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ux006\Desktop\"/>
    </mc:Choice>
  </mc:AlternateContent>
  <xr:revisionPtr revIDLastSave="0" documentId="8_{D1D56C6F-E5F3-405A-A313-19C0032D4865}" xr6:coauthVersionLast="47" xr6:coauthVersionMax="47" xr10:uidLastSave="{00000000-0000-0000-0000-000000000000}"/>
  <bookViews>
    <workbookView xWindow="-120" yWindow="-120" windowWidth="29040" windowHeight="15720" activeTab="2" xr2:uid="{4FCE96F7-1E2B-416C-8943-1A29BBBC95AD}"/>
  </bookViews>
  <sheets>
    <sheet name="Best scenario" sheetId="4" r:id="rId1"/>
    <sheet name="Neutral scenario " sheetId="7" r:id="rId2"/>
    <sheet name="Worst scenario" sheetId="1" r:id="rId3"/>
    <sheet name="Inflation rate &amp; expenditure" sheetId="3" state="hidden" r:id="rId4"/>
    <sheet name="Inflation rate &amp; expenditure1" sheetId="9" r:id="rId5"/>
    <sheet name="task3 model" sheetId="11" r:id="rId6"/>
    <sheet name="Bank saving" sheetId="10" r:id="rId7"/>
  </sheets>
  <definedNames>
    <definedName name="_xlchart.v1.0" hidden="1">'Neutral scenario '!$B$66</definedName>
    <definedName name="_xlchart.v1.1" hidden="1">'Neutral scenario '!$B$67:$B$5066</definedName>
    <definedName name="solver_adj" localSheetId="0" hidden="1">'Best scenario'!$B$20:$B$22</definedName>
    <definedName name="solver_adj" localSheetId="1" hidden="1">'Neutral scenario '!$B$19:$B$21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2</definedName>
    <definedName name="solver_eng" localSheetId="3" hidden="1">1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'Best scenario'!$B$23</definedName>
    <definedName name="solver_lhs1" localSheetId="1" hidden="1">'Neutral scenario '!$B$22</definedName>
    <definedName name="solver_lhs2" localSheetId="0" hidden="1">'Best scenario'!$L$16</definedName>
    <definedName name="solver_lhs2" localSheetId="1" hidden="1">'Neutral scenario '!$J$13</definedName>
    <definedName name="solver_lhs3" localSheetId="0" hidden="1">'Best scenario'!$L$17</definedName>
    <definedName name="solver_lhs3" localSheetId="1" hidden="1">'Neutral scenario '!$J$14</definedName>
    <definedName name="solver_lhs4" localSheetId="0" hidden="1">'Best scenario'!$L$17</definedName>
    <definedName name="solver_lhs4" localSheetId="1" hidden="1">'Neutral scenario '!$J$14</definedName>
    <definedName name="solver_lhs5" localSheetId="0" hidden="1">'Best scenario'!$L$17</definedName>
    <definedName name="solver_lhs5" localSheetId="1" hidden="1">'Neutral scenario '!$J$14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3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3" hidden="1">0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'Best scenario'!#REF!</definedName>
    <definedName name="solver_opt" localSheetId="3" hidden="1">'Inflation rate &amp; expenditure'!#REF!</definedName>
    <definedName name="solver_opt" localSheetId="1" hidden="1">'Neutral scenario '!#REF!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2</definedName>
    <definedName name="solver_rel1" localSheetId="1" hidden="1">2</definedName>
    <definedName name="solver_rel2" localSheetId="0" hidden="1">3</definedName>
    <definedName name="solver_rel2" localSheetId="1" hidden="1">3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hs1" localSheetId="0" hidden="1">'Best scenario'!$L$15</definedName>
    <definedName name="solver_rhs1" localSheetId="1" hidden="1">'Neutral scenario '!$J$12</definedName>
    <definedName name="solver_rhs2" localSheetId="0" hidden="1">0.5%</definedName>
    <definedName name="solver_rhs2" localSheetId="1" hidden="1">0.5%</definedName>
    <definedName name="solver_rhs3" localSheetId="0" hidden="1">5%</definedName>
    <definedName name="solver_rhs3" localSheetId="1" hidden="1">5%</definedName>
    <definedName name="solver_rhs4" localSheetId="0" hidden="1">5%</definedName>
    <definedName name="solver_rhs4" localSheetId="1" hidden="1">5%</definedName>
    <definedName name="solver_rhs5" localSheetId="0" hidden="1">5%</definedName>
    <definedName name="solver_rhs5" localSheetId="1" hidden="1">5%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3" hidden="1">1</definedName>
    <definedName name="solver_typ" localSheetId="1" hidden="1">1</definedName>
    <definedName name="solver_val" localSheetId="0" hidden="1">0</definedName>
    <definedName name="solver_val" localSheetId="3" hidden="1">0</definedName>
    <definedName name="solver_val" localSheetId="1" hidden="1">0</definedName>
    <definedName name="solver_ver" localSheetId="0" hidden="1">3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9" l="1"/>
  <c r="G58" i="11"/>
  <c r="J58" i="11"/>
  <c r="M58" i="11"/>
  <c r="S58" i="11"/>
  <c r="G59" i="11"/>
  <c r="J59" i="11"/>
  <c r="M59" i="11"/>
  <c r="S59" i="11"/>
  <c r="G60" i="11"/>
  <c r="J60" i="11"/>
  <c r="M60" i="11"/>
  <c r="S60" i="11"/>
  <c r="G61" i="11"/>
  <c r="J61" i="11"/>
  <c r="M61" i="11"/>
  <c r="S61" i="11"/>
  <c r="G62" i="11"/>
  <c r="J62" i="11"/>
  <c r="M62" i="11"/>
  <c r="S62" i="11"/>
  <c r="B58" i="11"/>
  <c r="B59" i="11"/>
  <c r="B60" i="11"/>
  <c r="B61" i="11"/>
  <c r="B62" i="11"/>
  <c r="A68" i="11" a="1"/>
  <c r="A68" i="11"/>
  <c r="D4" i="11"/>
  <c r="B7" i="11" s="1"/>
  <c r="B8" i="11" s="1"/>
  <c r="B14" i="11" s="1"/>
  <c r="E59" i="11" s="1"/>
  <c r="B16" i="11"/>
  <c r="B22" i="11"/>
  <c r="B27" i="11"/>
  <c r="D27" i="11"/>
  <c r="G27" i="11"/>
  <c r="J27" i="11"/>
  <c r="M27" i="11"/>
  <c r="S27" i="11"/>
  <c r="B28" i="11"/>
  <c r="C28" i="11" s="1"/>
  <c r="G28" i="11"/>
  <c r="J28" i="11"/>
  <c r="M28" i="11"/>
  <c r="S28" i="11"/>
  <c r="B29" i="11"/>
  <c r="D29" i="11"/>
  <c r="G29" i="11"/>
  <c r="J29" i="11"/>
  <c r="M29" i="11"/>
  <c r="S29" i="11"/>
  <c r="B30" i="11"/>
  <c r="C30" i="11" s="1"/>
  <c r="D30" i="11" s="1"/>
  <c r="G30" i="11"/>
  <c r="J30" i="11"/>
  <c r="M30" i="11"/>
  <c r="S30" i="11"/>
  <c r="B31" i="11"/>
  <c r="G31" i="11"/>
  <c r="J31" i="11"/>
  <c r="M31" i="11"/>
  <c r="S31" i="11"/>
  <c r="B32" i="11"/>
  <c r="G32" i="11"/>
  <c r="J32" i="11"/>
  <c r="M32" i="11"/>
  <c r="S32" i="11"/>
  <c r="B33" i="11"/>
  <c r="G33" i="11"/>
  <c r="J33" i="11"/>
  <c r="M33" i="11"/>
  <c r="S33" i="11"/>
  <c r="B34" i="11"/>
  <c r="G34" i="11"/>
  <c r="J34" i="11"/>
  <c r="M34" i="11"/>
  <c r="S34" i="11"/>
  <c r="B35" i="11"/>
  <c r="G35" i="11"/>
  <c r="J35" i="11"/>
  <c r="M35" i="11"/>
  <c r="S35" i="11"/>
  <c r="B36" i="11"/>
  <c r="G36" i="11"/>
  <c r="J36" i="11"/>
  <c r="M36" i="11"/>
  <c r="S36" i="11"/>
  <c r="B37" i="11"/>
  <c r="G37" i="11"/>
  <c r="J37" i="11"/>
  <c r="M37" i="11"/>
  <c r="S37" i="11"/>
  <c r="B38" i="11"/>
  <c r="G38" i="11"/>
  <c r="J38" i="11"/>
  <c r="M38" i="11"/>
  <c r="S38" i="11"/>
  <c r="B39" i="11"/>
  <c r="G39" i="11"/>
  <c r="J39" i="11"/>
  <c r="M39" i="11"/>
  <c r="S39" i="11"/>
  <c r="B40" i="11"/>
  <c r="G40" i="11"/>
  <c r="J40" i="11"/>
  <c r="M40" i="11"/>
  <c r="S40" i="11"/>
  <c r="B41" i="11"/>
  <c r="G41" i="11"/>
  <c r="J41" i="11"/>
  <c r="M41" i="11"/>
  <c r="S41" i="11"/>
  <c r="B42" i="11"/>
  <c r="G42" i="11"/>
  <c r="J42" i="11"/>
  <c r="M42" i="11"/>
  <c r="S42" i="11"/>
  <c r="B43" i="11"/>
  <c r="G43" i="11"/>
  <c r="J43" i="11"/>
  <c r="M43" i="11"/>
  <c r="S43" i="11"/>
  <c r="B44" i="11"/>
  <c r="G44" i="11"/>
  <c r="J44" i="11"/>
  <c r="M44" i="11"/>
  <c r="S44" i="11"/>
  <c r="B45" i="11"/>
  <c r="G45" i="11"/>
  <c r="J45" i="11"/>
  <c r="M45" i="11"/>
  <c r="S45" i="11"/>
  <c r="B46" i="11"/>
  <c r="G46" i="11"/>
  <c r="J46" i="11"/>
  <c r="M46" i="11"/>
  <c r="S46" i="11"/>
  <c r="B47" i="11"/>
  <c r="G47" i="11"/>
  <c r="J47" i="11"/>
  <c r="M47" i="11"/>
  <c r="S47" i="11"/>
  <c r="B48" i="11"/>
  <c r="G48" i="11"/>
  <c r="J48" i="11"/>
  <c r="M48" i="11"/>
  <c r="S48" i="11"/>
  <c r="B49" i="11"/>
  <c r="G49" i="11"/>
  <c r="J49" i="11"/>
  <c r="M49" i="11"/>
  <c r="S49" i="11"/>
  <c r="B50" i="11"/>
  <c r="G50" i="11"/>
  <c r="J50" i="11"/>
  <c r="M50" i="11"/>
  <c r="S50" i="11"/>
  <c r="B51" i="11"/>
  <c r="G51" i="11"/>
  <c r="J51" i="11"/>
  <c r="M51" i="11"/>
  <c r="S51" i="11"/>
  <c r="B52" i="11"/>
  <c r="G52" i="11"/>
  <c r="J52" i="11"/>
  <c r="M52" i="11"/>
  <c r="S52" i="11"/>
  <c r="B53" i="11"/>
  <c r="G53" i="11"/>
  <c r="J53" i="11"/>
  <c r="M53" i="11"/>
  <c r="S53" i="11"/>
  <c r="B54" i="11"/>
  <c r="G54" i="11"/>
  <c r="J54" i="11"/>
  <c r="M54" i="11"/>
  <c r="S54" i="11"/>
  <c r="B55" i="11"/>
  <c r="G55" i="11"/>
  <c r="J55" i="11"/>
  <c r="M55" i="11"/>
  <c r="S55" i="11"/>
  <c r="B56" i="11"/>
  <c r="G56" i="11"/>
  <c r="J56" i="11"/>
  <c r="M56" i="11"/>
  <c r="S56" i="11"/>
  <c r="B57" i="11"/>
  <c r="G57" i="11"/>
  <c r="J57" i="11"/>
  <c r="M57" i="11"/>
  <c r="S57" i="11"/>
  <c r="E57" i="11" l="1"/>
  <c r="E55" i="11"/>
  <c r="E56" i="11"/>
  <c r="E37" i="11"/>
  <c r="E46" i="11"/>
  <c r="E44" i="11"/>
  <c r="E60" i="11"/>
  <c r="E50" i="11"/>
  <c r="E48" i="11"/>
  <c r="E33" i="11"/>
  <c r="E31" i="11"/>
  <c r="E45" i="11"/>
  <c r="E43" i="11"/>
  <c r="E34" i="11"/>
  <c r="E32" i="11"/>
  <c r="E39" i="11"/>
  <c r="E51" i="11"/>
  <c r="E49" i="11"/>
  <c r="E53" i="11"/>
  <c r="E36" i="11"/>
  <c r="D28" i="11"/>
  <c r="E29" i="11"/>
  <c r="F29" i="11" s="1"/>
  <c r="E40" i="11"/>
  <c r="E52" i="11"/>
  <c r="E28" i="11"/>
  <c r="E35" i="11"/>
  <c r="E47" i="11"/>
  <c r="E30" i="11"/>
  <c r="F30" i="11" s="1"/>
  <c r="E42" i="11"/>
  <c r="E54" i="11"/>
  <c r="E58" i="11"/>
  <c r="E27" i="11"/>
  <c r="E41" i="11"/>
  <c r="E38" i="11"/>
  <c r="E62" i="11"/>
  <c r="C31" i="11"/>
  <c r="E61" i="11"/>
  <c r="F28" i="11" l="1"/>
  <c r="C32" i="11"/>
  <c r="D31" i="11"/>
  <c r="F31" i="11" s="1"/>
  <c r="E64" i="11"/>
  <c r="F27" i="11"/>
  <c r="K27" i="11" l="1"/>
  <c r="L27" i="11"/>
  <c r="N27" i="11"/>
  <c r="O27" i="11"/>
  <c r="H27" i="11"/>
  <c r="I27" i="11"/>
  <c r="C33" i="11"/>
  <c r="D32" i="11"/>
  <c r="F32" i="11" s="1"/>
  <c r="Q27" i="11" l="1"/>
  <c r="R27" i="11" s="1"/>
  <c r="N28" i="11"/>
  <c r="O28" i="11"/>
  <c r="K28" i="11"/>
  <c r="L28" i="11"/>
  <c r="D33" i="11"/>
  <c r="F33" i="11" s="1"/>
  <c r="C34" i="11"/>
  <c r="P27" i="11"/>
  <c r="H28" i="11"/>
  <c r="I28" i="11"/>
  <c r="Q28" i="11" l="1"/>
  <c r="R28" i="11" s="1"/>
  <c r="T27" i="11"/>
  <c r="C35" i="11"/>
  <c r="D34" i="11"/>
  <c r="F34" i="11" s="1"/>
  <c r="K29" i="11"/>
  <c r="L29" i="11"/>
  <c r="N29" i="11"/>
  <c r="O29" i="11"/>
  <c r="P28" i="11"/>
  <c r="H29" i="11"/>
  <c r="I29" i="11"/>
  <c r="T28" i="11" l="1"/>
  <c r="Q29" i="11"/>
  <c r="R29" i="11" s="1"/>
  <c r="O30" i="11"/>
  <c r="N30" i="11"/>
  <c r="L30" i="11"/>
  <c r="K30" i="11"/>
  <c r="P29" i="11"/>
  <c r="I30" i="11"/>
  <c r="H30" i="11"/>
  <c r="D35" i="11"/>
  <c r="F35" i="11" s="1"/>
  <c r="C36" i="11"/>
  <c r="T29" i="11" l="1"/>
  <c r="Q30" i="11"/>
  <c r="R30" i="11" s="1"/>
  <c r="C37" i="11"/>
  <c r="D36" i="11"/>
  <c r="F36" i="11" s="1"/>
  <c r="K31" i="11"/>
  <c r="L31" i="11"/>
  <c r="N31" i="11"/>
  <c r="O31" i="11"/>
  <c r="H31" i="11"/>
  <c r="P30" i="11"/>
  <c r="I31" i="11"/>
  <c r="Q31" i="11" l="1"/>
  <c r="R31" i="11" s="1"/>
  <c r="T30" i="11"/>
  <c r="H32" i="11"/>
  <c r="I32" i="11"/>
  <c r="P31" i="11"/>
  <c r="N32" i="11"/>
  <c r="O32" i="11"/>
  <c r="K32" i="11"/>
  <c r="L32" i="11"/>
  <c r="D37" i="11"/>
  <c r="F37" i="11" s="1"/>
  <c r="C38" i="11"/>
  <c r="T31" i="11" l="1"/>
  <c r="D38" i="11"/>
  <c r="F38" i="11" s="1"/>
  <c r="C39" i="11"/>
  <c r="K33" i="11"/>
  <c r="L33" i="11"/>
  <c r="N33" i="11"/>
  <c r="O33" i="11"/>
  <c r="H33" i="11"/>
  <c r="P32" i="11"/>
  <c r="I33" i="11"/>
  <c r="Q32" i="11"/>
  <c r="R32" i="11" s="1"/>
  <c r="Q33" i="11" l="1"/>
  <c r="R33" i="11" s="1"/>
  <c r="T32" i="11"/>
  <c r="O34" i="11"/>
  <c r="N34" i="11"/>
  <c r="K34" i="11"/>
  <c r="L34" i="11"/>
  <c r="I34" i="11"/>
  <c r="H34" i="11"/>
  <c r="P33" i="11"/>
  <c r="D39" i="11"/>
  <c r="F39" i="11" s="1"/>
  <c r="C40" i="11"/>
  <c r="T33" i="11" l="1"/>
  <c r="Q34" i="11"/>
  <c r="R34" i="11" s="1"/>
  <c r="D40" i="11"/>
  <c r="F40" i="11" s="1"/>
  <c r="C41" i="11"/>
  <c r="H35" i="11"/>
  <c r="I35" i="11"/>
  <c r="P34" i="11"/>
  <c r="K35" i="11"/>
  <c r="L35" i="11"/>
  <c r="O35" i="11"/>
  <c r="N35" i="11"/>
  <c r="T34" i="11" l="1"/>
  <c r="K36" i="11"/>
  <c r="L36" i="11"/>
  <c r="P35" i="11"/>
  <c r="I36" i="11"/>
  <c r="H36" i="11"/>
  <c r="N36" i="11"/>
  <c r="O36" i="11"/>
  <c r="Q35" i="11"/>
  <c r="R35" i="11" s="1"/>
  <c r="C42" i="11"/>
  <c r="D41" i="11"/>
  <c r="F41" i="11" s="1"/>
  <c r="D42" i="11" l="1"/>
  <c r="F42" i="11" s="1"/>
  <c r="C43" i="11"/>
  <c r="N37" i="11"/>
  <c r="O37" i="11"/>
  <c r="H37" i="11"/>
  <c r="I37" i="11"/>
  <c r="P36" i="11"/>
  <c r="L37" i="11"/>
  <c r="K37" i="11"/>
  <c r="Q36" i="11"/>
  <c r="R36" i="11" s="1"/>
  <c r="T35" i="11"/>
  <c r="K38" i="11" l="1"/>
  <c r="L38" i="11"/>
  <c r="H38" i="11"/>
  <c r="P37" i="11"/>
  <c r="I38" i="11"/>
  <c r="Q37" i="11"/>
  <c r="R37" i="11" s="1"/>
  <c r="C44" i="11"/>
  <c r="D43" i="11"/>
  <c r="F43" i="11" s="1"/>
  <c r="T36" i="11"/>
  <c r="N38" i="11"/>
  <c r="O38" i="11"/>
  <c r="N39" i="11" l="1"/>
  <c r="O39" i="11"/>
  <c r="C45" i="11"/>
  <c r="D44" i="11"/>
  <c r="F44" i="11" s="1"/>
  <c r="H39" i="11"/>
  <c r="I39" i="11"/>
  <c r="P38" i="11"/>
  <c r="T37" i="11"/>
  <c r="Q38" i="11"/>
  <c r="R38" i="11" s="1"/>
  <c r="L39" i="11"/>
  <c r="K39" i="11"/>
  <c r="K40" i="11" l="1"/>
  <c r="L40" i="11"/>
  <c r="T38" i="11"/>
  <c r="I40" i="11"/>
  <c r="P39" i="11"/>
  <c r="H40" i="11"/>
  <c r="Q39" i="11"/>
  <c r="R39" i="11" s="1"/>
  <c r="D45" i="11"/>
  <c r="F45" i="11" s="1"/>
  <c r="C46" i="11"/>
  <c r="N40" i="11"/>
  <c r="O40" i="11"/>
  <c r="C47" i="11" l="1"/>
  <c r="D46" i="11"/>
  <c r="F46" i="11" s="1"/>
  <c r="O41" i="11"/>
  <c r="N41" i="11"/>
  <c r="Q40" i="11"/>
  <c r="R40" i="11" s="1"/>
  <c r="T39" i="11"/>
  <c r="P40" i="11"/>
  <c r="I41" i="11"/>
  <c r="H41" i="11"/>
  <c r="K41" i="11"/>
  <c r="L41" i="11"/>
  <c r="T40" i="11" l="1"/>
  <c r="Q41" i="11"/>
  <c r="R41" i="11" s="1"/>
  <c r="H42" i="11"/>
  <c r="P41" i="11"/>
  <c r="I42" i="11"/>
  <c r="L42" i="11"/>
  <c r="K42" i="11"/>
  <c r="O42" i="11"/>
  <c r="N42" i="11"/>
  <c r="D47" i="11"/>
  <c r="F47" i="11" s="1"/>
  <c r="C48" i="11"/>
  <c r="T41" i="11" l="1"/>
  <c r="C49" i="11"/>
  <c r="D48" i="11"/>
  <c r="F48" i="11" s="1"/>
  <c r="N43" i="11"/>
  <c r="O43" i="11"/>
  <c r="L43" i="11"/>
  <c r="K43" i="11"/>
  <c r="H43" i="11"/>
  <c r="P42" i="11"/>
  <c r="I43" i="11"/>
  <c r="Q42" i="11"/>
  <c r="R42" i="11" s="1"/>
  <c r="Q43" i="11" l="1"/>
  <c r="R43" i="11" s="1"/>
  <c r="H44" i="11"/>
  <c r="P43" i="11"/>
  <c r="I44" i="11"/>
  <c r="N44" i="11"/>
  <c r="O44" i="11"/>
  <c r="T42" i="11"/>
  <c r="K44" i="11"/>
  <c r="L44" i="11"/>
  <c r="D49" i="11"/>
  <c r="F49" i="11" s="1"/>
  <c r="C50" i="11"/>
  <c r="T43" i="11" l="1"/>
  <c r="D50" i="11"/>
  <c r="F50" i="11" s="1"/>
  <c r="C51" i="11"/>
  <c r="K45" i="11"/>
  <c r="L45" i="11"/>
  <c r="N45" i="11"/>
  <c r="O45" i="11"/>
  <c r="H45" i="11"/>
  <c r="I45" i="11"/>
  <c r="P44" i="11"/>
  <c r="Q44" i="11"/>
  <c r="R44" i="11" s="1"/>
  <c r="Q45" i="11" l="1"/>
  <c r="R45" i="11" s="1"/>
  <c r="T44" i="11"/>
  <c r="P45" i="11"/>
  <c r="I46" i="11"/>
  <c r="H46" i="11"/>
  <c r="N46" i="11"/>
  <c r="O46" i="11"/>
  <c r="K46" i="11"/>
  <c r="L46" i="11"/>
  <c r="C52" i="11"/>
  <c r="D51" i="11"/>
  <c r="F51" i="11" s="1"/>
  <c r="T45" i="11" l="1"/>
  <c r="C53" i="11"/>
  <c r="D52" i="11"/>
  <c r="F52" i="11" s="1"/>
  <c r="N47" i="11"/>
  <c r="O47" i="11"/>
  <c r="I47" i="11"/>
  <c r="P46" i="11"/>
  <c r="H47" i="11"/>
  <c r="K47" i="11"/>
  <c r="L47" i="11"/>
  <c r="Q46" i="11"/>
  <c r="R46" i="11" s="1"/>
  <c r="K48" i="11" l="1"/>
  <c r="L48" i="11"/>
  <c r="Q47" i="11"/>
  <c r="R47" i="11" s="1"/>
  <c r="P47" i="11"/>
  <c r="I48" i="11"/>
  <c r="H48" i="11"/>
  <c r="C54" i="11"/>
  <c r="D53" i="11"/>
  <c r="F53" i="11" s="1"/>
  <c r="T46" i="11"/>
  <c r="O48" i="11"/>
  <c r="N48" i="11"/>
  <c r="T47" i="11" l="1"/>
  <c r="D54" i="11"/>
  <c r="F54" i="11" s="1"/>
  <c r="C55" i="11"/>
  <c r="N49" i="11"/>
  <c r="O49" i="11"/>
  <c r="Q48" i="11"/>
  <c r="R48" i="11" s="1"/>
  <c r="I49" i="11"/>
  <c r="P48" i="11"/>
  <c r="H49" i="11"/>
  <c r="K49" i="11"/>
  <c r="L49" i="11"/>
  <c r="T48" i="11" l="1"/>
  <c r="K50" i="11"/>
  <c r="L50" i="11"/>
  <c r="Q49" i="11"/>
  <c r="R49" i="11" s="1"/>
  <c r="H50" i="11"/>
  <c r="P49" i="11"/>
  <c r="I50" i="11"/>
  <c r="N50" i="11"/>
  <c r="O50" i="11"/>
  <c r="C56" i="11"/>
  <c r="D55" i="11"/>
  <c r="F55" i="11" s="1"/>
  <c r="T49" i="11" l="1"/>
  <c r="N51" i="11"/>
  <c r="O51" i="11"/>
  <c r="D56" i="11"/>
  <c r="F56" i="11" s="1"/>
  <c r="C57" i="11"/>
  <c r="H51" i="11"/>
  <c r="P50" i="11"/>
  <c r="I51" i="11"/>
  <c r="Q50" i="11"/>
  <c r="R50" i="11" s="1"/>
  <c r="L51" i="11"/>
  <c r="K51" i="11"/>
  <c r="L52" i="11" l="1"/>
  <c r="K52" i="11"/>
  <c r="H52" i="11"/>
  <c r="I52" i="11"/>
  <c r="P51" i="11"/>
  <c r="T50" i="11"/>
  <c r="Q51" i="11"/>
  <c r="R51" i="11" s="1"/>
  <c r="C58" i="11"/>
  <c r="D57" i="11"/>
  <c r="F57" i="11" s="1"/>
  <c r="N52" i="11"/>
  <c r="O52" i="11"/>
  <c r="N53" i="11" l="1"/>
  <c r="O53" i="11"/>
  <c r="D58" i="11"/>
  <c r="F58" i="11" s="1"/>
  <c r="C59" i="11"/>
  <c r="T51" i="11"/>
  <c r="P52" i="11"/>
  <c r="H53" i="11"/>
  <c r="I53" i="11"/>
  <c r="Q52" i="11"/>
  <c r="R52" i="11" s="1"/>
  <c r="K53" i="11"/>
  <c r="L53" i="11"/>
  <c r="L54" i="11" l="1"/>
  <c r="K54" i="11"/>
  <c r="I54" i="11"/>
  <c r="P53" i="11"/>
  <c r="H54" i="11"/>
  <c r="Q53" i="11"/>
  <c r="R53" i="11" s="1"/>
  <c r="T52" i="11"/>
  <c r="D59" i="11"/>
  <c r="F59" i="11" s="1"/>
  <c r="C60" i="11"/>
  <c r="O54" i="11"/>
  <c r="N54" i="11"/>
  <c r="D60" i="11" l="1"/>
  <c r="F60" i="11" s="1"/>
  <c r="C61" i="11"/>
  <c r="N55" i="11"/>
  <c r="O55" i="11"/>
  <c r="Q54" i="11"/>
  <c r="R54" i="11" s="1"/>
  <c r="T53" i="11"/>
  <c r="H55" i="11"/>
  <c r="P54" i="11"/>
  <c r="I55" i="11"/>
  <c r="K55" i="11"/>
  <c r="L55" i="11"/>
  <c r="T54" i="11" l="1"/>
  <c r="K56" i="11"/>
  <c r="L56" i="11"/>
  <c r="I56" i="11"/>
  <c r="P55" i="11"/>
  <c r="H56" i="11"/>
  <c r="Q55" i="11"/>
  <c r="R55" i="11" s="1"/>
  <c r="N56" i="11"/>
  <c r="O56" i="11"/>
  <c r="D61" i="11"/>
  <c r="F61" i="11" s="1"/>
  <c r="C62" i="11"/>
  <c r="D62" i="11" l="1"/>
  <c r="F62" i="11" s="1"/>
  <c r="F64" i="11" s="1"/>
  <c r="C64" i="11"/>
  <c r="N57" i="11"/>
  <c r="O57" i="11"/>
  <c r="Q56" i="11"/>
  <c r="R56" i="11" s="1"/>
  <c r="T55" i="11"/>
  <c r="P56" i="11"/>
  <c r="H57" i="11"/>
  <c r="I57" i="11"/>
  <c r="K57" i="11"/>
  <c r="L57" i="11"/>
  <c r="T56" i="11" l="1"/>
  <c r="H58" i="11"/>
  <c r="I58" i="11"/>
  <c r="P57" i="11"/>
  <c r="K58" i="11"/>
  <c r="L58" i="11"/>
  <c r="Q57" i="11"/>
  <c r="R57" i="11" s="1"/>
  <c r="N58" i="11"/>
  <c r="O58" i="11"/>
  <c r="N59" i="11" l="1"/>
  <c r="O59" i="11"/>
  <c r="L59" i="11"/>
  <c r="K59" i="11"/>
  <c r="T57" i="11"/>
  <c r="P58" i="11"/>
  <c r="H59" i="11"/>
  <c r="I59" i="11"/>
  <c r="Q58" i="11"/>
  <c r="R58" i="11" s="1"/>
  <c r="Q59" i="11" l="1"/>
  <c r="R59" i="11" s="1"/>
  <c r="P59" i="11"/>
  <c r="H60" i="11"/>
  <c r="I60" i="11"/>
  <c r="T58" i="11"/>
  <c r="L60" i="11"/>
  <c r="K60" i="11"/>
  <c r="N60" i="11"/>
  <c r="O60" i="11"/>
  <c r="T59" i="11" l="1"/>
  <c r="N61" i="11"/>
  <c r="O61" i="11"/>
  <c r="L61" i="11"/>
  <c r="K61" i="11"/>
  <c r="P60" i="11"/>
  <c r="H61" i="11"/>
  <c r="I61" i="11"/>
  <c r="Q60" i="11"/>
  <c r="R60" i="11" s="1"/>
  <c r="Q61" i="11" l="1"/>
  <c r="R61" i="11" s="1"/>
  <c r="H62" i="11"/>
  <c r="I62" i="11"/>
  <c r="P61" i="11"/>
  <c r="T60" i="11"/>
  <c r="L62" i="11"/>
  <c r="K62" i="11"/>
  <c r="N62" i="11"/>
  <c r="O62" i="11"/>
  <c r="T61" i="11" l="1"/>
  <c r="P62" i="11"/>
  <c r="Q62" i="11"/>
  <c r="R62" i="11" s="1"/>
  <c r="R64" i="11" s="1"/>
  <c r="T62" i="11" l="1"/>
  <c r="P64" i="11"/>
  <c r="T63" i="1" l="1"/>
  <c r="T62" i="7"/>
  <c r="T63" i="4"/>
  <c r="F2" i="10"/>
  <c r="G2" i="10" s="1"/>
  <c r="B3" i="10" s="1"/>
  <c r="D3" i="10" s="1"/>
  <c r="F3" i="10" s="1"/>
  <c r="G3" i="10" s="1"/>
  <c r="B4" i="10" s="1"/>
  <c r="D4" i="10" s="1"/>
  <c r="F4" i="10" s="1"/>
  <c r="G4" i="10" s="1"/>
  <c r="B5" i="10" s="1"/>
  <c r="D5" i="10" s="1"/>
  <c r="F5" i="10" s="1"/>
  <c r="G5" i="10" s="1"/>
  <c r="B6" i="10" s="1"/>
  <c r="D6" i="10" s="1"/>
  <c r="F6" i="10" s="1"/>
  <c r="G6" i="10" s="1"/>
  <c r="B7" i="10" s="1"/>
  <c r="D7" i="10" s="1"/>
  <c r="F7" i="10" s="1"/>
  <c r="G7" i="10" s="1"/>
  <c r="B8" i="10" s="1"/>
  <c r="D8" i="10" s="1"/>
  <c r="F8" i="10" s="1"/>
  <c r="G8" i="10" s="1"/>
  <c r="B9" i="10" s="1"/>
  <c r="D9" i="10" s="1"/>
  <c r="F9" i="10" s="1"/>
  <c r="G9" i="10" s="1"/>
  <c r="B10" i="10" s="1"/>
  <c r="D10" i="10" s="1"/>
  <c r="F10" i="10" s="1"/>
  <c r="G10" i="10" s="1"/>
  <c r="B11" i="10" s="1"/>
  <c r="D11" i="10" s="1"/>
  <c r="F11" i="10" s="1"/>
  <c r="G11" i="10" s="1"/>
  <c r="B12" i="10" s="1"/>
  <c r="D12" i="10" s="1"/>
  <c r="F12" i="10" s="1"/>
  <c r="G12" i="10" s="1"/>
  <c r="B13" i="10" s="1"/>
  <c r="D13" i="10" s="1"/>
  <c r="F13" i="10" s="1"/>
  <c r="G13" i="10" s="1"/>
  <c r="B14" i="10" s="1"/>
  <c r="D14" i="10" s="1"/>
  <c r="F14" i="10" s="1"/>
  <c r="G14" i="10" s="1"/>
  <c r="B15" i="10" s="1"/>
  <c r="D15" i="10" s="1"/>
  <c r="F15" i="10" s="1"/>
  <c r="G15" i="10" s="1"/>
  <c r="B16" i="10" s="1"/>
  <c r="D16" i="10" s="1"/>
  <c r="F16" i="10" s="1"/>
  <c r="G16" i="10" s="1"/>
  <c r="B17" i="10" s="1"/>
  <c r="D17" i="10" s="1"/>
  <c r="F17" i="10" s="1"/>
  <c r="G17" i="10" s="1"/>
  <c r="B18" i="10" s="1"/>
  <c r="D18" i="10" s="1"/>
  <c r="F18" i="10" s="1"/>
  <c r="G18" i="10" s="1"/>
  <c r="B19" i="10" s="1"/>
  <c r="D19" i="10" s="1"/>
  <c r="F19" i="10" s="1"/>
  <c r="G19" i="10" s="1"/>
  <c r="B20" i="10" s="1"/>
  <c r="D20" i="10" s="1"/>
  <c r="F20" i="10" s="1"/>
  <c r="G20" i="10" s="1"/>
  <c r="B21" i="10" s="1"/>
  <c r="D21" i="10" s="1"/>
  <c r="F21" i="10" s="1"/>
  <c r="G21" i="10" s="1"/>
  <c r="B22" i="10" s="1"/>
  <c r="D22" i="10" s="1"/>
  <c r="F22" i="10" s="1"/>
  <c r="G22" i="10" s="1"/>
  <c r="B23" i="10" s="1"/>
  <c r="D23" i="10" s="1"/>
  <c r="F23" i="10" s="1"/>
  <c r="G23" i="10" s="1"/>
  <c r="B24" i="10" s="1"/>
  <c r="D24" i="10" s="1"/>
  <c r="F24" i="10" s="1"/>
  <c r="G24" i="10" s="1"/>
  <c r="B25" i="10" s="1"/>
  <c r="D25" i="10" s="1"/>
  <c r="F25" i="10" s="1"/>
  <c r="G25" i="10" s="1"/>
  <c r="B26" i="10" s="1"/>
  <c r="D26" i="10" s="1"/>
  <c r="F26" i="10" s="1"/>
  <c r="G26" i="10" s="1"/>
  <c r="B27" i="10" s="1"/>
  <c r="D27" i="10" s="1"/>
  <c r="F27" i="10" s="1"/>
  <c r="G27" i="10" s="1"/>
  <c r="B28" i="10" s="1"/>
  <c r="D28" i="10" s="1"/>
  <c r="F28" i="10" s="1"/>
  <c r="G28" i="10" s="1"/>
  <c r="B29" i="10" s="1"/>
  <c r="D29" i="10" s="1"/>
  <c r="F29" i="10" s="1"/>
  <c r="G29" i="10" s="1"/>
  <c r="B30" i="10" s="1"/>
  <c r="D30" i="10" s="1"/>
  <c r="F30" i="10" s="1"/>
  <c r="G30" i="10" s="1"/>
  <c r="B31" i="10" s="1"/>
  <c r="D31" i="10" s="1"/>
  <c r="F31" i="10" s="1"/>
  <c r="G31" i="10" s="1"/>
  <c r="B32" i="10" s="1"/>
  <c r="D32" i="10" s="1"/>
  <c r="F32" i="10" s="1"/>
  <c r="G32" i="10" s="1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2" i="10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2" i="9"/>
  <c r="E18" i="9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27" i="1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26" i="7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27" i="4"/>
  <c r="E38" i="9" l="1"/>
  <c r="Z63" i="9" a="1"/>
  <c r="Z63" i="9" s="1"/>
  <c r="S63" i="9" a="1"/>
  <c r="S63" i="9" s="1"/>
  <c r="J63" i="9" a="1"/>
  <c r="J63" i="9" s="1"/>
  <c r="AA2" i="9" a="1"/>
  <c r="AA2" i="9" s="1"/>
  <c r="T2" i="9" a="1"/>
  <c r="T2" i="9" s="1"/>
  <c r="K2" i="9" a="1"/>
  <c r="K2" i="9" s="1"/>
  <c r="G59" i="7"/>
  <c r="J59" i="7"/>
  <c r="M59" i="7"/>
  <c r="B59" i="7"/>
  <c r="M57" i="1"/>
  <c r="J57" i="1"/>
  <c r="G57" i="1"/>
  <c r="B57" i="1"/>
  <c r="M56" i="1"/>
  <c r="J56" i="1"/>
  <c r="G56" i="1"/>
  <c r="B56" i="1"/>
  <c r="M55" i="1"/>
  <c r="J55" i="1"/>
  <c r="G55" i="1"/>
  <c r="B55" i="1"/>
  <c r="M54" i="1"/>
  <c r="J54" i="1"/>
  <c r="G54" i="1"/>
  <c r="B54" i="1"/>
  <c r="M53" i="1"/>
  <c r="J53" i="1"/>
  <c r="G53" i="1"/>
  <c r="B53" i="1"/>
  <c r="M52" i="1"/>
  <c r="J52" i="1"/>
  <c r="G52" i="1"/>
  <c r="B52" i="1"/>
  <c r="M51" i="1"/>
  <c r="J51" i="1"/>
  <c r="G51" i="1"/>
  <c r="B51" i="1"/>
  <c r="M50" i="1"/>
  <c r="J50" i="1"/>
  <c r="G50" i="1"/>
  <c r="B50" i="1"/>
  <c r="M49" i="1"/>
  <c r="J49" i="1"/>
  <c r="G49" i="1"/>
  <c r="B49" i="1"/>
  <c r="M48" i="1"/>
  <c r="J48" i="1"/>
  <c r="G48" i="1"/>
  <c r="B48" i="1"/>
  <c r="M47" i="1"/>
  <c r="J47" i="1"/>
  <c r="G47" i="1"/>
  <c r="B47" i="1"/>
  <c r="M46" i="1"/>
  <c r="J46" i="1"/>
  <c r="G46" i="1"/>
  <c r="B46" i="1"/>
  <c r="M45" i="1"/>
  <c r="J45" i="1"/>
  <c r="G45" i="1"/>
  <c r="B45" i="1"/>
  <c r="M44" i="1"/>
  <c r="J44" i="1"/>
  <c r="G44" i="1"/>
  <c r="B44" i="1"/>
  <c r="M43" i="1"/>
  <c r="J43" i="1"/>
  <c r="G43" i="1"/>
  <c r="B43" i="1"/>
  <c r="M42" i="1"/>
  <c r="J42" i="1"/>
  <c r="G42" i="1"/>
  <c r="B42" i="1"/>
  <c r="M41" i="1"/>
  <c r="J41" i="1"/>
  <c r="G41" i="1"/>
  <c r="B41" i="1"/>
  <c r="M40" i="1"/>
  <c r="J40" i="1"/>
  <c r="G40" i="1"/>
  <c r="B40" i="1"/>
  <c r="M39" i="1"/>
  <c r="J39" i="1"/>
  <c r="G39" i="1"/>
  <c r="B39" i="1"/>
  <c r="M38" i="1"/>
  <c r="J38" i="1"/>
  <c r="G38" i="1"/>
  <c r="B38" i="1"/>
  <c r="M37" i="1"/>
  <c r="J37" i="1"/>
  <c r="G37" i="1"/>
  <c r="B37" i="1"/>
  <c r="M36" i="1"/>
  <c r="J36" i="1"/>
  <c r="G36" i="1"/>
  <c r="B36" i="1"/>
  <c r="M35" i="1"/>
  <c r="J35" i="1"/>
  <c r="G35" i="1"/>
  <c r="B35" i="1"/>
  <c r="M34" i="1"/>
  <c r="J34" i="1"/>
  <c r="G34" i="1"/>
  <c r="B34" i="1"/>
  <c r="M33" i="1"/>
  <c r="J33" i="1"/>
  <c r="G33" i="1"/>
  <c r="B33" i="1"/>
  <c r="M32" i="1"/>
  <c r="J32" i="1"/>
  <c r="G32" i="1"/>
  <c r="B32" i="1"/>
  <c r="M31" i="1"/>
  <c r="J31" i="1"/>
  <c r="G31" i="1"/>
  <c r="B31" i="1"/>
  <c r="M30" i="1"/>
  <c r="J30" i="1"/>
  <c r="G30" i="1"/>
  <c r="B30" i="1"/>
  <c r="C30" i="1" s="1"/>
  <c r="M29" i="1"/>
  <c r="J29" i="1"/>
  <c r="G29" i="1"/>
  <c r="D29" i="1"/>
  <c r="B29" i="1"/>
  <c r="M28" i="1"/>
  <c r="J28" i="1"/>
  <c r="G28" i="1"/>
  <c r="B28" i="1"/>
  <c r="C28" i="1" s="1"/>
  <c r="D28" i="1" s="1"/>
  <c r="M27" i="1"/>
  <c r="J27" i="1"/>
  <c r="G27" i="1"/>
  <c r="D27" i="1"/>
  <c r="B27" i="1"/>
  <c r="D26" i="7"/>
  <c r="B22" i="1"/>
  <c r="B16" i="1"/>
  <c r="D4" i="1"/>
  <c r="B7" i="1" s="1"/>
  <c r="B8" i="1" s="1"/>
  <c r="B14" i="1" s="1"/>
  <c r="M58" i="7"/>
  <c r="J58" i="7"/>
  <c r="G58" i="7"/>
  <c r="B58" i="7"/>
  <c r="M57" i="7"/>
  <c r="J57" i="7"/>
  <c r="G57" i="7"/>
  <c r="B57" i="7"/>
  <c r="M56" i="7"/>
  <c r="J56" i="7"/>
  <c r="G56" i="7"/>
  <c r="B56" i="7"/>
  <c r="M55" i="7"/>
  <c r="J55" i="7"/>
  <c r="G55" i="7"/>
  <c r="B55" i="7"/>
  <c r="M54" i="7"/>
  <c r="J54" i="7"/>
  <c r="G54" i="7"/>
  <c r="B54" i="7"/>
  <c r="M53" i="7"/>
  <c r="J53" i="7"/>
  <c r="G53" i="7"/>
  <c r="B53" i="7"/>
  <c r="M52" i="7"/>
  <c r="J52" i="7"/>
  <c r="G52" i="7"/>
  <c r="B52" i="7"/>
  <c r="M51" i="7"/>
  <c r="J51" i="7"/>
  <c r="G51" i="7"/>
  <c r="B51" i="7"/>
  <c r="M50" i="7"/>
  <c r="J50" i="7"/>
  <c r="G50" i="7"/>
  <c r="B50" i="7"/>
  <c r="M49" i="7"/>
  <c r="J49" i="7"/>
  <c r="G49" i="7"/>
  <c r="B49" i="7"/>
  <c r="M48" i="7"/>
  <c r="J48" i="7"/>
  <c r="G48" i="7"/>
  <c r="B48" i="7"/>
  <c r="M47" i="7"/>
  <c r="J47" i="7"/>
  <c r="G47" i="7"/>
  <c r="B47" i="7"/>
  <c r="M46" i="7"/>
  <c r="J46" i="7"/>
  <c r="G46" i="7"/>
  <c r="B46" i="7"/>
  <c r="M45" i="7"/>
  <c r="J45" i="7"/>
  <c r="G45" i="7"/>
  <c r="B45" i="7"/>
  <c r="M44" i="7"/>
  <c r="J44" i="7"/>
  <c r="G44" i="7"/>
  <c r="B44" i="7"/>
  <c r="M43" i="7"/>
  <c r="J43" i="7"/>
  <c r="G43" i="7"/>
  <c r="B43" i="7"/>
  <c r="M42" i="7"/>
  <c r="J42" i="7"/>
  <c r="G42" i="7"/>
  <c r="B42" i="7"/>
  <c r="M41" i="7"/>
  <c r="J41" i="7"/>
  <c r="G41" i="7"/>
  <c r="B41" i="7"/>
  <c r="M40" i="7"/>
  <c r="J40" i="7"/>
  <c r="G40" i="7"/>
  <c r="B40" i="7"/>
  <c r="M39" i="7"/>
  <c r="J39" i="7"/>
  <c r="G39" i="7"/>
  <c r="B39" i="7"/>
  <c r="M38" i="7"/>
  <c r="J38" i="7"/>
  <c r="G38" i="7"/>
  <c r="B38" i="7"/>
  <c r="M37" i="7"/>
  <c r="J37" i="7"/>
  <c r="G37" i="7"/>
  <c r="B37" i="7"/>
  <c r="M36" i="7"/>
  <c r="J36" i="7"/>
  <c r="G36" i="7"/>
  <c r="B36" i="7"/>
  <c r="M35" i="7"/>
  <c r="J35" i="7"/>
  <c r="G35" i="7"/>
  <c r="B35" i="7"/>
  <c r="M34" i="7"/>
  <c r="J34" i="7"/>
  <c r="G34" i="7"/>
  <c r="B34" i="7"/>
  <c r="M33" i="7"/>
  <c r="J33" i="7"/>
  <c r="G33" i="7"/>
  <c r="B33" i="7"/>
  <c r="M32" i="7"/>
  <c r="J32" i="7"/>
  <c r="G32" i="7"/>
  <c r="B32" i="7"/>
  <c r="M31" i="7"/>
  <c r="J31" i="7"/>
  <c r="G31" i="7"/>
  <c r="B31" i="7"/>
  <c r="M30" i="7"/>
  <c r="J30" i="7"/>
  <c r="G30" i="7"/>
  <c r="B30" i="7"/>
  <c r="M29" i="7"/>
  <c r="J29" i="7"/>
  <c r="G29" i="7"/>
  <c r="B29" i="7"/>
  <c r="C29" i="7" s="1"/>
  <c r="M28" i="7"/>
  <c r="J28" i="7"/>
  <c r="G28" i="7"/>
  <c r="D28" i="7"/>
  <c r="B28" i="7"/>
  <c r="M27" i="7"/>
  <c r="J27" i="7"/>
  <c r="G27" i="7"/>
  <c r="B27" i="7"/>
  <c r="C27" i="7" s="1"/>
  <c r="M26" i="7"/>
  <c r="J26" i="7"/>
  <c r="G26" i="7"/>
  <c r="B26" i="7"/>
  <c r="B16" i="7"/>
  <c r="D4" i="7"/>
  <c r="B7" i="7" s="1"/>
  <c r="B8" i="7" s="1"/>
  <c r="B14" i="7" s="1"/>
  <c r="E29" i="7" s="1"/>
  <c r="D29" i="4"/>
  <c r="D27" i="4"/>
  <c r="E54" i="7" l="1"/>
  <c r="E59" i="7"/>
  <c r="E30" i="1"/>
  <c r="E42" i="1"/>
  <c r="E54" i="1"/>
  <c r="D30" i="1"/>
  <c r="C31" i="1"/>
  <c r="E37" i="1"/>
  <c r="E49" i="1"/>
  <c r="E32" i="1"/>
  <c r="E44" i="1"/>
  <c r="E56" i="1"/>
  <c r="E39" i="1"/>
  <c r="E51" i="1"/>
  <c r="E27" i="1"/>
  <c r="F27" i="1" s="1"/>
  <c r="E34" i="1"/>
  <c r="E46" i="1"/>
  <c r="E29" i="1"/>
  <c r="F29" i="1" s="1"/>
  <c r="E41" i="1"/>
  <c r="E53" i="1"/>
  <c r="E36" i="1"/>
  <c r="E48" i="1"/>
  <c r="E31" i="1"/>
  <c r="E43" i="1"/>
  <c r="E55" i="1"/>
  <c r="E38" i="1"/>
  <c r="E50" i="1"/>
  <c r="E33" i="1"/>
  <c r="E45" i="1"/>
  <c r="E57" i="1"/>
  <c r="E40" i="1"/>
  <c r="E52" i="1"/>
  <c r="E28" i="1"/>
  <c r="F28" i="1" s="1"/>
  <c r="E35" i="1"/>
  <c r="E47" i="1"/>
  <c r="C30" i="7"/>
  <c r="D29" i="7"/>
  <c r="D27" i="7"/>
  <c r="E37" i="7"/>
  <c r="E49" i="7"/>
  <c r="E32" i="7"/>
  <c r="E44" i="7"/>
  <c r="E56" i="7"/>
  <c r="E39" i="7"/>
  <c r="E51" i="7"/>
  <c r="E27" i="7"/>
  <c r="E34" i="7"/>
  <c r="E46" i="7"/>
  <c r="E58" i="7"/>
  <c r="E36" i="7"/>
  <c r="E48" i="7"/>
  <c r="E53" i="7"/>
  <c r="E31" i="7"/>
  <c r="E43" i="7"/>
  <c r="E55" i="7"/>
  <c r="E41" i="7"/>
  <c r="E38" i="7"/>
  <c r="E50" i="7"/>
  <c r="E26" i="7"/>
  <c r="E33" i="7"/>
  <c r="E45" i="7"/>
  <c r="E57" i="7"/>
  <c r="E28" i="7"/>
  <c r="F28" i="7" s="1"/>
  <c r="E40" i="7"/>
  <c r="E52" i="7"/>
  <c r="E35" i="7"/>
  <c r="E47" i="7"/>
  <c r="E30" i="7"/>
  <c r="E42" i="7"/>
  <c r="F30" i="1" l="1"/>
  <c r="L27" i="1"/>
  <c r="K27" i="1"/>
  <c r="I27" i="1"/>
  <c r="H28" i="1" s="1"/>
  <c r="H27" i="1"/>
  <c r="O27" i="1"/>
  <c r="N27" i="1"/>
  <c r="D31" i="1"/>
  <c r="F31" i="1" s="1"/>
  <c r="C32" i="1"/>
  <c r="E63" i="7"/>
  <c r="F27" i="7"/>
  <c r="F29" i="7"/>
  <c r="F26" i="7"/>
  <c r="D30" i="7"/>
  <c r="F30" i="7" s="1"/>
  <c r="C31" i="7"/>
  <c r="E27" i="9"/>
  <c r="E26" i="9"/>
  <c r="E25" i="9"/>
  <c r="E24" i="9"/>
  <c r="E23" i="9"/>
  <c r="E17" i="9"/>
  <c r="E22" i="9"/>
  <c r="E21" i="9"/>
  <c r="E20" i="9"/>
  <c r="E19" i="9"/>
  <c r="E16" i="9"/>
  <c r="E15" i="9"/>
  <c r="E14" i="9"/>
  <c r="E12" i="9"/>
  <c r="E13" i="9"/>
  <c r="E11" i="9"/>
  <c r="E10" i="9"/>
  <c r="E9" i="9"/>
  <c r="E8" i="9"/>
  <c r="E7" i="9"/>
  <c r="E6" i="9"/>
  <c r="E5" i="9"/>
  <c r="E4" i="9"/>
  <c r="E3" i="9"/>
  <c r="E2" i="9"/>
  <c r="AB38" i="3"/>
  <c r="O28" i="1" l="1"/>
  <c r="N28" i="1"/>
  <c r="L28" i="1"/>
  <c r="K28" i="1"/>
  <c r="E31" i="9"/>
  <c r="E36" i="9" s="1"/>
  <c r="E32" i="9"/>
  <c r="E30" i="9"/>
  <c r="T8" i="3" s="1"/>
  <c r="V8" i="3" s="1"/>
  <c r="E29" i="9"/>
  <c r="C33" i="1"/>
  <c r="D32" i="1"/>
  <c r="F32" i="1" s="1"/>
  <c r="Q27" i="1"/>
  <c r="R27" i="1" s="1"/>
  <c r="I28" i="1"/>
  <c r="H29" i="1" s="1"/>
  <c r="P27" i="1"/>
  <c r="H26" i="7"/>
  <c r="O26" i="7"/>
  <c r="N26" i="7"/>
  <c r="L26" i="7"/>
  <c r="I26" i="7"/>
  <c r="H27" i="7" s="1"/>
  <c r="K26" i="7"/>
  <c r="C32" i="7"/>
  <c r="D31" i="7"/>
  <c r="F31" i="7" s="1"/>
  <c r="M89" i="4"/>
  <c r="A67" i="7" a="1"/>
  <c r="A67" i="7" s="1"/>
  <c r="B22" i="7"/>
  <c r="U33" i="3"/>
  <c r="N22" i="3"/>
  <c r="J8" i="3" a="1"/>
  <c r="J8" i="3" s="1"/>
  <c r="Q28" i="1" l="1"/>
  <c r="R28" i="1" s="1"/>
  <c r="O29" i="1"/>
  <c r="N29" i="1"/>
  <c r="L29" i="1"/>
  <c r="K29" i="1"/>
  <c r="E35" i="9"/>
  <c r="E37" i="9"/>
  <c r="O27" i="7"/>
  <c r="N27" i="7"/>
  <c r="L27" i="7"/>
  <c r="K27" i="7"/>
  <c r="AA20" i="3"/>
  <c r="T18" i="3"/>
  <c r="T9" i="3"/>
  <c r="AA9" i="3"/>
  <c r="AA21" i="3"/>
  <c r="T17" i="3"/>
  <c r="AA10" i="3"/>
  <c r="AA22" i="3"/>
  <c r="T27" i="3"/>
  <c r="T16" i="3"/>
  <c r="AA11" i="3"/>
  <c r="AA23" i="3"/>
  <c r="T26" i="3"/>
  <c r="T15" i="3"/>
  <c r="AA30" i="3"/>
  <c r="AA12" i="3"/>
  <c r="AA24" i="3"/>
  <c r="T25" i="3"/>
  <c r="T14" i="3"/>
  <c r="AA17" i="3"/>
  <c r="AA13" i="3"/>
  <c r="AA25" i="3"/>
  <c r="T24" i="3"/>
  <c r="T13" i="3"/>
  <c r="AA27" i="3"/>
  <c r="AA14" i="3"/>
  <c r="AA26" i="3"/>
  <c r="T23" i="3"/>
  <c r="T12" i="3"/>
  <c r="AA28" i="3"/>
  <c r="AA15" i="3"/>
  <c r="AA8" i="3"/>
  <c r="T22" i="3"/>
  <c r="T11" i="3"/>
  <c r="AA29" i="3"/>
  <c r="AA16" i="3"/>
  <c r="T21" i="3"/>
  <c r="T10" i="3"/>
  <c r="AA31" i="3"/>
  <c r="AA18" i="3"/>
  <c r="T20" i="3"/>
  <c r="AA32" i="3"/>
  <c r="AA19" i="3"/>
  <c r="T19" i="3"/>
  <c r="T27" i="1"/>
  <c r="P28" i="1"/>
  <c r="I29" i="1"/>
  <c r="H30" i="1" s="1"/>
  <c r="D33" i="1"/>
  <c r="F33" i="1" s="1"/>
  <c r="C34" i="1"/>
  <c r="I27" i="7"/>
  <c r="H28" i="7" s="1"/>
  <c r="P26" i="7"/>
  <c r="C33" i="7"/>
  <c r="D32" i="7"/>
  <c r="F32" i="7" s="1"/>
  <c r="Q26" i="7"/>
  <c r="K101" i="4"/>
  <c r="T28" i="1" l="1"/>
  <c r="Q29" i="1"/>
  <c r="R29" i="1" s="1"/>
  <c r="N30" i="1"/>
  <c r="O30" i="1"/>
  <c r="K30" i="1"/>
  <c r="L30" i="1"/>
  <c r="U2" i="9"/>
  <c r="W2" i="9" s="1"/>
  <c r="X2" i="9" s="1"/>
  <c r="L14" i="9"/>
  <c r="U48" i="9"/>
  <c r="U25" i="9"/>
  <c r="U23" i="9"/>
  <c r="U46" i="9"/>
  <c r="L13" i="9"/>
  <c r="L26" i="9"/>
  <c r="U29" i="9"/>
  <c r="U19" i="9"/>
  <c r="L2" i="9"/>
  <c r="AB23" i="9"/>
  <c r="L44" i="9"/>
  <c r="AB10" i="9"/>
  <c r="U50" i="9"/>
  <c r="U14" i="9"/>
  <c r="U13" i="9"/>
  <c r="AB51" i="9"/>
  <c r="AB37" i="9"/>
  <c r="AB19" i="9"/>
  <c r="U30" i="9"/>
  <c r="U16" i="9"/>
  <c r="L29" i="9"/>
  <c r="AB15" i="9"/>
  <c r="U6" i="9"/>
  <c r="AB46" i="9"/>
  <c r="U47" i="9"/>
  <c r="L5" i="9"/>
  <c r="L56" i="9"/>
  <c r="L42" i="9"/>
  <c r="U36" i="9"/>
  <c r="AB56" i="9"/>
  <c r="U11" i="9"/>
  <c r="U34" i="9"/>
  <c r="U56" i="9"/>
  <c r="U21" i="9"/>
  <c r="U17" i="9"/>
  <c r="AB38" i="9"/>
  <c r="L45" i="9"/>
  <c r="AB11" i="9"/>
  <c r="L32" i="9"/>
  <c r="L38" i="9"/>
  <c r="U38" i="9"/>
  <c r="U8" i="9"/>
  <c r="U42" i="9"/>
  <c r="L28" i="9"/>
  <c r="AB21" i="9"/>
  <c r="L39" i="9"/>
  <c r="L22" i="9"/>
  <c r="U7" i="9"/>
  <c r="L43" i="9"/>
  <c r="L4" i="9"/>
  <c r="L31" i="9"/>
  <c r="L18" i="9"/>
  <c r="L37" i="9"/>
  <c r="U53" i="9"/>
  <c r="AB47" i="9"/>
  <c r="U49" i="9"/>
  <c r="AB35" i="9"/>
  <c r="L30" i="9"/>
  <c r="U24" i="9"/>
  <c r="AB44" i="9"/>
  <c r="AB54" i="9"/>
  <c r="U22" i="9"/>
  <c r="U44" i="9"/>
  <c r="AB16" i="9"/>
  <c r="U5" i="9"/>
  <c r="L35" i="9"/>
  <c r="L33" i="9"/>
  <c r="L50" i="9"/>
  <c r="L20" i="9"/>
  <c r="U33" i="9"/>
  <c r="U26" i="9"/>
  <c r="U10" i="9"/>
  <c r="L21" i="9"/>
  <c r="AB4" i="9"/>
  <c r="AB2" i="9"/>
  <c r="AD2" i="9" s="1"/>
  <c r="AE2" i="9" s="1"/>
  <c r="AB41" i="9"/>
  <c r="E39" i="9"/>
  <c r="U54" i="9"/>
  <c r="L12" i="9"/>
  <c r="AB45" i="9"/>
  <c r="AB31" i="9"/>
  <c r="AB12" i="9"/>
  <c r="U27" i="9"/>
  <c r="L53" i="9"/>
  <c r="U28" i="9"/>
  <c r="U9" i="9"/>
  <c r="L54" i="9"/>
  <c r="L49" i="9"/>
  <c r="AB28" i="9"/>
  <c r="AB26" i="9"/>
  <c r="L15" i="9"/>
  <c r="AB49" i="9"/>
  <c r="L19" i="9"/>
  <c r="AB52" i="9"/>
  <c r="L6" i="9"/>
  <c r="U12" i="9"/>
  <c r="AB32" i="9"/>
  <c r="AB42" i="9"/>
  <c r="U32" i="9"/>
  <c r="L36" i="9"/>
  <c r="AB48" i="9"/>
  <c r="L23" i="9"/>
  <c r="AB40" i="9"/>
  <c r="L8" i="9"/>
  <c r="AB43" i="9"/>
  <c r="AB6" i="9"/>
  <c r="L16" i="9"/>
  <c r="L17" i="9"/>
  <c r="AB25" i="9"/>
  <c r="L3" i="9"/>
  <c r="U55" i="9"/>
  <c r="AB22" i="9"/>
  <c r="U37" i="9"/>
  <c r="AB55" i="9"/>
  <c r="AB8" i="9"/>
  <c r="AB30" i="9"/>
  <c r="AB53" i="9"/>
  <c r="U20" i="9"/>
  <c r="AB14" i="9"/>
  <c r="AB36" i="9"/>
  <c r="L11" i="9"/>
  <c r="L9" i="9"/>
  <c r="L48" i="9"/>
  <c r="U51" i="9"/>
  <c r="AB50" i="9"/>
  <c r="AB18" i="9"/>
  <c r="AB24" i="9"/>
  <c r="U52" i="9"/>
  <c r="U39" i="9"/>
  <c r="L47" i="9"/>
  <c r="L46" i="9"/>
  <c r="L51" i="9"/>
  <c r="AB39" i="9"/>
  <c r="U45" i="9"/>
  <c r="U31" i="9"/>
  <c r="L55" i="9"/>
  <c r="L41" i="9"/>
  <c r="L10" i="9"/>
  <c r="AB34" i="9"/>
  <c r="L25" i="9"/>
  <c r="L52" i="9"/>
  <c r="U40" i="9"/>
  <c r="AB33" i="9"/>
  <c r="L34" i="9"/>
  <c r="AB7" i="9"/>
  <c r="AB27" i="9"/>
  <c r="U18" i="9"/>
  <c r="U3" i="9"/>
  <c r="L24" i="9"/>
  <c r="AB20" i="9"/>
  <c r="L40" i="9"/>
  <c r="AB29" i="9"/>
  <c r="U43" i="9"/>
  <c r="AB17" i="9"/>
  <c r="U15" i="9"/>
  <c r="AB5" i="9"/>
  <c r="L27" i="9"/>
  <c r="U4" i="9"/>
  <c r="AB3" i="9"/>
  <c r="U35" i="9"/>
  <c r="U41" i="9"/>
  <c r="AB13" i="9"/>
  <c r="L7" i="9"/>
  <c r="AB9" i="9"/>
  <c r="Q27" i="7"/>
  <c r="R27" i="7" s="1"/>
  <c r="O28" i="7"/>
  <c r="N28" i="7"/>
  <c r="L28" i="7"/>
  <c r="K28" i="7"/>
  <c r="I30" i="1"/>
  <c r="H31" i="1" s="1"/>
  <c r="P29" i="1"/>
  <c r="C35" i="1"/>
  <c r="D34" i="1"/>
  <c r="F34" i="1" s="1"/>
  <c r="P27" i="7"/>
  <c r="I28" i="7"/>
  <c r="H29" i="7" s="1"/>
  <c r="D33" i="7"/>
  <c r="F33" i="7" s="1"/>
  <c r="C34" i="7"/>
  <c r="R26" i="7"/>
  <c r="T26" i="7" s="1"/>
  <c r="B23" i="4"/>
  <c r="A68" i="4" a="1"/>
  <c r="A68" i="4" s="1"/>
  <c r="M62" i="4"/>
  <c r="J62" i="4"/>
  <c r="G62" i="4"/>
  <c r="B62" i="4"/>
  <c r="M61" i="4"/>
  <c r="J61" i="4"/>
  <c r="G61" i="4"/>
  <c r="B61" i="4"/>
  <c r="M60" i="4"/>
  <c r="J60" i="4"/>
  <c r="G60" i="4"/>
  <c r="B60" i="4"/>
  <c r="M59" i="4"/>
  <c r="J59" i="4"/>
  <c r="G59" i="4"/>
  <c r="B59" i="4"/>
  <c r="M58" i="4"/>
  <c r="J58" i="4"/>
  <c r="G58" i="4"/>
  <c r="B58" i="4"/>
  <c r="M57" i="4"/>
  <c r="J57" i="4"/>
  <c r="G57" i="4"/>
  <c r="B57" i="4"/>
  <c r="M56" i="4"/>
  <c r="J56" i="4"/>
  <c r="G56" i="4"/>
  <c r="B56" i="4"/>
  <c r="M55" i="4"/>
  <c r="J55" i="4"/>
  <c r="G55" i="4"/>
  <c r="B55" i="4"/>
  <c r="M54" i="4"/>
  <c r="J54" i="4"/>
  <c r="G54" i="4"/>
  <c r="B54" i="4"/>
  <c r="M53" i="4"/>
  <c r="J53" i="4"/>
  <c r="G53" i="4"/>
  <c r="B53" i="4"/>
  <c r="M52" i="4"/>
  <c r="J52" i="4"/>
  <c r="G52" i="4"/>
  <c r="B52" i="4"/>
  <c r="M51" i="4"/>
  <c r="J51" i="4"/>
  <c r="G51" i="4"/>
  <c r="B51" i="4"/>
  <c r="M50" i="4"/>
  <c r="J50" i="4"/>
  <c r="G50" i="4"/>
  <c r="B50" i="4"/>
  <c r="M49" i="4"/>
  <c r="J49" i="4"/>
  <c r="G49" i="4"/>
  <c r="B49" i="4"/>
  <c r="M48" i="4"/>
  <c r="J48" i="4"/>
  <c r="G48" i="4"/>
  <c r="B48" i="4"/>
  <c r="M47" i="4"/>
  <c r="J47" i="4"/>
  <c r="G47" i="4"/>
  <c r="B47" i="4"/>
  <c r="M46" i="4"/>
  <c r="J46" i="4"/>
  <c r="G46" i="4"/>
  <c r="B46" i="4"/>
  <c r="M45" i="4"/>
  <c r="J45" i="4"/>
  <c r="G45" i="4"/>
  <c r="B45" i="4"/>
  <c r="M44" i="4"/>
  <c r="J44" i="4"/>
  <c r="G44" i="4"/>
  <c r="B44" i="4"/>
  <c r="M43" i="4"/>
  <c r="J43" i="4"/>
  <c r="G43" i="4"/>
  <c r="B43" i="4"/>
  <c r="M42" i="4"/>
  <c r="J42" i="4"/>
  <c r="G42" i="4"/>
  <c r="B42" i="4"/>
  <c r="M41" i="4"/>
  <c r="J41" i="4"/>
  <c r="G41" i="4"/>
  <c r="B41" i="4"/>
  <c r="M40" i="4"/>
  <c r="J40" i="4"/>
  <c r="G40" i="4"/>
  <c r="B40" i="4"/>
  <c r="M39" i="4"/>
  <c r="J39" i="4"/>
  <c r="G39" i="4"/>
  <c r="B39" i="4"/>
  <c r="M38" i="4"/>
  <c r="J38" i="4"/>
  <c r="G38" i="4"/>
  <c r="B38" i="4"/>
  <c r="M37" i="4"/>
  <c r="J37" i="4"/>
  <c r="G37" i="4"/>
  <c r="B37" i="4"/>
  <c r="M36" i="4"/>
  <c r="J36" i="4"/>
  <c r="G36" i="4"/>
  <c r="B36" i="4"/>
  <c r="M35" i="4"/>
  <c r="J35" i="4"/>
  <c r="G35" i="4"/>
  <c r="B35" i="4"/>
  <c r="M34" i="4"/>
  <c r="J34" i="4"/>
  <c r="G34" i="4"/>
  <c r="B34" i="4"/>
  <c r="M33" i="4"/>
  <c r="J33" i="4"/>
  <c r="G33" i="4"/>
  <c r="B33" i="4"/>
  <c r="M32" i="4"/>
  <c r="J32" i="4"/>
  <c r="G32" i="4"/>
  <c r="B32" i="4"/>
  <c r="M31" i="4"/>
  <c r="J31" i="4"/>
  <c r="G31" i="4"/>
  <c r="B31" i="4"/>
  <c r="M30" i="4"/>
  <c r="J30" i="4"/>
  <c r="G30" i="4"/>
  <c r="B30" i="4"/>
  <c r="C30" i="4" s="1"/>
  <c r="M29" i="4"/>
  <c r="J29" i="4"/>
  <c r="G29" i="4"/>
  <c r="B29" i="4"/>
  <c r="M28" i="4"/>
  <c r="J28" i="4"/>
  <c r="G28" i="4"/>
  <c r="B28" i="4"/>
  <c r="C28" i="4" s="1"/>
  <c r="D28" i="4" s="1"/>
  <c r="M27" i="4"/>
  <c r="J27" i="4"/>
  <c r="G27" i="4"/>
  <c r="B27" i="4"/>
  <c r="B17" i="4"/>
  <c r="D4" i="4"/>
  <c r="B7" i="4" s="1"/>
  <c r="B8" i="4" s="1"/>
  <c r="A68" i="1" a="1"/>
  <c r="A68" i="1" s="1"/>
  <c r="T29" i="1" l="1"/>
  <c r="Q30" i="1"/>
  <c r="R30" i="1" s="1"/>
  <c r="O31" i="1"/>
  <c r="N31" i="1"/>
  <c r="L31" i="1"/>
  <c r="K31" i="1"/>
  <c r="N2" i="9"/>
  <c r="N3" i="9" s="1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P2" i="9"/>
  <c r="P3" i="9" s="1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AD3" i="9"/>
  <c r="AE3" i="9" s="1"/>
  <c r="T27" i="7"/>
  <c r="W3" i="9"/>
  <c r="W4" i="9" s="1"/>
  <c r="W5" i="9" s="1"/>
  <c r="W6" i="9" s="1"/>
  <c r="W7" i="9" s="1"/>
  <c r="W8" i="9" s="1"/>
  <c r="W9" i="9" s="1"/>
  <c r="W10" i="9" s="1"/>
  <c r="W11" i="9" s="1"/>
  <c r="W12" i="9" s="1"/>
  <c r="W13" i="9" s="1"/>
  <c r="W14" i="9" s="1"/>
  <c r="W15" i="9" s="1"/>
  <c r="W16" i="9" s="1"/>
  <c r="W17" i="9" s="1"/>
  <c r="W18" i="9" s="1"/>
  <c r="W19" i="9" s="1"/>
  <c r="W20" i="9" s="1"/>
  <c r="W21" i="9" s="1"/>
  <c r="W22" i="9" s="1"/>
  <c r="W23" i="9" s="1"/>
  <c r="W24" i="9" s="1"/>
  <c r="W25" i="9" s="1"/>
  <c r="W26" i="9" s="1"/>
  <c r="W27" i="9" s="1"/>
  <c r="W28" i="9" s="1"/>
  <c r="W29" i="9" s="1"/>
  <c r="W30" i="9" s="1"/>
  <c r="W31" i="9" s="1"/>
  <c r="W32" i="9" s="1"/>
  <c r="W33" i="9" s="1"/>
  <c r="W34" i="9" s="1"/>
  <c r="W35" i="9" s="1"/>
  <c r="W36" i="9" s="1"/>
  <c r="W37" i="9" s="1"/>
  <c r="W38" i="9" s="1"/>
  <c r="W39" i="9" s="1"/>
  <c r="W40" i="9" s="1"/>
  <c r="W41" i="9" s="1"/>
  <c r="W42" i="9" s="1"/>
  <c r="W43" i="9" s="1"/>
  <c r="W44" i="9" s="1"/>
  <c r="W45" i="9" s="1"/>
  <c r="W46" i="9" s="1"/>
  <c r="W47" i="9" s="1"/>
  <c r="W48" i="9" s="1"/>
  <c r="W49" i="9" s="1"/>
  <c r="W50" i="9" s="1"/>
  <c r="W51" i="9" s="1"/>
  <c r="W52" i="9" s="1"/>
  <c r="W53" i="9" s="1"/>
  <c r="Q28" i="7"/>
  <c r="R28" i="7" s="1"/>
  <c r="O29" i="7"/>
  <c r="N29" i="7"/>
  <c r="L29" i="7"/>
  <c r="K29" i="7"/>
  <c r="D30" i="4"/>
  <c r="C31" i="4"/>
  <c r="D35" i="1"/>
  <c r="F35" i="1" s="1"/>
  <c r="C36" i="1"/>
  <c r="I31" i="1"/>
  <c r="H32" i="1" s="1"/>
  <c r="P30" i="1"/>
  <c r="C35" i="7"/>
  <c r="D34" i="7"/>
  <c r="F34" i="7" s="1"/>
  <c r="I29" i="7"/>
  <c r="H30" i="7" s="1"/>
  <c r="P28" i="7"/>
  <c r="B15" i="4"/>
  <c r="T30" i="1" l="1"/>
  <c r="Q31" i="1"/>
  <c r="R31" i="1" s="1"/>
  <c r="N32" i="1"/>
  <c r="O32" i="1"/>
  <c r="K32" i="1"/>
  <c r="L32" i="1"/>
  <c r="P33" i="9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P52" i="9" s="1"/>
  <c r="P53" i="9" s="1"/>
  <c r="P54" i="9" s="1"/>
  <c r="P55" i="9" s="1"/>
  <c r="P56" i="9" s="1"/>
  <c r="AD4" i="9"/>
  <c r="AD5" i="9" s="1"/>
  <c r="AD6" i="9" s="1"/>
  <c r="AD7" i="9" s="1"/>
  <c r="AD8" i="9" s="1"/>
  <c r="AD9" i="9" s="1"/>
  <c r="AD10" i="9" s="1"/>
  <c r="AD11" i="9" s="1"/>
  <c r="AD12" i="9" s="1"/>
  <c r="AD13" i="9" s="1"/>
  <c r="AD14" i="9" s="1"/>
  <c r="AD15" i="9" s="1"/>
  <c r="AD16" i="9" s="1"/>
  <c r="AD17" i="9" s="1"/>
  <c r="AD18" i="9" s="1"/>
  <c r="AD19" i="9" s="1"/>
  <c r="AD20" i="9" s="1"/>
  <c r="AD21" i="9" s="1"/>
  <c r="AD22" i="9" s="1"/>
  <c r="AD23" i="9" s="1"/>
  <c r="AD24" i="9" s="1"/>
  <c r="AD25" i="9" s="1"/>
  <c r="AD26" i="9" s="1"/>
  <c r="AD27" i="9" s="1"/>
  <c r="AD28" i="9" s="1"/>
  <c r="AD29" i="9" s="1"/>
  <c r="AD30" i="9" s="1"/>
  <c r="AD31" i="9" s="1"/>
  <c r="AD32" i="9" s="1"/>
  <c r="AD33" i="9" s="1"/>
  <c r="AD34" i="9" s="1"/>
  <c r="AD35" i="9" s="1"/>
  <c r="AD36" i="9" s="1"/>
  <c r="AD37" i="9" s="1"/>
  <c r="AD38" i="9" s="1"/>
  <c r="AD39" i="9" s="1"/>
  <c r="AD40" i="9" s="1"/>
  <c r="AD41" i="9" s="1"/>
  <c r="AD42" i="9" s="1"/>
  <c r="AD43" i="9" s="1"/>
  <c r="AD44" i="9" s="1"/>
  <c r="AD45" i="9" s="1"/>
  <c r="AD46" i="9" s="1"/>
  <c r="AD47" i="9" s="1"/>
  <c r="AD48" i="9" s="1"/>
  <c r="AD49" i="9" s="1"/>
  <c r="AD50" i="9" s="1"/>
  <c r="AD51" i="9" s="1"/>
  <c r="AD52" i="9" s="1"/>
  <c r="AD53" i="9" s="1"/>
  <c r="AD54" i="9" s="1"/>
  <c r="AD55" i="9" s="1"/>
  <c r="AD56" i="9" s="1"/>
  <c r="X3" i="9"/>
  <c r="X4" i="9" s="1"/>
  <c r="X5" i="9" s="1"/>
  <c r="X6" i="9" s="1"/>
  <c r="X7" i="9" s="1"/>
  <c r="X8" i="9" s="1"/>
  <c r="X9" i="9" s="1"/>
  <c r="X10" i="9" s="1"/>
  <c r="X11" i="9" s="1"/>
  <c r="X12" i="9" s="1"/>
  <c r="X13" i="9" s="1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33" i="9" s="1"/>
  <c r="X34" i="9" s="1"/>
  <c r="X35" i="9" s="1"/>
  <c r="X36" i="9" s="1"/>
  <c r="X37" i="9" s="1"/>
  <c r="X38" i="9" s="1"/>
  <c r="X39" i="9" s="1"/>
  <c r="X40" i="9" s="1"/>
  <c r="X41" i="9" s="1"/>
  <c r="X42" i="9" s="1"/>
  <c r="X43" i="9" s="1"/>
  <c r="X44" i="9" s="1"/>
  <c r="X45" i="9" s="1"/>
  <c r="X46" i="9" s="1"/>
  <c r="X47" i="9" s="1"/>
  <c r="X48" i="9" s="1"/>
  <c r="X49" i="9" s="1"/>
  <c r="X50" i="9" s="1"/>
  <c r="X51" i="9" s="1"/>
  <c r="X52" i="9" s="1"/>
  <c r="X53" i="9" s="1"/>
  <c r="Q29" i="7"/>
  <c r="R29" i="7" s="1"/>
  <c r="T28" i="7"/>
  <c r="O30" i="7"/>
  <c r="N30" i="7"/>
  <c r="L30" i="7"/>
  <c r="K30" i="7"/>
  <c r="W54" i="9"/>
  <c r="I32" i="1"/>
  <c r="H33" i="1" s="1"/>
  <c r="P31" i="1"/>
  <c r="C37" i="1"/>
  <c r="D36" i="1"/>
  <c r="F36" i="1" s="1"/>
  <c r="I30" i="7"/>
  <c r="H31" i="7" s="1"/>
  <c r="P29" i="7"/>
  <c r="D35" i="7"/>
  <c r="F35" i="7" s="1"/>
  <c r="C36" i="7"/>
  <c r="C32" i="4"/>
  <c r="D32" i="4" s="1"/>
  <c r="D31" i="4"/>
  <c r="E58" i="4"/>
  <c r="E50" i="4"/>
  <c r="E44" i="4"/>
  <c r="E40" i="4"/>
  <c r="E36" i="4"/>
  <c r="E32" i="4"/>
  <c r="E46" i="4"/>
  <c r="E42" i="4"/>
  <c r="E34" i="4"/>
  <c r="E57" i="4"/>
  <c r="E49" i="4"/>
  <c r="E53" i="4"/>
  <c r="E56" i="4"/>
  <c r="E48" i="4"/>
  <c r="E27" i="4"/>
  <c r="E38" i="4"/>
  <c r="E47" i="4"/>
  <c r="E43" i="4"/>
  <c r="E39" i="4"/>
  <c r="E35" i="4"/>
  <c r="E31" i="4"/>
  <c r="E55" i="4"/>
  <c r="E30" i="4"/>
  <c r="F30" i="4" s="1"/>
  <c r="E54" i="4"/>
  <c r="E62" i="4"/>
  <c r="E61" i="4"/>
  <c r="E45" i="4"/>
  <c r="E41" i="4"/>
  <c r="E37" i="4"/>
  <c r="E33" i="4"/>
  <c r="E29" i="4"/>
  <c r="F29" i="4" s="1"/>
  <c r="E52" i="4"/>
  <c r="E51" i="4"/>
  <c r="E28" i="4"/>
  <c r="F28" i="4" s="1"/>
  <c r="E60" i="4"/>
  <c r="E59" i="4"/>
  <c r="T31" i="1" l="1"/>
  <c r="Q32" i="1"/>
  <c r="R32" i="1" s="1"/>
  <c r="N33" i="1"/>
  <c r="O33" i="1"/>
  <c r="K33" i="1"/>
  <c r="L33" i="1"/>
  <c r="AE4" i="9"/>
  <c r="AE5" i="9" s="1"/>
  <c r="AE6" i="9" s="1"/>
  <c r="AE7" i="9" s="1"/>
  <c r="AE8" i="9" s="1"/>
  <c r="AE9" i="9" s="1"/>
  <c r="AE10" i="9" s="1"/>
  <c r="AE11" i="9" s="1"/>
  <c r="AE12" i="9" s="1"/>
  <c r="AE13" i="9" s="1"/>
  <c r="AE14" i="9" s="1"/>
  <c r="AE15" i="9" s="1"/>
  <c r="AE16" i="9" s="1"/>
  <c r="AE17" i="9" s="1"/>
  <c r="AE18" i="9" s="1"/>
  <c r="AE19" i="9" s="1"/>
  <c r="AE20" i="9" s="1"/>
  <c r="AE21" i="9" s="1"/>
  <c r="AE22" i="9" s="1"/>
  <c r="AE23" i="9" s="1"/>
  <c r="AE24" i="9" s="1"/>
  <c r="AE25" i="9" s="1"/>
  <c r="AE26" i="9" s="1"/>
  <c r="AE27" i="9" s="1"/>
  <c r="AE28" i="9" s="1"/>
  <c r="AE29" i="9" s="1"/>
  <c r="AE30" i="9" s="1"/>
  <c r="AE31" i="9" s="1"/>
  <c r="AE32" i="9" s="1"/>
  <c r="AE33" i="9" s="1"/>
  <c r="AE34" i="9" s="1"/>
  <c r="AE35" i="9" s="1"/>
  <c r="AE36" i="9" s="1"/>
  <c r="AE37" i="9" s="1"/>
  <c r="AE38" i="9" s="1"/>
  <c r="AE39" i="9" s="1"/>
  <c r="AE40" i="9" s="1"/>
  <c r="AE41" i="9" s="1"/>
  <c r="AE42" i="9" s="1"/>
  <c r="AE43" i="9" s="1"/>
  <c r="AE44" i="9" s="1"/>
  <c r="AE45" i="9" s="1"/>
  <c r="AE46" i="9" s="1"/>
  <c r="AE47" i="9" s="1"/>
  <c r="AE48" i="9" s="1"/>
  <c r="AE49" i="9" s="1"/>
  <c r="AE50" i="9" s="1"/>
  <c r="AE51" i="9" s="1"/>
  <c r="AE52" i="9" s="1"/>
  <c r="AE53" i="9" s="1"/>
  <c r="AE54" i="9" s="1"/>
  <c r="AE55" i="9" s="1"/>
  <c r="AE56" i="9" s="1"/>
  <c r="P58" i="9"/>
  <c r="T29" i="7"/>
  <c r="Q30" i="7"/>
  <c r="R30" i="7" s="1"/>
  <c r="N31" i="7"/>
  <c r="O31" i="7"/>
  <c r="K31" i="7"/>
  <c r="L31" i="7"/>
  <c r="AC60" i="9"/>
  <c r="AA63" i="9" s="1"/>
  <c r="W55" i="9"/>
  <c r="W56" i="9" s="1"/>
  <c r="X54" i="9"/>
  <c r="D37" i="1"/>
  <c r="F37" i="1" s="1"/>
  <c r="C38" i="1"/>
  <c r="I33" i="1"/>
  <c r="H34" i="1" s="1"/>
  <c r="P32" i="1"/>
  <c r="C33" i="4"/>
  <c r="D33" i="4" s="1"/>
  <c r="C37" i="7"/>
  <c r="D36" i="7"/>
  <c r="F36" i="7" s="1"/>
  <c r="I31" i="7"/>
  <c r="H32" i="7" s="1"/>
  <c r="P30" i="7"/>
  <c r="F32" i="4"/>
  <c r="F31" i="4"/>
  <c r="E64" i="4"/>
  <c r="F27" i="4"/>
  <c r="E64" i="1"/>
  <c r="T64" i="11" l="1"/>
  <c r="B68" i="11" s="1"/>
  <c r="T32" i="1"/>
  <c r="Q33" i="1"/>
  <c r="R33" i="1" s="1"/>
  <c r="N34" i="1"/>
  <c r="O34" i="1"/>
  <c r="K34" i="1"/>
  <c r="L34" i="1"/>
  <c r="T30" i="7"/>
  <c r="Q31" i="7"/>
  <c r="R31" i="7" s="1"/>
  <c r="N32" i="7"/>
  <c r="O32" i="7"/>
  <c r="K32" i="7"/>
  <c r="L32" i="7"/>
  <c r="K27" i="4"/>
  <c r="N27" i="4"/>
  <c r="H27" i="4"/>
  <c r="V60" i="9"/>
  <c r="T63" i="9" s="1"/>
  <c r="X55" i="9"/>
  <c r="X56" i="9" s="1"/>
  <c r="AD67" i="9"/>
  <c r="AD63" i="9"/>
  <c r="AD66" i="9"/>
  <c r="C67" i="7" s="1"/>
  <c r="AD64" i="9"/>
  <c r="AD65" i="9"/>
  <c r="I34" i="1"/>
  <c r="H35" i="1" s="1"/>
  <c r="P33" i="1"/>
  <c r="D38" i="1"/>
  <c r="F38" i="1" s="1"/>
  <c r="C39" i="1"/>
  <c r="F33" i="4"/>
  <c r="C34" i="4"/>
  <c r="D34" i="4" s="1"/>
  <c r="I32" i="7"/>
  <c r="H33" i="7" s="1"/>
  <c r="P31" i="7"/>
  <c r="D37" i="7"/>
  <c r="F37" i="7" s="1"/>
  <c r="C38" i="7"/>
  <c r="L27" i="4"/>
  <c r="K28" i="4" s="1"/>
  <c r="O27" i="4"/>
  <c r="N28" i="4" s="1"/>
  <c r="I27" i="4"/>
  <c r="H28" i="4" s="1"/>
  <c r="I103" i="11" l="1"/>
  <c r="I99" i="11"/>
  <c r="I108" i="11"/>
  <c r="I100" i="11"/>
  <c r="I101" i="11"/>
  <c r="I102" i="11"/>
  <c r="I107" i="11"/>
  <c r="T33" i="1"/>
  <c r="Q34" i="1"/>
  <c r="R34" i="1" s="1"/>
  <c r="N35" i="1"/>
  <c r="O35" i="1"/>
  <c r="K35" i="1"/>
  <c r="L35" i="1"/>
  <c r="T31" i="7"/>
  <c r="Q32" i="7"/>
  <c r="R32" i="7" s="1"/>
  <c r="N33" i="7"/>
  <c r="O33" i="7"/>
  <c r="K33" i="7"/>
  <c r="L33" i="7"/>
  <c r="O28" i="4"/>
  <c r="N29" i="4" s="1"/>
  <c r="Q28" i="4"/>
  <c r="W63" i="9"/>
  <c r="W66" i="9"/>
  <c r="C68" i="11" s="1"/>
  <c r="W65" i="9"/>
  <c r="W67" i="9"/>
  <c r="W64" i="9"/>
  <c r="AD69" i="9"/>
  <c r="AD70" i="9"/>
  <c r="C40" i="1"/>
  <c r="D39" i="1"/>
  <c r="F39" i="1" s="1"/>
  <c r="I35" i="1"/>
  <c r="H36" i="1" s="1"/>
  <c r="P34" i="1"/>
  <c r="C35" i="4"/>
  <c r="D35" i="4" s="1"/>
  <c r="F34" i="4"/>
  <c r="I33" i="7"/>
  <c r="H34" i="7" s="1"/>
  <c r="P32" i="7"/>
  <c r="D38" i="7"/>
  <c r="F38" i="7" s="1"/>
  <c r="C39" i="7"/>
  <c r="Q27" i="4"/>
  <c r="P27" i="4"/>
  <c r="L28" i="4"/>
  <c r="I28" i="4"/>
  <c r="H29" i="4" s="1"/>
  <c r="I105" i="11" l="1"/>
  <c r="I106" i="11"/>
  <c r="D68" i="11"/>
  <c r="I109" i="11" s="1"/>
  <c r="I110" i="11" s="1"/>
  <c r="E68" i="11"/>
  <c r="C68" i="1"/>
  <c r="T34" i="1"/>
  <c r="Q35" i="1"/>
  <c r="R35" i="1" s="1"/>
  <c r="N36" i="1"/>
  <c r="O36" i="1"/>
  <c r="K36" i="1"/>
  <c r="L36" i="1"/>
  <c r="T32" i="7"/>
  <c r="Q33" i="7"/>
  <c r="R33" i="7" s="1"/>
  <c r="N34" i="7"/>
  <c r="O34" i="7"/>
  <c r="O29" i="4"/>
  <c r="N30" i="4" s="1"/>
  <c r="K34" i="7"/>
  <c r="L34" i="7"/>
  <c r="L29" i="4"/>
  <c r="K29" i="4"/>
  <c r="Q29" i="4" s="1"/>
  <c r="W70" i="9"/>
  <c r="W69" i="9"/>
  <c r="D40" i="1"/>
  <c r="F40" i="1" s="1"/>
  <c r="C41" i="1"/>
  <c r="I36" i="1"/>
  <c r="H37" i="1" s="1"/>
  <c r="P35" i="1"/>
  <c r="C36" i="4"/>
  <c r="D36" i="4" s="1"/>
  <c r="F35" i="4"/>
  <c r="C40" i="7"/>
  <c r="D39" i="7"/>
  <c r="F39" i="7" s="1"/>
  <c r="I34" i="7"/>
  <c r="H35" i="7" s="1"/>
  <c r="P33" i="7"/>
  <c r="P28" i="4"/>
  <c r="I29" i="4"/>
  <c r="R27" i="4"/>
  <c r="T27" i="4" s="1"/>
  <c r="I111" i="11" l="1"/>
  <c r="I113" i="11" s="1"/>
  <c r="Q36" i="1"/>
  <c r="R36" i="1" s="1"/>
  <c r="T35" i="1"/>
  <c r="N37" i="1"/>
  <c r="O37" i="1"/>
  <c r="K37" i="1"/>
  <c r="L37" i="1"/>
  <c r="T33" i="7"/>
  <c r="O30" i="4"/>
  <c r="O31" i="4" s="1"/>
  <c r="Q34" i="7"/>
  <c r="R34" i="7" s="1"/>
  <c r="N35" i="7"/>
  <c r="O35" i="7"/>
  <c r="K35" i="7"/>
  <c r="L35" i="7"/>
  <c r="L30" i="4"/>
  <c r="K30" i="4"/>
  <c r="P29" i="4"/>
  <c r="H30" i="4"/>
  <c r="I37" i="1"/>
  <c r="H38" i="1" s="1"/>
  <c r="P36" i="1"/>
  <c r="C42" i="1"/>
  <c r="D41" i="1"/>
  <c r="F41" i="1" s="1"/>
  <c r="C37" i="4"/>
  <c r="D37" i="4" s="1"/>
  <c r="F36" i="4"/>
  <c r="I35" i="7"/>
  <c r="H36" i="7" s="1"/>
  <c r="P34" i="7"/>
  <c r="D40" i="7"/>
  <c r="F40" i="7" s="1"/>
  <c r="C41" i="7"/>
  <c r="I30" i="4"/>
  <c r="I112" i="11" l="1"/>
  <c r="T36" i="1"/>
  <c r="Q37" i="1"/>
  <c r="R37" i="1" s="1"/>
  <c r="N31" i="4"/>
  <c r="N38" i="1"/>
  <c r="O38" i="1"/>
  <c r="K38" i="1"/>
  <c r="L38" i="1"/>
  <c r="Q35" i="7"/>
  <c r="R35" i="7" s="1"/>
  <c r="T34" i="7"/>
  <c r="N36" i="7"/>
  <c r="O36" i="7"/>
  <c r="K36" i="7"/>
  <c r="L36" i="7"/>
  <c r="Q30" i="4"/>
  <c r="N32" i="4"/>
  <c r="O32" i="4"/>
  <c r="L31" i="4"/>
  <c r="K31" i="4"/>
  <c r="P30" i="4"/>
  <c r="H31" i="4"/>
  <c r="F37" i="4"/>
  <c r="D42" i="1"/>
  <c r="F42" i="1" s="1"/>
  <c r="C43" i="1"/>
  <c r="P37" i="1"/>
  <c r="I38" i="1"/>
  <c r="H39" i="1" s="1"/>
  <c r="C38" i="4"/>
  <c r="D38" i="4" s="1"/>
  <c r="I36" i="7"/>
  <c r="H37" i="7" s="1"/>
  <c r="P35" i="7"/>
  <c r="C42" i="7"/>
  <c r="D41" i="7"/>
  <c r="F41" i="7" s="1"/>
  <c r="I31" i="4"/>
  <c r="AC19" i="3"/>
  <c r="AC27" i="3"/>
  <c r="V15" i="3"/>
  <c r="AC14" i="3"/>
  <c r="AC11" i="3"/>
  <c r="AC13" i="3"/>
  <c r="AC23" i="3"/>
  <c r="V25" i="3"/>
  <c r="V18" i="3"/>
  <c r="V14" i="3"/>
  <c r="AC25" i="3"/>
  <c r="V13" i="3"/>
  <c r="V12" i="3"/>
  <c r="AC15" i="3"/>
  <c r="V10" i="3"/>
  <c r="AC8" i="3"/>
  <c r="AD8" i="3" s="1"/>
  <c r="AC26" i="3"/>
  <c r="V26" i="3"/>
  <c r="V17" i="3"/>
  <c r="AC21" i="3"/>
  <c r="AC18" i="3"/>
  <c r="V21" i="3"/>
  <c r="V24" i="3"/>
  <c r="AC9" i="3"/>
  <c r="V9" i="3"/>
  <c r="AC10" i="3"/>
  <c r="V27" i="3"/>
  <c r="AC12" i="3"/>
  <c r="AC22" i="3"/>
  <c r="V20" i="3"/>
  <c r="V23" i="3"/>
  <c r="V11" i="3"/>
  <c r="AC17" i="3"/>
  <c r="V19" i="3"/>
  <c r="V22" i="3"/>
  <c r="V16" i="3"/>
  <c r="AC16" i="3"/>
  <c r="AC20" i="3"/>
  <c r="AC24" i="3"/>
  <c r="R28" i="4"/>
  <c r="T28" i="4" s="1"/>
  <c r="R29" i="4"/>
  <c r="T29" i="4" s="1"/>
  <c r="T37" i="1" l="1"/>
  <c r="Q38" i="1"/>
  <c r="R38" i="1" s="1"/>
  <c r="N39" i="1"/>
  <c r="O39" i="1"/>
  <c r="T35" i="7"/>
  <c r="K39" i="1"/>
  <c r="L39" i="1"/>
  <c r="Q36" i="7"/>
  <c r="R36" i="7" s="1"/>
  <c r="N37" i="7"/>
  <c r="O37" i="7"/>
  <c r="K37" i="7"/>
  <c r="L37" i="7"/>
  <c r="Q31" i="4"/>
  <c r="O33" i="4"/>
  <c r="N33" i="4"/>
  <c r="L32" i="4"/>
  <c r="K32" i="4"/>
  <c r="P31" i="4"/>
  <c r="H32" i="4"/>
  <c r="C44" i="1"/>
  <c r="D43" i="1"/>
  <c r="F43" i="1" s="1"/>
  <c r="F38" i="4"/>
  <c r="I39" i="1"/>
  <c r="H40" i="1" s="1"/>
  <c r="P38" i="1"/>
  <c r="C39" i="4"/>
  <c r="D39" i="4" s="1"/>
  <c r="D42" i="7"/>
  <c r="F42" i="7" s="1"/>
  <c r="C43" i="7"/>
  <c r="I37" i="7"/>
  <c r="H38" i="7" s="1"/>
  <c r="P36" i="7"/>
  <c r="I32" i="4"/>
  <c r="AC38" i="3"/>
  <c r="AC39" i="3" s="1"/>
  <c r="AD9" i="3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W8" i="3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V33" i="3"/>
  <c r="R30" i="4"/>
  <c r="T30" i="4" s="1"/>
  <c r="T38" i="1" l="1"/>
  <c r="Q39" i="1"/>
  <c r="R39" i="1" s="1"/>
  <c r="N40" i="1"/>
  <c r="O40" i="1"/>
  <c r="K40" i="1"/>
  <c r="L40" i="1"/>
  <c r="Q37" i="7"/>
  <c r="R37" i="7" s="1"/>
  <c r="T36" i="7"/>
  <c r="N38" i="7"/>
  <c r="O38" i="7"/>
  <c r="K38" i="7"/>
  <c r="L38" i="7"/>
  <c r="O34" i="4"/>
  <c r="N34" i="4"/>
  <c r="Q32" i="4"/>
  <c r="L33" i="4"/>
  <c r="K33" i="4"/>
  <c r="P32" i="4"/>
  <c r="H33" i="4"/>
  <c r="C40" i="4"/>
  <c r="D40" i="4" s="1"/>
  <c r="F40" i="4" s="1"/>
  <c r="I40" i="1"/>
  <c r="H41" i="1" s="1"/>
  <c r="P39" i="1"/>
  <c r="C45" i="1"/>
  <c r="D44" i="1"/>
  <c r="F44" i="1" s="1"/>
  <c r="F39" i="4"/>
  <c r="C44" i="7"/>
  <c r="D43" i="7"/>
  <c r="F43" i="7" s="1"/>
  <c r="I38" i="7"/>
  <c r="H39" i="7" s="1"/>
  <c r="P37" i="7"/>
  <c r="V34" i="3"/>
  <c r="K8" i="3" s="1"/>
  <c r="I33" i="4"/>
  <c r="R31" i="4"/>
  <c r="T31" i="4" s="1"/>
  <c r="T39" i="1" l="1"/>
  <c r="Q40" i="1"/>
  <c r="R40" i="1" s="1"/>
  <c r="N41" i="1"/>
  <c r="O41" i="1"/>
  <c r="Q38" i="7"/>
  <c r="R38" i="7" s="1"/>
  <c r="K41" i="1"/>
  <c r="L41" i="1"/>
  <c r="T37" i="7"/>
  <c r="N39" i="7"/>
  <c r="O39" i="7"/>
  <c r="K39" i="7"/>
  <c r="L39" i="7"/>
  <c r="Q33" i="4"/>
  <c r="N35" i="4"/>
  <c r="O35" i="4"/>
  <c r="K34" i="4"/>
  <c r="L34" i="4"/>
  <c r="P33" i="4"/>
  <c r="H34" i="4"/>
  <c r="C41" i="4"/>
  <c r="D41" i="4" s="1"/>
  <c r="F41" i="4" s="1"/>
  <c r="D45" i="1"/>
  <c r="F45" i="1" s="1"/>
  <c r="C46" i="1"/>
  <c r="I41" i="1"/>
  <c r="H42" i="1" s="1"/>
  <c r="P40" i="1"/>
  <c r="I39" i="7"/>
  <c r="H40" i="7" s="1"/>
  <c r="P38" i="7"/>
  <c r="C45" i="7"/>
  <c r="D44" i="7"/>
  <c r="F44" i="7" s="1"/>
  <c r="N9" i="3"/>
  <c r="N8" i="3"/>
  <c r="N11" i="3"/>
  <c r="N12" i="3"/>
  <c r="N21" i="3" s="1"/>
  <c r="N10" i="3"/>
  <c r="I34" i="4"/>
  <c r="R32" i="4"/>
  <c r="T32" i="4" s="1"/>
  <c r="T40" i="1" l="1"/>
  <c r="Q41" i="1"/>
  <c r="R41" i="1" s="1"/>
  <c r="N42" i="1"/>
  <c r="O42" i="1"/>
  <c r="T38" i="7"/>
  <c r="K42" i="1"/>
  <c r="L42" i="1"/>
  <c r="Q39" i="7"/>
  <c r="R39" i="7" s="1"/>
  <c r="N40" i="7"/>
  <c r="O40" i="7"/>
  <c r="K40" i="7"/>
  <c r="L40" i="7"/>
  <c r="Q34" i="4"/>
  <c r="N36" i="4"/>
  <c r="O36" i="4"/>
  <c r="K35" i="4"/>
  <c r="L35" i="4"/>
  <c r="P34" i="4"/>
  <c r="H35" i="4"/>
  <c r="C42" i="4"/>
  <c r="D42" i="4" s="1"/>
  <c r="C47" i="1"/>
  <c r="D46" i="1"/>
  <c r="F46" i="1" s="1"/>
  <c r="I42" i="1"/>
  <c r="H43" i="1" s="1"/>
  <c r="P41" i="1"/>
  <c r="D45" i="7"/>
  <c r="F45" i="7" s="1"/>
  <c r="C46" i="7"/>
  <c r="I40" i="7"/>
  <c r="H41" i="7" s="1"/>
  <c r="P39" i="7"/>
  <c r="I35" i="4"/>
  <c r="R33" i="4"/>
  <c r="T33" i="4" s="1"/>
  <c r="Q42" i="1" l="1"/>
  <c r="R42" i="1" s="1"/>
  <c r="T41" i="1"/>
  <c r="N43" i="1"/>
  <c r="O43" i="1"/>
  <c r="T39" i="7"/>
  <c r="K43" i="1"/>
  <c r="L43" i="1"/>
  <c r="Q40" i="7"/>
  <c r="R40" i="7" s="1"/>
  <c r="N41" i="7"/>
  <c r="O41" i="7"/>
  <c r="K41" i="7"/>
  <c r="L41" i="7"/>
  <c r="Q35" i="4"/>
  <c r="N37" i="4"/>
  <c r="O37" i="4"/>
  <c r="K36" i="4"/>
  <c r="L36" i="4"/>
  <c r="P35" i="4"/>
  <c r="H36" i="4"/>
  <c r="C43" i="4"/>
  <c r="D43" i="4" s="1"/>
  <c r="F42" i="4"/>
  <c r="D47" i="1"/>
  <c r="F47" i="1" s="1"/>
  <c r="C48" i="1"/>
  <c r="I43" i="1"/>
  <c r="H44" i="1" s="1"/>
  <c r="P42" i="1"/>
  <c r="C47" i="7"/>
  <c r="D46" i="7"/>
  <c r="F46" i="7" s="1"/>
  <c r="I41" i="7"/>
  <c r="H42" i="7" s="1"/>
  <c r="P40" i="7"/>
  <c r="I36" i="4"/>
  <c r="R34" i="4"/>
  <c r="T34" i="4" s="1"/>
  <c r="T42" i="1" l="1"/>
  <c r="Q43" i="1"/>
  <c r="R43" i="1" s="1"/>
  <c r="N44" i="1"/>
  <c r="O44" i="1"/>
  <c r="K44" i="1"/>
  <c r="L44" i="1"/>
  <c r="T40" i="7"/>
  <c r="Q41" i="7"/>
  <c r="R41" i="7" s="1"/>
  <c r="N42" i="7"/>
  <c r="O42" i="7"/>
  <c r="K42" i="7"/>
  <c r="L42" i="7"/>
  <c r="N38" i="4"/>
  <c r="O38" i="4"/>
  <c r="Q36" i="4"/>
  <c r="K37" i="4"/>
  <c r="L37" i="4"/>
  <c r="P36" i="4"/>
  <c r="H37" i="4"/>
  <c r="M60" i="9"/>
  <c r="C44" i="4"/>
  <c r="D44" i="4" s="1"/>
  <c r="F44" i="4" s="1"/>
  <c r="F43" i="4"/>
  <c r="I44" i="1"/>
  <c r="H45" i="1" s="1"/>
  <c r="P43" i="1"/>
  <c r="C49" i="1"/>
  <c r="D48" i="1"/>
  <c r="F48" i="1" s="1"/>
  <c r="I42" i="7"/>
  <c r="H43" i="7" s="1"/>
  <c r="P41" i="7"/>
  <c r="D47" i="7"/>
  <c r="F47" i="7" s="1"/>
  <c r="C48" i="7"/>
  <c r="I37" i="4"/>
  <c r="R35" i="4"/>
  <c r="T35" i="4" s="1"/>
  <c r="Q44" i="1" l="1"/>
  <c r="R44" i="1" s="1"/>
  <c r="T43" i="1"/>
  <c r="N45" i="1"/>
  <c r="O45" i="1"/>
  <c r="K45" i="1"/>
  <c r="L45" i="1"/>
  <c r="Q42" i="7"/>
  <c r="R42" i="7" s="1"/>
  <c r="T41" i="7"/>
  <c r="N43" i="7"/>
  <c r="O43" i="7"/>
  <c r="K43" i="7"/>
  <c r="L43" i="7"/>
  <c r="Q37" i="4"/>
  <c r="N39" i="4"/>
  <c r="O39" i="4"/>
  <c r="K38" i="4"/>
  <c r="L38" i="4"/>
  <c r="P37" i="4"/>
  <c r="H38" i="4"/>
  <c r="K63" i="9"/>
  <c r="N64" i="9" s="1"/>
  <c r="C45" i="4"/>
  <c r="D45" i="4" s="1"/>
  <c r="D49" i="1"/>
  <c r="F49" i="1" s="1"/>
  <c r="C50" i="1"/>
  <c r="I45" i="1"/>
  <c r="H46" i="1" s="1"/>
  <c r="P44" i="1"/>
  <c r="C49" i="7"/>
  <c r="D48" i="7"/>
  <c r="F48" i="7" s="1"/>
  <c r="I43" i="7"/>
  <c r="H44" i="7" s="1"/>
  <c r="P42" i="7"/>
  <c r="I38" i="4"/>
  <c r="R36" i="4"/>
  <c r="T36" i="4" s="1"/>
  <c r="T44" i="1" l="1"/>
  <c r="Q45" i="1"/>
  <c r="R45" i="1" s="1"/>
  <c r="N46" i="1"/>
  <c r="O46" i="1"/>
  <c r="K46" i="1"/>
  <c r="L46" i="1"/>
  <c r="T42" i="7"/>
  <c r="Q43" i="7"/>
  <c r="R43" i="7" s="1"/>
  <c r="N44" i="7"/>
  <c r="O44" i="7"/>
  <c r="K44" i="7"/>
  <c r="L44" i="7"/>
  <c r="Q38" i="4"/>
  <c r="O40" i="4"/>
  <c r="N40" i="4"/>
  <c r="K39" i="4"/>
  <c r="L39" i="4"/>
  <c r="P38" i="4"/>
  <c r="H39" i="4"/>
  <c r="N67" i="9"/>
  <c r="N65" i="9"/>
  <c r="N66" i="9"/>
  <c r="C68" i="4" s="1"/>
  <c r="N63" i="9"/>
  <c r="C46" i="4"/>
  <c r="D46" i="4" s="1"/>
  <c r="F45" i="4"/>
  <c r="I46" i="1"/>
  <c r="H47" i="1" s="1"/>
  <c r="P45" i="1"/>
  <c r="D50" i="1"/>
  <c r="F50" i="1" s="1"/>
  <c r="C51" i="1"/>
  <c r="I44" i="7"/>
  <c r="H45" i="7" s="1"/>
  <c r="P43" i="7"/>
  <c r="D49" i="7"/>
  <c r="F49" i="7" s="1"/>
  <c r="C50" i="7"/>
  <c r="I39" i="4"/>
  <c r="H40" i="4" s="1"/>
  <c r="R37" i="4"/>
  <c r="T37" i="4" s="1"/>
  <c r="T45" i="1" l="1"/>
  <c r="Q46" i="1"/>
  <c r="R46" i="1" s="1"/>
  <c r="T43" i="7"/>
  <c r="N47" i="1"/>
  <c r="O47" i="1"/>
  <c r="K47" i="1"/>
  <c r="L47" i="1"/>
  <c r="Q44" i="7"/>
  <c r="R44" i="7" s="1"/>
  <c r="N45" i="7"/>
  <c r="O45" i="7"/>
  <c r="K45" i="7"/>
  <c r="L45" i="7"/>
  <c r="Q39" i="4"/>
  <c r="N41" i="4"/>
  <c r="O41" i="4"/>
  <c r="L40" i="4"/>
  <c r="K40" i="4"/>
  <c r="Q40" i="4" s="1"/>
  <c r="P39" i="4"/>
  <c r="I40" i="4"/>
  <c r="N70" i="9"/>
  <c r="N69" i="9"/>
  <c r="C47" i="4"/>
  <c r="D47" i="4" s="1"/>
  <c r="F46" i="4"/>
  <c r="C52" i="1"/>
  <c r="D51" i="1"/>
  <c r="F51" i="1" s="1"/>
  <c r="I47" i="1"/>
  <c r="H48" i="1" s="1"/>
  <c r="P46" i="1"/>
  <c r="D50" i="7"/>
  <c r="F50" i="7" s="1"/>
  <c r="C51" i="7"/>
  <c r="I45" i="7"/>
  <c r="H46" i="7" s="1"/>
  <c r="P44" i="7"/>
  <c r="R38" i="4"/>
  <c r="T38" i="4" s="1"/>
  <c r="T46" i="1" l="1"/>
  <c r="Q47" i="1"/>
  <c r="R47" i="1" s="1"/>
  <c r="T44" i="7"/>
  <c r="N48" i="1"/>
  <c r="O48" i="1"/>
  <c r="K48" i="1"/>
  <c r="L48" i="1"/>
  <c r="Q45" i="7"/>
  <c r="R45" i="7" s="1"/>
  <c r="N46" i="7"/>
  <c r="O46" i="7"/>
  <c r="K46" i="7"/>
  <c r="L46" i="7"/>
  <c r="N42" i="4"/>
  <c r="O42" i="4"/>
  <c r="K41" i="4"/>
  <c r="L41" i="4"/>
  <c r="P40" i="4"/>
  <c r="H41" i="4"/>
  <c r="F47" i="4"/>
  <c r="C48" i="4"/>
  <c r="D48" i="4" s="1"/>
  <c r="F48" i="4" s="1"/>
  <c r="D52" i="1"/>
  <c r="F52" i="1" s="1"/>
  <c r="C53" i="1"/>
  <c r="I48" i="1"/>
  <c r="H49" i="1" s="1"/>
  <c r="P47" i="1"/>
  <c r="C52" i="7"/>
  <c r="D51" i="7"/>
  <c r="F51" i="7" s="1"/>
  <c r="I46" i="7"/>
  <c r="H47" i="7" s="1"/>
  <c r="P45" i="7"/>
  <c r="I41" i="4"/>
  <c r="R39" i="4"/>
  <c r="T39" i="4" s="1"/>
  <c r="T47" i="1" l="1"/>
  <c r="Q48" i="1"/>
  <c r="R48" i="1" s="1"/>
  <c r="N49" i="1"/>
  <c r="O49" i="1"/>
  <c r="K49" i="1"/>
  <c r="L49" i="1"/>
  <c r="T45" i="7"/>
  <c r="Q46" i="7"/>
  <c r="R46" i="7" s="1"/>
  <c r="N47" i="7"/>
  <c r="O47" i="7"/>
  <c r="K47" i="7"/>
  <c r="L47" i="7"/>
  <c r="Q41" i="4"/>
  <c r="N43" i="4"/>
  <c r="O43" i="4"/>
  <c r="K42" i="4"/>
  <c r="L42" i="4"/>
  <c r="P41" i="4"/>
  <c r="H42" i="4"/>
  <c r="C49" i="4"/>
  <c r="D49" i="4" s="1"/>
  <c r="I49" i="1"/>
  <c r="H50" i="1" s="1"/>
  <c r="P48" i="1"/>
  <c r="C54" i="1"/>
  <c r="D53" i="1"/>
  <c r="F53" i="1" s="1"/>
  <c r="D52" i="7"/>
  <c r="F52" i="7" s="1"/>
  <c r="C53" i="7"/>
  <c r="I47" i="7"/>
  <c r="H48" i="7" s="1"/>
  <c r="P46" i="7"/>
  <c r="I42" i="4"/>
  <c r="R40" i="4"/>
  <c r="T40" i="4" s="1"/>
  <c r="Q49" i="1" l="1"/>
  <c r="R49" i="1" s="1"/>
  <c r="T48" i="1"/>
  <c r="N50" i="1"/>
  <c r="O50" i="1"/>
  <c r="K50" i="1"/>
  <c r="L50" i="1"/>
  <c r="T46" i="7"/>
  <c r="Q47" i="7"/>
  <c r="R47" i="7" s="1"/>
  <c r="N48" i="7"/>
  <c r="O48" i="7"/>
  <c r="K48" i="7"/>
  <c r="L48" i="7"/>
  <c r="Q42" i="4"/>
  <c r="N44" i="4"/>
  <c r="O44" i="4"/>
  <c r="K43" i="4"/>
  <c r="L43" i="4"/>
  <c r="P42" i="4"/>
  <c r="H43" i="4"/>
  <c r="C50" i="4"/>
  <c r="D50" i="4" s="1"/>
  <c r="F49" i="4"/>
  <c r="D54" i="1"/>
  <c r="F54" i="1" s="1"/>
  <c r="C55" i="1"/>
  <c r="I50" i="1"/>
  <c r="H51" i="1" s="1"/>
  <c r="P49" i="1"/>
  <c r="I48" i="7"/>
  <c r="H49" i="7" s="1"/>
  <c r="P47" i="7"/>
  <c r="C54" i="7"/>
  <c r="D53" i="7"/>
  <c r="F53" i="7" s="1"/>
  <c r="I43" i="4"/>
  <c r="R41" i="4"/>
  <c r="T41" i="4" s="1"/>
  <c r="T49" i="1" l="1"/>
  <c r="Q50" i="1"/>
  <c r="R50" i="1" s="1"/>
  <c r="N51" i="1"/>
  <c r="O51" i="1"/>
  <c r="K51" i="1"/>
  <c r="L51" i="1"/>
  <c r="Q48" i="7"/>
  <c r="R48" i="7" s="1"/>
  <c r="T47" i="7"/>
  <c r="N49" i="7"/>
  <c r="O49" i="7"/>
  <c r="K49" i="7"/>
  <c r="L49" i="7"/>
  <c r="Q43" i="4"/>
  <c r="N45" i="4"/>
  <c r="O45" i="4"/>
  <c r="L44" i="4"/>
  <c r="K44" i="4"/>
  <c r="P43" i="4"/>
  <c r="H44" i="4"/>
  <c r="F50" i="4"/>
  <c r="C51" i="4"/>
  <c r="D51" i="4" s="1"/>
  <c r="I51" i="1"/>
  <c r="H52" i="1" s="1"/>
  <c r="P50" i="1"/>
  <c r="C56" i="1"/>
  <c r="D55" i="1"/>
  <c r="F55" i="1" s="1"/>
  <c r="D54" i="7"/>
  <c r="F54" i="7" s="1"/>
  <c r="C55" i="7"/>
  <c r="I49" i="7"/>
  <c r="H50" i="7" s="1"/>
  <c r="P48" i="7"/>
  <c r="I44" i="4"/>
  <c r="R42" i="4"/>
  <c r="T42" i="4" s="1"/>
  <c r="T50" i="1" l="1"/>
  <c r="Q51" i="1"/>
  <c r="R51" i="1" s="1"/>
  <c r="N52" i="1"/>
  <c r="O52" i="1"/>
  <c r="K52" i="1"/>
  <c r="L52" i="1"/>
  <c r="Q49" i="7"/>
  <c r="R49" i="7" s="1"/>
  <c r="T48" i="7"/>
  <c r="N50" i="7"/>
  <c r="O50" i="7"/>
  <c r="K50" i="7"/>
  <c r="L50" i="7"/>
  <c r="Q44" i="4"/>
  <c r="N46" i="4"/>
  <c r="O46" i="4"/>
  <c r="K45" i="4"/>
  <c r="L45" i="4"/>
  <c r="P44" i="4"/>
  <c r="H45" i="4"/>
  <c r="F51" i="4"/>
  <c r="C52" i="4"/>
  <c r="D52" i="4" s="1"/>
  <c r="C57" i="1"/>
  <c r="D56" i="1"/>
  <c r="F56" i="1" s="1"/>
  <c r="I52" i="1"/>
  <c r="H53" i="1" s="1"/>
  <c r="P51" i="1"/>
  <c r="I50" i="7"/>
  <c r="H51" i="7" s="1"/>
  <c r="P49" i="7"/>
  <c r="C56" i="7"/>
  <c r="D55" i="7"/>
  <c r="F55" i="7" s="1"/>
  <c r="I45" i="4"/>
  <c r="R43" i="4"/>
  <c r="T43" i="4" s="1"/>
  <c r="T51" i="1" l="1"/>
  <c r="Q52" i="1"/>
  <c r="R52" i="1" s="1"/>
  <c r="N53" i="1"/>
  <c r="O53" i="1"/>
  <c r="K53" i="1"/>
  <c r="L53" i="1"/>
  <c r="T49" i="7"/>
  <c r="Q50" i="7"/>
  <c r="R50" i="7" s="1"/>
  <c r="N51" i="7"/>
  <c r="O51" i="7"/>
  <c r="K51" i="7"/>
  <c r="L51" i="7"/>
  <c r="Q45" i="4"/>
  <c r="N47" i="4"/>
  <c r="O47" i="4"/>
  <c r="K46" i="4"/>
  <c r="L46" i="4"/>
  <c r="P45" i="4"/>
  <c r="H46" i="4"/>
  <c r="F52" i="4"/>
  <c r="C53" i="4"/>
  <c r="D53" i="4" s="1"/>
  <c r="I53" i="1"/>
  <c r="H54" i="1" s="1"/>
  <c r="P52" i="1"/>
  <c r="D57" i="1"/>
  <c r="F57" i="1" s="1"/>
  <c r="C57" i="7"/>
  <c r="D56" i="7"/>
  <c r="F56" i="7" s="1"/>
  <c r="I51" i="7"/>
  <c r="H52" i="7" s="1"/>
  <c r="P50" i="7"/>
  <c r="I46" i="4"/>
  <c r="R44" i="4"/>
  <c r="T44" i="4" s="1"/>
  <c r="T52" i="1" l="1"/>
  <c r="Q53" i="1"/>
  <c r="R53" i="1" s="1"/>
  <c r="N54" i="1"/>
  <c r="O54" i="1"/>
  <c r="K54" i="1"/>
  <c r="L54" i="1"/>
  <c r="T50" i="7"/>
  <c r="Q51" i="7"/>
  <c r="R51" i="7" s="1"/>
  <c r="N52" i="7"/>
  <c r="O52" i="7"/>
  <c r="K52" i="7"/>
  <c r="L52" i="7"/>
  <c r="Q46" i="4"/>
  <c r="N48" i="4"/>
  <c r="O48" i="4"/>
  <c r="K47" i="4"/>
  <c r="L47" i="4"/>
  <c r="P46" i="4"/>
  <c r="H47" i="4"/>
  <c r="C54" i="4"/>
  <c r="D54" i="4" s="1"/>
  <c r="F53" i="4"/>
  <c r="I54" i="1"/>
  <c r="H55" i="1" s="1"/>
  <c r="P53" i="1"/>
  <c r="I52" i="7"/>
  <c r="H53" i="7" s="1"/>
  <c r="P51" i="7"/>
  <c r="D57" i="7"/>
  <c r="F57" i="7" s="1"/>
  <c r="C58" i="7"/>
  <c r="C59" i="7" s="1"/>
  <c r="I47" i="4"/>
  <c r="R45" i="4"/>
  <c r="T45" i="4" s="1"/>
  <c r="Q54" i="1" l="1"/>
  <c r="R54" i="1" s="1"/>
  <c r="T53" i="1"/>
  <c r="N55" i="1"/>
  <c r="O55" i="1"/>
  <c r="K55" i="1"/>
  <c r="L55" i="1"/>
  <c r="T51" i="7"/>
  <c r="Q52" i="7"/>
  <c r="R52" i="7" s="1"/>
  <c r="N53" i="7"/>
  <c r="O53" i="7"/>
  <c r="K53" i="7"/>
  <c r="L53" i="7"/>
  <c r="Q47" i="4"/>
  <c r="N49" i="4"/>
  <c r="O49" i="4"/>
  <c r="L48" i="4"/>
  <c r="K48" i="4"/>
  <c r="P47" i="4"/>
  <c r="H48" i="4"/>
  <c r="C55" i="4"/>
  <c r="D55" i="4" s="1"/>
  <c r="F54" i="4"/>
  <c r="D59" i="7"/>
  <c r="F59" i="7" s="1"/>
  <c r="I55" i="1"/>
  <c r="H56" i="1" s="1"/>
  <c r="P54" i="1"/>
  <c r="D58" i="7"/>
  <c r="F58" i="7" s="1"/>
  <c r="I53" i="7"/>
  <c r="H54" i="7" s="1"/>
  <c r="P52" i="7"/>
  <c r="I48" i="4"/>
  <c r="R46" i="4"/>
  <c r="T46" i="4" s="1"/>
  <c r="T54" i="1" l="1"/>
  <c r="Q55" i="1"/>
  <c r="R55" i="1" s="1"/>
  <c r="N56" i="1"/>
  <c r="O56" i="1"/>
  <c r="T52" i="7"/>
  <c r="Q53" i="7"/>
  <c r="R53" i="7" s="1"/>
  <c r="K56" i="1"/>
  <c r="L56" i="1"/>
  <c r="N54" i="7"/>
  <c r="O54" i="7"/>
  <c r="K54" i="7"/>
  <c r="L54" i="7"/>
  <c r="Q48" i="4"/>
  <c r="N50" i="4"/>
  <c r="O50" i="4"/>
  <c r="K49" i="4"/>
  <c r="L49" i="4"/>
  <c r="P48" i="4"/>
  <c r="H49" i="4"/>
  <c r="C56" i="4"/>
  <c r="D56" i="4" s="1"/>
  <c r="F56" i="4" s="1"/>
  <c r="F55" i="4"/>
  <c r="I56" i="1"/>
  <c r="H57" i="1" s="1"/>
  <c r="P55" i="1"/>
  <c r="I54" i="7"/>
  <c r="H55" i="7" s="1"/>
  <c r="P53" i="7"/>
  <c r="I49" i="4"/>
  <c r="R47" i="4"/>
  <c r="T47" i="4" s="1"/>
  <c r="T55" i="1" l="1"/>
  <c r="T53" i="7"/>
  <c r="Q56" i="1"/>
  <c r="R56" i="1" s="1"/>
  <c r="N57" i="1"/>
  <c r="O57" i="1"/>
  <c r="K57" i="1"/>
  <c r="L57" i="1"/>
  <c r="Q54" i="7"/>
  <c r="R54" i="7" s="1"/>
  <c r="N55" i="7"/>
  <c r="O55" i="7"/>
  <c r="K55" i="7"/>
  <c r="L55" i="7"/>
  <c r="Q49" i="4"/>
  <c r="N51" i="4"/>
  <c r="O51" i="4"/>
  <c r="K50" i="4"/>
  <c r="L50" i="4"/>
  <c r="P49" i="4"/>
  <c r="H50" i="4"/>
  <c r="C57" i="4"/>
  <c r="D57" i="4" s="1"/>
  <c r="I57" i="1"/>
  <c r="P56" i="1"/>
  <c r="I55" i="7"/>
  <c r="H56" i="7" s="1"/>
  <c r="P54" i="7"/>
  <c r="I50" i="4"/>
  <c r="R48" i="4"/>
  <c r="T48" i="4" s="1"/>
  <c r="T56" i="1" l="1"/>
  <c r="Q57" i="1"/>
  <c r="R57" i="1" s="1"/>
  <c r="R64" i="1" s="1"/>
  <c r="Q50" i="4"/>
  <c r="Q55" i="7"/>
  <c r="R55" i="7" s="1"/>
  <c r="T54" i="7"/>
  <c r="N56" i="7"/>
  <c r="O56" i="7"/>
  <c r="K56" i="7"/>
  <c r="L56" i="7"/>
  <c r="N52" i="4"/>
  <c r="O52" i="4"/>
  <c r="K51" i="4"/>
  <c r="L51" i="4"/>
  <c r="P50" i="4"/>
  <c r="H51" i="4"/>
  <c r="F57" i="4"/>
  <c r="C58" i="4"/>
  <c r="D58" i="4" s="1"/>
  <c r="P57" i="1"/>
  <c r="I56" i="7"/>
  <c r="H57" i="7" s="1"/>
  <c r="P55" i="7"/>
  <c r="C63" i="7"/>
  <c r="I51" i="4"/>
  <c r="R49" i="4"/>
  <c r="T49" i="4" s="1"/>
  <c r="T55" i="7" l="1"/>
  <c r="T57" i="1"/>
  <c r="P64" i="1"/>
  <c r="T64" i="1" s="1"/>
  <c r="B68" i="1" s="1"/>
  <c r="I107" i="1" s="1"/>
  <c r="Q56" i="7"/>
  <c r="R56" i="7" s="1"/>
  <c r="N57" i="7"/>
  <c r="O57" i="7"/>
  <c r="K57" i="7"/>
  <c r="L57" i="7"/>
  <c r="Q51" i="4"/>
  <c r="N53" i="4"/>
  <c r="O53" i="4"/>
  <c r="K52" i="4"/>
  <c r="L52" i="4"/>
  <c r="P51" i="4"/>
  <c r="H52" i="4"/>
  <c r="F58" i="4"/>
  <c r="C59" i="4"/>
  <c r="D59" i="4" s="1"/>
  <c r="I57" i="7"/>
  <c r="H58" i="7" s="1"/>
  <c r="P56" i="7"/>
  <c r="F63" i="7"/>
  <c r="I52" i="4"/>
  <c r="R50" i="4"/>
  <c r="T50" i="4" s="1"/>
  <c r="Q52" i="4" l="1"/>
  <c r="T56" i="7"/>
  <c r="Q57" i="7"/>
  <c r="R57" i="7" s="1"/>
  <c r="N58" i="7"/>
  <c r="O58" i="7"/>
  <c r="K58" i="7"/>
  <c r="L58" i="7"/>
  <c r="N54" i="4"/>
  <c r="O54" i="4"/>
  <c r="K53" i="4"/>
  <c r="L53" i="4"/>
  <c r="P52" i="4"/>
  <c r="H53" i="4"/>
  <c r="F59" i="4"/>
  <c r="C60" i="4"/>
  <c r="D60" i="4" s="1"/>
  <c r="I58" i="7"/>
  <c r="P57" i="7"/>
  <c r="I53" i="4"/>
  <c r="R51" i="4"/>
  <c r="T51" i="4" s="1"/>
  <c r="E68" i="1" l="1"/>
  <c r="D68" i="1"/>
  <c r="Q58" i="7"/>
  <c r="R58" i="7" s="1"/>
  <c r="T57" i="7"/>
  <c r="O59" i="7"/>
  <c r="N59" i="7"/>
  <c r="L59" i="7"/>
  <c r="K59" i="7"/>
  <c r="I59" i="7"/>
  <c r="H59" i="7"/>
  <c r="Q53" i="4"/>
  <c r="N55" i="4"/>
  <c r="O55" i="4"/>
  <c r="K54" i="4"/>
  <c r="L54" i="4"/>
  <c r="P53" i="4"/>
  <c r="H54" i="4"/>
  <c r="F60" i="4"/>
  <c r="C61" i="4"/>
  <c r="D61" i="4" s="1"/>
  <c r="P58" i="7"/>
  <c r="I54" i="4"/>
  <c r="R52" i="4"/>
  <c r="T52" i="4" s="1"/>
  <c r="T58" i="7" l="1"/>
  <c r="Q54" i="4"/>
  <c r="Q59" i="7"/>
  <c r="R59" i="7" s="1"/>
  <c r="R63" i="7" s="1"/>
  <c r="P59" i="7"/>
  <c r="N56" i="4"/>
  <c r="O56" i="4"/>
  <c r="K55" i="4"/>
  <c r="L55" i="4"/>
  <c r="P54" i="4"/>
  <c r="H55" i="4"/>
  <c r="F61" i="4"/>
  <c r="C62" i="4"/>
  <c r="D62" i="4" s="1"/>
  <c r="I55" i="4"/>
  <c r="R53" i="4"/>
  <c r="T53" i="4" s="1"/>
  <c r="Q63" i="7" l="1"/>
  <c r="T59" i="7"/>
  <c r="P63" i="7"/>
  <c r="Q55" i="4"/>
  <c r="N57" i="4"/>
  <c r="O57" i="4"/>
  <c r="L56" i="4"/>
  <c r="K56" i="4"/>
  <c r="P55" i="4"/>
  <c r="H56" i="4"/>
  <c r="C64" i="4"/>
  <c r="F62" i="4"/>
  <c r="I56" i="4"/>
  <c r="R54" i="4"/>
  <c r="T54" i="4" s="1"/>
  <c r="C64" i="1"/>
  <c r="T63" i="7" l="1"/>
  <c r="B67" i="7" s="1"/>
  <c r="Q56" i="4"/>
  <c r="N58" i="4"/>
  <c r="O58" i="4"/>
  <c r="K57" i="4"/>
  <c r="L57" i="4"/>
  <c r="P56" i="4"/>
  <c r="H57" i="4"/>
  <c r="F64" i="4"/>
  <c r="I57" i="4"/>
  <c r="R55" i="4"/>
  <c r="T55" i="4" s="1"/>
  <c r="I109" i="1"/>
  <c r="H79" i="7" l="1"/>
  <c r="H80" i="7"/>
  <c r="E67" i="7"/>
  <c r="H70" i="7" s="1"/>
  <c r="D67" i="7"/>
  <c r="Q57" i="4"/>
  <c r="N59" i="4"/>
  <c r="O59" i="4"/>
  <c r="K58" i="4"/>
  <c r="L58" i="4"/>
  <c r="P57" i="4"/>
  <c r="H58" i="4"/>
  <c r="I58" i="4"/>
  <c r="R56" i="4"/>
  <c r="T56" i="4" s="1"/>
  <c r="F64" i="1"/>
  <c r="H71" i="7" l="1"/>
  <c r="N60" i="4"/>
  <c r="O60" i="4"/>
  <c r="Q58" i="4"/>
  <c r="K59" i="4"/>
  <c r="L59" i="4"/>
  <c r="P58" i="4"/>
  <c r="H59" i="4"/>
  <c r="I59" i="4"/>
  <c r="R57" i="4"/>
  <c r="T57" i="4" s="1"/>
  <c r="Q59" i="4" l="1"/>
  <c r="N61" i="4"/>
  <c r="O61" i="4"/>
  <c r="K60" i="4"/>
  <c r="L60" i="4"/>
  <c r="P59" i="4"/>
  <c r="H60" i="4"/>
  <c r="I60" i="4"/>
  <c r="R58" i="4"/>
  <c r="T58" i="4" s="1"/>
  <c r="Q60" i="4" l="1"/>
  <c r="N62" i="4"/>
  <c r="O62" i="4"/>
  <c r="K61" i="4"/>
  <c r="L61" i="4"/>
  <c r="P60" i="4"/>
  <c r="H61" i="4"/>
  <c r="I61" i="4"/>
  <c r="R59" i="4"/>
  <c r="T59" i="4" s="1"/>
  <c r="Q61" i="4" l="1"/>
  <c r="K62" i="4"/>
  <c r="L62" i="4"/>
  <c r="P61" i="4"/>
  <c r="H62" i="4"/>
  <c r="I62" i="4"/>
  <c r="R60" i="4"/>
  <c r="T60" i="4" s="1"/>
  <c r="H77" i="7"/>
  <c r="H76" i="7"/>
  <c r="H78" i="7"/>
  <c r="H86" i="7"/>
  <c r="H85" i="7"/>
  <c r="H84" i="7"/>
  <c r="I108" i="1"/>
  <c r="I102" i="1"/>
  <c r="I103" i="1"/>
  <c r="I100" i="1"/>
  <c r="I101" i="1"/>
  <c r="I99" i="1"/>
  <c r="I106" i="1" l="1"/>
  <c r="I105" i="1"/>
  <c r="H82" i="7"/>
  <c r="H83" i="7"/>
  <c r="H72" i="7"/>
  <c r="H73" i="7"/>
  <c r="Q62" i="4"/>
  <c r="R62" i="4" s="1"/>
  <c r="P62" i="4"/>
  <c r="P64" i="4" s="1"/>
  <c r="R61" i="4"/>
  <c r="T61" i="4" s="1"/>
  <c r="H87" i="7"/>
  <c r="H88" i="7" s="1"/>
  <c r="H90" i="7" s="1"/>
  <c r="I110" i="1"/>
  <c r="I111" i="1" s="1"/>
  <c r="I112" i="1" s="1"/>
  <c r="T62" i="4" l="1"/>
  <c r="R64" i="4"/>
  <c r="T64" i="4" s="1"/>
  <c r="Q64" i="4"/>
  <c r="H89" i="7"/>
  <c r="I113" i="1"/>
  <c r="B68" i="4" l="1"/>
  <c r="E68" i="4" s="1"/>
  <c r="K72" i="4" l="1"/>
  <c r="K71" i="4"/>
  <c r="K78" i="4"/>
  <c r="D68" i="4"/>
  <c r="K79" i="4" s="1"/>
  <c r="K69" i="4"/>
  <c r="K77" i="4"/>
  <c r="K73" i="4"/>
  <c r="K70" i="4"/>
  <c r="K76" i="4" l="1"/>
  <c r="K75" i="4"/>
  <c r="K80" i="4"/>
  <c r="K81" i="4" s="1"/>
  <c r="K83" i="4" s="1"/>
  <c r="H70" i="4"/>
  <c r="H71" i="4"/>
  <c r="K82" i="4" l="1"/>
  <c r="H73" i="4"/>
  <c r="H7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tc={3194DC51-EAC3-4539-9615-999DE67420F2}</author>
  </authors>
  <commentList>
    <comment ref="A15" authorId="0" shapeId="0" xr:uid="{3194DC51-EAC3-4539-9615-999DE67420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tc={D222CF75-3453-468A-956C-968D3051E993}</author>
  </authors>
  <commentList>
    <comment ref="A14" authorId="0" shapeId="0" xr:uid="{D222CF75-3453-468A-956C-968D3051E9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tc={37681B4C-18D9-49E0-9D30-D944B52E5976}</author>
  </authors>
  <commentList>
    <comment ref="A14" authorId="0" shapeId="0" xr:uid="{37681B4C-18D9-49E0-9D30-D944B52E5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tc={74594583-C555-40A7-AC74-5D9AC69EEB93}</author>
  </authors>
  <commentList>
    <comment ref="A14" authorId="0" shapeId="0" xr:uid="{74594583-C555-40A7-AC74-5D9AC69EE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<sst xmlns="http://schemas.openxmlformats.org/spreadsheetml/2006/main" count="720" uniqueCount="257">
  <si>
    <t>EMILY'S RETIREMENT MODEL</t>
  </si>
  <si>
    <t>current salary:</t>
  </si>
  <si>
    <t>(rand)</t>
  </si>
  <si>
    <t>average growth rate/ yearly （ μ）：</t>
  </si>
  <si>
    <t>Standard variation（σ）：</t>
  </si>
  <si>
    <t>Estimated growth rate(norm)</t>
  </si>
  <si>
    <t>Estimated salary</t>
  </si>
  <si>
    <t>Contribute based on pre-tax salary.</t>
  </si>
  <si>
    <t>superannuation rate from company</t>
  </si>
  <si>
    <t>Deduct ESCT tax ($57,601 – $84,000)</t>
  </si>
  <si>
    <t>ESCT tax (&gt; $84,000)</t>
  </si>
  <si>
    <t>superannuation compensation from goverment</t>
  </si>
  <si>
    <t xml:space="preserve">Min  personal contribute  </t>
  </si>
  <si>
    <t xml:space="preserve"> Max Member Tax Credit</t>
  </si>
  <si>
    <t xml:space="preserve">Annual Growth Rate </t>
  </si>
  <si>
    <t>Volatility （SD）</t>
  </si>
  <si>
    <t xml:space="preserve">Harbor safe </t>
  </si>
  <si>
    <t>Horizon</t>
  </si>
  <si>
    <t>Skyhigh</t>
  </si>
  <si>
    <t xml:space="preserve"> </t>
  </si>
  <si>
    <t>NORM.INV(D4,B5,B6)</t>
  </si>
  <si>
    <t>C19*(1+B20)</t>
  </si>
  <si>
    <t>IF(C10&lt;84000,3%*(1-C13),3%*(1-D13))</t>
  </si>
  <si>
    <t>C20*(B11+D20)+B14</t>
  </si>
  <si>
    <t>Year old（30-65 years old）</t>
  </si>
  <si>
    <t>Sum</t>
  </si>
  <si>
    <t>Current allocation</t>
  </si>
  <si>
    <t>Inflation rate</t>
  </si>
  <si>
    <t>Retirement age</t>
  </si>
  <si>
    <t>Salary growth rate</t>
  </si>
  <si>
    <t>estimated 
salary</t>
  </si>
  <si>
    <t xml:space="preserve">superannuation compensation from gov </t>
  </si>
  <si>
    <t>IF(B8*B9&gt;C13,D13,B8*B9*50%)</t>
  </si>
  <si>
    <t>Harbor safe growth rate</t>
  </si>
  <si>
    <t>Harborsafe balance</t>
  </si>
  <si>
    <t>Horizon growth rate</t>
  </si>
  <si>
    <t>Horizon balance</t>
  </si>
  <si>
    <t>Skyhigh growth rate</t>
  </si>
  <si>
    <t>Skyhigh balance</t>
  </si>
  <si>
    <t>AGE</t>
  </si>
  <si>
    <t>CPI (Annual % change)</t>
  </si>
  <si>
    <t>3/31/2000</t>
  </si>
  <si>
    <t>6/30/2000</t>
  </si>
  <si>
    <t>9/30/2000</t>
  </si>
  <si>
    <t>12/31/2000</t>
  </si>
  <si>
    <t>3/31/2001</t>
  </si>
  <si>
    <t>6/30/2001</t>
  </si>
  <si>
    <t>9/30/2001</t>
  </si>
  <si>
    <t>12/31/2001</t>
  </si>
  <si>
    <t>3/31/2002</t>
  </si>
  <si>
    <t>6/30/2002</t>
  </si>
  <si>
    <t>9/30/2002</t>
  </si>
  <si>
    <t>12/31/2002</t>
  </si>
  <si>
    <t>3/31/2003</t>
  </si>
  <si>
    <t>6/30/2003</t>
  </si>
  <si>
    <t>9/30/2003</t>
  </si>
  <si>
    <t>12/31/2003</t>
  </si>
  <si>
    <t>3/31/2004</t>
  </si>
  <si>
    <t>6/30/2004</t>
  </si>
  <si>
    <t>9/30/2004</t>
  </si>
  <si>
    <t>12/31/2004</t>
  </si>
  <si>
    <t>3/31/2005</t>
  </si>
  <si>
    <t>6/30/2005</t>
  </si>
  <si>
    <t>9/30/2005</t>
  </si>
  <si>
    <t>12/31/2005</t>
  </si>
  <si>
    <t>3/31/2006</t>
  </si>
  <si>
    <t>6/30/2006</t>
  </si>
  <si>
    <t>9/30/2006</t>
  </si>
  <si>
    <t>12/31/2006</t>
  </si>
  <si>
    <t>3/31/2007</t>
  </si>
  <si>
    <t>6/30/2007</t>
  </si>
  <si>
    <t>9/30/2007</t>
  </si>
  <si>
    <t>12/31/2007</t>
  </si>
  <si>
    <t>3/31/2008</t>
  </si>
  <si>
    <t>6/30/2008</t>
  </si>
  <si>
    <t>9/30/2008</t>
  </si>
  <si>
    <t>12/31/2008</t>
  </si>
  <si>
    <t>3/31/2009</t>
  </si>
  <si>
    <t>6/30/2009</t>
  </si>
  <si>
    <t>9/30/2009</t>
  </si>
  <si>
    <t>12/31/2009</t>
  </si>
  <si>
    <t>3/31/2010</t>
  </si>
  <si>
    <t>6/30/2010</t>
  </si>
  <si>
    <t>9/30/2010</t>
  </si>
  <si>
    <t>12/31/2010</t>
  </si>
  <si>
    <t>3/31/2011</t>
  </si>
  <si>
    <t>6/30/2011</t>
  </si>
  <si>
    <t>9/30/2011</t>
  </si>
  <si>
    <t>12/31/2011</t>
  </si>
  <si>
    <t>3/31/2012</t>
  </si>
  <si>
    <t>6/30/2012</t>
  </si>
  <si>
    <t>9/30/2012</t>
  </si>
  <si>
    <t>12/31/2012</t>
  </si>
  <si>
    <t>3/31/2013</t>
  </si>
  <si>
    <t>6/30/2013</t>
  </si>
  <si>
    <t>9/30/2013</t>
  </si>
  <si>
    <t>12/31/2013</t>
  </si>
  <si>
    <t>3/31/2014</t>
  </si>
  <si>
    <t>6/30/2014</t>
  </si>
  <si>
    <t>9/30/2014</t>
  </si>
  <si>
    <t>12/31/2014</t>
  </si>
  <si>
    <t>3/31/2015</t>
  </si>
  <si>
    <t>6/30/2015</t>
  </si>
  <si>
    <t>9/30/2015</t>
  </si>
  <si>
    <t>12/31/2015</t>
  </si>
  <si>
    <t>3/31/2016</t>
  </si>
  <si>
    <t>6/30/2016</t>
  </si>
  <si>
    <t>9/30/2016</t>
  </si>
  <si>
    <t>12/31/2016</t>
  </si>
  <si>
    <t>3/31/2017</t>
  </si>
  <si>
    <t>6/30/2017</t>
  </si>
  <si>
    <t>9/30/2017</t>
  </si>
  <si>
    <t>12/31/2017</t>
  </si>
  <si>
    <t>3/31/2018</t>
  </si>
  <si>
    <t>6/30/2018</t>
  </si>
  <si>
    <t>9/30/2018</t>
  </si>
  <si>
    <t>12/31/2018</t>
  </si>
  <si>
    <t>3/31/2019</t>
  </si>
  <si>
    <t>6/30/2019</t>
  </si>
  <si>
    <t>9/30/2019</t>
  </si>
  <si>
    <t>12/31/2019</t>
  </si>
  <si>
    <t>3/31/2020</t>
  </si>
  <si>
    <t>6/30/2020</t>
  </si>
  <si>
    <t>9/30/2020</t>
  </si>
  <si>
    <t>12/31/2020</t>
  </si>
  <si>
    <t>3/31/2021</t>
  </si>
  <si>
    <t>6/30/2021</t>
  </si>
  <si>
    <t>9/30/2021</t>
  </si>
  <si>
    <t>12/31/2021</t>
  </si>
  <si>
    <t>3/31/2022</t>
  </si>
  <si>
    <t>6/30/2022</t>
  </si>
  <si>
    <t>9/30/2022</t>
  </si>
  <si>
    <t>12/31/2022</t>
  </si>
  <si>
    <t>3/31/2023</t>
  </si>
  <si>
    <t>6/30/2023</t>
  </si>
  <si>
    <t>9/30/2023</t>
  </si>
  <si>
    <t>12/31/2023</t>
  </si>
  <si>
    <t>3/31/2024</t>
  </si>
  <si>
    <t>6/30/2024</t>
  </si>
  <si>
    <t>9/30/2024</t>
  </si>
  <si>
    <t>12/31/2024</t>
  </si>
  <si>
    <t>3/31/2025</t>
  </si>
  <si>
    <t>Date</t>
  </si>
  <si>
    <t>Min</t>
  </si>
  <si>
    <t>average</t>
  </si>
  <si>
    <t>Max</t>
  </si>
  <si>
    <t>SD</t>
  </si>
  <si>
    <t>Total expenture</t>
  </si>
  <si>
    <t>Average annaul expenditure</t>
  </si>
  <si>
    <t>Emergency Fund(Total)</t>
  </si>
  <si>
    <t>Children</t>
  </si>
  <si>
    <t>Traveling expenditure per year</t>
  </si>
  <si>
    <t>Retirement period</t>
  </si>
  <si>
    <t>TOTAL  expenditure</t>
  </si>
  <si>
    <t>trial</t>
  </si>
  <si>
    <t xml:space="preserve">Total balance </t>
  </si>
  <si>
    <t>Total expenditure</t>
  </si>
  <si>
    <t>Status</t>
  </si>
  <si>
    <t>count</t>
  </si>
  <si>
    <t>max</t>
  </si>
  <si>
    <t>min</t>
  </si>
  <si>
    <t>mean</t>
  </si>
  <si>
    <t>95%C.I</t>
  </si>
  <si>
    <t>95%P.I</t>
  </si>
  <si>
    <t>P(unmet)</t>
  </si>
  <si>
    <t>SE</t>
  </si>
  <si>
    <t>Unmet Number</t>
  </si>
  <si>
    <t>max balance</t>
  </si>
  <si>
    <t>min balance</t>
  </si>
  <si>
    <t>mean balance</t>
  </si>
  <si>
    <t>Rate</t>
  </si>
  <si>
    <t xml:space="preserve">Money saved per year </t>
  </si>
  <si>
    <t>Annual Bank Savings</t>
  </si>
  <si>
    <t>Parameter</t>
  </si>
  <si>
    <t>Decision Variables</t>
  </si>
  <si>
    <t>Contribution rate from Emily</t>
  </si>
  <si>
    <t>Total</t>
  </si>
  <si>
    <t>sd</t>
  </si>
  <si>
    <t>Fixed expenditure</t>
  </si>
  <si>
    <t>Fixed value</t>
  </si>
  <si>
    <t>95% CI</t>
  </si>
  <si>
    <t>FIXED</t>
  </si>
  <si>
    <t>65 retirement age</t>
  </si>
  <si>
    <t>the highest controbution rate 10%</t>
  </si>
  <si>
    <t>The allocation rate of funds: 10%, 25% ,65%</t>
  </si>
  <si>
    <t>Compare to the total expenditure of lowest inflation rate</t>
  </si>
  <si>
    <t>best scenario:</t>
  </si>
  <si>
    <t>Best scenario</t>
  </si>
  <si>
    <t>Worst scenario</t>
  </si>
  <si>
    <t>neutral scenario</t>
  </si>
  <si>
    <t>Total Expenditure</t>
  </si>
  <si>
    <t>Total  expenditure</t>
  </si>
  <si>
    <t>Cumalative expenditure</t>
  </si>
  <si>
    <t>Best senario</t>
  </si>
  <si>
    <t>worst senario</t>
  </si>
  <si>
    <t>KiwiSaver revenue tax(before retirement)</t>
  </si>
  <si>
    <t>NZ Super tax</t>
  </si>
  <si>
    <t>KiwiSaver revenue tax(after retirement)</t>
  </si>
  <si>
    <t>NZ Super+bank intrest+fund revenue</t>
  </si>
  <si>
    <t>Annual superannuation (pre-tax)</t>
  </si>
  <si>
    <t>Total Balance( after tax)</t>
  </si>
  <si>
    <t>Kiwisaver TAX</t>
  </si>
  <si>
    <t>Total balance
(pre tax)</t>
  </si>
  <si>
    <t>Amount needs taxed</t>
  </si>
  <si>
    <t>Harborsafe revenue</t>
  </si>
  <si>
    <t>Horizon revenue</t>
  </si>
  <si>
    <t>Skyhigh revenue</t>
  </si>
  <si>
    <t>Average annual expenditure</t>
  </si>
  <si>
    <t>add:  60/63 retirement age expenditure</t>
  </si>
  <si>
    <t>annual inflation</t>
  </si>
  <si>
    <t xml:space="preserve">Average </t>
  </si>
  <si>
    <t xml:space="preserve">Std Dev </t>
  </si>
  <si>
    <t>Trails</t>
  </si>
  <si>
    <t>95%CI</t>
  </si>
  <si>
    <t>max(b)</t>
  </si>
  <si>
    <t>min(a)</t>
  </si>
  <si>
    <t>mode(m)</t>
  </si>
  <si>
    <t>b-a</t>
  </si>
  <si>
    <t>b-m</t>
  </si>
  <si>
    <t>m-a</t>
  </si>
  <si>
    <t>random</t>
  </si>
  <si>
    <t>triangular</t>
  </si>
  <si>
    <t>NZ Super tax rate</t>
  </si>
  <si>
    <t>NZ Super(every 2 weeks)</t>
  </si>
  <si>
    <t>NZ super</t>
  </si>
  <si>
    <t>P(met)</t>
  </si>
  <si>
    <t>met Number</t>
  </si>
  <si>
    <t>85%-90%, safe for reaching goal</t>
  </si>
  <si>
    <t>Met Number</t>
  </si>
  <si>
    <t xml:space="preserve">Annual superannuation </t>
  </si>
  <si>
    <t>Harborsafe Profit</t>
  </si>
  <si>
    <t>Horizon Profit</t>
  </si>
  <si>
    <t>NZ Super(no inflation)</t>
  </si>
  <si>
    <t>NZ Super(inflation)</t>
  </si>
  <si>
    <t>Total NZ Super</t>
  </si>
  <si>
    <t>worst scenario</t>
  </si>
  <si>
    <t>Cumulative expenditure</t>
  </si>
  <si>
    <t>age</t>
  </si>
  <si>
    <t>beginning Balance</t>
  </si>
  <si>
    <t>annual deposit</t>
  </si>
  <si>
    <t>principal for interest calculation</t>
  </si>
  <si>
    <t>annual interest rate</t>
  </si>
  <si>
    <t>annual interest earned</t>
  </si>
  <si>
    <t>ending balance</t>
  </si>
  <si>
    <t>Difference</t>
  </si>
  <si>
    <t>Mean</t>
  </si>
  <si>
    <t xml:space="preserve"> https://www.rnz.co.nz/news/business/545015/what-average-kiwisavers-balances-are-at-your-age</t>
  </si>
  <si>
    <t>&lt;-$19803 is added because it is the average amount that NZ have in their bank at the age 26-30(reference below)</t>
  </si>
  <si>
    <t>^ this rate is from Kiwi Bank the 3.35% per annum rate savings (reference)</t>
  </si>
  <si>
    <t>https://www.kiwibank.co.nz/personal-banking/investments/savings-accounts/notice-saver/</t>
  </si>
  <si>
    <t xml:space="preserve">Total saving </t>
  </si>
  <si>
    <t>NZ Super</t>
  </si>
  <si>
    <t>Bank Saving</t>
  </si>
  <si>
    <t>Total Savng</t>
  </si>
  <si>
    <t>Neutral scenario</t>
  </si>
  <si>
    <t>Tot_balance</t>
  </si>
  <si>
    <t>Tot_expenditure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</si>
</sst>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00"/>
    <numFmt numFmtId="166" formatCode="[$$-1409]#,##0.00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sz val="12"/>
      <color theme="0" tint="-4.9989318521683403E-2"/>
      <name val="Aptos Narrow"/>
      <family val="2"/>
    </font>
    <font>
      <sz val="11"/>
      <color theme="0" tint="-0.14999847407452621"/>
      <name val="Aptos Narrow"/>
      <family val="2"/>
      <scheme val="minor"/>
    </font>
    <font>
      <sz val="11"/>
      <color rgb="FF000000"/>
      <name val="Aptos Display"/>
      <family val="2"/>
    </font>
    <font>
      <sz val="11"/>
      <color rgb="FF000000"/>
      <name val="Aptos Narrow"/>
      <family val="2"/>
      <scheme val="minor"/>
    </font>
    <font>
      <sz val="14"/>
      <color rgb="FF333333"/>
      <name val="Arial"/>
      <family val="2"/>
    </font>
    <font>
      <sz val="11"/>
      <color theme="2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2" tint="-0.249977111117893"/>
      <name val="Aptos Narrow"/>
      <family val="2"/>
      <scheme val="minor"/>
    </font>
    <font>
      <sz val="12"/>
      <color theme="2" tint="-0.249977111117893"/>
      <name val="Arial"/>
      <family val="2"/>
    </font>
    <font>
      <sz val="12"/>
      <color theme="0" tint="-4.9989318521683403E-2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146">
    <xf numFmtId="0" fontId="0" fillId="0" borderId="0" xfId="0"/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5" fillId="0" borderId="0" xfId="0" applyFont="1"/>
    <xf numFmtId="0" fontId="8" fillId="0" borderId="0" xfId="0" applyFont="1" applyAlignment="1">
      <alignment horizontal="center"/>
    </xf>
    <xf numFmtId="8" fontId="0" fillId="0" borderId="0" xfId="0" applyNumberFormat="1"/>
    <xf numFmtId="0" fontId="8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7" fillId="0" borderId="0" xfId="0" applyFont="1"/>
    <xf numFmtId="8" fontId="7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/>
    <xf numFmtId="8" fontId="9" fillId="2" borderId="0" xfId="0" applyNumberFormat="1" applyFont="1" applyFill="1"/>
    <xf numFmtId="9" fontId="10" fillId="0" borderId="0" xfId="0" applyNumberFormat="1" applyFont="1" applyAlignment="1">
      <alignment horizontal="right"/>
    </xf>
    <xf numFmtId="8" fontId="11" fillId="0" borderId="0" xfId="0" applyNumberFormat="1" applyFont="1" applyAlignment="1">
      <alignment horizontal="center"/>
    </xf>
    <xf numFmtId="0" fontId="2" fillId="0" borderId="0" xfId="0" applyFont="1"/>
    <xf numFmtId="0" fontId="0" fillId="4" borderId="0" xfId="0" applyFill="1" applyAlignment="1">
      <alignment wrapText="1"/>
    </xf>
    <xf numFmtId="9" fontId="3" fillId="5" borderId="0" xfId="0" applyNumberFormat="1" applyFont="1" applyFill="1"/>
    <xf numFmtId="9" fontId="4" fillId="0" borderId="0" xfId="0" applyNumberFormat="1" applyFont="1"/>
    <xf numFmtId="0" fontId="14" fillId="0" borderId="0" xfId="0" applyFont="1"/>
    <xf numFmtId="0" fontId="0" fillId="6" borderId="0" xfId="0" applyFill="1"/>
    <xf numFmtId="165" fontId="0" fillId="0" borderId="0" xfId="0" applyNumberFormat="1"/>
    <xf numFmtId="0" fontId="7" fillId="0" borderId="0" xfId="1" applyNumberFormat="1" applyFont="1"/>
    <xf numFmtId="0" fontId="0" fillId="6" borderId="0" xfId="0" applyFill="1" applyAlignment="1">
      <alignment wrapText="1"/>
    </xf>
    <xf numFmtId="0" fontId="15" fillId="0" borderId="0" xfId="0" applyFont="1"/>
    <xf numFmtId="0" fontId="15" fillId="0" borderId="0" xfId="1" applyNumberFormat="1" applyFont="1"/>
    <xf numFmtId="0" fontId="0" fillId="0" borderId="1" xfId="0" applyBorder="1"/>
    <xf numFmtId="0" fontId="0" fillId="0" borderId="0" xfId="0" applyAlignment="1">
      <alignment wrapText="1"/>
    </xf>
    <xf numFmtId="0" fontId="0" fillId="7" borderId="0" xfId="0" applyFill="1"/>
    <xf numFmtId="0" fontId="16" fillId="2" borderId="0" xfId="0" applyFont="1" applyFill="1"/>
    <xf numFmtId="164" fontId="9" fillId="2" borderId="0" xfId="0" applyNumberFormat="1" applyFont="1" applyFill="1"/>
    <xf numFmtId="0" fontId="3" fillId="3" borderId="0" xfId="0" applyFont="1" applyFill="1"/>
    <xf numFmtId="0" fontId="5" fillId="3" borderId="0" xfId="0" applyFont="1" applyFill="1"/>
    <xf numFmtId="164" fontId="0" fillId="0" borderId="1" xfId="0" applyNumberFormat="1" applyBorder="1"/>
    <xf numFmtId="9" fontId="17" fillId="0" borderId="0" xfId="0" applyNumberFormat="1" applyFont="1"/>
    <xf numFmtId="166" fontId="0" fillId="0" borderId="0" xfId="0" applyNumberFormat="1"/>
    <xf numFmtId="0" fontId="3" fillId="3" borderId="1" xfId="0" applyFont="1" applyFill="1" applyBorder="1"/>
    <xf numFmtId="0" fontId="5" fillId="8" borderId="0" xfId="0" applyFont="1" applyFill="1" applyAlignment="1">
      <alignment horizontal="left" wrapText="1"/>
    </xf>
    <xf numFmtId="0" fontId="16" fillId="3" borderId="1" xfId="0" applyFont="1" applyFill="1" applyBorder="1"/>
    <xf numFmtId="0" fontId="17" fillId="0" borderId="0" xfId="0" applyFont="1" applyAlignment="1">
      <alignment horizontal="left"/>
    </xf>
    <xf numFmtId="0" fontId="5" fillId="10" borderId="0" xfId="0" applyFont="1" applyFill="1" applyAlignment="1">
      <alignment horizontal="left"/>
    </xf>
    <xf numFmtId="164" fontId="4" fillId="0" borderId="0" xfId="0" applyNumberFormat="1" applyFont="1"/>
    <xf numFmtId="0" fontId="4" fillId="0" borderId="0" xfId="0" applyFont="1"/>
    <xf numFmtId="0" fontId="13" fillId="0" borderId="0" xfId="0" applyFont="1"/>
    <xf numFmtId="6" fontId="4" fillId="0" borderId="0" xfId="0" applyNumberFormat="1" applyFont="1"/>
    <xf numFmtId="10" fontId="4" fillId="0" borderId="0" xfId="0" applyNumberFormat="1" applyFont="1"/>
    <xf numFmtId="8" fontId="4" fillId="0" borderId="0" xfId="0" applyNumberFormat="1" applyFont="1"/>
    <xf numFmtId="0" fontId="12" fillId="0" borderId="0" xfId="0" applyFont="1"/>
    <xf numFmtId="0" fontId="18" fillId="0" borderId="0" xfId="0" applyFont="1"/>
    <xf numFmtId="9" fontId="18" fillId="0" borderId="0" xfId="0" applyNumberFormat="1" applyFont="1"/>
    <xf numFmtId="10" fontId="18" fillId="0" borderId="0" xfId="0" applyNumberFormat="1" applyFont="1"/>
    <xf numFmtId="0" fontId="19" fillId="2" borderId="0" xfId="0" applyFont="1" applyFill="1" applyAlignment="1">
      <alignment wrapText="1"/>
    </xf>
    <xf numFmtId="0" fontId="20" fillId="0" borderId="1" xfId="0" applyFont="1" applyBorder="1"/>
    <xf numFmtId="0" fontId="9" fillId="2" borderId="0" xfId="0" applyFont="1" applyFill="1"/>
    <xf numFmtId="0" fontId="0" fillId="8" borderId="0" xfId="0" applyFill="1"/>
    <xf numFmtId="0" fontId="21" fillId="8" borderId="0" xfId="0" applyFont="1" applyFill="1"/>
    <xf numFmtId="0" fontId="22" fillId="0" borderId="0" xfId="0" applyFont="1"/>
    <xf numFmtId="0" fontId="0" fillId="2" borderId="1" xfId="0" applyFill="1" applyBorder="1"/>
    <xf numFmtId="0" fontId="0" fillId="2" borderId="0" xfId="0" applyFill="1"/>
    <xf numFmtId="164" fontId="17" fillId="0" borderId="1" xfId="0" applyNumberFormat="1" applyFont="1" applyBorder="1"/>
    <xf numFmtId="0" fontId="17" fillId="0" borderId="0" xfId="0" applyFont="1"/>
    <xf numFmtId="0" fontId="23" fillId="0" borderId="0" xfId="0" applyFont="1"/>
    <xf numFmtId="1" fontId="24" fillId="0" borderId="0" xfId="0" applyNumberFormat="1" applyFont="1" applyAlignment="1">
      <alignment horizontal="right"/>
    </xf>
    <xf numFmtId="0" fontId="17" fillId="0" borderId="1" xfId="0" applyFont="1" applyBorder="1"/>
    <xf numFmtId="0" fontId="25" fillId="2" borderId="0" xfId="0" applyFont="1" applyFill="1" applyAlignment="1">
      <alignment vertical="center" wrapText="1"/>
    </xf>
    <xf numFmtId="9" fontId="17" fillId="11" borderId="0" xfId="0" applyNumberFormat="1" applyFont="1" applyFill="1"/>
    <xf numFmtId="44" fontId="0" fillId="0" borderId="0" xfId="2" applyFont="1"/>
    <xf numFmtId="0" fontId="3" fillId="0" borderId="0" xfId="0" applyFont="1" applyAlignment="1">
      <alignment wrapText="1"/>
    </xf>
    <xf numFmtId="0" fontId="3" fillId="7" borderId="0" xfId="0" applyFont="1" applyFill="1"/>
    <xf numFmtId="0" fontId="2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44" fontId="0" fillId="0" borderId="0" xfId="0" applyNumberFormat="1"/>
    <xf numFmtId="0" fontId="0" fillId="12" borderId="0" xfId="0" applyFill="1" applyAlignment="1">
      <alignment wrapText="1"/>
    </xf>
    <xf numFmtId="44" fontId="26" fillId="2" borderId="0" xfId="0" applyNumberFormat="1" applyFont="1" applyFill="1"/>
    <xf numFmtId="0" fontId="3" fillId="9" borderId="0" xfId="0" applyFont="1" applyFill="1" applyAlignment="1">
      <alignment wrapText="1"/>
    </xf>
    <xf numFmtId="164" fontId="17" fillId="0" borderId="0" xfId="0" applyNumberFormat="1" applyFont="1"/>
    <xf numFmtId="0" fontId="16" fillId="3" borderId="0" xfId="0" applyFont="1" applyFill="1"/>
    <xf numFmtId="0" fontId="0" fillId="13" borderId="0" xfId="0" applyFill="1" applyAlignment="1">
      <alignment wrapText="1"/>
    </xf>
    <xf numFmtId="0" fontId="0" fillId="0" borderId="0" xfId="1" applyNumberFormat="1" applyFont="1"/>
    <xf numFmtId="9" fontId="27" fillId="0" borderId="0" xfId="0" applyNumberFormat="1" applyFont="1"/>
    <xf numFmtId="9" fontId="28" fillId="0" borderId="0" xfId="0" applyNumberFormat="1" applyFont="1"/>
    <xf numFmtId="0" fontId="27" fillId="0" borderId="0" xfId="0" applyFont="1"/>
    <xf numFmtId="0" fontId="28" fillId="0" borderId="0" xfId="0" applyFont="1"/>
    <xf numFmtId="8" fontId="29" fillId="0" borderId="0" xfId="0" applyNumberFormat="1" applyFont="1"/>
    <xf numFmtId="8" fontId="28" fillId="0" borderId="0" xfId="0" applyNumberFormat="1" applyFont="1"/>
    <xf numFmtId="0" fontId="18" fillId="0" borderId="0" xfId="0" applyFont="1" applyAlignment="1">
      <alignment horizontal="left"/>
    </xf>
    <xf numFmtId="0" fontId="3" fillId="14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14" borderId="0" xfId="0" applyFill="1"/>
    <xf numFmtId="0" fontId="25" fillId="2" borderId="6" xfId="0" applyFont="1" applyFill="1" applyBorder="1" applyAlignment="1">
      <alignment vertical="center" wrapText="1"/>
    </xf>
    <xf numFmtId="0" fontId="16" fillId="2" borderId="7" xfId="0" applyFont="1" applyFill="1" applyBorder="1"/>
    <xf numFmtId="0" fontId="16" fillId="2" borderId="9" xfId="0" applyFont="1" applyFill="1" applyBorder="1"/>
    <xf numFmtId="0" fontId="3" fillId="15" borderId="2" xfId="0" applyFont="1" applyFill="1" applyBorder="1" applyAlignment="1">
      <alignment wrapText="1"/>
    </xf>
    <xf numFmtId="0" fontId="3" fillId="15" borderId="4" xfId="0" applyFont="1" applyFill="1" applyBorder="1"/>
    <xf numFmtId="0" fontId="0" fillId="15" borderId="2" xfId="0" applyFill="1" applyBorder="1" applyAlignment="1">
      <alignment wrapText="1"/>
    </xf>
    <xf numFmtId="0" fontId="0" fillId="15" borderId="4" xfId="0" applyFill="1" applyBorder="1"/>
    <xf numFmtId="0" fontId="3" fillId="15" borderId="8" xfId="0" applyFont="1" applyFill="1" applyBorder="1"/>
    <xf numFmtId="0" fontId="3" fillId="15" borderId="0" xfId="0" applyFont="1" applyFill="1"/>
    <xf numFmtId="0" fontId="0" fillId="15" borderId="3" xfId="0" applyFill="1" applyBorder="1"/>
    <xf numFmtId="0" fontId="0" fillId="15" borderId="5" xfId="0" applyFill="1" applyBorder="1"/>
    <xf numFmtId="0" fontId="3" fillId="15" borderId="3" xfId="0" applyFont="1" applyFill="1" applyBorder="1"/>
    <xf numFmtId="0" fontId="3" fillId="15" borderId="5" xfId="0" applyFont="1" applyFill="1" applyBorder="1"/>
    <xf numFmtId="2" fontId="16" fillId="2" borderId="7" xfId="0" applyNumberFormat="1" applyFont="1" applyFill="1" applyBorder="1"/>
    <xf numFmtId="2" fontId="0" fillId="0" borderId="0" xfId="0" applyNumberFormat="1"/>
    <xf numFmtId="0" fontId="18" fillId="7" borderId="0" xfId="0" applyFont="1" applyFill="1"/>
    <xf numFmtId="2" fontId="17" fillId="0" borderId="0" xfId="0" applyNumberFormat="1" applyFont="1"/>
    <xf numFmtId="0" fontId="3" fillId="0" borderId="0" xfId="0" applyFont="1"/>
    <xf numFmtId="9" fontId="3" fillId="0" borderId="0" xfId="0" applyNumberFormat="1" applyFont="1"/>
    <xf numFmtId="2" fontId="18" fillId="0" borderId="0" xfId="0" applyNumberFormat="1" applyFont="1"/>
    <xf numFmtId="165" fontId="0" fillId="0" borderId="0" xfId="1" applyNumberFormat="1" applyFont="1"/>
    <xf numFmtId="0" fontId="18" fillId="6" borderId="0" xfId="0" applyFont="1" applyFill="1" applyAlignment="1">
      <alignment wrapText="1"/>
    </xf>
    <xf numFmtId="2" fontId="2" fillId="0" borderId="0" xfId="0" applyNumberFormat="1" applyFont="1"/>
    <xf numFmtId="0" fontId="30" fillId="0" borderId="0" xfId="0" applyFont="1"/>
    <xf numFmtId="8" fontId="26" fillId="2" borderId="0" xfId="0" applyNumberFormat="1" applyFont="1" applyFill="1"/>
    <xf numFmtId="44" fontId="18" fillId="0" borderId="0" xfId="0" applyNumberFormat="1" applyFont="1"/>
    <xf numFmtId="8" fontId="6" fillId="2" borderId="0" xfId="0" applyNumberFormat="1" applyFont="1" applyFill="1"/>
    <xf numFmtId="44" fontId="16" fillId="2" borderId="0" xfId="0" applyNumberFormat="1" applyFont="1" applyFill="1"/>
    <xf numFmtId="0" fontId="31" fillId="16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2" fontId="0" fillId="0" borderId="13" xfId="0" applyNumberFormat="1" applyBorder="1"/>
    <xf numFmtId="0" fontId="0" fillId="0" borderId="13" xfId="0" applyBorder="1"/>
    <xf numFmtId="0" fontId="0" fillId="0" borderId="14" xfId="0" applyBorder="1"/>
    <xf numFmtId="2" fontId="0" fillId="0" borderId="15" xfId="0" applyNumberFormat="1" applyBorder="1"/>
    <xf numFmtId="0" fontId="36" fillId="0" borderId="0" xfId="3" applyFont="1"/>
    <xf numFmtId="0" fontId="37" fillId="0" borderId="0" xfId="0" applyFont="1"/>
    <xf numFmtId="0" fontId="31" fillId="2" borderId="0" xfId="0" applyFont="1" applyFill="1" applyAlignment="1">
      <alignment horizontal="center" vertical="center"/>
    </xf>
    <xf numFmtId="0" fontId="31" fillId="17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44" fontId="0" fillId="2" borderId="0" xfId="0" applyNumberFormat="1" applyFill="1"/>
    <xf numFmtId="8" fontId="38" fillId="0" borderId="0" xfId="0" applyNumberFormat="1" applyFont="1"/>
    <xf numFmtId="0" fontId="0" fillId="7" borderId="1" xfId="0" applyFill="1" applyBorder="1"/>
    <xf numFmtId="164" fontId="2" fillId="0" borderId="1" xfId="0" applyNumberFormat="1" applyFont="1" applyBorder="1"/>
    <xf numFmtId="0" fontId="5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Worst</a:t>
            </a:r>
            <a:r>
              <a:rPr lang="zh-CN" altLang="en-US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senario</a:t>
            </a:r>
          </a:p>
          <a:p>
            <a:pPr>
              <a:defRPr/>
            </a:pPr>
            <a:r>
              <a:rPr lang="en-US" altLang="zh-CN" sz="1200" b="0" i="0">
                <a:latin typeface="Times New Roman" panose="02020603050405020304" pitchFamily="18" charset="0"/>
                <a:cs typeface="Times New Roman" panose="02020603050405020304" pitchFamily="18" charset="0"/>
              </a:rPr>
              <a:t>(95%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C.I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in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balance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&amp;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Expenditure)</a:t>
            </a:r>
            <a:endParaRPr lang="en-US" sz="1200" b="0" i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259011373578298"/>
          <c:y val="1.2886597938144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('Worst scenario'!$I$123:$I$124,'Worst scenario'!#REF!)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3-D448-94BD-BF23AA4EAA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35130592"/>
        <c:axId val="335966496"/>
      </c:barChart>
      <c:catAx>
        <c:axId val="33513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66496"/>
        <c:crosses val="autoZero"/>
        <c:auto val="1"/>
        <c:lblAlgn val="ctr"/>
        <c:lblOffset val="100"/>
        <c:noMultiLvlLbl val="0"/>
      </c:catAx>
      <c:valAx>
        <c:axId val="3359664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351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'Inflation rate &amp; expenditure1'!$E$2:$E$27</c:f>
              <c:numCache>
                <c:formatCode>General</c:formatCode>
                <c:ptCount val="26"/>
                <c:pt idx="0">
                  <c:v>2.6249999999999999E-2</c:v>
                </c:pt>
                <c:pt idx="1">
                  <c:v>2.6250000000000006E-2</c:v>
                </c:pt>
                <c:pt idx="2">
                  <c:v>2.6749999999999999E-2</c:v>
                </c:pt>
                <c:pt idx="3">
                  <c:v>1.7749999999999998E-2</c:v>
                </c:pt>
                <c:pt idx="4">
                  <c:v>2.2750000000000003E-2</c:v>
                </c:pt>
                <c:pt idx="5">
                  <c:v>3.0499999999999999E-2</c:v>
                </c:pt>
                <c:pt idx="6">
                  <c:v>3.3500000000000002E-2</c:v>
                </c:pt>
                <c:pt idx="7">
                  <c:v>2.375E-2</c:v>
                </c:pt>
                <c:pt idx="8">
                  <c:v>3.9750000000000001E-2</c:v>
                </c:pt>
                <c:pt idx="9">
                  <c:v>2.1500000000000005E-2</c:v>
                </c:pt>
                <c:pt idx="10">
                  <c:v>2.3E-2</c:v>
                </c:pt>
                <c:pt idx="11">
                  <c:v>4.0500000000000001E-2</c:v>
                </c:pt>
                <c:pt idx="12">
                  <c:v>1.0750000000000003E-2</c:v>
                </c:pt>
                <c:pt idx="13">
                  <c:v>1.15E-2</c:v>
                </c:pt>
                <c:pt idx="14">
                  <c:v>1.2249999999999999E-2</c:v>
                </c:pt>
                <c:pt idx="15">
                  <c:v>3.0000000000000005E-3</c:v>
                </c:pt>
                <c:pt idx="16">
                  <c:v>6.2500000000000003E-3</c:v>
                </c:pt>
                <c:pt idx="17">
                  <c:v>1.8500000000000003E-2</c:v>
                </c:pt>
                <c:pt idx="18">
                  <c:v>1.6E-2</c:v>
                </c:pt>
                <c:pt idx="19">
                  <c:v>1.6500000000000001E-2</c:v>
                </c:pt>
                <c:pt idx="20">
                  <c:v>1.7000000000000001E-2</c:v>
                </c:pt>
                <c:pt idx="21">
                  <c:v>3.9E-2</c:v>
                </c:pt>
                <c:pt idx="22">
                  <c:v>7.1499999999999994E-2</c:v>
                </c:pt>
                <c:pt idx="23">
                  <c:v>5.7499999999999989E-2</c:v>
                </c:pt>
                <c:pt idx="24">
                  <c:v>2.9249999999999998E-2</c:v>
                </c:pt>
                <c:pt idx="25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5-4524-8A34-B21257DA4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519375"/>
        <c:axId val="363518415"/>
      </c:lineChart>
      <c:catAx>
        <c:axId val="363519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18415"/>
        <c:crosses val="autoZero"/>
        <c:auto val="1"/>
        <c:lblAlgn val="ctr"/>
        <c:lblOffset val="100"/>
        <c:noMultiLvlLbl val="0"/>
      </c:catAx>
      <c:valAx>
        <c:axId val="36351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1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Worst</a:t>
            </a:r>
            <a:r>
              <a:rPr lang="zh-CN" altLang="en-US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senario</a:t>
            </a:r>
          </a:p>
          <a:p>
            <a:pPr>
              <a:defRPr/>
            </a:pPr>
            <a:r>
              <a:rPr lang="en-US" altLang="zh-CN" sz="1200" b="0" i="0">
                <a:latin typeface="Times New Roman" panose="02020603050405020304" pitchFamily="18" charset="0"/>
                <a:cs typeface="Times New Roman" panose="02020603050405020304" pitchFamily="18" charset="0"/>
              </a:rPr>
              <a:t>(95%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C.I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in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balance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&amp;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Expenditure)</a:t>
            </a:r>
            <a:endParaRPr lang="en-US" sz="1200" b="0" i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259011373578298"/>
          <c:y val="1.2886597938144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('Worst scenario'!$I$123:$I$124,'Worst scenario'!#REF!)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E-4AB7-A498-8D17AC2F77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35130592"/>
        <c:axId val="335966496"/>
      </c:barChart>
      <c:catAx>
        <c:axId val="33513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66496"/>
        <c:crosses val="autoZero"/>
        <c:auto val="1"/>
        <c:lblAlgn val="ctr"/>
        <c:lblOffset val="100"/>
        <c:noMultiLvlLbl val="0"/>
      </c:catAx>
      <c:valAx>
        <c:axId val="3359664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351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Worst</a:t>
            </a:r>
            <a:r>
              <a:rPr lang="zh-CN" altLang="en-US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1" i="0">
                <a:latin typeface="Times New Roman" panose="02020603050405020304" pitchFamily="18" charset="0"/>
                <a:cs typeface="Times New Roman" panose="02020603050405020304" pitchFamily="18" charset="0"/>
              </a:rPr>
              <a:t>senario</a:t>
            </a:r>
          </a:p>
          <a:p>
            <a:pPr>
              <a:defRPr/>
            </a:pPr>
            <a:r>
              <a:rPr lang="en-US" altLang="zh-CN" sz="1200" b="0" i="0">
                <a:latin typeface="Times New Roman" panose="02020603050405020304" pitchFamily="18" charset="0"/>
                <a:cs typeface="Times New Roman" panose="02020603050405020304" pitchFamily="18" charset="0"/>
              </a:rPr>
              <a:t>(95%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C.I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in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balance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&amp;</a:t>
            </a:r>
            <a:r>
              <a:rPr lang="zh-CN" altLang="en-US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CN" sz="1200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Expenditure)</a:t>
            </a:r>
            <a:endParaRPr lang="en-US" sz="1200" b="0" i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259011373578298"/>
          <c:y val="1.2886597938144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('Worst scenario'!$I$123:$I$124,'Worst scenario'!#REF!)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1-4B89-94B7-59D20236DC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35130592"/>
        <c:axId val="335966496"/>
      </c:barChart>
      <c:catAx>
        <c:axId val="33513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66496"/>
        <c:crosses val="autoZero"/>
        <c:auto val="1"/>
        <c:lblAlgn val="ctr"/>
        <c:lblOffset val="100"/>
        <c:noMultiLvlLbl val="0"/>
      </c:catAx>
      <c:valAx>
        <c:axId val="3359664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351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ED4C089-DE91-4BAE-B1AC-86057D85D1AF}">
          <cx:tx>
            <cx:txData>
              <cx:f>_xlchart.v1.0</cx:f>
              <cx:v>Total balance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W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orst</a:t>
            </a:r>
            <a:r>
              <a:rPr kumimoji="0" lang="zh-CN" alt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 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senario</a:t>
            </a:r>
            <a:r>
              <a:rPr kumimoji="0" lang="zh-CN" alt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 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comparision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/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W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orst</a:t>
            </a:r>
            <a:r>
              <a:rPr kumimoji="0" lang="zh-CN" alt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 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senario</a:t>
            </a:r>
            <a:r>
              <a:rPr kumimoji="0" lang="zh-CN" alt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 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comparision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/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W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orst</a:t>
            </a:r>
            <a:r>
              <a:rPr kumimoji="0" lang="zh-CN" alt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 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senario</a:t>
            </a:r>
            <a:r>
              <a:rPr kumimoji="0" lang="zh-CN" altLang="en-US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 </a:t>
            </a:r>
            <a:r>
              <a:rPr kumimoji="0" lang="en-US" altLang="zh-CN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等线" panose="02010600030101010101" pitchFamily="2" charset="-122"/>
              </a:rPr>
              <a:t>comparision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openxmlformats.org/officeDocument/2006/relationships/chart" Target="../charts/chart3.xml"/><Relationship Id="rId1" Type="http://schemas.microsoft.com/office/2014/relationships/chartEx" Target="../charts/chartEx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20706</xdr:colOff>
      <xdr:row>5039</xdr:row>
      <xdr:rowOff>160683</xdr:rowOff>
    </xdr:from>
    <xdr:to>
      <xdr:col>9</xdr:col>
      <xdr:colOff>1105727</xdr:colOff>
      <xdr:row>5054</xdr:row>
      <xdr:rowOff>46383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EAF6A6B9-3258-8A37-9818-1908FBB44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31256" y="961585608"/>
              <a:ext cx="457117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16049</xdr:colOff>
      <xdr:row>75</xdr:row>
      <xdr:rowOff>2194</xdr:rowOff>
    </xdr:from>
    <xdr:to>
      <xdr:col>17</xdr:col>
      <xdr:colOff>32962</xdr:colOff>
      <xdr:row>88</xdr:row>
      <xdr:rowOff>91094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11BCB04-A0D3-0C29-5F1A-FFCCFD6B8A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2174" y="15232669"/>
              <a:ext cx="4303163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15645</xdr:colOff>
      <xdr:row>88</xdr:row>
      <xdr:rowOff>178377</xdr:rowOff>
    </xdr:from>
    <xdr:to>
      <xdr:col>16</xdr:col>
      <xdr:colOff>787746</xdr:colOff>
      <xdr:row>103</xdr:row>
      <xdr:rowOff>178377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B9CC9-92FA-E924-BCDA-DE7BB6DBE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498851</xdr:colOff>
      <xdr:row>0</xdr:row>
      <xdr:rowOff>363887</xdr:rowOff>
    </xdr:from>
    <xdr:to>
      <xdr:col>10</xdr:col>
      <xdr:colOff>1002546</xdr:colOff>
      <xdr:row>14</xdr:row>
      <xdr:rowOff>47786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93B9276-A58C-F8ED-5608-BB9A11D78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16049</xdr:colOff>
      <xdr:row>75</xdr:row>
      <xdr:rowOff>2194</xdr:rowOff>
    </xdr:from>
    <xdr:to>
      <xdr:col>17</xdr:col>
      <xdr:colOff>32962</xdr:colOff>
      <xdr:row>88</xdr:row>
      <xdr:rowOff>91094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9DE740-4D7A-48B5-9441-CAAB1FCE1C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2174" y="15232669"/>
              <a:ext cx="4303163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15645</xdr:colOff>
      <xdr:row>88</xdr:row>
      <xdr:rowOff>178377</xdr:rowOff>
    </xdr:from>
    <xdr:to>
      <xdr:col>16</xdr:col>
      <xdr:colOff>787746</xdr:colOff>
      <xdr:row>103</xdr:row>
      <xdr:rowOff>178377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7C22F5-76E4-4CC2-8A05-535AB6863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16049</xdr:colOff>
      <xdr:row>75</xdr:row>
      <xdr:rowOff>2194</xdr:rowOff>
    </xdr:from>
    <xdr:to>
      <xdr:col>17</xdr:col>
      <xdr:colOff>32962</xdr:colOff>
      <xdr:row>88</xdr:row>
      <xdr:rowOff>91094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11EB902-32A6-417F-80C1-83BD24647C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2174" y="15232669"/>
              <a:ext cx="4303163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15645</xdr:colOff>
      <xdr:row>88</xdr:row>
      <xdr:rowOff>178377</xdr:rowOff>
    </xdr:from>
    <xdr:to>
      <xdr:col>16</xdr:col>
      <xdr:colOff>787746</xdr:colOff>
      <xdr:row>103</xdr:row>
      <xdr:rowOff>178377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0659C5-FBAA-4359-B904-9B82331BA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ing Zhang" id="{957FA6B4-8A3D-4EA6-BB7C-F790F152257E}" userId="S::szha687@uoa.auckland.ac.nz::bdb38614-633f-43ee-800a-952825ad80f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5-05-08T22:58:15.37" personId="{957FA6B4-8A3D-4EA6-BB7C-F790F152257E}" id="{3194DC51-EAC3-4539-9615-999DE67420F2}">
    <text>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" dT="2025-05-08T22:58:15.37" personId="{957FA6B4-8A3D-4EA6-BB7C-F790F152257E}" id="{D222CF75-3453-468A-956C-968D3051E993}">
    <text>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4" dT="2025-05-08T22:58:15.37" personId="{957FA6B4-8A3D-4EA6-BB7C-F790F152257E}" id="{37681B4C-18D9-49E0-9D30-D944B52E5976}">
    <text>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4" dT="2025-05-08T22:58:15.37" personId="{957FA6B4-8A3D-4EA6-BB7C-F790F152257E}" id="{74594583-C555-40A7-AC74-5D9AC69EEB93}">
    <text>The KiwiSaver Member Tax Credit：The government provides a subsidy of 50% of personal contributions, with a maximum of NZ$521.43. Automatically deposited into eligible accounts without needing an application.  https://www.ird.govt.nz/kiwisaver/kiwisaver-individuals/kiwisaver-benefits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kiwibank.co.nz/personal-banking/investments/savings-accounts/notice-sav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4271-4A40-48F2-9760-1711E2F9F18E}">
  <dimension ref="A1:U5067"/>
  <sheetViews>
    <sheetView topLeftCell="A97" zoomScaleNormal="100" workbookViewId="0">
      <selection activeCell="E11" sqref="E11"/>
    </sheetView>
  </sheetViews>
  <sheetFormatPr defaultColWidth="13" defaultRowHeight="15" x14ac:dyDescent="0.25"/>
  <cols>
    <col min="1" max="1" width="43.28515625" bestFit="1" customWidth="1"/>
    <col min="2" max="2" width="17" customWidth="1"/>
    <col min="3" max="3" width="19.7109375" customWidth="1"/>
    <col min="4" max="4" width="19.85546875" customWidth="1"/>
    <col min="5" max="6" width="16.7109375" customWidth="1"/>
    <col min="7" max="8" width="18.140625" customWidth="1"/>
    <col min="9" max="9" width="19.7109375" bestFit="1" customWidth="1"/>
    <col min="10" max="11" width="16.140625" customWidth="1"/>
    <col min="12" max="12" width="16.85546875" customWidth="1"/>
    <col min="13" max="13" width="16.140625" customWidth="1"/>
    <col min="14" max="14" width="15.85546875" customWidth="1"/>
    <col min="15" max="15" width="17" customWidth="1"/>
    <col min="16" max="16" width="17.7109375" customWidth="1"/>
    <col min="17" max="17" width="15.85546875" customWidth="1"/>
    <col min="18" max="18" width="16.28515625" customWidth="1"/>
    <col min="19" max="19" width="20.140625" customWidth="1"/>
    <col min="20" max="20" width="19.28515625" customWidth="1"/>
  </cols>
  <sheetData>
    <row r="1" spans="1:13" ht="27.75" customHeight="1" x14ac:dyDescent="0.25">
      <c r="A1" s="144" t="s">
        <v>0</v>
      </c>
      <c r="B1" s="144"/>
      <c r="C1" s="144"/>
      <c r="D1" s="47"/>
      <c r="E1" s="47"/>
      <c r="F1" s="47"/>
      <c r="G1" s="47"/>
    </row>
    <row r="2" spans="1:13" x14ac:dyDescent="0.25">
      <c r="D2" s="47"/>
      <c r="E2" s="47"/>
      <c r="F2" s="47"/>
      <c r="G2" s="23">
        <v>0.4</v>
      </c>
      <c r="H2" s="5"/>
    </row>
    <row r="3" spans="1:13" ht="15.75" x14ac:dyDescent="0.25">
      <c r="A3" s="1" t="s">
        <v>173</v>
      </c>
      <c r="D3" s="47"/>
      <c r="E3" s="47"/>
      <c r="F3" s="47"/>
      <c r="G3" s="23">
        <v>0.3</v>
      </c>
      <c r="H3" s="5"/>
    </row>
    <row r="4" spans="1:13" x14ac:dyDescent="0.25">
      <c r="A4" s="2" t="s">
        <v>1</v>
      </c>
      <c r="B4" s="3">
        <v>70000</v>
      </c>
      <c r="C4" t="s">
        <v>2</v>
      </c>
      <c r="D4" s="47">
        <f ca="1">RAND()</f>
        <v>0.58933927596999514</v>
      </c>
      <c r="E4" s="47"/>
      <c r="F4" s="47"/>
      <c r="G4" s="23">
        <v>0.3</v>
      </c>
      <c r="H4" s="5"/>
    </row>
    <row r="5" spans="1:13" x14ac:dyDescent="0.25">
      <c r="A5" s="2" t="s">
        <v>3</v>
      </c>
      <c r="B5" s="4">
        <v>3.5000000000000003E-2</v>
      </c>
      <c r="C5" s="4"/>
      <c r="D5" s="50"/>
      <c r="E5" s="50"/>
      <c r="F5" s="50"/>
      <c r="G5" s="47"/>
    </row>
    <row r="6" spans="1:13" x14ac:dyDescent="0.25">
      <c r="A6" s="2" t="s">
        <v>4</v>
      </c>
      <c r="B6" s="4">
        <v>7.0000000000000001E-3</v>
      </c>
      <c r="C6" s="4"/>
      <c r="D6" s="50"/>
      <c r="E6" s="50"/>
      <c r="F6" s="50"/>
      <c r="G6" s="47"/>
    </row>
    <row r="7" spans="1:13" x14ac:dyDescent="0.25">
      <c r="A7" s="2" t="s">
        <v>5</v>
      </c>
      <c r="B7">
        <f ca="1">_xlfn.NORM.INV(D4,B5,B6)</f>
        <v>3.6580919753123019E-2</v>
      </c>
      <c r="G7" s="111"/>
      <c r="H7" s="111"/>
    </row>
    <row r="8" spans="1:13" x14ac:dyDescent="0.25">
      <c r="A8" s="2" t="s">
        <v>6</v>
      </c>
      <c r="B8" s="3">
        <f ca="1">B4*(1+B7)</f>
        <v>72560.66438271862</v>
      </c>
      <c r="C8" s="46"/>
      <c r="D8" s="46"/>
      <c r="E8" s="46"/>
      <c r="F8" s="46"/>
    </row>
    <row r="9" spans="1:13" ht="15.75" x14ac:dyDescent="0.25">
      <c r="A9" s="2" t="s">
        <v>175</v>
      </c>
      <c r="B9" s="39">
        <v>0.1</v>
      </c>
      <c r="C9" s="84">
        <v>0.03</v>
      </c>
      <c r="D9" s="85">
        <v>0.06</v>
      </c>
      <c r="E9" s="84">
        <v>0.1</v>
      </c>
      <c r="F9" s="86"/>
    </row>
    <row r="10" spans="1:13" ht="15.75" x14ac:dyDescent="0.25">
      <c r="A10" s="2" t="s">
        <v>8</v>
      </c>
      <c r="B10" s="4">
        <v>2.1000000000000001E-2</v>
      </c>
      <c r="C10" s="87" t="s">
        <v>9</v>
      </c>
      <c r="D10" s="87" t="s">
        <v>10</v>
      </c>
      <c r="E10" s="87" t="s">
        <v>7</v>
      </c>
      <c r="F10" s="87"/>
      <c r="G10" s="52"/>
      <c r="H10" s="52"/>
    </row>
    <row r="11" spans="1:13" ht="15.75" x14ac:dyDescent="0.25">
      <c r="A11" s="90" t="s">
        <v>195</v>
      </c>
      <c r="B11" s="53">
        <v>0.28000000000000003</v>
      </c>
      <c r="C11" s="87"/>
      <c r="D11" s="87"/>
      <c r="E11" s="87"/>
      <c r="F11" s="87"/>
      <c r="G11" s="52"/>
      <c r="H11" s="52"/>
    </row>
    <row r="12" spans="1:13" ht="15.75" x14ac:dyDescent="0.25">
      <c r="A12" s="90" t="s">
        <v>197</v>
      </c>
      <c r="B12" s="55"/>
      <c r="C12" s="87" t="s">
        <v>198</v>
      </c>
      <c r="D12" s="87"/>
      <c r="E12" s="87"/>
      <c r="F12" s="87"/>
      <c r="G12" s="52"/>
      <c r="H12" s="52"/>
    </row>
    <row r="13" spans="1:13" ht="15.75" x14ac:dyDescent="0.25">
      <c r="A13" s="90" t="s">
        <v>223</v>
      </c>
      <c r="B13" s="53">
        <v>1076.8399999999999</v>
      </c>
      <c r="C13" s="87"/>
      <c r="D13" s="87"/>
      <c r="E13" s="87"/>
      <c r="F13" s="87"/>
      <c r="G13" s="52"/>
      <c r="H13" s="52"/>
    </row>
    <row r="14" spans="1:13" ht="15.75" x14ac:dyDescent="0.25">
      <c r="A14" s="90" t="s">
        <v>222</v>
      </c>
      <c r="B14" s="55"/>
      <c r="C14" s="87"/>
      <c r="D14" s="87"/>
      <c r="E14" s="87"/>
      <c r="F14" s="87"/>
      <c r="G14" s="52"/>
      <c r="H14" s="52"/>
    </row>
    <row r="15" spans="1:13" ht="15.75" x14ac:dyDescent="0.25">
      <c r="A15" s="2" t="s">
        <v>11</v>
      </c>
      <c r="B15" s="3">
        <f ca="1">IF(B8*B9&gt;C16,D16,B8*B9*50%)</f>
        <v>521.42999999999995</v>
      </c>
      <c r="C15" s="88" t="s">
        <v>12</v>
      </c>
      <c r="D15" s="87" t="s">
        <v>13</v>
      </c>
      <c r="E15" s="86"/>
      <c r="F15" s="86"/>
      <c r="G15" s="53"/>
      <c r="H15" s="53"/>
      <c r="M15" t="s">
        <v>19</v>
      </c>
    </row>
    <row r="16" spans="1:13" ht="15.75" x14ac:dyDescent="0.25">
      <c r="A16" s="2"/>
      <c r="C16" s="88">
        <v>1042.8599999999999</v>
      </c>
      <c r="D16" s="89">
        <v>521.42999999999995</v>
      </c>
      <c r="E16" s="86"/>
      <c r="F16" s="86"/>
      <c r="G16" s="53"/>
      <c r="H16" s="53"/>
      <c r="J16" s="53"/>
      <c r="K16" s="53"/>
      <c r="L16" s="55"/>
    </row>
    <row r="17" spans="1:21" x14ac:dyDescent="0.25">
      <c r="A17" s="2" t="s">
        <v>172</v>
      </c>
      <c r="B17" s="8">
        <f>C18*(1+D18)</f>
        <v>5581.2420000000002</v>
      </c>
      <c r="C17" s="86" t="s">
        <v>171</v>
      </c>
      <c r="D17" s="86" t="s">
        <v>170</v>
      </c>
      <c r="E17" s="86"/>
      <c r="F17" s="86"/>
      <c r="G17" s="53"/>
      <c r="H17" s="53"/>
      <c r="J17" s="53"/>
      <c r="K17" s="53"/>
      <c r="L17" s="54"/>
    </row>
    <row r="18" spans="1:21" x14ac:dyDescent="0.25">
      <c r="A18" s="2"/>
      <c r="C18" s="49">
        <v>5364</v>
      </c>
      <c r="D18" s="50">
        <v>4.0500000000000001E-2</v>
      </c>
      <c r="E18" s="51" t="s">
        <v>19</v>
      </c>
      <c r="F18" s="53"/>
      <c r="G18" s="53"/>
      <c r="H18" s="53"/>
      <c r="J18" s="53"/>
      <c r="K18" s="53"/>
    </row>
    <row r="19" spans="1:21" ht="15.75" x14ac:dyDescent="0.25">
      <c r="A19" s="45" t="s">
        <v>174</v>
      </c>
      <c r="B19" s="19" t="s">
        <v>26</v>
      </c>
      <c r="C19" s="6" t="s">
        <v>14</v>
      </c>
      <c r="D19" s="6" t="s">
        <v>15</v>
      </c>
      <c r="F19" s="53"/>
      <c r="G19" s="53"/>
      <c r="H19" s="53"/>
      <c r="J19" s="53"/>
      <c r="K19" s="53"/>
      <c r="M19" t="s">
        <v>19</v>
      </c>
    </row>
    <row r="20" spans="1:21" x14ac:dyDescent="0.25">
      <c r="A20" s="2" t="s">
        <v>16</v>
      </c>
      <c r="B20" s="70">
        <v>0.1</v>
      </c>
      <c r="C20" s="4">
        <v>3.7499999999999999E-2</v>
      </c>
      <c r="D20" s="5">
        <v>0.05</v>
      </c>
      <c r="F20" s="53"/>
      <c r="G20" s="53"/>
      <c r="H20" s="53"/>
      <c r="J20" s="53"/>
      <c r="K20" s="53"/>
    </row>
    <row r="21" spans="1:21" x14ac:dyDescent="0.25">
      <c r="A21" s="2" t="s">
        <v>17</v>
      </c>
      <c r="B21" s="70">
        <v>0.25</v>
      </c>
      <c r="C21" s="4">
        <v>6.5000000000000002E-2</v>
      </c>
      <c r="D21" s="4">
        <v>0.105</v>
      </c>
    </row>
    <row r="22" spans="1:21" x14ac:dyDescent="0.25">
      <c r="A22" s="2" t="s">
        <v>18</v>
      </c>
      <c r="B22" s="70">
        <v>0.65</v>
      </c>
      <c r="C22" s="4">
        <v>0.10249999999999999</v>
      </c>
      <c r="D22" s="4">
        <v>0.20749999999999999</v>
      </c>
    </row>
    <row r="23" spans="1:21" ht="15.75" x14ac:dyDescent="0.25">
      <c r="A23" s="8" t="s">
        <v>176</v>
      </c>
      <c r="B23">
        <f>SUM(B20:B22)</f>
        <v>1</v>
      </c>
      <c r="M23" s="24"/>
      <c r="N23" s="24"/>
      <c r="O23" s="29"/>
    </row>
    <row r="24" spans="1:21" ht="15.75" x14ac:dyDescent="0.25">
      <c r="A24" s="91" t="s">
        <v>28</v>
      </c>
      <c r="B24" s="65">
        <v>65</v>
      </c>
      <c r="C24" s="66">
        <v>60</v>
      </c>
      <c r="D24" s="66">
        <v>63</v>
      </c>
      <c r="E24" s="67">
        <v>65</v>
      </c>
      <c r="F24" s="22">
        <v>0.03</v>
      </c>
      <c r="T24" s="12"/>
      <c r="U24" s="27"/>
    </row>
    <row r="25" spans="1:21" x14ac:dyDescent="0.25">
      <c r="A25" s="2"/>
      <c r="B25" s="9" t="s">
        <v>20</v>
      </c>
      <c r="C25" s="7" t="s">
        <v>21</v>
      </c>
      <c r="D25" s="7" t="s">
        <v>22</v>
      </c>
      <c r="E25" s="20" t="s">
        <v>32</v>
      </c>
      <c r="F25" s="7" t="s">
        <v>23</v>
      </c>
    </row>
    <row r="26" spans="1:21" ht="41.25" customHeight="1" x14ac:dyDescent="0.25">
      <c r="A26" s="10" t="s">
        <v>24</v>
      </c>
      <c r="B26" s="11" t="s">
        <v>29</v>
      </c>
      <c r="C26" s="11" t="s">
        <v>30</v>
      </c>
      <c r="D26" s="11" t="s">
        <v>8</v>
      </c>
      <c r="E26" s="11" t="s">
        <v>31</v>
      </c>
      <c r="F26" s="11" t="s">
        <v>229</v>
      </c>
      <c r="G26" s="21" t="s">
        <v>33</v>
      </c>
      <c r="H26" s="21" t="s">
        <v>230</v>
      </c>
      <c r="I26" s="21" t="s">
        <v>34</v>
      </c>
      <c r="J26" s="82" t="s">
        <v>35</v>
      </c>
      <c r="K26" s="82" t="s">
        <v>231</v>
      </c>
      <c r="L26" s="82" t="s">
        <v>36</v>
      </c>
      <c r="M26" s="21" t="s">
        <v>37</v>
      </c>
      <c r="N26" s="21" t="s">
        <v>206</v>
      </c>
      <c r="O26" s="21" t="s">
        <v>38</v>
      </c>
      <c r="P26" s="79" t="s">
        <v>202</v>
      </c>
      <c r="Q26" s="75" t="s">
        <v>203</v>
      </c>
      <c r="R26" s="75" t="s">
        <v>201</v>
      </c>
      <c r="S26" s="42" t="s">
        <v>224</v>
      </c>
      <c r="T26" s="77" t="s">
        <v>200</v>
      </c>
    </row>
    <row r="27" spans="1:21" ht="15.75" x14ac:dyDescent="0.25">
      <c r="A27" s="2">
        <v>30</v>
      </c>
      <c r="B27" s="12">
        <f t="shared" ref="B27:B62" ca="1" si="0">_xlfn.NORM.INV(RAND(),$B$5,$B$6)</f>
        <v>4.1523487865826054E-2</v>
      </c>
      <c r="C27" s="13">
        <v>70000</v>
      </c>
      <c r="D27" s="14">
        <f>IF(C27&lt;84000,3%*(1-30%),3%*(1-33%))</f>
        <v>2.0999999999999998E-2</v>
      </c>
      <c r="E27" s="3">
        <f t="shared" ref="E27:E62" ca="1" si="1">$B$15</f>
        <v>521.42999999999995</v>
      </c>
      <c r="F27" s="3">
        <f t="shared" ref="F27:F62" ca="1" si="2">C27*($B$9+D27)+E27</f>
        <v>8991.43</v>
      </c>
      <c r="G27">
        <f t="shared" ref="G27:G62" ca="1" si="3">_xlfn.NORM.INV(RAND(),$C$20,$D$20)</f>
        <v>3.4948841182461873E-2</v>
      </c>
      <c r="H27" s="3">
        <f ca="1">(F27*$B$20)*G27</f>
        <v>31.424005907322318</v>
      </c>
      <c r="I27" s="3">
        <f ca="1">F27*B20*(1+G27)</f>
        <v>930.56700590732237</v>
      </c>
      <c r="J27">
        <f t="shared" ref="J27:J62" ca="1" si="4">_xlfn.NORM.INV(RAND(),$C$21,$D$21)</f>
        <v>0.14736308000236903</v>
      </c>
      <c r="K27" s="3">
        <f ca="1">F27*$B$21*J27</f>
        <v>331.25120460642523</v>
      </c>
      <c r="L27" s="3">
        <f ca="1">F27*B21*(1+J27)</f>
        <v>2579.1087046064254</v>
      </c>
      <c r="M27" s="4">
        <f t="shared" ref="M27:M62" ca="1" si="5">_xlfn.NORM.INV(RAND(),$C$22,$D$22)</f>
        <v>8.154759705746327E-2</v>
      </c>
      <c r="N27" s="3">
        <f ca="1">F27*$B$22*M27</f>
        <v>476.59918189675153</v>
      </c>
      <c r="O27" s="3">
        <f ca="1">F27*B22*(1+M27)</f>
        <v>6321.0286818967516</v>
      </c>
      <c r="P27" s="76">
        <f ca="1">I27+L27+O27</f>
        <v>9830.7043924104983</v>
      </c>
      <c r="Q27" s="76">
        <f ca="1">H27+K27+N27</f>
        <v>839.2743924104991</v>
      </c>
      <c r="R27" s="76">
        <f t="shared" ref="R27:R62" ca="1" si="6">IF(Q27&gt;0,Q27*$B$11,0)</f>
        <v>234.99682987493978</v>
      </c>
      <c r="S27" s="3">
        <f>26*$B$13</f>
        <v>27997.839999999997</v>
      </c>
      <c r="T27" s="76">
        <f t="shared" ref="T27:T62" ca="1" si="7">P27-R27+S27</f>
        <v>37593.547562535554</v>
      </c>
    </row>
    <row r="28" spans="1:21" ht="15.75" x14ac:dyDescent="0.25">
      <c r="A28" s="2">
        <v>31</v>
      </c>
      <c r="B28" s="12">
        <f t="shared" ca="1" si="0"/>
        <v>3.7047357604653629E-2</v>
      </c>
      <c r="C28" s="13">
        <f ca="1">C27*(1+B28)</f>
        <v>72593.315032325758</v>
      </c>
      <c r="D28" s="14">
        <f t="shared" ref="D28:D62" ca="1" si="8">IF(C28&lt;84000,3%*(1-30%),3%*(1-33%))</f>
        <v>2.0999999999999998E-2</v>
      </c>
      <c r="E28" s="3">
        <f t="shared" ca="1" si="1"/>
        <v>521.42999999999995</v>
      </c>
      <c r="F28" s="3">
        <f t="shared" ca="1" si="2"/>
        <v>9305.2211189114169</v>
      </c>
      <c r="G28">
        <f t="shared" ca="1" si="3"/>
        <v>9.8225348568348414E-2</v>
      </c>
      <c r="H28" s="3">
        <f ca="1">(I27+F28*$B$20)*G28</f>
        <v>182.80612731251418</v>
      </c>
      <c r="I28" s="3">
        <f t="shared" ref="I28:I62" ca="1" si="9">(I27+(F28*$B$20))*(1+G28)</f>
        <v>2043.8952451109783</v>
      </c>
      <c r="J28">
        <f t="shared" ca="1" si="4"/>
        <v>0.11796912188916364</v>
      </c>
      <c r="K28" s="3">
        <f ca="1">(L27+F28*$B$21)*J28</f>
        <v>578.6873802347385</v>
      </c>
      <c r="L28" s="3">
        <f t="shared" ref="L28:L62" ca="1" si="10">(L27+F28*$B$21)*(1+J28)</f>
        <v>5484.1013645690182</v>
      </c>
      <c r="M28" s="4">
        <f t="shared" ca="1" si="5"/>
        <v>2.3442357944647704E-2</v>
      </c>
      <c r="N28" s="3">
        <f ca="1">(O27+F28*$B$22)*M28</f>
        <v>289.96842768475915</v>
      </c>
      <c r="O28" s="3">
        <f t="shared" ref="O28:O62" ca="1" si="11">(O27+F28*$B$22)*(1+M28)</f>
        <v>12659.390836873932</v>
      </c>
      <c r="P28" s="76">
        <f t="shared" ref="P28:P62" ca="1" si="12">I28+L28+O28</f>
        <v>20187.387446553927</v>
      </c>
      <c r="Q28" s="76">
        <f t="shared" ref="Q28:Q62" ca="1" si="13">H28+K28+N28</f>
        <v>1051.4619352320119</v>
      </c>
      <c r="R28" s="76">
        <f t="shared" ca="1" si="6"/>
        <v>294.40934186496338</v>
      </c>
      <c r="S28" s="3">
        <f t="shared" ref="S28:S62" si="14">26*$B$13</f>
        <v>27997.839999999997</v>
      </c>
      <c r="T28" s="76">
        <f t="shared" ca="1" si="7"/>
        <v>47890.818104688959</v>
      </c>
    </row>
    <row r="29" spans="1:21" ht="15.75" x14ac:dyDescent="0.25">
      <c r="A29" s="2">
        <v>32</v>
      </c>
      <c r="B29" s="12">
        <f t="shared" ca="1" si="0"/>
        <v>4.0017106035207285E-2</v>
      </c>
      <c r="C29" s="13">
        <v>70001</v>
      </c>
      <c r="D29" s="14">
        <f t="shared" si="8"/>
        <v>2.0999999999999998E-2</v>
      </c>
      <c r="E29" s="3">
        <f t="shared" ca="1" si="1"/>
        <v>521.42999999999995</v>
      </c>
      <c r="F29" s="3">
        <f t="shared" ca="1" si="2"/>
        <v>8991.5509999999995</v>
      </c>
      <c r="G29">
        <f t="shared" ca="1" si="3"/>
        <v>-3.3884684122700244E-2</v>
      </c>
      <c r="H29" s="3">
        <f t="shared" ref="H29:H62" ca="1" si="15">(I28+F29*$B$20)*G29</f>
        <v>-99.724331301289425</v>
      </c>
      <c r="I29" s="3">
        <f t="shared" ca="1" si="9"/>
        <v>2843.3260138096884</v>
      </c>
      <c r="J29">
        <f t="shared" ca="1" si="4"/>
        <v>0.18659342564723064</v>
      </c>
      <c r="K29" s="3">
        <f t="shared" ref="K29:K62" ca="1" si="16">(L28+F29*$B$21)*J29</f>
        <v>1442.7383359545306</v>
      </c>
      <c r="L29" s="3">
        <f t="shared" ca="1" si="10"/>
        <v>9174.7274505235491</v>
      </c>
      <c r="M29" s="4">
        <f t="shared" ca="1" si="5"/>
        <v>4.7880188911346745E-2</v>
      </c>
      <c r="N29" s="3">
        <f t="shared" ref="N29:N62" ca="1" si="17">(O28+F29*$B$22)*M29</f>
        <v>885.97017908800137</v>
      </c>
      <c r="O29" s="3">
        <f t="shared" ca="1" si="11"/>
        <v>19389.869165961929</v>
      </c>
      <c r="P29" s="76">
        <f t="shared" ca="1" si="12"/>
        <v>31407.922630295165</v>
      </c>
      <c r="Q29" s="76">
        <f t="shared" ca="1" si="13"/>
        <v>2228.9841837412428</v>
      </c>
      <c r="R29" s="76">
        <f t="shared" ca="1" si="6"/>
        <v>624.11557144754806</v>
      </c>
      <c r="S29" s="3">
        <f t="shared" si="14"/>
        <v>27997.839999999997</v>
      </c>
      <c r="T29" s="76">
        <f t="shared" ca="1" si="7"/>
        <v>58781.647058847615</v>
      </c>
    </row>
    <row r="30" spans="1:21" ht="15.75" x14ac:dyDescent="0.25">
      <c r="A30" s="2">
        <v>33</v>
      </c>
      <c r="B30" s="12">
        <f t="shared" ca="1" si="0"/>
        <v>3.0119555814043415E-2</v>
      </c>
      <c r="C30" s="13">
        <f t="shared" ref="C30:C62" ca="1" si="18">C29*(1+B30)</f>
        <v>72109.399026538857</v>
      </c>
      <c r="D30" s="14">
        <f t="shared" ca="1" si="8"/>
        <v>2.0999999999999998E-2</v>
      </c>
      <c r="E30" s="3">
        <f t="shared" ca="1" si="1"/>
        <v>521.42999999999995</v>
      </c>
      <c r="F30" s="3">
        <f t="shared" ca="1" si="2"/>
        <v>9246.6672822112014</v>
      </c>
      <c r="G30">
        <f t="shared" ca="1" si="3"/>
        <v>8.0808883762624586E-2</v>
      </c>
      <c r="H30" s="3">
        <f t="shared" ca="1" si="15"/>
        <v>304.4872875091807</v>
      </c>
      <c r="I30" s="3">
        <f t="shared" ca="1" si="9"/>
        <v>4072.4800295399896</v>
      </c>
      <c r="J30">
        <f t="shared" ca="1" si="4"/>
        <v>0.16054055612910462</v>
      </c>
      <c r="K30" s="3">
        <f t="shared" ca="1" si="16"/>
        <v>1844.0321241967583</v>
      </c>
      <c r="L30" s="3">
        <f t="shared" ca="1" si="10"/>
        <v>13330.426395273109</v>
      </c>
      <c r="M30" s="4">
        <f t="shared" ca="1" si="5"/>
        <v>1.7246443391248159E-2</v>
      </c>
      <c r="N30" s="3">
        <f t="shared" ca="1" si="17"/>
        <v>438.0631614307058</v>
      </c>
      <c r="O30" s="3">
        <f t="shared" ca="1" si="11"/>
        <v>25838.266060829919</v>
      </c>
      <c r="P30" s="76">
        <f t="shared" ca="1" si="12"/>
        <v>43241.172485643023</v>
      </c>
      <c r="Q30" s="76">
        <f t="shared" ca="1" si="13"/>
        <v>2586.5825731366449</v>
      </c>
      <c r="R30" s="76">
        <f t="shared" ca="1" si="6"/>
        <v>724.24312047826061</v>
      </c>
      <c r="S30" s="3">
        <f t="shared" si="14"/>
        <v>27997.839999999997</v>
      </c>
      <c r="T30" s="76">
        <f t="shared" ca="1" si="7"/>
        <v>70514.769365164757</v>
      </c>
    </row>
    <row r="31" spans="1:21" ht="15.75" x14ac:dyDescent="0.25">
      <c r="A31" s="2">
        <v>34</v>
      </c>
      <c r="B31" s="12">
        <f t="shared" ca="1" si="0"/>
        <v>3.9398913762912394E-2</v>
      </c>
      <c r="C31" s="13">
        <f ca="1">C30*(1+B31)</f>
        <v>74950.431020280914</v>
      </c>
      <c r="D31" s="14">
        <f t="shared" ca="1" si="8"/>
        <v>2.0999999999999998E-2</v>
      </c>
      <c r="E31" s="3">
        <f t="shared" ca="1" si="1"/>
        <v>521.42999999999995</v>
      </c>
      <c r="F31" s="3">
        <f t="shared" ca="1" si="2"/>
        <v>9590.4321534539904</v>
      </c>
      <c r="G31">
        <f t="shared" ca="1" si="3"/>
        <v>2.2212205785552226E-2</v>
      </c>
      <c r="H31" s="3">
        <f t="shared" ca="1" si="15"/>
        <v>111.76122973018374</v>
      </c>
      <c r="I31" s="3">
        <f t="shared" ca="1" si="9"/>
        <v>5143.2844746155724</v>
      </c>
      <c r="J31">
        <f t="shared" ca="1" si="4"/>
        <v>-0.1157532371120544</v>
      </c>
      <c r="K31" s="3">
        <f t="shared" ca="1" si="16"/>
        <v>-1820.5708991032946</v>
      </c>
      <c r="L31" s="3">
        <f t="shared" ca="1" si="10"/>
        <v>13907.463534533312</v>
      </c>
      <c r="M31" s="4">
        <f t="shared" ca="1" si="5"/>
        <v>0.35493222569794042</v>
      </c>
      <c r="N31" s="3">
        <f t="shared" ca="1" si="17"/>
        <v>11383.403010405755</v>
      </c>
      <c r="O31" s="3">
        <f t="shared" ca="1" si="11"/>
        <v>43455.449970980764</v>
      </c>
      <c r="P31" s="76">
        <f t="shared" ca="1" si="12"/>
        <v>62506.197980129647</v>
      </c>
      <c r="Q31" s="76">
        <f t="shared" ca="1" si="13"/>
        <v>9674.5933410326434</v>
      </c>
      <c r="R31" s="76">
        <f t="shared" ca="1" si="6"/>
        <v>2708.8861354891405</v>
      </c>
      <c r="S31" s="3">
        <f t="shared" si="14"/>
        <v>27997.839999999997</v>
      </c>
      <c r="T31" s="76">
        <f t="shared" ca="1" si="7"/>
        <v>87795.151844640495</v>
      </c>
    </row>
    <row r="32" spans="1:21" ht="15.75" x14ac:dyDescent="0.25">
      <c r="A32" s="2">
        <v>35</v>
      </c>
      <c r="B32" s="12">
        <f t="shared" ca="1" si="0"/>
        <v>3.5129141411257565E-2</v>
      </c>
      <c r="C32" s="13">
        <f t="shared" ca="1" si="18"/>
        <v>77583.375310427073</v>
      </c>
      <c r="D32" s="14">
        <f t="shared" ca="1" si="8"/>
        <v>2.0999999999999998E-2</v>
      </c>
      <c r="E32" s="3">
        <f t="shared" ca="1" si="1"/>
        <v>521.42999999999995</v>
      </c>
      <c r="F32" s="3">
        <f t="shared" ca="1" si="2"/>
        <v>9909.0184125616761</v>
      </c>
      <c r="G32">
        <f t="shared" ca="1" si="3"/>
        <v>0.10321141036621045</v>
      </c>
      <c r="H32" s="3">
        <f t="shared" ca="1" si="15"/>
        <v>633.11802111023087</v>
      </c>
      <c r="I32" s="3">
        <f t="shared" ca="1" si="9"/>
        <v>6767.3043369819716</v>
      </c>
      <c r="J32">
        <f t="shared" ca="1" si="4"/>
        <v>6.3301326239234193E-2</v>
      </c>
      <c r="K32" s="3">
        <f t="shared" ca="1" si="16"/>
        <v>1037.1743881707825</v>
      </c>
      <c r="L32" s="3">
        <f t="shared" ca="1" si="10"/>
        <v>17421.892525844512</v>
      </c>
      <c r="M32" s="4">
        <f t="shared" ca="1" si="5"/>
        <v>0.21233461903354453</v>
      </c>
      <c r="N32" s="3">
        <f t="shared" ca="1" si="17"/>
        <v>10594.714386777434</v>
      </c>
      <c r="O32" s="3">
        <f t="shared" ca="1" si="11"/>
        <v>60491.026325923282</v>
      </c>
      <c r="P32" s="76">
        <f t="shared" ca="1" si="12"/>
        <v>84680.223188749762</v>
      </c>
      <c r="Q32" s="76">
        <f t="shared" ca="1" si="13"/>
        <v>12265.006796058447</v>
      </c>
      <c r="R32" s="76">
        <f t="shared" ca="1" si="6"/>
        <v>3434.2019028963655</v>
      </c>
      <c r="S32" s="3">
        <f t="shared" si="14"/>
        <v>27997.839999999997</v>
      </c>
      <c r="T32" s="76">
        <f t="shared" ca="1" si="7"/>
        <v>109243.86128585339</v>
      </c>
    </row>
    <row r="33" spans="1:20" ht="15.75" x14ac:dyDescent="0.25">
      <c r="A33" s="2">
        <v>36</v>
      </c>
      <c r="B33" s="12">
        <f t="shared" ca="1" si="0"/>
        <v>2.7665953932340379E-2</v>
      </c>
      <c r="C33" s="13">
        <f t="shared" ca="1" si="18"/>
        <v>79729.793397680813</v>
      </c>
      <c r="D33" s="14">
        <f t="shared" ca="1" si="8"/>
        <v>2.0999999999999998E-2</v>
      </c>
      <c r="E33" s="3">
        <f t="shared" ca="1" si="1"/>
        <v>521.42999999999995</v>
      </c>
      <c r="F33" s="3">
        <f t="shared" ca="1" si="2"/>
        <v>10168.735001119378</v>
      </c>
      <c r="G33">
        <f t="shared" ca="1" si="3"/>
        <v>1.5140993858051007E-2</v>
      </c>
      <c r="H33" s="3">
        <f t="shared" ca="1" si="15"/>
        <v>117.86018882141565</v>
      </c>
      <c r="I33" s="3">
        <f t="shared" ca="1" si="9"/>
        <v>7902.0380259153244</v>
      </c>
      <c r="J33">
        <f t="shared" ca="1" si="4"/>
        <v>6.1817799926221113E-2</v>
      </c>
      <c r="K33" s="3">
        <f t="shared" ca="1" si="16"/>
        <v>1234.135272949273</v>
      </c>
      <c r="L33" s="3">
        <f t="shared" ca="1" si="10"/>
        <v>21198.211549073629</v>
      </c>
      <c r="M33" s="4">
        <f t="shared" ca="1" si="5"/>
        <v>-0.41795847522028912</v>
      </c>
      <c r="N33" s="3">
        <f t="shared" ca="1" si="17"/>
        <v>-28045.307962084837</v>
      </c>
      <c r="O33" s="3">
        <f t="shared" ca="1" si="11"/>
        <v>39055.396114566029</v>
      </c>
      <c r="P33" s="76">
        <f t="shared" ca="1" si="12"/>
        <v>68155.645689554978</v>
      </c>
      <c r="Q33" s="76">
        <f t="shared" ca="1" si="13"/>
        <v>-26693.312500314147</v>
      </c>
      <c r="R33" s="76">
        <f t="shared" ca="1" si="6"/>
        <v>0</v>
      </c>
      <c r="S33" s="3">
        <f t="shared" si="14"/>
        <v>27997.839999999997</v>
      </c>
      <c r="T33" s="76">
        <f t="shared" ca="1" si="7"/>
        <v>96153.485689554975</v>
      </c>
    </row>
    <row r="34" spans="1:20" ht="15.75" x14ac:dyDescent="0.25">
      <c r="A34" s="2">
        <v>37</v>
      </c>
      <c r="B34" s="12">
        <f t="shared" ca="1" si="0"/>
        <v>4.0716010999918582E-2</v>
      </c>
      <c r="C34" s="13">
        <f t="shared" ca="1" si="18"/>
        <v>82976.072542682014</v>
      </c>
      <c r="D34" s="14">
        <f t="shared" ca="1" si="8"/>
        <v>2.0999999999999998E-2</v>
      </c>
      <c r="E34" s="3">
        <f t="shared" ca="1" si="1"/>
        <v>521.42999999999995</v>
      </c>
      <c r="F34" s="3">
        <f t="shared" ca="1" si="2"/>
        <v>10561.534777664523</v>
      </c>
      <c r="G34">
        <f t="shared" ca="1" si="3"/>
        <v>-5.530918376837083E-2</v>
      </c>
      <c r="H34" s="3">
        <f t="shared" ca="1" si="15"/>
        <v>-495.47026010939362</v>
      </c>
      <c r="I34" s="3">
        <f t="shared" ca="1" si="9"/>
        <v>8462.7212435723832</v>
      </c>
      <c r="J34">
        <f t="shared" ca="1" si="4"/>
        <v>-7.2838043462156415E-2</v>
      </c>
      <c r="K34" s="3">
        <f t="shared" ca="1" si="16"/>
        <v>-1736.3566364220624</v>
      </c>
      <c r="L34" s="3">
        <f t="shared" ca="1" si="10"/>
        <v>22102.238607067698</v>
      </c>
      <c r="M34" s="4">
        <f t="shared" ca="1" si="5"/>
        <v>-0.15785878940827147</v>
      </c>
      <c r="N34" s="3">
        <f t="shared" ca="1" si="17"/>
        <v>-7248.9377617979644</v>
      </c>
      <c r="O34" s="3">
        <f t="shared" ca="1" si="11"/>
        <v>38671.455958250008</v>
      </c>
      <c r="P34" s="76">
        <f t="shared" ca="1" si="12"/>
        <v>69236.415808890088</v>
      </c>
      <c r="Q34" s="76">
        <f t="shared" ca="1" si="13"/>
        <v>-9480.7646583294209</v>
      </c>
      <c r="R34" s="76">
        <f t="shared" ca="1" si="6"/>
        <v>0</v>
      </c>
      <c r="S34" s="3">
        <f t="shared" si="14"/>
        <v>27997.839999999997</v>
      </c>
      <c r="T34" s="76">
        <f t="shared" ca="1" si="7"/>
        <v>97234.255808890084</v>
      </c>
    </row>
    <row r="35" spans="1:20" ht="15.75" x14ac:dyDescent="0.25">
      <c r="A35" s="15">
        <v>38</v>
      </c>
      <c r="B35" s="12">
        <f t="shared" ca="1" si="0"/>
        <v>2.9252459179012889E-2</v>
      </c>
      <c r="C35" s="13">
        <f t="shared" ca="1" si="18"/>
        <v>85403.326717571632</v>
      </c>
      <c r="D35" s="14">
        <f t="shared" ca="1" si="8"/>
        <v>2.0099999999999996E-2</v>
      </c>
      <c r="E35" s="3">
        <f t="shared" ca="1" si="1"/>
        <v>521.42999999999995</v>
      </c>
      <c r="F35" s="3">
        <f t="shared" ca="1" si="2"/>
        <v>10778.369538780353</v>
      </c>
      <c r="G35">
        <f t="shared" ca="1" si="3"/>
        <v>8.9060680818916563E-2</v>
      </c>
      <c r="H35" s="3">
        <f t="shared" ca="1" si="15"/>
        <v>849.68860845742961</v>
      </c>
      <c r="I35" s="3">
        <f t="shared" ca="1" si="9"/>
        <v>10390.246805907847</v>
      </c>
      <c r="J35">
        <f t="shared" ca="1" si="4"/>
        <v>0.15577324514623597</v>
      </c>
      <c r="K35" s="3">
        <f t="shared" ca="1" si="16"/>
        <v>3862.6828329296459</v>
      </c>
      <c r="L35" s="3">
        <f t="shared" ca="1" si="10"/>
        <v>28659.513824692429</v>
      </c>
      <c r="M35" s="4">
        <f t="shared" ca="1" si="5"/>
        <v>0.19929563704578201</v>
      </c>
      <c r="N35" s="3">
        <f t="shared" ca="1" si="17"/>
        <v>9103.3057659922924</v>
      </c>
      <c r="O35" s="3">
        <f t="shared" ca="1" si="11"/>
        <v>54780.701924449539</v>
      </c>
      <c r="P35" s="76">
        <f t="shared" ca="1" si="12"/>
        <v>93830.462555049817</v>
      </c>
      <c r="Q35" s="76">
        <f t="shared" ca="1" si="13"/>
        <v>13815.677207379369</v>
      </c>
      <c r="R35" s="76">
        <f t="shared" ca="1" si="6"/>
        <v>3868.3896180662236</v>
      </c>
      <c r="S35" s="3">
        <f t="shared" si="14"/>
        <v>27997.839999999997</v>
      </c>
      <c r="T35" s="76">
        <f t="shared" ca="1" si="7"/>
        <v>117959.91293698359</v>
      </c>
    </row>
    <row r="36" spans="1:20" ht="15.75" x14ac:dyDescent="0.25">
      <c r="A36" s="2">
        <v>39</v>
      </c>
      <c r="B36" s="12">
        <f t="shared" ca="1" si="0"/>
        <v>3.4622038696316609E-2</v>
      </c>
      <c r="C36" s="13">
        <f t="shared" ca="1" si="18"/>
        <v>88360.163999981567</v>
      </c>
      <c r="D36" s="14">
        <f t="shared" ca="1" si="8"/>
        <v>2.0099999999999996E-2</v>
      </c>
      <c r="E36" s="3">
        <f t="shared" ca="1" si="1"/>
        <v>521.42999999999995</v>
      </c>
      <c r="F36" s="3">
        <f t="shared" ca="1" si="2"/>
        <v>11133.485696397787</v>
      </c>
      <c r="G36">
        <f t="shared" ca="1" si="3"/>
        <v>8.3781490993873248E-2</v>
      </c>
      <c r="H36" s="3">
        <f t="shared" ca="1" si="15"/>
        <v>963.78837235360538</v>
      </c>
      <c r="I36" s="3">
        <f t="shared" ca="1" si="9"/>
        <v>12467.383747901231</v>
      </c>
      <c r="J36">
        <f t="shared" ca="1" si="4"/>
        <v>-3.5454210486677629E-2</v>
      </c>
      <c r="K36" s="3">
        <f t="shared" ca="1" si="16"/>
        <v>-1114.7826719191182</v>
      </c>
      <c r="L36" s="3">
        <f t="shared" ca="1" si="10"/>
        <v>30328.10257687276</v>
      </c>
      <c r="M36" s="4">
        <f t="shared" ca="1" si="5"/>
        <v>0.32915117452227849</v>
      </c>
      <c r="N36" s="3">
        <f t="shared" ca="1" si="17"/>
        <v>20413.122310360013</v>
      </c>
      <c r="O36" s="3">
        <f t="shared" ca="1" si="11"/>
        <v>82430.589937468103</v>
      </c>
      <c r="P36" s="76">
        <f t="shared" ca="1" si="12"/>
        <v>125226.0762622421</v>
      </c>
      <c r="Q36" s="76">
        <f t="shared" ca="1" si="13"/>
        <v>20262.128010794499</v>
      </c>
      <c r="R36" s="76">
        <f t="shared" ca="1" si="6"/>
        <v>5673.3958430224602</v>
      </c>
      <c r="S36" s="3">
        <f t="shared" si="14"/>
        <v>27997.839999999997</v>
      </c>
      <c r="T36" s="76">
        <f t="shared" ca="1" si="7"/>
        <v>147550.52041921963</v>
      </c>
    </row>
    <row r="37" spans="1:20" ht="15.75" x14ac:dyDescent="0.25">
      <c r="A37" s="2">
        <v>40</v>
      </c>
      <c r="B37" s="12">
        <f t="shared" ca="1" si="0"/>
        <v>2.8731508989035395E-2</v>
      </c>
      <c r="C37" s="13">
        <f t="shared" ca="1" si="18"/>
        <v>90898.884846219677</v>
      </c>
      <c r="D37" s="14">
        <f t="shared" ca="1" si="8"/>
        <v>2.0099999999999996E-2</v>
      </c>
      <c r="E37" s="3">
        <f t="shared" ca="1" si="1"/>
        <v>521.42999999999995</v>
      </c>
      <c r="F37" s="3">
        <f t="shared" ca="1" si="2"/>
        <v>11438.386070030983</v>
      </c>
      <c r="G37">
        <f t="shared" ca="1" si="3"/>
        <v>8.8113398555825895E-2</v>
      </c>
      <c r="H37" s="3">
        <f t="shared" ca="1" si="15"/>
        <v>1199.3310601896524</v>
      </c>
      <c r="I37" s="3">
        <f t="shared" ca="1" si="9"/>
        <v>14810.553415093984</v>
      </c>
      <c r="J37">
        <f t="shared" ca="1" si="4"/>
        <v>4.3301792254257718E-2</v>
      </c>
      <c r="K37" s="3">
        <f t="shared" ca="1" si="16"/>
        <v>1437.0868515816817</v>
      </c>
      <c r="L37" s="3">
        <f t="shared" ca="1" si="10"/>
        <v>34624.78594596219</v>
      </c>
      <c r="M37" s="4">
        <f t="shared" ca="1" si="5"/>
        <v>-8.4279754356283751E-2</v>
      </c>
      <c r="N37" s="3">
        <f t="shared" ca="1" si="17"/>
        <v>-7573.8457107128233</v>
      </c>
      <c r="O37" s="3">
        <f t="shared" ca="1" si="11"/>
        <v>82291.695172275417</v>
      </c>
      <c r="P37" s="76">
        <f t="shared" ca="1" si="12"/>
        <v>131727.03453333158</v>
      </c>
      <c r="Q37" s="76">
        <f t="shared" ca="1" si="13"/>
        <v>-4937.4277989414895</v>
      </c>
      <c r="R37" s="76">
        <f t="shared" ca="1" si="6"/>
        <v>0</v>
      </c>
      <c r="S37" s="3">
        <f t="shared" si="14"/>
        <v>27997.839999999997</v>
      </c>
      <c r="T37" s="76">
        <f t="shared" ca="1" si="7"/>
        <v>159724.87453333157</v>
      </c>
    </row>
    <row r="38" spans="1:20" ht="15.75" x14ac:dyDescent="0.25">
      <c r="A38" s="2">
        <v>41</v>
      </c>
      <c r="B38" s="12">
        <f t="shared" ca="1" si="0"/>
        <v>3.1976878544784502E-2</v>
      </c>
      <c r="C38" s="13">
        <f t="shared" ca="1" si="18"/>
        <v>93805.547446803597</v>
      </c>
      <c r="D38" s="14">
        <f t="shared" ca="1" si="8"/>
        <v>2.0099999999999996E-2</v>
      </c>
      <c r="E38" s="3">
        <f t="shared" ca="1" si="1"/>
        <v>521.42999999999995</v>
      </c>
      <c r="F38" s="3">
        <f t="shared" ca="1" si="2"/>
        <v>11787.476248361112</v>
      </c>
      <c r="G38">
        <f t="shared" ca="1" si="3"/>
        <v>-2.2778131813944606E-2</v>
      </c>
      <c r="H38" s="3">
        <f t="shared" ca="1" si="15"/>
        <v>-364.20640670036926</v>
      </c>
      <c r="I38" s="3">
        <f t="shared" ca="1" si="9"/>
        <v>15625.094633229724</v>
      </c>
      <c r="J38">
        <f t="shared" ca="1" si="4"/>
        <v>-7.0200509795858679E-2</v>
      </c>
      <c r="K38" s="3">
        <f t="shared" ca="1" si="16"/>
        <v>-2637.5493354394102</v>
      </c>
      <c r="L38" s="3">
        <f t="shared" ca="1" si="10"/>
        <v>34934.105672613056</v>
      </c>
      <c r="M38" s="4">
        <f t="shared" ca="1" si="5"/>
        <v>0.27741865342723926</v>
      </c>
      <c r="N38" s="3">
        <f t="shared" ca="1" si="17"/>
        <v>24954.794025219333</v>
      </c>
      <c r="O38" s="3">
        <f t="shared" ca="1" si="11"/>
        <v>114908.34875892948</v>
      </c>
      <c r="P38" s="76">
        <f t="shared" ca="1" si="12"/>
        <v>165467.54906477226</v>
      </c>
      <c r="Q38" s="76">
        <f t="shared" ca="1" si="13"/>
        <v>21953.038283079553</v>
      </c>
      <c r="R38" s="76">
        <f t="shared" ca="1" si="6"/>
        <v>6146.8507192622756</v>
      </c>
      <c r="S38" s="3">
        <f t="shared" si="14"/>
        <v>27997.839999999997</v>
      </c>
      <c r="T38" s="76">
        <f t="shared" ca="1" si="7"/>
        <v>187318.53834550999</v>
      </c>
    </row>
    <row r="39" spans="1:20" ht="15.75" x14ac:dyDescent="0.25">
      <c r="A39" s="2">
        <v>42</v>
      </c>
      <c r="B39" s="12">
        <f t="shared" ca="1" si="0"/>
        <v>3.1771624802457182E-2</v>
      </c>
      <c r="C39" s="13">
        <f t="shared" ca="1" si="18"/>
        <v>96785.902104672525</v>
      </c>
      <c r="D39" s="14">
        <f t="shared" ca="1" si="8"/>
        <v>2.0099999999999996E-2</v>
      </c>
      <c r="E39" s="3">
        <f t="shared" ca="1" si="1"/>
        <v>521.42999999999995</v>
      </c>
      <c r="F39" s="3">
        <f t="shared" ca="1" si="2"/>
        <v>12145.41684277117</v>
      </c>
      <c r="G39">
        <f t="shared" ca="1" si="3"/>
        <v>2.7993708014521619E-2</v>
      </c>
      <c r="H39" s="3">
        <f t="shared" ca="1" si="15"/>
        <v>471.40386214302055</v>
      </c>
      <c r="I39" s="3">
        <f t="shared" ca="1" si="9"/>
        <v>17311.040179649859</v>
      </c>
      <c r="J39">
        <f t="shared" ca="1" si="4"/>
        <v>0.11946473557764874</v>
      </c>
      <c r="K39" s="3">
        <f t="shared" ca="1" si="16"/>
        <v>4536.1309497208522</v>
      </c>
      <c r="L39" s="3">
        <f t="shared" ca="1" si="10"/>
        <v>42506.590833026705</v>
      </c>
      <c r="M39" s="4">
        <f t="shared" ca="1" si="5"/>
        <v>0.16060090470183858</v>
      </c>
      <c r="N39" s="3">
        <f t="shared" ca="1" si="17"/>
        <v>19722.251974882962</v>
      </c>
      <c r="O39" s="3">
        <f t="shared" ca="1" si="11"/>
        <v>142525.1216816137</v>
      </c>
      <c r="P39" s="76">
        <f t="shared" ca="1" si="12"/>
        <v>202342.75269429025</v>
      </c>
      <c r="Q39" s="76">
        <f t="shared" ca="1" si="13"/>
        <v>24729.786786746834</v>
      </c>
      <c r="R39" s="76">
        <f t="shared" ca="1" si="6"/>
        <v>6924.3403002891146</v>
      </c>
      <c r="S39" s="3">
        <f t="shared" si="14"/>
        <v>27997.839999999997</v>
      </c>
      <c r="T39" s="76">
        <f t="shared" ca="1" si="7"/>
        <v>223416.25239400112</v>
      </c>
    </row>
    <row r="40" spans="1:20" ht="15.75" x14ac:dyDescent="0.25">
      <c r="A40" s="2">
        <v>43</v>
      </c>
      <c r="B40" s="12">
        <f t="shared" ca="1" si="0"/>
        <v>3.69626907027805E-2</v>
      </c>
      <c r="C40" s="13">
        <f t="shared" ca="1" si="18"/>
        <v>100363.36946855712</v>
      </c>
      <c r="D40" s="14">
        <f t="shared" ca="1" si="8"/>
        <v>2.0099999999999996E-2</v>
      </c>
      <c r="E40" s="3">
        <f t="shared" ca="1" si="1"/>
        <v>521.42999999999995</v>
      </c>
      <c r="F40" s="3">
        <f t="shared" ca="1" si="2"/>
        <v>12575.07067317371</v>
      </c>
      <c r="G40">
        <f t="shared" ca="1" si="3"/>
        <v>4.6776817820226413E-2</v>
      </c>
      <c r="H40" s="3">
        <f t="shared" ca="1" si="15"/>
        <v>868.57755175765294</v>
      </c>
      <c r="I40" s="3">
        <f ca="1">(I39+(F40*$B$20))*(1+G40)</f>
        <v>19437.124798724883</v>
      </c>
      <c r="J40">
        <f t="shared" ca="1" si="4"/>
        <v>0.13220686669556997</v>
      </c>
      <c r="K40" s="3">
        <f t="shared" ca="1" si="16"/>
        <v>6035.2908609890101</v>
      </c>
      <c r="L40" s="3">
        <f t="shared" ca="1" si="10"/>
        <v>51685.649362309145</v>
      </c>
      <c r="M40" s="4">
        <f t="shared" ca="1" si="5"/>
        <v>-2.095616366690646E-2</v>
      </c>
      <c r="N40" s="3">
        <f t="shared" ca="1" si="17"/>
        <v>-3158.0711820531187</v>
      </c>
      <c r="O40" s="3">
        <f t="shared" ca="1" si="11"/>
        <v>147540.84643712349</v>
      </c>
      <c r="P40" s="76">
        <f ca="1">I40+L40+O40</f>
        <v>218663.62059815752</v>
      </c>
      <c r="Q40" s="76">
        <f ca="1">H40+K40+N40</f>
        <v>3745.7972306935444</v>
      </c>
      <c r="R40" s="76">
        <f t="shared" ca="1" si="6"/>
        <v>1048.8232245941924</v>
      </c>
      <c r="S40" s="3">
        <f t="shared" si="14"/>
        <v>27997.839999999997</v>
      </c>
      <c r="T40" s="76">
        <f t="shared" ca="1" si="7"/>
        <v>245612.63737356331</v>
      </c>
    </row>
    <row r="41" spans="1:20" ht="15.75" x14ac:dyDescent="0.25">
      <c r="A41" s="2">
        <v>44</v>
      </c>
      <c r="B41" s="12">
        <f t="shared" ca="1" si="0"/>
        <v>2.6248853643737247E-2</v>
      </c>
      <c r="C41" s="13">
        <f t="shared" ca="1" si="18"/>
        <v>102997.79286492961</v>
      </c>
      <c r="D41" s="14">
        <f t="shared" ca="1" si="8"/>
        <v>2.0099999999999996E-2</v>
      </c>
      <c r="E41" s="3">
        <f t="shared" ca="1" si="1"/>
        <v>521.42999999999995</v>
      </c>
      <c r="F41" s="3">
        <f t="shared" ca="1" si="2"/>
        <v>12891.464923078047</v>
      </c>
      <c r="G41">
        <f t="shared" ca="1" si="3"/>
        <v>-7.0941489118378775E-3</v>
      </c>
      <c r="H41" s="3">
        <f t="shared" ca="1" si="15"/>
        <v>-147.03525492573618</v>
      </c>
      <c r="I41" s="3">
        <f t="shared" ca="1" si="9"/>
        <v>20579.236036106951</v>
      </c>
      <c r="J41">
        <f t="shared" ca="1" si="4"/>
        <v>-0.17201140166056153</v>
      </c>
      <c r="K41" s="3">
        <f t="shared" ca="1" si="16"/>
        <v>-9444.8907302662592</v>
      </c>
      <c r="L41" s="3">
        <f t="shared" ca="1" si="10"/>
        <v>45463.624862812401</v>
      </c>
      <c r="M41" s="4">
        <f t="shared" ca="1" si="5"/>
        <v>0.36892044129992735</v>
      </c>
      <c r="N41" s="3">
        <f t="shared" ca="1" si="17"/>
        <v>57522.185380824325</v>
      </c>
      <c r="O41" s="3">
        <f t="shared" ca="1" si="11"/>
        <v>213442.48401794856</v>
      </c>
      <c r="P41" s="76">
        <f t="shared" ca="1" si="12"/>
        <v>279485.34491686791</v>
      </c>
      <c r="Q41" s="76">
        <f t="shared" ca="1" si="13"/>
        <v>47930.259395632325</v>
      </c>
      <c r="R41" s="76">
        <f t="shared" ca="1" si="6"/>
        <v>13420.472630777052</v>
      </c>
      <c r="S41" s="3">
        <f t="shared" si="14"/>
        <v>27997.839999999997</v>
      </c>
      <c r="T41" s="76">
        <f t="shared" ca="1" si="7"/>
        <v>294062.71228609083</v>
      </c>
    </row>
    <row r="42" spans="1:20" ht="15.75" x14ac:dyDescent="0.25">
      <c r="A42" s="2">
        <v>45</v>
      </c>
      <c r="B42" s="12">
        <f t="shared" ca="1" si="0"/>
        <v>3.6114548544982528E-2</v>
      </c>
      <c r="C42" s="13">
        <f t="shared" ca="1" si="18"/>
        <v>106717.51165537616</v>
      </c>
      <c r="D42" s="14">
        <f t="shared" ca="1" si="8"/>
        <v>2.0099999999999996E-2</v>
      </c>
      <c r="E42" s="3">
        <f t="shared" ca="1" si="1"/>
        <v>521.42999999999995</v>
      </c>
      <c r="F42" s="3">
        <f t="shared" ca="1" si="2"/>
        <v>13338.203149810677</v>
      </c>
      <c r="G42">
        <f t="shared" ca="1" si="3"/>
        <v>-6.8441592423968342E-3</v>
      </c>
      <c r="H42" s="3">
        <f t="shared" ca="1" si="15"/>
        <v>-149.97644715446171</v>
      </c>
      <c r="I42" s="3">
        <f t="shared" ca="1" si="9"/>
        <v>21763.079903933558</v>
      </c>
      <c r="J42">
        <f t="shared" ca="1" si="4"/>
        <v>5.888432945795527E-2</v>
      </c>
      <c r="K42" s="3">
        <f t="shared" ca="1" si="16"/>
        <v>2873.4478519373788</v>
      </c>
      <c r="L42" s="3">
        <f t="shared" ca="1" si="10"/>
        <v>51671.623502202448</v>
      </c>
      <c r="M42" s="4">
        <f t="shared" ca="1" si="5"/>
        <v>-9.8908609622990321E-2</v>
      </c>
      <c r="N42" s="3">
        <f t="shared" ca="1" si="17"/>
        <v>-21968.820362163518</v>
      </c>
      <c r="O42" s="3">
        <f t="shared" ca="1" si="11"/>
        <v>200143.49570316199</v>
      </c>
      <c r="P42" s="76">
        <f t="shared" ca="1" si="12"/>
        <v>273578.199109298</v>
      </c>
      <c r="Q42" s="76">
        <f t="shared" ca="1" si="13"/>
        <v>-19245.3489573806</v>
      </c>
      <c r="R42" s="76">
        <f t="shared" ca="1" si="6"/>
        <v>0</v>
      </c>
      <c r="S42" s="3">
        <f t="shared" si="14"/>
        <v>27997.839999999997</v>
      </c>
      <c r="T42" s="76">
        <f t="shared" ca="1" si="7"/>
        <v>301576.03910929803</v>
      </c>
    </row>
    <row r="43" spans="1:20" ht="15.75" x14ac:dyDescent="0.25">
      <c r="A43" s="2">
        <v>46</v>
      </c>
      <c r="B43" s="12">
        <f t="shared" ca="1" si="0"/>
        <v>3.498136537099937E-2</v>
      </c>
      <c r="C43" s="13">
        <f t="shared" ca="1" si="18"/>
        <v>110450.63592207676</v>
      </c>
      <c r="D43" s="14">
        <f t="shared" ca="1" si="8"/>
        <v>2.0099999999999996E-2</v>
      </c>
      <c r="E43" s="3">
        <f t="shared" ca="1" si="1"/>
        <v>521.42999999999995</v>
      </c>
      <c r="F43" s="3">
        <f t="shared" ca="1" si="2"/>
        <v>13786.551374241419</v>
      </c>
      <c r="G43">
        <f t="shared" ca="1" si="3"/>
        <v>1.3558379821977481E-2</v>
      </c>
      <c r="H43" s="3">
        <f t="shared" ca="1" si="15"/>
        <v>313.76443343029348</v>
      </c>
      <c r="I43" s="3">
        <f t="shared" ca="1" si="9"/>
        <v>23455.49947478799</v>
      </c>
      <c r="J43">
        <f t="shared" ca="1" si="4"/>
        <v>-4.242975025191642E-2</v>
      </c>
      <c r="K43" s="3">
        <f t="shared" ca="1" si="16"/>
        <v>-2338.6540632205742</v>
      </c>
      <c r="L43" s="3">
        <f t="shared" ca="1" si="10"/>
        <v>52779.607282542231</v>
      </c>
      <c r="M43" s="4">
        <f t="shared" ca="1" si="5"/>
        <v>0.22484245273802997</v>
      </c>
      <c r="N43" s="3">
        <f t="shared" ca="1" si="17"/>
        <v>47015.625790221449</v>
      </c>
      <c r="O43" s="3">
        <f t="shared" ca="1" si="11"/>
        <v>256120.37988664035</v>
      </c>
      <c r="P43" s="76">
        <f t="shared" ca="1" si="12"/>
        <v>332355.48664397059</v>
      </c>
      <c r="Q43" s="76">
        <f t="shared" ca="1" si="13"/>
        <v>44990.736160431166</v>
      </c>
      <c r="R43" s="76">
        <f t="shared" ca="1" si="6"/>
        <v>12597.406124920728</v>
      </c>
      <c r="S43" s="3">
        <f t="shared" si="14"/>
        <v>27997.839999999997</v>
      </c>
      <c r="T43" s="76">
        <f t="shared" ca="1" si="7"/>
        <v>347755.92051904986</v>
      </c>
    </row>
    <row r="44" spans="1:20" ht="15.75" x14ac:dyDescent="0.25">
      <c r="A44" s="2">
        <v>47</v>
      </c>
      <c r="B44" s="12">
        <f t="shared" ca="1" si="0"/>
        <v>3.070485708034262E-2</v>
      </c>
      <c r="C44" s="13">
        <f t="shared" ca="1" si="18"/>
        <v>113842.00691249708</v>
      </c>
      <c r="D44" s="14">
        <f t="shared" ca="1" si="8"/>
        <v>2.0099999999999996E-2</v>
      </c>
      <c r="E44" s="3">
        <f t="shared" ca="1" si="1"/>
        <v>521.42999999999995</v>
      </c>
      <c r="F44" s="3">
        <f t="shared" ca="1" si="2"/>
        <v>14193.855030190898</v>
      </c>
      <c r="G44">
        <f t="shared" ca="1" si="3"/>
        <v>5.5428807296567698E-2</v>
      </c>
      <c r="H44" s="3">
        <f t="shared" ca="1" si="15"/>
        <v>1378.7852059591553</v>
      </c>
      <c r="I44" s="3">
        <f t="shared" ca="1" si="9"/>
        <v>26253.670183766233</v>
      </c>
      <c r="J44">
        <f t="shared" ca="1" si="4"/>
        <v>-2.6275971707648296E-2</v>
      </c>
      <c r="K44" s="3">
        <f t="shared" ca="1" si="16"/>
        <v>-1480.074800995807</v>
      </c>
      <c r="L44" s="3">
        <f t="shared" ca="1" si="10"/>
        <v>54847.996239094151</v>
      </c>
      <c r="M44" s="4">
        <f t="shared" ca="1" si="5"/>
        <v>0.55729379808773138</v>
      </c>
      <c r="N44" s="3">
        <f t="shared" ca="1" si="17"/>
        <v>147875.89507123153</v>
      </c>
      <c r="O44" s="3">
        <f t="shared" ca="1" si="11"/>
        <v>413222.28072749602</v>
      </c>
      <c r="P44" s="76">
        <f t="shared" ca="1" si="12"/>
        <v>494323.94715035637</v>
      </c>
      <c r="Q44" s="76">
        <f t="shared" ca="1" si="13"/>
        <v>147774.60547619488</v>
      </c>
      <c r="R44" s="76">
        <f t="shared" ca="1" si="6"/>
        <v>41376.889533334572</v>
      </c>
      <c r="S44" s="3">
        <f t="shared" si="14"/>
        <v>27997.839999999997</v>
      </c>
      <c r="T44" s="76">
        <f t="shared" ca="1" si="7"/>
        <v>480944.89761702181</v>
      </c>
    </row>
    <row r="45" spans="1:20" ht="15.75" x14ac:dyDescent="0.25">
      <c r="A45" s="2">
        <v>48</v>
      </c>
      <c r="B45" s="12">
        <f t="shared" ca="1" si="0"/>
        <v>3.2727682615452586E-2</v>
      </c>
      <c r="C45" s="13">
        <f t="shared" ca="1" si="18"/>
        <v>117567.79198303544</v>
      </c>
      <c r="D45" s="14">
        <f t="shared" ca="1" si="8"/>
        <v>2.0099999999999996E-2</v>
      </c>
      <c r="E45" s="3">
        <f t="shared" ca="1" si="1"/>
        <v>521.42999999999995</v>
      </c>
      <c r="F45" s="3">
        <f t="shared" ca="1" si="2"/>
        <v>14641.321817162556</v>
      </c>
      <c r="G45">
        <f t="shared" ca="1" si="3"/>
        <v>-9.2070865587590284E-3</v>
      </c>
      <c r="H45" s="3">
        <f t="shared" ca="1" si="15"/>
        <v>-255.20020559757305</v>
      </c>
      <c r="I45" s="3">
        <f t="shared" ca="1" si="9"/>
        <v>27462.602159884918</v>
      </c>
      <c r="J45">
        <f t="shared" ca="1" si="4"/>
        <v>0.15852598066543794</v>
      </c>
      <c r="K45" s="3">
        <f t="shared" ca="1" si="16"/>
        <v>9275.0898661626434</v>
      </c>
      <c r="L45" s="3">
        <f t="shared" ca="1" si="10"/>
        <v>67783.416559547433</v>
      </c>
      <c r="M45" s="4">
        <f t="shared" ca="1" si="5"/>
        <v>0.47290808125742484</v>
      </c>
      <c r="N45" s="3">
        <f t="shared" ca="1" si="17"/>
        <v>199916.75552661455</v>
      </c>
      <c r="O45" s="3">
        <f t="shared" ca="1" si="11"/>
        <v>622655.89543526631</v>
      </c>
      <c r="P45" s="76">
        <f t="shared" ca="1" si="12"/>
        <v>717901.91415469861</v>
      </c>
      <c r="Q45" s="76">
        <f t="shared" ca="1" si="13"/>
        <v>208936.64518717962</v>
      </c>
      <c r="R45" s="76">
        <f t="shared" ca="1" si="6"/>
        <v>58502.260652410296</v>
      </c>
      <c r="S45" s="3">
        <f t="shared" si="14"/>
        <v>27997.839999999997</v>
      </c>
      <c r="T45" s="76">
        <f t="shared" ca="1" si="7"/>
        <v>687397.49350228824</v>
      </c>
    </row>
    <row r="46" spans="1:20" ht="15.75" x14ac:dyDescent="0.25">
      <c r="A46" s="2">
        <v>49</v>
      </c>
      <c r="B46" s="12">
        <f t="shared" ca="1" si="0"/>
        <v>3.952677475197687E-2</v>
      </c>
      <c r="C46" s="13">
        <f t="shared" ca="1" si="18"/>
        <v>122214.86761483616</v>
      </c>
      <c r="D46" s="14">
        <f t="shared" ca="1" si="8"/>
        <v>2.0099999999999996E-2</v>
      </c>
      <c r="E46" s="3">
        <f t="shared" ca="1" si="1"/>
        <v>521.42999999999995</v>
      </c>
      <c r="F46" s="3">
        <f t="shared" ca="1" si="2"/>
        <v>15199.435600541823</v>
      </c>
      <c r="G46">
        <f t="shared" ca="1" si="3"/>
        <v>4.3539754209366732E-2</v>
      </c>
      <c r="H46" s="3">
        <f t="shared" ca="1" si="15"/>
        <v>1261.8929170078823</v>
      </c>
      <c r="I46" s="3">
        <f t="shared" ca="1" si="9"/>
        <v>30244.438636946983</v>
      </c>
      <c r="J46">
        <f t="shared" ca="1" si="4"/>
        <v>0.22054942055106441</v>
      </c>
      <c r="K46" s="3">
        <f t="shared" ca="1" si="16"/>
        <v>15787.649923780291</v>
      </c>
      <c r="L46" s="3">
        <f t="shared" ca="1" si="10"/>
        <v>87370.925383463167</v>
      </c>
      <c r="M46" s="4">
        <f t="shared" ca="1" si="5"/>
        <v>0.4638932394318217</v>
      </c>
      <c r="N46" s="3">
        <f t="shared" ca="1" si="17"/>
        <v>293428.9554066633</v>
      </c>
      <c r="O46" s="3">
        <f t="shared" ca="1" si="11"/>
        <v>925964.48398228176</v>
      </c>
      <c r="P46" s="76">
        <f t="shared" ca="1" si="12"/>
        <v>1043579.8480026919</v>
      </c>
      <c r="Q46" s="76">
        <f t="shared" ca="1" si="13"/>
        <v>310478.4982474515</v>
      </c>
      <c r="R46" s="76">
        <f t="shared" ca="1" si="6"/>
        <v>86933.979509286422</v>
      </c>
      <c r="S46" s="3">
        <f t="shared" si="14"/>
        <v>27997.839999999997</v>
      </c>
      <c r="T46" s="76">
        <f t="shared" ca="1" si="7"/>
        <v>984643.70849340537</v>
      </c>
    </row>
    <row r="47" spans="1:20" ht="15.75" x14ac:dyDescent="0.25">
      <c r="A47" s="2">
        <v>50</v>
      </c>
      <c r="B47" s="12">
        <f t="shared" ca="1" si="0"/>
        <v>4.6479460801568215E-2</v>
      </c>
      <c r="C47" s="13">
        <f t="shared" ca="1" si="18"/>
        <v>127895.34876350878</v>
      </c>
      <c r="D47" s="14">
        <f t="shared" ca="1" si="8"/>
        <v>2.0099999999999996E-2</v>
      </c>
      <c r="E47" s="3">
        <f t="shared" ca="1" si="1"/>
        <v>521.42999999999995</v>
      </c>
      <c r="F47" s="3">
        <f t="shared" ca="1" si="2"/>
        <v>15881.661386497404</v>
      </c>
      <c r="G47">
        <f t="shared" ca="1" si="3"/>
        <v>5.0135256291417248E-2</v>
      </c>
      <c r="H47" s="3">
        <f t="shared" ca="1" si="15"/>
        <v>1595.9357988479344</v>
      </c>
      <c r="I47" s="3">
        <f t="shared" ca="1" si="9"/>
        <v>33428.540574444654</v>
      </c>
      <c r="J47">
        <f t="shared" ca="1" si="4"/>
        <v>0.14654165395364466</v>
      </c>
      <c r="K47" s="3">
        <f t="shared" ca="1" si="16"/>
        <v>13385.311144930432</v>
      </c>
      <c r="L47" s="3">
        <f t="shared" ca="1" si="10"/>
        <v>104726.65187501794</v>
      </c>
      <c r="M47" s="4">
        <f t="shared" ca="1" si="5"/>
        <v>0.11470542418891555</v>
      </c>
      <c r="N47" s="3">
        <f t="shared" ca="1" si="17"/>
        <v>107397.26217806381</v>
      </c>
      <c r="O47" s="3">
        <f t="shared" ca="1" si="11"/>
        <v>1043684.8260615689</v>
      </c>
      <c r="P47" s="76">
        <f t="shared" ca="1" si="12"/>
        <v>1181840.0185110315</v>
      </c>
      <c r="Q47" s="76">
        <f t="shared" ca="1" si="13"/>
        <v>122378.50912184219</v>
      </c>
      <c r="R47" s="76">
        <f t="shared" ca="1" si="6"/>
        <v>34265.982554115813</v>
      </c>
      <c r="S47" s="3">
        <f t="shared" si="14"/>
        <v>27997.839999999997</v>
      </c>
      <c r="T47" s="76">
        <f t="shared" ca="1" si="7"/>
        <v>1175571.8759569158</v>
      </c>
    </row>
    <row r="48" spans="1:20" ht="15.75" x14ac:dyDescent="0.25">
      <c r="A48" s="2">
        <v>51</v>
      </c>
      <c r="B48" s="12">
        <f t="shared" ca="1" si="0"/>
        <v>2.6582645376077643E-2</v>
      </c>
      <c r="C48" s="13">
        <f t="shared" ca="1" si="18"/>
        <v>131295.14546493889</v>
      </c>
      <c r="D48" s="14">
        <f t="shared" ca="1" si="8"/>
        <v>2.0099999999999996E-2</v>
      </c>
      <c r="E48" s="3">
        <f t="shared" ca="1" si="1"/>
        <v>521.42999999999995</v>
      </c>
      <c r="F48" s="3">
        <f t="shared" ca="1" si="2"/>
        <v>16289.976970339161</v>
      </c>
      <c r="G48">
        <f t="shared" ca="1" si="3"/>
        <v>5.4537457008320481E-2</v>
      </c>
      <c r="H48" s="3">
        <f t="shared" ca="1" si="15"/>
        <v>1911.9489862983125</v>
      </c>
      <c r="I48" s="3">
        <f t="shared" ca="1" si="9"/>
        <v>36969.487257776891</v>
      </c>
      <c r="J48">
        <f t="shared" ca="1" si="4"/>
        <v>-4.3995532535400589E-2</v>
      </c>
      <c r="K48" s="3">
        <f t="shared" ca="1" si="16"/>
        <v>-4786.6763728407932</v>
      </c>
      <c r="L48" s="3">
        <f t="shared" ca="1" si="10"/>
        <v>104012.46974476193</v>
      </c>
      <c r="M48" s="4">
        <f t="shared" ca="1" si="5"/>
        <v>0.25152885496449157</v>
      </c>
      <c r="N48" s="3">
        <f t="shared" ca="1" si="17"/>
        <v>265180.15875866677</v>
      </c>
      <c r="O48" s="3">
        <f t="shared" ca="1" si="11"/>
        <v>1319453.4698509562</v>
      </c>
      <c r="P48" s="76">
        <f t="shared" ca="1" si="12"/>
        <v>1460435.426853495</v>
      </c>
      <c r="Q48" s="76">
        <f t="shared" ca="1" si="13"/>
        <v>262305.43137212429</v>
      </c>
      <c r="R48" s="76">
        <f t="shared" ca="1" si="6"/>
        <v>73445.520784194814</v>
      </c>
      <c r="S48" s="3">
        <f t="shared" si="14"/>
        <v>27997.839999999997</v>
      </c>
      <c r="T48" s="76">
        <f t="shared" ca="1" si="7"/>
        <v>1414987.7460693002</v>
      </c>
    </row>
    <row r="49" spans="1:20" ht="15.75" x14ac:dyDescent="0.25">
      <c r="A49" s="2">
        <v>52</v>
      </c>
      <c r="B49" s="12">
        <f t="shared" ca="1" si="0"/>
        <v>4.9762839085633857E-2</v>
      </c>
      <c r="C49" s="13">
        <f t="shared" ca="1" si="18"/>
        <v>137828.76466143553</v>
      </c>
      <c r="D49" s="14">
        <f t="shared" ca="1" si="8"/>
        <v>2.0099999999999996E-2</v>
      </c>
      <c r="E49" s="3">
        <f t="shared" ca="1" si="1"/>
        <v>521.42999999999995</v>
      </c>
      <c r="F49" s="3">
        <f t="shared" ca="1" si="2"/>
        <v>17074.664635838406</v>
      </c>
      <c r="G49">
        <f t="shared" ca="1" si="3"/>
        <v>4.2553275423508397E-2</v>
      </c>
      <c r="H49" s="3">
        <f t="shared" ca="1" si="15"/>
        <v>1645.8310642473514</v>
      </c>
      <c r="I49" s="3">
        <f t="shared" ca="1" si="9"/>
        <v>40322.784785608077</v>
      </c>
      <c r="J49">
        <f t="shared" ca="1" si="4"/>
        <v>4.3553306168932812E-2</v>
      </c>
      <c r="K49" s="3">
        <f t="shared" ca="1" si="16"/>
        <v>4716.0014643346067</v>
      </c>
      <c r="L49" s="3">
        <f t="shared" ca="1" si="10"/>
        <v>112997.13736805614</v>
      </c>
      <c r="M49" s="4">
        <f t="shared" ca="1" si="5"/>
        <v>0.2661612125202687</v>
      </c>
      <c r="N49" s="3">
        <f t="shared" ca="1" si="17"/>
        <v>354141.33413745993</v>
      </c>
      <c r="O49" s="3">
        <f t="shared" ca="1" si="11"/>
        <v>1684693.3360017112</v>
      </c>
      <c r="P49" s="76">
        <f t="shared" ca="1" si="12"/>
        <v>1838013.2581553755</v>
      </c>
      <c r="Q49" s="76">
        <f t="shared" ca="1" si="13"/>
        <v>360503.16666604189</v>
      </c>
      <c r="R49" s="76">
        <f t="shared" ca="1" si="6"/>
        <v>100940.88666649174</v>
      </c>
      <c r="S49" s="3">
        <f t="shared" si="14"/>
        <v>27997.839999999997</v>
      </c>
      <c r="T49" s="76">
        <f t="shared" ca="1" si="7"/>
        <v>1765070.2114888837</v>
      </c>
    </row>
    <row r="50" spans="1:20" ht="15.75" x14ac:dyDescent="0.25">
      <c r="A50" s="2">
        <v>53</v>
      </c>
      <c r="B50" s="12">
        <f t="shared" ca="1" si="0"/>
        <v>2.2026395870160503E-2</v>
      </c>
      <c r="C50" s="13">
        <f t="shared" ca="1" si="18"/>
        <v>140864.6355941635</v>
      </c>
      <c r="D50" s="14">
        <f t="shared" ca="1" si="8"/>
        <v>2.0099999999999996E-2</v>
      </c>
      <c r="E50" s="3">
        <f t="shared" ca="1" si="1"/>
        <v>521.42999999999995</v>
      </c>
      <c r="F50" s="3">
        <f t="shared" ca="1" si="2"/>
        <v>17439.272734859038</v>
      </c>
      <c r="G50">
        <f t="shared" ca="1" si="3"/>
        <v>5.3106493115832563E-2</v>
      </c>
      <c r="H50" s="3">
        <f t="shared" ca="1" si="15"/>
        <v>2234.0155543719852</v>
      </c>
      <c r="I50" s="3">
        <f t="shared" ca="1" si="9"/>
        <v>44300.727613465962</v>
      </c>
      <c r="J50">
        <f t="shared" ca="1" si="4"/>
        <v>-3.4043614300823213E-2</v>
      </c>
      <c r="K50" s="3">
        <f t="shared" ca="1" si="16"/>
        <v>-3995.2549303233418</v>
      </c>
      <c r="L50" s="3">
        <f t="shared" ca="1" si="10"/>
        <v>113361.70062144754</v>
      </c>
      <c r="M50" s="4">
        <f t="shared" ca="1" si="5"/>
        <v>0.28415832974386857</v>
      </c>
      <c r="N50" s="3">
        <f t="shared" ca="1" si="17"/>
        <v>481940.72898685769</v>
      </c>
      <c r="O50" s="3">
        <f t="shared" ca="1" si="11"/>
        <v>2177969.5922662276</v>
      </c>
      <c r="P50" s="76">
        <f t="shared" ca="1" si="12"/>
        <v>2335632.020501141</v>
      </c>
      <c r="Q50" s="76">
        <f t="shared" ca="1" si="13"/>
        <v>480179.48961090634</v>
      </c>
      <c r="R50" s="76">
        <f t="shared" ca="1" si="6"/>
        <v>134450.25709105379</v>
      </c>
      <c r="S50" s="3">
        <f t="shared" si="14"/>
        <v>27997.839999999997</v>
      </c>
      <c r="T50" s="76">
        <f t="shared" ca="1" si="7"/>
        <v>2229179.6034100871</v>
      </c>
    </row>
    <row r="51" spans="1:20" ht="15.75" x14ac:dyDescent="0.25">
      <c r="A51" s="2">
        <v>54</v>
      </c>
      <c r="B51" s="12">
        <f t="shared" ca="1" si="0"/>
        <v>4.1656494030207263E-2</v>
      </c>
      <c r="C51" s="13">
        <f t="shared" ca="1" si="18"/>
        <v>146732.5624458591</v>
      </c>
      <c r="D51" s="14">
        <f t="shared" ca="1" si="8"/>
        <v>2.0099999999999996E-2</v>
      </c>
      <c r="E51" s="3">
        <f t="shared" ca="1" si="1"/>
        <v>521.42999999999995</v>
      </c>
      <c r="F51" s="3">
        <f t="shared" ca="1" si="2"/>
        <v>18144.010749747678</v>
      </c>
      <c r="G51">
        <f t="shared" ca="1" si="3"/>
        <v>5.2495908925948069E-2</v>
      </c>
      <c r="H51" s="3">
        <f t="shared" ca="1" si="15"/>
        <v>2420.8555957367598</v>
      </c>
      <c r="I51" s="3">
        <f t="shared" ca="1" si="9"/>
        <v>48535.984284177488</v>
      </c>
      <c r="J51">
        <f t="shared" ca="1" si="4"/>
        <v>0.21873477803910424</v>
      </c>
      <c r="K51" s="3">
        <f t="shared" ca="1" si="16"/>
        <v>25788.327964589007</v>
      </c>
      <c r="L51" s="3">
        <f t="shared" ca="1" si="10"/>
        <v>143686.03127347346</v>
      </c>
      <c r="M51" s="4">
        <f t="shared" ca="1" si="5"/>
        <v>8.6815661298201494E-2</v>
      </c>
      <c r="N51" s="3">
        <f t="shared" ca="1" si="17"/>
        <v>190105.7402296635</v>
      </c>
      <c r="O51" s="3">
        <f t="shared" ca="1" si="11"/>
        <v>2379868.9394832272</v>
      </c>
      <c r="P51" s="76">
        <f t="shared" ca="1" si="12"/>
        <v>2572090.9550408782</v>
      </c>
      <c r="Q51" s="76">
        <f t="shared" ca="1" si="13"/>
        <v>218314.92378998926</v>
      </c>
      <c r="R51" s="76">
        <f t="shared" ca="1" si="6"/>
        <v>61128.178661197002</v>
      </c>
      <c r="S51" s="3">
        <f t="shared" si="14"/>
        <v>27997.839999999997</v>
      </c>
      <c r="T51" s="76">
        <f t="shared" ca="1" si="7"/>
        <v>2538960.616379681</v>
      </c>
    </row>
    <row r="52" spans="1:20" ht="15.75" x14ac:dyDescent="0.25">
      <c r="A52" s="2">
        <v>55</v>
      </c>
      <c r="B52" s="12">
        <f t="shared" ca="1" si="0"/>
        <v>3.5647444663787616E-2</v>
      </c>
      <c r="C52" s="13">
        <f t="shared" ca="1" si="18"/>
        <v>151963.20334602363</v>
      </c>
      <c r="D52" s="14">
        <f t="shared" ca="1" si="8"/>
        <v>2.0099999999999996E-2</v>
      </c>
      <c r="E52" s="3">
        <f t="shared" ca="1" si="1"/>
        <v>521.42999999999995</v>
      </c>
      <c r="F52" s="3">
        <f t="shared" ca="1" si="2"/>
        <v>18772.210721857438</v>
      </c>
      <c r="G52">
        <f t="shared" ca="1" si="3"/>
        <v>9.2136366459536101E-2</v>
      </c>
      <c r="H52" s="3">
        <f t="shared" ca="1" si="15"/>
        <v>4644.8895631137311</v>
      </c>
      <c r="I52" s="3">
        <f t="shared" ca="1" si="9"/>
        <v>55058.094919476956</v>
      </c>
      <c r="J52">
        <f t="shared" ca="1" si="4"/>
        <v>-7.3081916162853783E-2</v>
      </c>
      <c r="K52" s="3">
        <f t="shared" ca="1" si="16"/>
        <v>-10843.827773842726</v>
      </c>
      <c r="L52" s="3">
        <f t="shared" ca="1" si="10"/>
        <v>137535.25618009508</v>
      </c>
      <c r="M52" s="4">
        <f t="shared" ca="1" si="5"/>
        <v>8.3314742617541307E-2</v>
      </c>
      <c r="N52" s="3">
        <f t="shared" ca="1" si="17"/>
        <v>199294.76939455103</v>
      </c>
      <c r="O52" s="3">
        <f t="shared" ca="1" si="11"/>
        <v>2591365.6458469853</v>
      </c>
      <c r="P52" s="76">
        <f t="shared" ca="1" si="12"/>
        <v>2783958.9969465574</v>
      </c>
      <c r="Q52" s="76">
        <f t="shared" ca="1" si="13"/>
        <v>193095.83118382204</v>
      </c>
      <c r="R52" s="76">
        <f t="shared" ca="1" si="6"/>
        <v>54066.832731470175</v>
      </c>
      <c r="S52" s="3">
        <f t="shared" si="14"/>
        <v>27997.839999999997</v>
      </c>
      <c r="T52" s="76">
        <f t="shared" ca="1" si="7"/>
        <v>2757890.0042150873</v>
      </c>
    </row>
    <row r="53" spans="1:20" ht="15.75" x14ac:dyDescent="0.25">
      <c r="A53" s="2">
        <v>56</v>
      </c>
      <c r="B53" s="12">
        <f t="shared" ca="1" si="0"/>
        <v>3.7247497249124586E-2</v>
      </c>
      <c r="C53" s="13">
        <f t="shared" ca="1" si="18"/>
        <v>157623.45234462281</v>
      </c>
      <c r="D53" s="14">
        <f t="shared" ca="1" si="8"/>
        <v>2.0099999999999996E-2</v>
      </c>
      <c r="E53" s="3">
        <f t="shared" ca="1" si="1"/>
        <v>521.42999999999995</v>
      </c>
      <c r="F53" s="3">
        <f t="shared" ca="1" si="2"/>
        <v>19452.006626589198</v>
      </c>
      <c r="G53">
        <f t="shared" ca="1" si="3"/>
        <v>5.0096843018009984E-2</v>
      </c>
      <c r="H53" s="3">
        <f t="shared" ca="1" si="15"/>
        <v>2855.6851502874833</v>
      </c>
      <c r="I53" s="3">
        <f t="shared" ca="1" si="9"/>
        <v>59858.980732423362</v>
      </c>
      <c r="J53">
        <f t="shared" ca="1" si="4"/>
        <v>-1.4389123052687691E-2</v>
      </c>
      <c r="K53" s="3">
        <f t="shared" ca="1" si="16"/>
        <v>-2048.9860545012357</v>
      </c>
      <c r="L53" s="3">
        <f t="shared" ca="1" si="10"/>
        <v>140349.27178224115</v>
      </c>
      <c r="M53" s="4">
        <f t="shared" ca="1" si="5"/>
        <v>0.29457120613065524</v>
      </c>
      <c r="N53" s="3">
        <f t="shared" ca="1" si="17"/>
        <v>767066.2045075671</v>
      </c>
      <c r="O53" s="3">
        <f t="shared" ca="1" si="11"/>
        <v>3371075.6546618352</v>
      </c>
      <c r="P53" s="76">
        <f t="shared" ca="1" si="12"/>
        <v>3571283.9071764997</v>
      </c>
      <c r="Q53" s="76">
        <f t="shared" ca="1" si="13"/>
        <v>767872.9036033533</v>
      </c>
      <c r="R53" s="76">
        <f t="shared" ca="1" si="6"/>
        <v>215004.41300893895</v>
      </c>
      <c r="S53" s="3">
        <f t="shared" si="14"/>
        <v>27997.839999999997</v>
      </c>
      <c r="T53" s="76">
        <f t="shared" ca="1" si="7"/>
        <v>3384277.3341675606</v>
      </c>
    </row>
    <row r="54" spans="1:20" ht="15.75" x14ac:dyDescent="0.25">
      <c r="A54" s="2">
        <v>57</v>
      </c>
      <c r="B54" s="12">
        <f t="shared" ca="1" si="0"/>
        <v>3.7334539860294017E-2</v>
      </c>
      <c r="C54" s="13">
        <f t="shared" ca="1" si="18"/>
        <v>163508.25140910028</v>
      </c>
      <c r="D54" s="14">
        <f t="shared" ca="1" si="8"/>
        <v>2.0099999999999996E-2</v>
      </c>
      <c r="E54" s="3">
        <f t="shared" ca="1" si="1"/>
        <v>521.42999999999995</v>
      </c>
      <c r="F54" s="3">
        <f t="shared" ca="1" si="2"/>
        <v>20158.770994232942</v>
      </c>
      <c r="G54">
        <f t="shared" ca="1" si="3"/>
        <v>0.17531529790209111</v>
      </c>
      <c r="H54" s="3">
        <f t="shared" ca="1" si="15"/>
        <v>10847.609133439732</v>
      </c>
      <c r="I54" s="3">
        <f t="shared" ca="1" si="9"/>
        <v>72722.466965286381</v>
      </c>
      <c r="J54">
        <f t="shared" ca="1" si="4"/>
        <v>0.21907463936760163</v>
      </c>
      <c r="K54" s="3">
        <f t="shared" ca="1" si="16"/>
        <v>31851.034972613903</v>
      </c>
      <c r="L54" s="3">
        <f t="shared" ca="1" si="10"/>
        <v>177239.99950341327</v>
      </c>
      <c r="M54" s="4">
        <f t="shared" ca="1" si="5"/>
        <v>0.2365087698383338</v>
      </c>
      <c r="N54" s="3">
        <f t="shared" ca="1" si="17"/>
        <v>800387.97810007061</v>
      </c>
      <c r="O54" s="3">
        <f t="shared" ca="1" si="11"/>
        <v>4184566.833908157</v>
      </c>
      <c r="P54" s="76">
        <f t="shared" ca="1" si="12"/>
        <v>4434529.3003768567</v>
      </c>
      <c r="Q54" s="76">
        <f t="shared" ca="1" si="13"/>
        <v>843086.62220612424</v>
      </c>
      <c r="R54" s="76">
        <f t="shared" ca="1" si="6"/>
        <v>236064.2542177148</v>
      </c>
      <c r="S54" s="3">
        <f t="shared" si="14"/>
        <v>27997.839999999997</v>
      </c>
      <c r="T54" s="76">
        <f t="shared" ca="1" si="7"/>
        <v>4226462.8861591415</v>
      </c>
    </row>
    <row r="55" spans="1:20" ht="15.75" x14ac:dyDescent="0.25">
      <c r="A55" s="2">
        <v>58</v>
      </c>
      <c r="B55" s="12">
        <f t="shared" ca="1" si="0"/>
        <v>3.5960392798958477E-2</v>
      </c>
      <c r="C55" s="13">
        <f t="shared" ca="1" si="18"/>
        <v>169388.07235564239</v>
      </c>
      <c r="D55" s="14">
        <f t="shared" ca="1" si="8"/>
        <v>2.0099999999999996E-2</v>
      </c>
      <c r="E55" s="3">
        <f t="shared" ca="1" si="1"/>
        <v>521.42999999999995</v>
      </c>
      <c r="F55" s="3">
        <f t="shared" ca="1" si="2"/>
        <v>20864.937489912652</v>
      </c>
      <c r="G55">
        <f t="shared" ca="1" si="3"/>
        <v>-1.1131085009251931E-2</v>
      </c>
      <c r="H55" s="3">
        <f t="shared" ca="1" si="15"/>
        <v>-832.7049011644126</v>
      </c>
      <c r="I55" s="3">
        <f t="shared" ca="1" si="9"/>
        <v>73976.255813113239</v>
      </c>
      <c r="J55">
        <f t="shared" ca="1" si="4"/>
        <v>0.24105943374349467</v>
      </c>
      <c r="K55" s="3">
        <f t="shared" ca="1" si="16"/>
        <v>43982.796421093015</v>
      </c>
      <c r="L55" s="3">
        <f t="shared" ca="1" si="10"/>
        <v>226439.03029698442</v>
      </c>
      <c r="M55" s="4">
        <f t="shared" ca="1" si="5"/>
        <v>3.9063639232807687E-2</v>
      </c>
      <c r="N55" s="3">
        <f t="shared" ca="1" si="17"/>
        <v>163994.19839932921</v>
      </c>
      <c r="O55" s="3">
        <f t="shared" ca="1" si="11"/>
        <v>4362123.2416759292</v>
      </c>
      <c r="P55" s="76">
        <f t="shared" ca="1" si="12"/>
        <v>4662538.5277860267</v>
      </c>
      <c r="Q55" s="76">
        <f t="shared" ca="1" si="13"/>
        <v>207144.2899192578</v>
      </c>
      <c r="R55" s="76">
        <f t="shared" ca="1" si="6"/>
        <v>58000.401177392188</v>
      </c>
      <c r="S55" s="3">
        <f t="shared" si="14"/>
        <v>27997.839999999997</v>
      </c>
      <c r="T55" s="76">
        <f t="shared" ca="1" si="7"/>
        <v>4632535.9666086342</v>
      </c>
    </row>
    <row r="56" spans="1:20" ht="15.75" x14ac:dyDescent="0.25">
      <c r="A56" s="2">
        <v>59</v>
      </c>
      <c r="B56" s="12">
        <f t="shared" ca="1" si="0"/>
        <v>2.7539098412391886E-2</v>
      </c>
      <c r="C56" s="13">
        <f t="shared" ca="1" si="18"/>
        <v>174052.86715012981</v>
      </c>
      <c r="D56" s="14">
        <f t="shared" ca="1" si="8"/>
        <v>2.0099999999999996E-2</v>
      </c>
      <c r="E56" s="3">
        <f t="shared" ca="1" si="1"/>
        <v>521.42999999999995</v>
      </c>
      <c r="F56" s="3">
        <f t="shared" ca="1" si="2"/>
        <v>21425.17934473059</v>
      </c>
      <c r="G56">
        <f t="shared" ca="1" si="3"/>
        <v>5.1015764925229218E-3</v>
      </c>
      <c r="H56" s="3">
        <f t="shared" ca="1" si="15"/>
        <v>388.32574679035713</v>
      </c>
      <c r="I56" s="3">
        <f t="shared" ca="1" si="9"/>
        <v>76507.099494376642</v>
      </c>
      <c r="J56">
        <f t="shared" ca="1" si="4"/>
        <v>1.4022111384995012E-2</v>
      </c>
      <c r="K56" s="3">
        <f t="shared" ca="1" si="16"/>
        <v>3250.2598675384024</v>
      </c>
      <c r="L56" s="3">
        <f t="shared" ca="1" si="10"/>
        <v>235045.58500070547</v>
      </c>
      <c r="M56" s="4">
        <f t="shared" ca="1" si="5"/>
        <v>0.40031753296881911</v>
      </c>
      <c r="N56" s="3">
        <f t="shared" ca="1" si="17"/>
        <v>1751809.3833238091</v>
      </c>
      <c r="O56" s="3">
        <f t="shared" ca="1" si="11"/>
        <v>6127858.9915738134</v>
      </c>
      <c r="P56" s="76">
        <f t="shared" ca="1" si="12"/>
        <v>6439411.6760688955</v>
      </c>
      <c r="Q56" s="76">
        <f t="shared" ca="1" si="13"/>
        <v>1755447.9689381379</v>
      </c>
      <c r="R56" s="76">
        <f t="shared" ca="1" si="6"/>
        <v>491525.43130267865</v>
      </c>
      <c r="S56" s="3">
        <f t="shared" si="14"/>
        <v>27997.839999999997</v>
      </c>
      <c r="T56" s="76">
        <f t="shared" ca="1" si="7"/>
        <v>5975884.0847662166</v>
      </c>
    </row>
    <row r="57" spans="1:20" ht="15.75" x14ac:dyDescent="0.25">
      <c r="A57" s="44">
        <v>60</v>
      </c>
      <c r="B57" s="12">
        <f t="shared" ca="1" si="0"/>
        <v>6.0329491318565701E-3</v>
      </c>
      <c r="C57" s="13">
        <f t="shared" ca="1" si="18"/>
        <v>175102.91924390031</v>
      </c>
      <c r="D57" s="14">
        <f t="shared" ca="1" si="8"/>
        <v>2.0099999999999996E-2</v>
      </c>
      <c r="E57" s="3">
        <f t="shared" ca="1" si="1"/>
        <v>521.42999999999995</v>
      </c>
      <c r="F57" s="3">
        <f t="shared" ca="1" si="2"/>
        <v>21551.290601192428</v>
      </c>
      <c r="G57">
        <f t="shared" ca="1" si="3"/>
        <v>-3.5398397812799638E-2</v>
      </c>
      <c r="H57" s="3">
        <f t="shared" ca="1" si="15"/>
        <v>-2784.5168592134123</v>
      </c>
      <c r="I57" s="3">
        <f t="shared" ca="1" si="9"/>
        <v>75877.711695282473</v>
      </c>
      <c r="J57">
        <f t="shared" ca="1" si="4"/>
        <v>9.3550105643264214E-2</v>
      </c>
      <c r="K57" s="3">
        <f t="shared" ca="1" si="16"/>
        <v>22492.570685921393</v>
      </c>
      <c r="L57" s="3">
        <f t="shared" ca="1" si="10"/>
        <v>262925.97833692492</v>
      </c>
      <c r="M57" s="4">
        <f t="shared" ca="1" si="5"/>
        <v>-7.7724287847516935E-2</v>
      </c>
      <c r="N57" s="3">
        <f t="shared" ca="1" si="17"/>
        <v>-477372.26431429008</v>
      </c>
      <c r="O57" s="3">
        <f t="shared" ca="1" si="11"/>
        <v>5664495.0661502983</v>
      </c>
      <c r="P57" s="76">
        <f t="shared" ca="1" si="12"/>
        <v>6003298.7561825057</v>
      </c>
      <c r="Q57" s="76">
        <f t="shared" ca="1" si="13"/>
        <v>-457664.21048758208</v>
      </c>
      <c r="R57" s="76">
        <f t="shared" ca="1" si="6"/>
        <v>0</v>
      </c>
      <c r="S57" s="3">
        <f t="shared" si="14"/>
        <v>27997.839999999997</v>
      </c>
      <c r="T57" s="76">
        <f t="shared" ca="1" si="7"/>
        <v>6031296.5961825056</v>
      </c>
    </row>
    <row r="58" spans="1:20" ht="15.75" x14ac:dyDescent="0.25">
      <c r="A58" s="2">
        <v>61</v>
      </c>
      <c r="B58" s="12">
        <f t="shared" ca="1" si="0"/>
        <v>4.4752133449709255E-2</v>
      </c>
      <c r="C58" s="13">
        <f t="shared" ca="1" si="18"/>
        <v>182939.14845333699</v>
      </c>
      <c r="D58" s="14">
        <f t="shared" ca="1" si="8"/>
        <v>2.0099999999999996E-2</v>
      </c>
      <c r="E58" s="3">
        <f t="shared" ca="1" si="1"/>
        <v>521.42999999999995</v>
      </c>
      <c r="F58" s="3">
        <f t="shared" ca="1" si="2"/>
        <v>22492.421729245772</v>
      </c>
      <c r="G58">
        <f t="shared" ca="1" si="3"/>
        <v>-4.2218647977439704E-2</v>
      </c>
      <c r="H58" s="3">
        <f t="shared" ca="1" si="15"/>
        <v>-3298.4143629115047</v>
      </c>
      <c r="I58" s="3">
        <f t="shared" ca="1" si="9"/>
        <v>74828.539505295557</v>
      </c>
      <c r="J58">
        <f t="shared" ca="1" si="4"/>
        <v>2.4512630949519512E-2</v>
      </c>
      <c r="K58" s="3">
        <f t="shared" ca="1" si="16"/>
        <v>6582.8445822668909</v>
      </c>
      <c r="L58" s="3">
        <f t="shared" ca="1" si="10"/>
        <v>275131.92835150327</v>
      </c>
      <c r="M58" s="4">
        <f t="shared" ca="1" si="5"/>
        <v>-0.10812382087996718</v>
      </c>
      <c r="N58" s="3">
        <f t="shared" ca="1" si="17"/>
        <v>-614047.6281837289</v>
      </c>
      <c r="O58" s="3">
        <f t="shared" ca="1" si="11"/>
        <v>5065067.5120905787</v>
      </c>
      <c r="P58" s="76">
        <f t="shared" ca="1" si="12"/>
        <v>5415027.9799473779</v>
      </c>
      <c r="Q58" s="76">
        <f t="shared" ca="1" si="13"/>
        <v>-610763.19796437351</v>
      </c>
      <c r="R58" s="76">
        <f t="shared" ca="1" si="6"/>
        <v>0</v>
      </c>
      <c r="S58" s="3">
        <f t="shared" si="14"/>
        <v>27997.839999999997</v>
      </c>
      <c r="T58" s="76">
        <f t="shared" ca="1" si="7"/>
        <v>5443025.8199473778</v>
      </c>
    </row>
    <row r="59" spans="1:20" ht="15.75" x14ac:dyDescent="0.25">
      <c r="A59" s="2">
        <v>62</v>
      </c>
      <c r="B59" s="12">
        <f t="shared" ca="1" si="0"/>
        <v>3.4488065903704658E-2</v>
      </c>
      <c r="C59" s="13">
        <f t="shared" ca="1" si="18"/>
        <v>189248.36586156327</v>
      </c>
      <c r="D59" s="14">
        <f t="shared" ca="1" si="8"/>
        <v>2.0099999999999996E-2</v>
      </c>
      <c r="E59" s="3">
        <f t="shared" ca="1" si="1"/>
        <v>521.42999999999995</v>
      </c>
      <c r="F59" s="3">
        <f t="shared" ca="1" si="2"/>
        <v>23250.158739973751</v>
      </c>
      <c r="G59">
        <f t="shared" ca="1" si="3"/>
        <v>-0.10086783338558938</v>
      </c>
      <c r="H59" s="3">
        <f t="shared" ca="1" si="15"/>
        <v>-7782.311969104363</v>
      </c>
      <c r="I59" s="3">
        <f t="shared" ca="1" si="9"/>
        <v>69371.243410188574</v>
      </c>
      <c r="J59">
        <f t="shared" ca="1" si="4"/>
        <v>0.16198176202803957</v>
      </c>
      <c r="K59" s="3">
        <f t="shared" ca="1" si="16"/>
        <v>45507.879964581982</v>
      </c>
      <c r="L59" s="3">
        <f t="shared" ca="1" si="10"/>
        <v>326452.3480010787</v>
      </c>
      <c r="M59" s="4">
        <f t="shared" ca="1" si="5"/>
        <v>-0.31732189167628727</v>
      </c>
      <c r="N59" s="3">
        <f t="shared" ca="1" si="17"/>
        <v>-1612052.3642342312</v>
      </c>
      <c r="O59" s="3">
        <f t="shared" ca="1" si="11"/>
        <v>3468127.7510373308</v>
      </c>
      <c r="P59" s="76">
        <f t="shared" ca="1" si="12"/>
        <v>3863951.3424485982</v>
      </c>
      <c r="Q59" s="76">
        <f t="shared" ca="1" si="13"/>
        <v>-1574326.7962387535</v>
      </c>
      <c r="R59" s="76">
        <f t="shared" ca="1" si="6"/>
        <v>0</v>
      </c>
      <c r="S59" s="3">
        <f t="shared" si="14"/>
        <v>27997.839999999997</v>
      </c>
      <c r="T59" s="76">
        <f t="shared" ca="1" si="7"/>
        <v>3891949.1824485981</v>
      </c>
    </row>
    <row r="60" spans="1:20" ht="15.75" x14ac:dyDescent="0.25">
      <c r="A60" s="44">
        <v>63</v>
      </c>
      <c r="B60" s="12">
        <f t="shared" ca="1" si="0"/>
        <v>3.5518083357534841E-2</v>
      </c>
      <c r="C60" s="13">
        <f t="shared" ca="1" si="18"/>
        <v>195970.10509551154</v>
      </c>
      <c r="D60" s="14">
        <f t="shared" ca="1" si="8"/>
        <v>2.0099999999999996E-2</v>
      </c>
      <c r="E60" s="3">
        <f t="shared" ca="1" si="1"/>
        <v>521.42999999999995</v>
      </c>
      <c r="F60" s="3">
        <f t="shared" ca="1" si="2"/>
        <v>24057.439621970934</v>
      </c>
      <c r="G60">
        <f t="shared" ca="1" si="3"/>
        <v>8.2355814839184152E-2</v>
      </c>
      <c r="H60" s="3">
        <f t="shared" ca="1" si="15"/>
        <v>5911.2522817546533</v>
      </c>
      <c r="I60" s="3">
        <f t="shared" ca="1" si="9"/>
        <v>77688.239654140314</v>
      </c>
      <c r="J60">
        <f t="shared" ca="1" si="4"/>
        <v>-1.7694510903087921E-2</v>
      </c>
      <c r="K60" s="3">
        <f t="shared" ca="1" si="16"/>
        <v>-5882.8357879665755</v>
      </c>
      <c r="L60" s="3">
        <f t="shared" ca="1" si="10"/>
        <v>326583.87211860489</v>
      </c>
      <c r="M60" s="4">
        <f t="shared" ca="1" si="5"/>
        <v>9.0089722570529232E-2</v>
      </c>
      <c r="N60" s="3">
        <f t="shared" ca="1" si="17"/>
        <v>313851.43016995199</v>
      </c>
      <c r="O60" s="3">
        <f t="shared" ca="1" si="11"/>
        <v>3797616.5169615638</v>
      </c>
      <c r="P60" s="76">
        <f t="shared" ca="1" si="12"/>
        <v>4201888.6287343092</v>
      </c>
      <c r="Q60" s="76">
        <f t="shared" ca="1" si="13"/>
        <v>313879.84666374006</v>
      </c>
      <c r="R60" s="76">
        <f t="shared" ca="1" si="6"/>
        <v>87886.357065847231</v>
      </c>
      <c r="S60" s="3">
        <f t="shared" si="14"/>
        <v>27997.839999999997</v>
      </c>
      <c r="T60" s="76">
        <f t="shared" ca="1" si="7"/>
        <v>4142000.1116684619</v>
      </c>
    </row>
    <row r="61" spans="1:20" ht="15.75" x14ac:dyDescent="0.25">
      <c r="A61" s="2">
        <v>64</v>
      </c>
      <c r="B61" s="12">
        <f t="shared" ca="1" si="0"/>
        <v>4.0781387658059699E-2</v>
      </c>
      <c r="C61" s="13">
        <f t="shared" ca="1" si="18"/>
        <v>203962.03792080228</v>
      </c>
      <c r="D61" s="14">
        <f t="shared" ca="1" si="8"/>
        <v>2.0099999999999996E-2</v>
      </c>
      <c r="E61" s="3">
        <f t="shared" ca="1" si="1"/>
        <v>521.42999999999995</v>
      </c>
      <c r="F61" s="3">
        <f t="shared" ca="1" si="2"/>
        <v>25017.270754288355</v>
      </c>
      <c r="G61">
        <f t="shared" ca="1" si="3"/>
        <v>0.1045440013210715</v>
      </c>
      <c r="H61" s="3">
        <f t="shared" ca="1" si="15"/>
        <v>8383.3799877127567</v>
      </c>
      <c r="I61" s="3">
        <f t="shared" ca="1" si="9"/>
        <v>88573.346717281893</v>
      </c>
      <c r="J61">
        <f t="shared" ca="1" si="4"/>
        <v>0.21447927560923108</v>
      </c>
      <c r="K61" s="3">
        <f t="shared" ca="1" si="16"/>
        <v>71386.893844931081</v>
      </c>
      <c r="L61" s="3">
        <f t="shared" ca="1" si="10"/>
        <v>404225.08365210809</v>
      </c>
      <c r="M61" s="4">
        <f t="shared" ca="1" si="5"/>
        <v>0.37864745817083362</v>
      </c>
      <c r="N61" s="3">
        <f t="shared" ca="1" si="17"/>
        <v>1444115.1131430345</v>
      </c>
      <c r="O61" s="3">
        <f t="shared" ca="1" si="11"/>
        <v>5257992.8560948856</v>
      </c>
      <c r="P61" s="76">
        <f t="shared" ca="1" si="12"/>
        <v>5750791.2864642758</v>
      </c>
      <c r="Q61" s="76">
        <f t="shared" ca="1" si="13"/>
        <v>1523885.3869756784</v>
      </c>
      <c r="R61" s="76">
        <f t="shared" ca="1" si="6"/>
        <v>426687.90835319</v>
      </c>
      <c r="S61" s="3">
        <f t="shared" si="14"/>
        <v>27997.839999999997</v>
      </c>
      <c r="T61" s="76">
        <f t="shared" ca="1" si="7"/>
        <v>5352101.2181110857</v>
      </c>
    </row>
    <row r="62" spans="1:20" ht="15.75" x14ac:dyDescent="0.25">
      <c r="A62" s="44">
        <v>65</v>
      </c>
      <c r="B62" s="12">
        <f t="shared" ca="1" si="0"/>
        <v>4.6222320682707145E-2</v>
      </c>
      <c r="C62" s="13">
        <f t="shared" ca="1" si="18"/>
        <v>213389.63664467607</v>
      </c>
      <c r="D62" s="14">
        <f t="shared" ca="1" si="8"/>
        <v>2.0099999999999996E-2</v>
      </c>
      <c r="E62" s="3">
        <f t="shared" ca="1" si="1"/>
        <v>521.42999999999995</v>
      </c>
      <c r="F62" s="3">
        <f t="shared" ca="1" si="2"/>
        <v>26149.525361025597</v>
      </c>
      <c r="G62">
        <f t="shared" ca="1" si="3"/>
        <v>6.2082256510567639E-2</v>
      </c>
      <c r="H62" s="3">
        <f t="shared" ca="1" si="15"/>
        <v>5661.1753850110172</v>
      </c>
      <c r="I62" s="3">
        <f t="shared" ca="1" si="9"/>
        <v>96849.474638395463</v>
      </c>
      <c r="J62">
        <f t="shared" ca="1" si="4"/>
        <v>-3.9195226390826995E-2</v>
      </c>
      <c r="K62" s="3">
        <f t="shared" ca="1" si="16"/>
        <v>-16099.927808229875</v>
      </c>
      <c r="L62" s="3">
        <f t="shared" ca="1" si="10"/>
        <v>394662.53718413465</v>
      </c>
      <c r="M62" s="4">
        <f t="shared" ca="1" si="5"/>
        <v>-0.13852264601684738</v>
      </c>
      <c r="N62" s="3">
        <f t="shared" ca="1" si="17"/>
        <v>-730705.57910325518</v>
      </c>
      <c r="O62" s="3">
        <f t="shared" ca="1" si="11"/>
        <v>4544284.4684762964</v>
      </c>
      <c r="P62" s="76">
        <f t="shared" ca="1" si="12"/>
        <v>5035796.4802988265</v>
      </c>
      <c r="Q62" s="76">
        <f t="shared" ca="1" si="13"/>
        <v>-741144.3315264741</v>
      </c>
      <c r="R62" s="76">
        <f t="shared" ca="1" si="6"/>
        <v>0</v>
      </c>
      <c r="S62" s="3">
        <f t="shared" si="14"/>
        <v>27997.839999999997</v>
      </c>
      <c r="T62" s="76">
        <f t="shared" ca="1" si="7"/>
        <v>5063794.3202988263</v>
      </c>
    </row>
    <row r="63" spans="1:20" x14ac:dyDescent="0.25">
      <c r="A63" s="2"/>
      <c r="S63" s="139" t="s">
        <v>250</v>
      </c>
      <c r="T63" s="139">
        <f>'Bank saving'!G32</f>
        <v>399121.31219374557</v>
      </c>
    </row>
    <row r="64" spans="1:20" ht="15.75" x14ac:dyDescent="0.25">
      <c r="A64" s="2"/>
      <c r="B64" s="16" t="s">
        <v>25</v>
      </c>
      <c r="C64" s="17">
        <f ca="1">SUM(C27:C62)</f>
        <v>4491115.704621708</v>
      </c>
      <c r="D64" s="17"/>
      <c r="E64" s="17">
        <f ca="1">SUM(E27:E62)</f>
        <v>18771.480000000007</v>
      </c>
      <c r="F64" s="17">
        <f ca="1">SUM(F27:F62)</f>
        <v>558694.42517276399</v>
      </c>
      <c r="G64" s="118"/>
      <c r="H64" s="35"/>
      <c r="I64" s="35"/>
      <c r="J64" s="17"/>
      <c r="K64" s="35"/>
      <c r="L64" s="17"/>
      <c r="M64" s="17"/>
      <c r="N64" s="35"/>
      <c r="O64" s="17"/>
      <c r="P64" s="35">
        <f ca="1">P62</f>
        <v>5035796.4802988265</v>
      </c>
      <c r="Q64" s="120">
        <f ca="1">SUM(Q27:Q62)</f>
        <v>4477102.0551260645</v>
      </c>
      <c r="R64" s="121">
        <f ca="1">SUM(R27:R62)</f>
        <v>2217980.0846722997</v>
      </c>
      <c r="S64" s="76"/>
      <c r="T64" s="78">
        <f ca="1">P64-R64+T63+'Inflation rate &amp; expenditure1'!P58</f>
        <v>5346437.2707495727</v>
      </c>
    </row>
    <row r="65" spans="1:15" x14ac:dyDescent="0.25">
      <c r="I65" s="3"/>
    </row>
    <row r="67" spans="1:15" ht="15.75" x14ac:dyDescent="0.25">
      <c r="A67" s="37" t="s">
        <v>154</v>
      </c>
      <c r="B67" s="37" t="s">
        <v>155</v>
      </c>
      <c r="C67" s="37" t="s">
        <v>156</v>
      </c>
      <c r="D67" s="37" t="s">
        <v>157</v>
      </c>
      <c r="E67" s="37" t="s">
        <v>244</v>
      </c>
    </row>
    <row r="68" spans="1:15" x14ac:dyDescent="0.25">
      <c r="A68" cm="1">
        <f t="array" ref="A68:A5067">_xlfn.SEQUENCE(5000)</f>
        <v>1</v>
      </c>
      <c r="B68" s="40">
        <f ca="1">T64</f>
        <v>5346437.2707495727</v>
      </c>
      <c r="C68">
        <f ca="1">'Inflation rate &amp; expenditure1'!N66</f>
        <v>3625499.2451720755</v>
      </c>
      <c r="D68" t="str">
        <f ca="1">IF(B68&gt;=C68,"met","unmet")</f>
        <v>met</v>
      </c>
      <c r="E68" s="108">
        <f ca="1">B68-C68</f>
        <v>1720938.0255774972</v>
      </c>
    </row>
    <row r="69" spans="1:15" x14ac:dyDescent="0.25">
      <c r="A69">
        <v>2</v>
      </c>
      <c r="B69" s="40">
        <f t="dataTable" ref="B69:D5067" dt2D="0" dtr="0" r1="G120" ca="1"/>
        <v>4304637.2861163337</v>
      </c>
      <c r="C69">
        <v>3633934.4386826213</v>
      </c>
      <c r="D69" t="str">
        <v>met</v>
      </c>
      <c r="E69" s="108">
        <f t="dataTable" ref="E69:E5067" dt2D="0" dtr="0" r1="K123" ca="1"/>
        <v>-6952.6955099683255</v>
      </c>
      <c r="G69" s="63" t="s">
        <v>244</v>
      </c>
      <c r="J69" s="31" t="s">
        <v>158</v>
      </c>
      <c r="K69" s="31">
        <f ca="1">COUNT(B68:B5067)</f>
        <v>5000</v>
      </c>
    </row>
    <row r="70" spans="1:15" x14ac:dyDescent="0.25">
      <c r="A70">
        <v>3</v>
      </c>
      <c r="B70" s="40">
        <v>3591983.7085836679</v>
      </c>
      <c r="C70">
        <v>3634004.1068896661</v>
      </c>
      <c r="D70" t="str">
        <v>unmet</v>
      </c>
      <c r="E70" s="108">
        <v>885892.72597687971</v>
      </c>
      <c r="G70" t="s">
        <v>161</v>
      </c>
      <c r="H70" s="108">
        <f ca="1">AVERAGE(E68:E5067)</f>
        <v>1362569.7173346754</v>
      </c>
      <c r="J70" s="31" t="s">
        <v>167</v>
      </c>
      <c r="K70" s="38">
        <f ca="1">MAX(B68:B5067)</f>
        <v>23243935.544426113</v>
      </c>
      <c r="L70" s="3"/>
    </row>
    <row r="71" spans="1:15" x14ac:dyDescent="0.25">
      <c r="A71">
        <v>4</v>
      </c>
      <c r="B71" s="40">
        <v>7806725.130878007</v>
      </c>
      <c r="C71">
        <v>3634014.8034909223</v>
      </c>
      <c r="D71" t="str">
        <v>met</v>
      </c>
      <c r="E71" s="108">
        <v>1030909.4876188179</v>
      </c>
      <c r="G71" t="s">
        <v>146</v>
      </c>
      <c r="H71">
        <f ca="1">_xlfn.STDEV.S(E68:E5067)</f>
        <v>1823269.2378128555</v>
      </c>
      <c r="J71" s="31" t="s">
        <v>168</v>
      </c>
      <c r="K71" s="38">
        <f ca="1">MIN(B68:B5067)</f>
        <v>2692963.9709270764</v>
      </c>
      <c r="L71" s="3"/>
    </row>
    <row r="72" spans="1:15" x14ac:dyDescent="0.25">
      <c r="A72">
        <v>5</v>
      </c>
      <c r="B72" s="40">
        <v>3616338.4206993775</v>
      </c>
      <c r="C72">
        <v>3634106.6592891994</v>
      </c>
      <c r="D72" t="str">
        <v>unmet</v>
      </c>
      <c r="E72" s="108">
        <v>523411.75944646914</v>
      </c>
      <c r="G72" t="s">
        <v>213</v>
      </c>
      <c r="H72" s="108">
        <f ca="1">H70+_xlfn.CONFIDENCE.T(0.05,H71,K69)</f>
        <v>1413119.472649982</v>
      </c>
      <c r="J72" s="31" t="s">
        <v>169</v>
      </c>
      <c r="K72" s="64">
        <f ca="1">AVERAGE(B68:B5067)</f>
        <v>5059839.232397127</v>
      </c>
      <c r="L72" s="80"/>
    </row>
    <row r="73" spans="1:15" x14ac:dyDescent="0.25">
      <c r="A73">
        <v>6</v>
      </c>
      <c r="B73" s="40">
        <v>5769670.0050199572</v>
      </c>
      <c r="C73">
        <v>3634670.4881212874</v>
      </c>
      <c r="D73" t="str">
        <v>met</v>
      </c>
      <c r="E73" s="108">
        <v>868424.02662462834</v>
      </c>
      <c r="H73" s="108">
        <f ca="1">H70-_xlfn.CONFIDENCE.T(0.05,H71,K69)</f>
        <v>1312019.9620193688</v>
      </c>
      <c r="J73" s="31" t="s">
        <v>146</v>
      </c>
      <c r="K73" s="31">
        <f ca="1">_xlfn.STDEV.S(B68:B5067)</f>
        <v>1908699.4674463647</v>
      </c>
    </row>
    <row r="74" spans="1:15" x14ac:dyDescent="0.25">
      <c r="A74">
        <v>7</v>
      </c>
      <c r="B74" s="40">
        <v>4847050.5031359075</v>
      </c>
      <c r="C74">
        <v>3633917.9058615258</v>
      </c>
      <c r="D74" t="str">
        <v>met</v>
      </c>
      <c r="E74" s="108">
        <v>439100.59545847494</v>
      </c>
      <c r="J74" s="31"/>
      <c r="K74" s="31"/>
    </row>
    <row r="75" spans="1:15" x14ac:dyDescent="0.25">
      <c r="A75">
        <v>8</v>
      </c>
      <c r="B75" s="40">
        <v>4213836.0194347659</v>
      </c>
      <c r="C75">
        <v>3634152.7180401785</v>
      </c>
      <c r="D75" t="str">
        <v>met</v>
      </c>
      <c r="E75" s="108">
        <v>1517019.7217245102</v>
      </c>
      <c r="J75" s="31" t="s">
        <v>162</v>
      </c>
      <c r="K75" s="38">
        <f ca="1">K72-_xlfn.CONFIDENCE.T(0.05,K73,K69)</f>
        <v>5006920.9419719512</v>
      </c>
    </row>
    <row r="76" spans="1:15" x14ac:dyDescent="0.25">
      <c r="A76">
        <v>9</v>
      </c>
      <c r="B76" s="40">
        <v>7096545.8771276278</v>
      </c>
      <c r="C76">
        <v>3634089.4747178392</v>
      </c>
      <c r="D76" t="str">
        <v>met</v>
      </c>
      <c r="E76" s="108">
        <v>4047000.9726904612</v>
      </c>
      <c r="J76" s="31"/>
      <c r="K76" s="38">
        <f ca="1">K72+_xlfn.CONFIDENCE.T(0.05,K73,K69)</f>
        <v>5112757.5228223028</v>
      </c>
      <c r="N76" s="63" t="s">
        <v>186</v>
      </c>
      <c r="O76" s="63"/>
    </row>
    <row r="77" spans="1:15" x14ac:dyDescent="0.25">
      <c r="A77">
        <v>10</v>
      </c>
      <c r="B77" s="40">
        <v>6056255.0074387342</v>
      </c>
      <c r="C77">
        <v>3634166.2075230121</v>
      </c>
      <c r="D77" t="str">
        <v>met</v>
      </c>
      <c r="E77" s="108">
        <v>1800421.3167245854</v>
      </c>
      <c r="J77" s="31" t="s">
        <v>163</v>
      </c>
      <c r="K77" s="31">
        <f ca="1">_xlfn.PERCENTILE.EXC(B68:B5067,0.025)</f>
        <v>3328598.5723093455</v>
      </c>
      <c r="N77" t="s">
        <v>182</v>
      </c>
    </row>
    <row r="78" spans="1:15" x14ac:dyDescent="0.25">
      <c r="A78">
        <v>11</v>
      </c>
      <c r="B78" s="40">
        <v>3535245.8775317166</v>
      </c>
      <c r="C78">
        <v>3633737.1946563604</v>
      </c>
      <c r="D78" t="str">
        <v>unmet</v>
      </c>
      <c r="E78" s="108">
        <v>1157890.7453381745</v>
      </c>
      <c r="J78" s="31"/>
      <c r="K78" s="31">
        <f ca="1">_xlfn.PERCENTILE.EXC(B68:B5067,0.975)</f>
        <v>10582624.044014134</v>
      </c>
      <c r="N78" t="s">
        <v>183</v>
      </c>
    </row>
    <row r="79" spans="1:15" x14ac:dyDescent="0.25">
      <c r="A79">
        <v>12</v>
      </c>
      <c r="B79" s="40">
        <v>4393966.0643616859</v>
      </c>
      <c r="C79">
        <v>3634186.7931571496</v>
      </c>
      <c r="D79" t="str">
        <v>met</v>
      </c>
      <c r="E79" s="108">
        <v>375138.40052859345</v>
      </c>
      <c r="J79" s="31" t="s">
        <v>226</v>
      </c>
      <c r="K79" s="31">
        <f ca="1">COUNTIF(D68:D5067,"=met")</f>
        <v>4446</v>
      </c>
      <c r="N79" t="s">
        <v>184</v>
      </c>
    </row>
    <row r="80" spans="1:15" x14ac:dyDescent="0.25">
      <c r="A80">
        <v>13</v>
      </c>
      <c r="B80" s="40">
        <v>4550948.5141852293</v>
      </c>
      <c r="C80">
        <v>3633723.33199214</v>
      </c>
      <c r="D80" t="str">
        <v>met</v>
      </c>
      <c r="E80" s="108">
        <v>94497.193021247629</v>
      </c>
      <c r="J80" s="41" t="s">
        <v>225</v>
      </c>
      <c r="K80" s="43">
        <f ca="1">K79/K69</f>
        <v>0.88919999999999999</v>
      </c>
      <c r="L80" s="81"/>
    </row>
    <row r="81" spans="1:14" x14ac:dyDescent="0.25">
      <c r="A81">
        <v>14</v>
      </c>
      <c r="B81" s="40">
        <v>11110189.544629948</v>
      </c>
      <c r="C81">
        <v>3634693.6107445373</v>
      </c>
      <c r="D81" t="str">
        <v>met</v>
      </c>
      <c r="E81" s="108">
        <v>552610.78545093397</v>
      </c>
      <c r="J81" s="31" t="s">
        <v>165</v>
      </c>
      <c r="K81" s="31">
        <f ca="1">SQRT(((1-K80)*K80)/K69)</f>
        <v>4.4389944807354739E-3</v>
      </c>
      <c r="N81" t="s">
        <v>185</v>
      </c>
    </row>
    <row r="82" spans="1:14" x14ac:dyDescent="0.25">
      <c r="A82">
        <v>15</v>
      </c>
      <c r="B82" s="40">
        <v>4515912.5547476579</v>
      </c>
      <c r="C82">
        <v>3634258.0797320451</v>
      </c>
      <c r="D82" t="str">
        <v>met</v>
      </c>
      <c r="E82" s="108">
        <v>399753.04329271056</v>
      </c>
      <c r="J82" s="31" t="s">
        <v>162</v>
      </c>
      <c r="K82" s="31">
        <f ca="1">K80+(_xlfn.NORM.S.INV(0.975))*K81</f>
        <v>0.89790026930981359</v>
      </c>
    </row>
    <row r="83" spans="1:14" x14ac:dyDescent="0.25">
      <c r="A83">
        <v>16</v>
      </c>
      <c r="B83" s="40">
        <v>4147980.9964654809</v>
      </c>
      <c r="C83">
        <v>3633502.8023361261</v>
      </c>
      <c r="D83" t="str">
        <v>met</v>
      </c>
      <c r="E83" s="108">
        <v>2566954.5911124637</v>
      </c>
      <c r="J83" s="31"/>
      <c r="K83" s="31">
        <f ca="1">K80-(_xlfn.NORM.S.INV(0.975))*K81</f>
        <v>0.88049973069018639</v>
      </c>
    </row>
    <row r="84" spans="1:14" x14ac:dyDescent="0.25">
      <c r="A84">
        <v>17</v>
      </c>
      <c r="B84" s="40">
        <v>3274308.9279753249</v>
      </c>
      <c r="C84">
        <v>3634182.2461697012</v>
      </c>
      <c r="D84" t="str">
        <v>unmet</v>
      </c>
      <c r="E84" s="108">
        <v>-263502.99483229639</v>
      </c>
    </row>
    <row r="85" spans="1:14" ht="18.75" x14ac:dyDescent="0.3">
      <c r="A85">
        <v>18</v>
      </c>
      <c r="B85" s="40">
        <v>3367635.4959876752</v>
      </c>
      <c r="C85">
        <v>3634080.6013685712</v>
      </c>
      <c r="D85" t="str">
        <v>unmet</v>
      </c>
      <c r="E85" s="108">
        <v>157169.86707028048</v>
      </c>
      <c r="J85" s="60" t="s">
        <v>181</v>
      </c>
    </row>
    <row r="86" spans="1:14" x14ac:dyDescent="0.25">
      <c r="A86">
        <v>19</v>
      </c>
      <c r="B86" s="40">
        <v>4248982.9659052603</v>
      </c>
      <c r="C86">
        <v>3634313.1743865847</v>
      </c>
      <c r="D86" t="str">
        <v>met</v>
      </c>
      <c r="E86" s="108">
        <v>2930362.1318438998</v>
      </c>
      <c r="J86" s="31" t="s">
        <v>158</v>
      </c>
      <c r="K86" s="31">
        <v>5000</v>
      </c>
    </row>
    <row r="87" spans="1:14" x14ac:dyDescent="0.25">
      <c r="A87">
        <v>20</v>
      </c>
      <c r="B87" s="40">
        <v>4878417.0196046708</v>
      </c>
      <c r="C87">
        <v>3633971.5719035645</v>
      </c>
      <c r="D87" t="str">
        <v>met</v>
      </c>
      <c r="E87" s="108">
        <v>-434916.45237966953</v>
      </c>
      <c r="J87" s="31" t="s">
        <v>167</v>
      </c>
      <c r="K87" s="38">
        <v>39531978.2538132</v>
      </c>
      <c r="L87" s="3"/>
    </row>
    <row r="88" spans="1:14" x14ac:dyDescent="0.25">
      <c r="A88">
        <v>21</v>
      </c>
      <c r="B88" s="40">
        <v>7093360.6286147498</v>
      </c>
      <c r="C88">
        <v>3634120.9077019105</v>
      </c>
      <c r="D88" t="str">
        <v>met</v>
      </c>
      <c r="E88" s="108">
        <v>-93898.725893211551</v>
      </c>
      <c r="J88" s="31" t="s">
        <v>168</v>
      </c>
      <c r="K88" s="38">
        <v>2777673.492805765</v>
      </c>
      <c r="L88" s="3"/>
    </row>
    <row r="89" spans="1:14" x14ac:dyDescent="0.25">
      <c r="A89">
        <v>22</v>
      </c>
      <c r="B89" s="40">
        <v>3306960.6422754582</v>
      </c>
      <c r="C89">
        <v>3633614.4761189283</v>
      </c>
      <c r="D89" t="str">
        <v>unmet</v>
      </c>
      <c r="E89" s="108">
        <v>339895.72676491365</v>
      </c>
      <c r="J89" s="31" t="s">
        <v>169</v>
      </c>
      <c r="K89" s="64">
        <v>5054992.2042720662</v>
      </c>
      <c r="L89" s="80"/>
      <c r="M89" s="3">
        <f>K89-C84</f>
        <v>1420809.958102365</v>
      </c>
    </row>
    <row r="90" spans="1:14" x14ac:dyDescent="0.25">
      <c r="A90">
        <v>23</v>
      </c>
      <c r="B90" s="40">
        <v>6824071.4045423791</v>
      </c>
      <c r="C90">
        <v>3634382.4253598754</v>
      </c>
      <c r="D90" t="str">
        <v>met</v>
      </c>
      <c r="E90" s="108">
        <v>563006.68191657076</v>
      </c>
      <c r="J90" s="31" t="s">
        <v>146</v>
      </c>
      <c r="K90" s="31">
        <v>2029472.6432769902</v>
      </c>
    </row>
    <row r="91" spans="1:14" x14ac:dyDescent="0.25">
      <c r="A91">
        <v>24</v>
      </c>
      <c r="B91" s="40">
        <v>4481053.4693534737</v>
      </c>
      <c r="C91">
        <v>3634232.8486634283</v>
      </c>
      <c r="D91" t="str">
        <v>met</v>
      </c>
      <c r="E91" s="108">
        <v>1587750.1149483477</v>
      </c>
      <c r="J91" s="31"/>
      <c r="K91" s="31"/>
    </row>
    <row r="92" spans="1:14" x14ac:dyDescent="0.25">
      <c r="A92">
        <v>25</v>
      </c>
      <c r="B92" s="40">
        <v>5070510.4693312775</v>
      </c>
      <c r="C92">
        <v>3634064.7536675441</v>
      </c>
      <c r="D92" t="str">
        <v>met</v>
      </c>
      <c r="E92" s="108">
        <v>1080551.0150751155</v>
      </c>
      <c r="J92" s="31" t="s">
        <v>162</v>
      </c>
      <c r="K92" s="38">
        <v>4992021.2751921164</v>
      </c>
    </row>
    <row r="93" spans="1:14" x14ac:dyDescent="0.25">
      <c r="A93">
        <v>26</v>
      </c>
      <c r="B93" s="40">
        <v>5148122.2739693951</v>
      </c>
      <c r="C93">
        <v>3634509.6142488015</v>
      </c>
      <c r="D93" t="str">
        <v>met</v>
      </c>
      <c r="E93" s="108">
        <v>1284111.6112348135</v>
      </c>
      <c r="J93" s="31"/>
      <c r="K93" s="38">
        <v>5103507.3175537148</v>
      </c>
    </row>
    <row r="94" spans="1:14" x14ac:dyDescent="0.25">
      <c r="A94">
        <v>27</v>
      </c>
      <c r="B94" s="40">
        <v>15565203.793183696</v>
      </c>
      <c r="C94">
        <v>3634059.558963553</v>
      </c>
      <c r="D94" t="str">
        <v>met</v>
      </c>
      <c r="E94" s="108">
        <v>-159025.62732756138</v>
      </c>
      <c r="J94" s="31" t="s">
        <v>163</v>
      </c>
      <c r="K94" s="31">
        <v>3326600.4371873592</v>
      </c>
    </row>
    <row r="95" spans="1:14" x14ac:dyDescent="0.25">
      <c r="A95">
        <v>28</v>
      </c>
      <c r="B95" s="40">
        <v>3713378.4431833564</v>
      </c>
      <c r="C95">
        <v>3634268.0158200092</v>
      </c>
      <c r="D95" t="str">
        <v>met</v>
      </c>
      <c r="E95" s="108">
        <v>401513.29444635008</v>
      </c>
      <c r="J95" s="31"/>
      <c r="K95" s="31">
        <v>9996185.8648457751</v>
      </c>
    </row>
    <row r="96" spans="1:14" x14ac:dyDescent="0.25">
      <c r="A96">
        <v>29</v>
      </c>
      <c r="B96" s="40">
        <v>3649317.8225563793</v>
      </c>
      <c r="C96">
        <v>3634343.6999718486</v>
      </c>
      <c r="D96" t="str">
        <v>met</v>
      </c>
      <c r="E96" s="108">
        <v>1578583.9026056328</v>
      </c>
      <c r="J96" s="31" t="s">
        <v>226</v>
      </c>
      <c r="K96" s="31">
        <v>4439</v>
      </c>
    </row>
    <row r="97" spans="1:13" x14ac:dyDescent="0.25">
      <c r="A97">
        <v>30</v>
      </c>
      <c r="B97" s="40">
        <v>3319190.8637720817</v>
      </c>
      <c r="C97">
        <v>3633676.5965798441</v>
      </c>
      <c r="D97" t="str">
        <v>unmet</v>
      </c>
      <c r="E97" s="108">
        <v>2214706.2959289378</v>
      </c>
      <c r="J97" s="41" t="s">
        <v>225</v>
      </c>
      <c r="K97" s="43">
        <v>0.88780000000000003</v>
      </c>
      <c r="L97" s="81" t="s">
        <v>227</v>
      </c>
      <c r="M97" s="61"/>
    </row>
    <row r="98" spans="1:13" x14ac:dyDescent="0.25">
      <c r="A98">
        <v>31</v>
      </c>
      <c r="B98" s="40">
        <v>5249459.9441658743</v>
      </c>
      <c r="C98">
        <v>3633721.2657601987</v>
      </c>
      <c r="D98" t="str">
        <v>met</v>
      </c>
      <c r="E98" s="108">
        <v>183058.09257354261</v>
      </c>
      <c r="J98" s="31" t="s">
        <v>165</v>
      </c>
      <c r="K98" s="31">
        <v>4.4634327596593179E-3</v>
      </c>
    </row>
    <row r="99" spans="1:13" x14ac:dyDescent="0.25">
      <c r="A99">
        <v>32</v>
      </c>
      <c r="B99" s="40">
        <v>7999297.3328066468</v>
      </c>
      <c r="C99">
        <v>3633973.9193322873</v>
      </c>
      <c r="D99" t="str">
        <v>met</v>
      </c>
      <c r="E99" s="108">
        <v>620784.65279881703</v>
      </c>
      <c r="J99" s="31" t="s">
        <v>162</v>
      </c>
      <c r="K99" s="31">
        <v>0.89654816745634847</v>
      </c>
    </row>
    <row r="100" spans="1:13" x14ac:dyDescent="0.25">
      <c r="A100">
        <v>33</v>
      </c>
      <c r="B100" s="40">
        <v>6356402.2453411203</v>
      </c>
      <c r="C100">
        <v>3634309.42528984</v>
      </c>
      <c r="D100" t="str">
        <v>met</v>
      </c>
      <c r="E100" s="108">
        <v>1241131.2946804678</v>
      </c>
      <c r="J100" s="31"/>
      <c r="K100" s="31">
        <v>0.8790518325436516</v>
      </c>
    </row>
    <row r="101" spans="1:13" x14ac:dyDescent="0.25">
      <c r="A101">
        <v>34</v>
      </c>
      <c r="B101" s="40">
        <v>4839053.7907306571</v>
      </c>
      <c r="C101">
        <v>3634814.3882226101</v>
      </c>
      <c r="D101" t="str">
        <v>met</v>
      </c>
      <c r="E101" s="108">
        <v>1298806.3425433398</v>
      </c>
      <c r="K101">
        <f>1-K97</f>
        <v>0.11219999999999997</v>
      </c>
    </row>
    <row r="102" spans="1:13" x14ac:dyDescent="0.25">
      <c r="A102">
        <v>35</v>
      </c>
      <c r="B102" s="40">
        <v>7834072.8136637453</v>
      </c>
      <c r="C102">
        <v>3634073.0605528443</v>
      </c>
      <c r="D102" t="str">
        <v>met</v>
      </c>
      <c r="E102" s="108">
        <v>4775282.44889508</v>
      </c>
    </row>
    <row r="103" spans="1:13" x14ac:dyDescent="0.25">
      <c r="A103">
        <v>36</v>
      </c>
      <c r="B103" s="40">
        <v>4437625.9463946223</v>
      </c>
      <c r="C103">
        <v>3633942.7373070149</v>
      </c>
      <c r="D103" t="str">
        <v>met</v>
      </c>
      <c r="E103" s="108">
        <v>776078.13271672418</v>
      </c>
    </row>
    <row r="104" spans="1:13" x14ac:dyDescent="0.25">
      <c r="A104">
        <v>37</v>
      </c>
      <c r="B104" s="40">
        <v>3687610.5022327425</v>
      </c>
      <c r="C104">
        <v>3634038.3077622443</v>
      </c>
      <c r="D104" t="str">
        <v>met</v>
      </c>
      <c r="E104" s="108">
        <v>415009.85085385432</v>
      </c>
    </row>
    <row r="105" spans="1:13" x14ac:dyDescent="0.25">
      <c r="A105">
        <v>38</v>
      </c>
      <c r="B105" s="40">
        <v>9250960.5368536673</v>
      </c>
      <c r="C105">
        <v>3634501.182660135</v>
      </c>
      <c r="D105" t="str">
        <v>met</v>
      </c>
      <c r="E105" s="108">
        <v>1299841.0138836876</v>
      </c>
    </row>
    <row r="106" spans="1:13" x14ac:dyDescent="0.25">
      <c r="A106">
        <v>39</v>
      </c>
      <c r="B106" s="40">
        <v>4030462.8824711898</v>
      </c>
      <c r="C106">
        <v>3633983.688298394</v>
      </c>
      <c r="D106" t="str">
        <v>met</v>
      </c>
      <c r="E106" s="108">
        <v>198659.22016831301</v>
      </c>
    </row>
    <row r="107" spans="1:13" x14ac:dyDescent="0.25">
      <c r="A107">
        <v>40</v>
      </c>
      <c r="B107" s="40">
        <v>4611613.6034408417</v>
      </c>
      <c r="C107">
        <v>3633993.2269861242</v>
      </c>
      <c r="D107" t="str">
        <v>met</v>
      </c>
      <c r="E107" s="108">
        <v>2493796.6622349778</v>
      </c>
    </row>
    <row r="108" spans="1:13" x14ac:dyDescent="0.25">
      <c r="A108">
        <v>41</v>
      </c>
      <c r="B108" s="40">
        <v>5616342.0229833852</v>
      </c>
      <c r="C108">
        <v>3634109.5756820594</v>
      </c>
      <c r="D108" t="str">
        <v>met</v>
      </c>
      <c r="E108" s="108">
        <v>1971548.315321485</v>
      </c>
    </row>
    <row r="109" spans="1:13" x14ac:dyDescent="0.25">
      <c r="A109">
        <v>42</v>
      </c>
      <c r="B109" s="40">
        <v>4246255.3696210943</v>
      </c>
      <c r="C109">
        <v>3633991.860956979</v>
      </c>
      <c r="D109" t="str">
        <v>met</v>
      </c>
      <c r="E109" s="108">
        <v>-514294.85199930519</v>
      </c>
    </row>
    <row r="110" spans="1:13" x14ac:dyDescent="0.25">
      <c r="A110">
        <v>43</v>
      </c>
      <c r="B110" s="40">
        <v>7829341.5306711113</v>
      </c>
      <c r="C110">
        <v>3634088.9640048905</v>
      </c>
      <c r="D110" t="str">
        <v>met</v>
      </c>
      <c r="E110" s="108">
        <v>484672.98191547114</v>
      </c>
    </row>
    <row r="111" spans="1:13" x14ac:dyDescent="0.25">
      <c r="A111">
        <v>44</v>
      </c>
      <c r="B111" s="40">
        <v>5318065.9837614205</v>
      </c>
      <c r="C111">
        <v>3634049.8115112744</v>
      </c>
      <c r="D111" t="str">
        <v>met</v>
      </c>
      <c r="E111" s="108">
        <v>1494137.5267104516</v>
      </c>
    </row>
    <row r="112" spans="1:13" x14ac:dyDescent="0.25">
      <c r="A112">
        <v>45</v>
      </c>
      <c r="B112" s="40">
        <v>10817865.620571125</v>
      </c>
      <c r="C112">
        <v>3634030.9869453842</v>
      </c>
      <c r="D112" t="str">
        <v>met</v>
      </c>
      <c r="E112" s="108">
        <v>-334361.81808314659</v>
      </c>
    </row>
    <row r="113" spans="1:5" x14ac:dyDescent="0.25">
      <c r="A113">
        <v>46</v>
      </c>
      <c r="B113" s="40">
        <v>4161814.1955859149</v>
      </c>
      <c r="C113">
        <v>3634009.9084233847</v>
      </c>
      <c r="D113" t="str">
        <v>met</v>
      </c>
      <c r="E113" s="108">
        <v>1368296.1322195823</v>
      </c>
    </row>
    <row r="114" spans="1:5" x14ac:dyDescent="0.25">
      <c r="A114">
        <v>47</v>
      </c>
      <c r="B114" s="40">
        <v>3977335.6576683028</v>
      </c>
      <c r="C114">
        <v>3633596.5949076498</v>
      </c>
      <c r="D114" t="str">
        <v>met</v>
      </c>
      <c r="E114" s="108">
        <v>-81475.168498338666</v>
      </c>
    </row>
    <row r="115" spans="1:5" x14ac:dyDescent="0.25">
      <c r="A115">
        <v>48</v>
      </c>
      <c r="B115" s="40">
        <v>4507104.7508791853</v>
      </c>
      <c r="C115">
        <v>3634209.7484081252</v>
      </c>
      <c r="D115" t="str">
        <v>met</v>
      </c>
      <c r="E115" s="108">
        <v>822203.79488519672</v>
      </c>
    </row>
    <row r="116" spans="1:5" x14ac:dyDescent="0.25">
      <c r="A116">
        <v>49</v>
      </c>
      <c r="B116" s="40">
        <v>4449603.9057482993</v>
      </c>
      <c r="C116">
        <v>3634262.8501216061</v>
      </c>
      <c r="D116" t="str">
        <v>met</v>
      </c>
      <c r="E116" s="108">
        <v>4021902.6704413118</v>
      </c>
    </row>
    <row r="117" spans="1:5" x14ac:dyDescent="0.25">
      <c r="A117">
        <v>50</v>
      </c>
      <c r="B117" s="40">
        <v>3466110.2668606746</v>
      </c>
      <c r="C117">
        <v>3633948.0081907553</v>
      </c>
      <c r="D117" t="str">
        <v>unmet</v>
      </c>
      <c r="E117" s="108">
        <v>-120837.03242144175</v>
      </c>
    </row>
    <row r="118" spans="1:5" x14ac:dyDescent="0.25">
      <c r="A118">
        <v>51</v>
      </c>
      <c r="B118" s="40">
        <v>4548473.7945727902</v>
      </c>
      <c r="C118">
        <v>3634224.7689789967</v>
      </c>
      <c r="D118" t="str">
        <v>met</v>
      </c>
      <c r="E118" s="108">
        <v>-81453.097220500465</v>
      </c>
    </row>
    <row r="119" spans="1:5" x14ac:dyDescent="0.25">
      <c r="A119">
        <v>52</v>
      </c>
      <c r="B119" s="40">
        <v>4436216.8287781328</v>
      </c>
      <c r="C119">
        <v>3634118.0143920397</v>
      </c>
      <c r="D119" t="str">
        <v>met</v>
      </c>
      <c r="E119" s="108">
        <v>11706.136642581318</v>
      </c>
    </row>
    <row r="120" spans="1:5" x14ac:dyDescent="0.25">
      <c r="A120">
        <v>53</v>
      </c>
      <c r="B120" s="40">
        <v>4337797.7346500419</v>
      </c>
      <c r="C120">
        <v>3634430.1935707554</v>
      </c>
      <c r="D120" t="str">
        <v>met</v>
      </c>
      <c r="E120" s="108">
        <v>915279.04176048888</v>
      </c>
    </row>
    <row r="121" spans="1:5" x14ac:dyDescent="0.25">
      <c r="A121">
        <v>54</v>
      </c>
      <c r="B121" s="40">
        <v>4104436.0346988002</v>
      </c>
      <c r="C121">
        <v>3633786.4482109044</v>
      </c>
      <c r="D121" t="str">
        <v>met</v>
      </c>
      <c r="E121" s="108">
        <v>-221701.36623569718</v>
      </c>
    </row>
    <row r="122" spans="1:5" x14ac:dyDescent="0.25">
      <c r="A122">
        <v>55</v>
      </c>
      <c r="B122" s="40">
        <v>4522735.574500829</v>
      </c>
      <c r="C122">
        <v>3634600.8896000404</v>
      </c>
      <c r="D122" t="str">
        <v>met</v>
      </c>
      <c r="E122" s="108">
        <v>4577780.4072606005</v>
      </c>
    </row>
    <row r="123" spans="1:5" x14ac:dyDescent="0.25">
      <c r="A123">
        <v>56</v>
      </c>
      <c r="B123" s="40">
        <v>4458218.4823709568</v>
      </c>
      <c r="C123">
        <v>3633874.7141392468</v>
      </c>
      <c r="D123" t="str">
        <v>met</v>
      </c>
      <c r="E123" s="108">
        <v>1057349.8504899871</v>
      </c>
    </row>
    <row r="124" spans="1:5" x14ac:dyDescent="0.25">
      <c r="A124">
        <v>57</v>
      </c>
      <c r="B124" s="40">
        <v>3690743.6230998971</v>
      </c>
      <c r="C124">
        <v>3633969.9488332924</v>
      </c>
      <c r="D124" t="str">
        <v>met</v>
      </c>
      <c r="E124" s="108">
        <v>527878.99835104821</v>
      </c>
    </row>
    <row r="125" spans="1:5" x14ac:dyDescent="0.25">
      <c r="A125">
        <v>58</v>
      </c>
      <c r="B125" s="40">
        <v>5532405.4697752623</v>
      </c>
      <c r="C125">
        <v>3633748.0849634027</v>
      </c>
      <c r="D125" t="str">
        <v>met</v>
      </c>
      <c r="E125" s="108">
        <v>1981312.6125056664</v>
      </c>
    </row>
    <row r="126" spans="1:5" x14ac:dyDescent="0.25">
      <c r="A126">
        <v>59</v>
      </c>
      <c r="B126" s="40">
        <v>4084551.999807016</v>
      </c>
      <c r="C126">
        <v>3633799.143767281</v>
      </c>
      <c r="D126" t="str">
        <v>met</v>
      </c>
      <c r="E126" s="108">
        <v>-349581.80556866061</v>
      </c>
    </row>
    <row r="127" spans="1:5" x14ac:dyDescent="0.25">
      <c r="A127">
        <v>60</v>
      </c>
      <c r="B127" s="40">
        <v>3505995.6870602909</v>
      </c>
      <c r="C127">
        <v>3634100.4273268529</v>
      </c>
      <c r="D127" t="str">
        <v>unmet</v>
      </c>
      <c r="E127" s="108">
        <v>284679.62517635059</v>
      </c>
    </row>
    <row r="128" spans="1:5" x14ac:dyDescent="0.25">
      <c r="A128">
        <v>61</v>
      </c>
      <c r="B128" s="40">
        <v>6768791.3009797214</v>
      </c>
      <c r="C128">
        <v>3634132.200526014</v>
      </c>
      <c r="D128" t="str">
        <v>met</v>
      </c>
      <c r="E128" s="108">
        <v>-116446.26474038977</v>
      </c>
    </row>
    <row r="129" spans="1:5" x14ac:dyDescent="0.25">
      <c r="A129">
        <v>62</v>
      </c>
      <c r="B129" s="40">
        <v>5586327.2354459316</v>
      </c>
      <c r="C129">
        <v>3634360.0282703605</v>
      </c>
      <c r="D129" t="str">
        <v>met</v>
      </c>
      <c r="E129" s="108">
        <v>3258529.8496958623</v>
      </c>
    </row>
    <row r="130" spans="1:5" x14ac:dyDescent="0.25">
      <c r="A130">
        <v>63</v>
      </c>
      <c r="B130" s="40">
        <v>4875153.2146570534</v>
      </c>
      <c r="C130">
        <v>3634404.2625962002</v>
      </c>
      <c r="D130" t="str">
        <v>met</v>
      </c>
      <c r="E130" s="108">
        <v>793612.2695897962</v>
      </c>
    </row>
    <row r="131" spans="1:5" x14ac:dyDescent="0.25">
      <c r="A131">
        <v>64</v>
      </c>
      <c r="B131" s="40">
        <v>8492617.5894841589</v>
      </c>
      <c r="C131">
        <v>3633879.7857005182</v>
      </c>
      <c r="D131" t="str">
        <v>met</v>
      </c>
      <c r="E131" s="108">
        <v>2540901.2903121575</v>
      </c>
    </row>
    <row r="132" spans="1:5" x14ac:dyDescent="0.25">
      <c r="A132">
        <v>65</v>
      </c>
      <c r="B132" s="40">
        <v>5010241.776912421</v>
      </c>
      <c r="C132">
        <v>3634848.5438181264</v>
      </c>
      <c r="D132" t="str">
        <v>met</v>
      </c>
      <c r="E132" s="108">
        <v>1174361.4826435153</v>
      </c>
    </row>
    <row r="133" spans="1:5" x14ac:dyDescent="0.25">
      <c r="A133">
        <v>66</v>
      </c>
      <c r="B133" s="40">
        <v>4284577.2311208602</v>
      </c>
      <c r="C133">
        <v>3634911.6858300851</v>
      </c>
      <c r="D133" t="str">
        <v>met</v>
      </c>
      <c r="E133" s="108">
        <v>1635531.6904596253</v>
      </c>
    </row>
    <row r="134" spans="1:5" x14ac:dyDescent="0.25">
      <c r="A134">
        <v>67</v>
      </c>
      <c r="B134" s="40">
        <v>3940622.3747036448</v>
      </c>
      <c r="C134">
        <v>3633915.203518942</v>
      </c>
      <c r="D134" t="str">
        <v>met</v>
      </c>
      <c r="E134" s="108">
        <v>1059795.0427712901</v>
      </c>
    </row>
    <row r="135" spans="1:5" x14ac:dyDescent="0.25">
      <c r="A135">
        <v>68</v>
      </c>
      <c r="B135" s="40">
        <v>4181601.6260252018</v>
      </c>
      <c r="C135">
        <v>3633993.1552591124</v>
      </c>
      <c r="D135" t="str">
        <v>met</v>
      </c>
      <c r="E135" s="108">
        <v>2932888.4369570403</v>
      </c>
    </row>
    <row r="136" spans="1:5" x14ac:dyDescent="0.25">
      <c r="A136">
        <v>69</v>
      </c>
      <c r="B136" s="40">
        <v>5318801.5144904535</v>
      </c>
      <c r="C136">
        <v>3634140.2953602592</v>
      </c>
      <c r="D136" t="str">
        <v>met</v>
      </c>
      <c r="E136" s="108">
        <v>852182.86787544657</v>
      </c>
    </row>
    <row r="137" spans="1:5" x14ac:dyDescent="0.25">
      <c r="A137">
        <v>70</v>
      </c>
      <c r="B137" s="40">
        <v>3757955.8155980567</v>
      </c>
      <c r="C137">
        <v>3634257.5914655882</v>
      </c>
      <c r="D137" t="str">
        <v>met</v>
      </c>
      <c r="E137" s="108">
        <v>215624.45251352154</v>
      </c>
    </row>
    <row r="138" spans="1:5" x14ac:dyDescent="0.25">
      <c r="A138">
        <v>71</v>
      </c>
      <c r="B138" s="40">
        <v>4276320.1999630285</v>
      </c>
      <c r="C138">
        <v>3634375.3157914514</v>
      </c>
      <c r="D138" t="str">
        <v>met</v>
      </c>
      <c r="E138" s="108">
        <v>-296565.21521830885</v>
      </c>
    </row>
    <row r="139" spans="1:5" x14ac:dyDescent="0.25">
      <c r="A139">
        <v>72</v>
      </c>
      <c r="B139" s="40">
        <v>4714458.7011304107</v>
      </c>
      <c r="C139">
        <v>3634846.2122465731</v>
      </c>
      <c r="D139" t="str">
        <v>met</v>
      </c>
      <c r="E139" s="108">
        <v>1824807.9285500953</v>
      </c>
    </row>
    <row r="140" spans="1:5" x14ac:dyDescent="0.25">
      <c r="A140">
        <v>73</v>
      </c>
      <c r="B140" s="40">
        <v>5696152.1778418832</v>
      </c>
      <c r="C140">
        <v>3634091.7211710922</v>
      </c>
      <c r="D140" t="str">
        <v>met</v>
      </c>
      <c r="E140" s="108">
        <v>393064.6276718257</v>
      </c>
    </row>
    <row r="141" spans="1:5" x14ac:dyDescent="0.25">
      <c r="A141">
        <v>74</v>
      </c>
      <c r="B141" s="40">
        <v>4419962.1648748918</v>
      </c>
      <c r="C141">
        <v>3633938.9313367927</v>
      </c>
      <c r="D141" t="str">
        <v>met</v>
      </c>
      <c r="E141" s="108">
        <v>677719.69974601129</v>
      </c>
    </row>
    <row r="142" spans="1:5" x14ac:dyDescent="0.25">
      <c r="A142">
        <v>75</v>
      </c>
      <c r="B142" s="40">
        <v>3408589.1985388855</v>
      </c>
      <c r="C142">
        <v>3634029.0030909153</v>
      </c>
      <c r="D142" t="str">
        <v>unmet</v>
      </c>
      <c r="E142" s="108">
        <v>473362.64540662291</v>
      </c>
    </row>
    <row r="143" spans="1:5" x14ac:dyDescent="0.25">
      <c r="A143">
        <v>76</v>
      </c>
      <c r="B143" s="40">
        <v>4693752.2848370234</v>
      </c>
      <c r="C143">
        <v>3633971.720734878</v>
      </c>
      <c r="D143" t="str">
        <v>met</v>
      </c>
      <c r="E143" s="108">
        <v>-142779.29172428278</v>
      </c>
    </row>
    <row r="144" spans="1:5" x14ac:dyDescent="0.25">
      <c r="A144">
        <v>77</v>
      </c>
      <c r="B144" s="40">
        <v>4890679.6086027892</v>
      </c>
      <c r="C144">
        <v>3633632.1227509058</v>
      </c>
      <c r="D144" t="str">
        <v>met</v>
      </c>
      <c r="E144" s="108">
        <v>6959106.919728145</v>
      </c>
    </row>
    <row r="145" spans="1:5" x14ac:dyDescent="0.25">
      <c r="A145">
        <v>78</v>
      </c>
      <c r="B145" s="40">
        <v>11234365.987323713</v>
      </c>
      <c r="C145">
        <v>3634072.0024288059</v>
      </c>
      <c r="D145" t="str">
        <v>met</v>
      </c>
      <c r="E145" s="108">
        <v>1275038.6469723452</v>
      </c>
    </row>
    <row r="146" spans="1:5" x14ac:dyDescent="0.25">
      <c r="A146">
        <v>79</v>
      </c>
      <c r="B146" s="40">
        <v>6523738.5062079746</v>
      </c>
      <c r="C146">
        <v>3634174.2987053064</v>
      </c>
      <c r="D146" t="str">
        <v>met</v>
      </c>
      <c r="E146" s="108">
        <v>701352.82617302192</v>
      </c>
    </row>
    <row r="147" spans="1:5" x14ac:dyDescent="0.25">
      <c r="A147">
        <v>80</v>
      </c>
      <c r="B147" s="40">
        <v>3627002.8039596295</v>
      </c>
      <c r="C147">
        <v>3633911.1365358057</v>
      </c>
      <c r="D147" t="str">
        <v>unmet</v>
      </c>
      <c r="E147" s="108">
        <v>1409923.4015057916</v>
      </c>
    </row>
    <row r="148" spans="1:5" x14ac:dyDescent="0.25">
      <c r="A148">
        <v>81</v>
      </c>
      <c r="B148" s="40">
        <v>5999002.4569176212</v>
      </c>
      <c r="C148">
        <v>3634055.7955505908</v>
      </c>
      <c r="D148" t="str">
        <v>met</v>
      </c>
      <c r="E148" s="108">
        <v>-131000.29679878987</v>
      </c>
    </row>
    <row r="149" spans="1:5" x14ac:dyDescent="0.25">
      <c r="A149">
        <v>82</v>
      </c>
      <c r="B149" s="40">
        <v>3555896.2157790158</v>
      </c>
      <c r="C149">
        <v>3634431.2158176592</v>
      </c>
      <c r="D149" t="str">
        <v>unmet</v>
      </c>
      <c r="E149" s="108">
        <v>1034723.5462017902</v>
      </c>
    </row>
    <row r="150" spans="1:5" x14ac:dyDescent="0.25">
      <c r="A150">
        <v>83</v>
      </c>
      <c r="B150" s="40">
        <v>4163180.0680842269</v>
      </c>
      <c r="C150">
        <v>3634086.4953440204</v>
      </c>
      <c r="D150" t="str">
        <v>met</v>
      </c>
      <c r="E150" s="108">
        <v>-594444.34576079529</v>
      </c>
    </row>
    <row r="151" spans="1:5" x14ac:dyDescent="0.25">
      <c r="A151">
        <v>84</v>
      </c>
      <c r="B151" s="40">
        <v>4650079.7086512223</v>
      </c>
      <c r="C151">
        <v>3633854.3067132952</v>
      </c>
      <c r="D151" t="str">
        <v>met</v>
      </c>
      <c r="E151" s="108">
        <v>452954.58703571418</v>
      </c>
    </row>
    <row r="152" spans="1:5" x14ac:dyDescent="0.25">
      <c r="A152">
        <v>85</v>
      </c>
      <c r="B152" s="40">
        <v>5429938.3838639464</v>
      </c>
      <c r="C152">
        <v>3633668.2093134625</v>
      </c>
      <c r="D152" t="str">
        <v>met</v>
      </c>
      <c r="E152" s="108">
        <v>2522946.2391849603</v>
      </c>
    </row>
    <row r="153" spans="1:5" x14ac:dyDescent="0.25">
      <c r="A153">
        <v>86</v>
      </c>
      <c r="B153" s="40">
        <v>4919117.5639020447</v>
      </c>
      <c r="C153">
        <v>3634094.2159146904</v>
      </c>
      <c r="D153" t="str">
        <v>met</v>
      </c>
      <c r="E153" s="108">
        <v>990687.87482239073</v>
      </c>
    </row>
    <row r="154" spans="1:5" x14ac:dyDescent="0.25">
      <c r="A154">
        <v>87</v>
      </c>
      <c r="B154" s="40">
        <v>4396031.2225745171</v>
      </c>
      <c r="C154">
        <v>3633905.8374202205</v>
      </c>
      <c r="D154" t="str">
        <v>met</v>
      </c>
      <c r="E154" s="108">
        <v>967166.34518242162</v>
      </c>
    </row>
    <row r="155" spans="1:5" x14ac:dyDescent="0.25">
      <c r="A155">
        <v>88</v>
      </c>
      <c r="B155" s="40">
        <v>4958941.0427529197</v>
      </c>
      <c r="C155">
        <v>3634415.5312092765</v>
      </c>
      <c r="D155" t="str">
        <v>met</v>
      </c>
      <c r="E155" s="108">
        <v>449336.89662759379</v>
      </c>
    </row>
    <row r="156" spans="1:5" x14ac:dyDescent="0.25">
      <c r="A156">
        <v>89</v>
      </c>
      <c r="B156" s="40">
        <v>4613426.6220366238</v>
      </c>
      <c r="C156">
        <v>3633903.3991111843</v>
      </c>
      <c r="D156" t="str">
        <v>met</v>
      </c>
      <c r="E156" s="108">
        <v>3497114.6389577803</v>
      </c>
    </row>
    <row r="157" spans="1:5" x14ac:dyDescent="0.25">
      <c r="A157">
        <v>90</v>
      </c>
      <c r="B157" s="40">
        <v>4235412.7010368686</v>
      </c>
      <c r="C157">
        <v>3634106.2483016415</v>
      </c>
      <c r="D157" t="str">
        <v>met</v>
      </c>
      <c r="E157" s="108">
        <v>129225.62054036697</v>
      </c>
    </row>
    <row r="158" spans="1:5" x14ac:dyDescent="0.25">
      <c r="A158">
        <v>91</v>
      </c>
      <c r="B158" s="40">
        <v>3232540.784608555</v>
      </c>
      <c r="C158">
        <v>3633872.0498132939</v>
      </c>
      <c r="D158" t="str">
        <v>unmet</v>
      </c>
      <c r="E158" s="108">
        <v>-999591.31000806578</v>
      </c>
    </row>
    <row r="159" spans="1:5" x14ac:dyDescent="0.25">
      <c r="A159">
        <v>92</v>
      </c>
      <c r="B159" s="40">
        <v>4572306.045024626</v>
      </c>
      <c r="C159">
        <v>3634047.6059088628</v>
      </c>
      <c r="D159" t="str">
        <v>met</v>
      </c>
      <c r="E159" s="108">
        <v>786845.09690377954</v>
      </c>
    </row>
    <row r="160" spans="1:5" x14ac:dyDescent="0.25">
      <c r="A160">
        <v>93</v>
      </c>
      <c r="B160" s="40">
        <v>3764265.83190367</v>
      </c>
      <c r="C160">
        <v>3633843.7238832749</v>
      </c>
      <c r="D160" t="str">
        <v>met</v>
      </c>
      <c r="E160" s="108">
        <v>644431.94527450437</v>
      </c>
    </row>
    <row r="161" spans="1:5" x14ac:dyDescent="0.25">
      <c r="A161">
        <v>94</v>
      </c>
      <c r="B161" s="40">
        <v>4274159.3867438575</v>
      </c>
      <c r="C161">
        <v>3634189.8796184096</v>
      </c>
      <c r="D161" t="str">
        <v>met</v>
      </c>
      <c r="E161" s="108">
        <v>763044.51592944982</v>
      </c>
    </row>
    <row r="162" spans="1:5" x14ac:dyDescent="0.25">
      <c r="A162">
        <v>95</v>
      </c>
      <c r="B162" s="40">
        <v>3376867.7819100586</v>
      </c>
      <c r="C162">
        <v>3633722.605762877</v>
      </c>
      <c r="D162" t="str">
        <v>unmet</v>
      </c>
      <c r="E162" s="108">
        <v>2334003.038240571</v>
      </c>
    </row>
    <row r="163" spans="1:5" x14ac:dyDescent="0.25">
      <c r="A163">
        <v>96</v>
      </c>
      <c r="B163" s="40">
        <v>4029245.9335599463</v>
      </c>
      <c r="C163">
        <v>3634184.4187194509</v>
      </c>
      <c r="D163" t="str">
        <v>met</v>
      </c>
      <c r="E163" s="108">
        <v>453704.94179234141</v>
      </c>
    </row>
    <row r="164" spans="1:5" x14ac:dyDescent="0.25">
      <c r="A164">
        <v>97</v>
      </c>
      <c r="B164" s="40">
        <v>4130070.0245487578</v>
      </c>
      <c r="C164">
        <v>3633922.3625637139</v>
      </c>
      <c r="D164" t="str">
        <v>met</v>
      </c>
      <c r="E164" s="108">
        <v>598906.99855598668</v>
      </c>
    </row>
    <row r="165" spans="1:5" x14ac:dyDescent="0.25">
      <c r="A165">
        <v>98</v>
      </c>
      <c r="B165" s="40">
        <v>4105042.217275775</v>
      </c>
      <c r="C165">
        <v>3633984.6631645649</v>
      </c>
      <c r="D165" t="str">
        <v>met</v>
      </c>
      <c r="E165" s="108">
        <v>935857.04291291861</v>
      </c>
    </row>
    <row r="166" spans="1:5" x14ac:dyDescent="0.25">
      <c r="A166">
        <v>99</v>
      </c>
      <c r="B166" s="40">
        <v>8900546.8440031018</v>
      </c>
      <c r="C166">
        <v>3634181.0001673922</v>
      </c>
      <c r="D166" t="str">
        <v>met</v>
      </c>
      <c r="E166" s="108">
        <v>1981496.131488862</v>
      </c>
    </row>
    <row r="167" spans="1:5" x14ac:dyDescent="0.25">
      <c r="A167">
        <v>100</v>
      </c>
      <c r="B167" s="40">
        <v>4498005.7137172138</v>
      </c>
      <c r="C167">
        <v>3634371.8349092943</v>
      </c>
      <c r="D167" t="str">
        <v>met</v>
      </c>
      <c r="E167" s="108">
        <v>1955461.2976439474</v>
      </c>
    </row>
    <row r="168" spans="1:5" x14ac:dyDescent="0.25">
      <c r="A168">
        <v>101</v>
      </c>
      <c r="B168" s="40">
        <v>3526610.1306149787</v>
      </c>
      <c r="C168">
        <v>3634128.565647962</v>
      </c>
      <c r="D168" t="str">
        <v>unmet</v>
      </c>
      <c r="E168" s="108">
        <v>1996439.7445287802</v>
      </c>
    </row>
    <row r="169" spans="1:5" x14ac:dyDescent="0.25">
      <c r="A169">
        <v>102</v>
      </c>
      <c r="B169" s="40">
        <v>4624217.3334258143</v>
      </c>
      <c r="C169">
        <v>3634176.1803920371</v>
      </c>
      <c r="D169" t="str">
        <v>met</v>
      </c>
      <c r="E169" s="108">
        <v>-95404.951234031934</v>
      </c>
    </row>
    <row r="170" spans="1:5" x14ac:dyDescent="0.25">
      <c r="A170">
        <v>103</v>
      </c>
      <c r="B170" s="40">
        <v>3884565.3872638196</v>
      </c>
      <c r="C170">
        <v>3633769.9784024446</v>
      </c>
      <c r="D170" t="str">
        <v>met</v>
      </c>
      <c r="E170" s="108">
        <v>1761308.0937807327</v>
      </c>
    </row>
    <row r="171" spans="1:5" x14ac:dyDescent="0.25">
      <c r="A171">
        <v>104</v>
      </c>
      <c r="B171" s="40">
        <v>3346383.542777664</v>
      </c>
      <c r="C171">
        <v>3633737.0458394848</v>
      </c>
      <c r="D171" t="str">
        <v>unmet</v>
      </c>
      <c r="E171" s="108">
        <v>1015630.8212463544</v>
      </c>
    </row>
    <row r="172" spans="1:5" x14ac:dyDescent="0.25">
      <c r="A172">
        <v>105</v>
      </c>
      <c r="B172" s="40">
        <v>3987107.1203238163</v>
      </c>
      <c r="C172">
        <v>3633687.7596569709</v>
      </c>
      <c r="D172" t="str">
        <v>met</v>
      </c>
      <c r="E172" s="108">
        <v>3218522.5877248058</v>
      </c>
    </row>
    <row r="173" spans="1:5" x14ac:dyDescent="0.25">
      <c r="A173">
        <v>106</v>
      </c>
      <c r="B173" s="40">
        <v>4095121.0180678675</v>
      </c>
      <c r="C173">
        <v>3634116.8617310929</v>
      </c>
      <c r="D173" t="str">
        <v>met</v>
      </c>
      <c r="E173" s="108">
        <v>2389779.583248951</v>
      </c>
    </row>
    <row r="174" spans="1:5" x14ac:dyDescent="0.25">
      <c r="A174">
        <v>107</v>
      </c>
      <c r="B174" s="40">
        <v>5733461.8425268494</v>
      </c>
      <c r="C174">
        <v>3633793.1789630172</v>
      </c>
      <c r="D174" t="str">
        <v>met</v>
      </c>
      <c r="E174" s="108">
        <v>2331863.6405850174</v>
      </c>
    </row>
    <row r="175" spans="1:5" x14ac:dyDescent="0.25">
      <c r="A175">
        <v>108</v>
      </c>
      <c r="B175" s="40">
        <v>4927282.2131146975</v>
      </c>
      <c r="C175">
        <v>3633539.0191894877</v>
      </c>
      <c r="D175" t="str">
        <v>met</v>
      </c>
      <c r="E175" s="108">
        <v>2289398.6727580489</v>
      </c>
    </row>
    <row r="176" spans="1:5" x14ac:dyDescent="0.25">
      <c r="A176">
        <v>109</v>
      </c>
      <c r="B176" s="40">
        <v>3843974.0726410686</v>
      </c>
      <c r="C176">
        <v>3634383.7707056548</v>
      </c>
      <c r="D176" t="str">
        <v>met</v>
      </c>
      <c r="E176" s="108">
        <v>1710754.0250690375</v>
      </c>
    </row>
    <row r="177" spans="1:5" x14ac:dyDescent="0.25">
      <c r="A177">
        <v>110</v>
      </c>
      <c r="B177" s="40">
        <v>5730632.0183029361</v>
      </c>
      <c r="C177">
        <v>3633880.7746962043</v>
      </c>
      <c r="D177" t="str">
        <v>met</v>
      </c>
      <c r="E177" s="108">
        <v>575500.86567357928</v>
      </c>
    </row>
    <row r="178" spans="1:5" x14ac:dyDescent="0.25">
      <c r="A178">
        <v>111</v>
      </c>
      <c r="B178" s="40">
        <v>4157441.8027293491</v>
      </c>
      <c r="C178">
        <v>3634482.76750487</v>
      </c>
      <c r="D178" t="str">
        <v>met</v>
      </c>
      <c r="E178" s="108">
        <v>580169.30291529419</v>
      </c>
    </row>
    <row r="179" spans="1:5" x14ac:dyDescent="0.25">
      <c r="A179">
        <v>112</v>
      </c>
      <c r="B179" s="40">
        <v>4573495.2039201418</v>
      </c>
      <c r="C179">
        <v>3634236.7035636562</v>
      </c>
      <c r="D179" t="str">
        <v>met</v>
      </c>
      <c r="E179" s="108">
        <v>4891444.5759686921</v>
      </c>
    </row>
    <row r="180" spans="1:5" x14ac:dyDescent="0.25">
      <c r="A180">
        <v>113</v>
      </c>
      <c r="B180" s="40">
        <v>4427591.5618931083</v>
      </c>
      <c r="C180">
        <v>3634093.6106645139</v>
      </c>
      <c r="D180" t="str">
        <v>met</v>
      </c>
      <c r="E180" s="108">
        <v>9941942.1009674594</v>
      </c>
    </row>
    <row r="181" spans="1:5" x14ac:dyDescent="0.25">
      <c r="A181">
        <v>114</v>
      </c>
      <c r="B181" s="40">
        <v>5639370.8552056942</v>
      </c>
      <c r="C181">
        <v>3634147.4643115452</v>
      </c>
      <c r="D181" t="str">
        <v>met</v>
      </c>
      <c r="E181" s="108">
        <v>1062175.091473171</v>
      </c>
    </row>
    <row r="182" spans="1:5" x14ac:dyDescent="0.25">
      <c r="A182">
        <v>115</v>
      </c>
      <c r="B182" s="40">
        <v>5662449.6675932184</v>
      </c>
      <c r="C182">
        <v>3634453.4201415847</v>
      </c>
      <c r="D182" t="str">
        <v>met</v>
      </c>
      <c r="E182" s="108">
        <v>1838074.992786143</v>
      </c>
    </row>
    <row r="183" spans="1:5" x14ac:dyDescent="0.25">
      <c r="A183">
        <v>116</v>
      </c>
      <c r="B183" s="40">
        <v>4942531.6048403736</v>
      </c>
      <c r="C183">
        <v>3633915.1577052586</v>
      </c>
      <c r="D183" t="str">
        <v>met</v>
      </c>
      <c r="E183" s="108">
        <v>688000.48102648836</v>
      </c>
    </row>
    <row r="184" spans="1:5" x14ac:dyDescent="0.25">
      <c r="A184">
        <v>117</v>
      </c>
      <c r="B184" s="40">
        <v>5108889.1118367463</v>
      </c>
      <c r="C184">
        <v>3634280.4515972761</v>
      </c>
      <c r="D184" t="str">
        <v>met</v>
      </c>
      <c r="E184" s="108">
        <v>581138.88534091273</v>
      </c>
    </row>
    <row r="185" spans="1:5" x14ac:dyDescent="0.25">
      <c r="A185">
        <v>118</v>
      </c>
      <c r="B185" s="40">
        <v>4624240.253844779</v>
      </c>
      <c r="C185">
        <v>3634457.3159134239</v>
      </c>
      <c r="D185" t="str">
        <v>met</v>
      </c>
      <c r="E185" s="108">
        <v>1833253.1358788479</v>
      </c>
    </row>
    <row r="186" spans="1:5" x14ac:dyDescent="0.25">
      <c r="A186">
        <v>119</v>
      </c>
      <c r="B186" s="40">
        <v>4309326.8190309471</v>
      </c>
      <c r="C186">
        <v>3634516.6082119308</v>
      </c>
      <c r="D186" t="str">
        <v>met</v>
      </c>
      <c r="E186" s="108">
        <v>1860048.4946939335</v>
      </c>
    </row>
    <row r="187" spans="1:5" x14ac:dyDescent="0.25">
      <c r="A187">
        <v>120</v>
      </c>
      <c r="B187" s="40">
        <v>6447540.2418660372</v>
      </c>
      <c r="C187">
        <v>3634345.6064158631</v>
      </c>
      <c r="D187" t="str">
        <v>met</v>
      </c>
      <c r="E187" s="108">
        <v>903709.5486462079</v>
      </c>
    </row>
    <row r="188" spans="1:5" x14ac:dyDescent="0.25">
      <c r="A188">
        <v>121</v>
      </c>
      <c r="B188" s="40">
        <v>4830971.3636091035</v>
      </c>
      <c r="C188">
        <v>3634478.7649338692</v>
      </c>
      <c r="D188" t="str">
        <v>met</v>
      </c>
      <c r="E188" s="108">
        <v>519313.38250979967</v>
      </c>
    </row>
    <row r="189" spans="1:5" x14ac:dyDescent="0.25">
      <c r="A189">
        <v>122</v>
      </c>
      <c r="B189" s="40">
        <v>6543857.722160494</v>
      </c>
      <c r="C189">
        <v>3634355.3506767559</v>
      </c>
      <c r="D189" t="str">
        <v>met</v>
      </c>
      <c r="E189" s="108">
        <v>84401.504910672549</v>
      </c>
    </row>
    <row r="190" spans="1:5" x14ac:dyDescent="0.25">
      <c r="A190">
        <v>123</v>
      </c>
      <c r="B190" s="40">
        <v>5966936.1430236017</v>
      </c>
      <c r="C190">
        <v>3634451.0805034703</v>
      </c>
      <c r="D190" t="str">
        <v>met</v>
      </c>
      <c r="E190" s="108">
        <v>27608.037478975952</v>
      </c>
    </row>
    <row r="191" spans="1:5" x14ac:dyDescent="0.25">
      <c r="A191">
        <v>124</v>
      </c>
      <c r="B191" s="40">
        <v>15830262.965404568</v>
      </c>
      <c r="C191">
        <v>3633976.1542748939</v>
      </c>
      <c r="D191" t="str">
        <v>met</v>
      </c>
      <c r="E191" s="108">
        <v>149187.14390371367</v>
      </c>
    </row>
    <row r="192" spans="1:5" x14ac:dyDescent="0.25">
      <c r="A192">
        <v>125</v>
      </c>
      <c r="B192" s="40">
        <v>4050828.7044409998</v>
      </c>
      <c r="C192">
        <v>3634094.9526403854</v>
      </c>
      <c r="D192" t="str">
        <v>met</v>
      </c>
      <c r="E192" s="108">
        <v>100649.50477352971</v>
      </c>
    </row>
    <row r="193" spans="1:5" x14ac:dyDescent="0.25">
      <c r="A193">
        <v>126</v>
      </c>
      <c r="B193" s="40">
        <v>4316836.215140814</v>
      </c>
      <c r="C193">
        <v>3634373.4407410356</v>
      </c>
      <c r="D193" t="str">
        <v>met</v>
      </c>
      <c r="E193" s="108">
        <v>7585249.8044827813</v>
      </c>
    </row>
    <row r="194" spans="1:5" x14ac:dyDescent="0.25">
      <c r="A194">
        <v>127</v>
      </c>
      <c r="B194" s="40">
        <v>7514271.2673935816</v>
      </c>
      <c r="C194">
        <v>3634141.7410549442</v>
      </c>
      <c r="D194" t="str">
        <v>met</v>
      </c>
      <c r="E194" s="108">
        <v>-130368.35008689715</v>
      </c>
    </row>
    <row r="195" spans="1:5" x14ac:dyDescent="0.25">
      <c r="A195">
        <v>128</v>
      </c>
      <c r="B195" s="40">
        <v>4680875.0940018753</v>
      </c>
      <c r="C195">
        <v>3634031.2702021762</v>
      </c>
      <c r="D195" t="str">
        <v>met</v>
      </c>
      <c r="E195" s="108">
        <v>490625.52460270701</v>
      </c>
    </row>
    <row r="196" spans="1:5" x14ac:dyDescent="0.25">
      <c r="A196">
        <v>129</v>
      </c>
      <c r="B196" s="40">
        <v>5078456.7694509132</v>
      </c>
      <c r="C196">
        <v>3633968.2778229518</v>
      </c>
      <c r="D196" t="str">
        <v>met</v>
      </c>
      <c r="E196" s="108">
        <v>-197196.74781143526</v>
      </c>
    </row>
    <row r="197" spans="1:5" x14ac:dyDescent="0.25">
      <c r="A197">
        <v>130</v>
      </c>
      <c r="B197" s="40">
        <v>4809777.8994207624</v>
      </c>
      <c r="C197">
        <v>3634262.8537991755</v>
      </c>
      <c r="D197" t="str">
        <v>met</v>
      </c>
      <c r="E197" s="108">
        <v>-98928.324812738225</v>
      </c>
    </row>
    <row r="198" spans="1:5" x14ac:dyDescent="0.25">
      <c r="A198">
        <v>131</v>
      </c>
      <c r="B198" s="40">
        <v>8101463.3593852911</v>
      </c>
      <c r="C198">
        <v>3634342.7214562153</v>
      </c>
      <c r="D198" t="str">
        <v>met</v>
      </c>
      <c r="E198" s="108">
        <v>948825.25606447412</v>
      </c>
    </row>
    <row r="199" spans="1:5" x14ac:dyDescent="0.25">
      <c r="A199">
        <v>132</v>
      </c>
      <c r="B199" s="40">
        <v>3338123.2367092385</v>
      </c>
      <c r="C199">
        <v>3634095.9003438642</v>
      </c>
      <c r="D199" t="str">
        <v>unmet</v>
      </c>
      <c r="E199" s="108">
        <v>352369.72787411697</v>
      </c>
    </row>
    <row r="200" spans="1:5" x14ac:dyDescent="0.25">
      <c r="A200">
        <v>133</v>
      </c>
      <c r="B200" s="40">
        <v>3083569.4080373161</v>
      </c>
      <c r="C200">
        <v>3634279.5932475775</v>
      </c>
      <c r="D200" t="str">
        <v>unmet</v>
      </c>
      <c r="E200" s="108">
        <v>46594.69263751246</v>
      </c>
    </row>
    <row r="201" spans="1:5" x14ac:dyDescent="0.25">
      <c r="A201">
        <v>134</v>
      </c>
      <c r="B201" s="40">
        <v>4456469.4755598651</v>
      </c>
      <c r="C201">
        <v>3634578.0718598939</v>
      </c>
      <c r="D201" t="str">
        <v>met</v>
      </c>
      <c r="E201" s="108">
        <v>3173783.6244681822</v>
      </c>
    </row>
    <row r="202" spans="1:5" x14ac:dyDescent="0.25">
      <c r="A202">
        <v>135</v>
      </c>
      <c r="B202" s="40">
        <v>8224949.6326571386</v>
      </c>
      <c r="C202">
        <v>3633451.4569077445</v>
      </c>
      <c r="D202" t="str">
        <v>met</v>
      </c>
      <c r="E202" s="108">
        <v>559167.70207104133</v>
      </c>
    </row>
    <row r="203" spans="1:5" x14ac:dyDescent="0.25">
      <c r="A203">
        <v>136</v>
      </c>
      <c r="B203" s="40">
        <v>8028558.1594536602</v>
      </c>
      <c r="C203">
        <v>3633696.5438716109</v>
      </c>
      <c r="D203" t="str">
        <v>met</v>
      </c>
      <c r="E203" s="108">
        <v>489609.43189993082</v>
      </c>
    </row>
    <row r="204" spans="1:5" x14ac:dyDescent="0.25">
      <c r="A204">
        <v>137</v>
      </c>
      <c r="B204" s="40">
        <v>6827505.341851471</v>
      </c>
      <c r="C204">
        <v>3633888.167738094</v>
      </c>
      <c r="D204" t="str">
        <v>met</v>
      </c>
      <c r="E204" s="108">
        <v>849890.1526526073</v>
      </c>
    </row>
    <row r="205" spans="1:5" x14ac:dyDescent="0.25">
      <c r="A205">
        <v>138</v>
      </c>
      <c r="B205" s="40">
        <v>6822984.3041853895</v>
      </c>
      <c r="C205">
        <v>3633966.0883890535</v>
      </c>
      <c r="D205" t="str">
        <v>met</v>
      </c>
      <c r="E205" s="108">
        <v>4309284.5441799015</v>
      </c>
    </row>
    <row r="206" spans="1:5" x14ac:dyDescent="0.25">
      <c r="A206">
        <v>139</v>
      </c>
      <c r="B206" s="40">
        <v>4086585.5195089215</v>
      </c>
      <c r="C206">
        <v>3634296.6589580728</v>
      </c>
      <c r="D206" t="str">
        <v>met</v>
      </c>
      <c r="E206" s="108">
        <v>308831.22633640375</v>
      </c>
    </row>
    <row r="207" spans="1:5" x14ac:dyDescent="0.25">
      <c r="A207">
        <v>140</v>
      </c>
      <c r="B207" s="40">
        <v>6037848.5057985634</v>
      </c>
      <c r="C207">
        <v>3634466.4711920493</v>
      </c>
      <c r="D207" t="str">
        <v>met</v>
      </c>
      <c r="E207" s="108">
        <v>-469319.66439163359</v>
      </c>
    </row>
    <row r="208" spans="1:5" x14ac:dyDescent="0.25">
      <c r="A208">
        <v>141</v>
      </c>
      <c r="B208" s="40">
        <v>5440328.5124401227</v>
      </c>
      <c r="C208">
        <v>3634101.4266764242</v>
      </c>
      <c r="D208" t="str">
        <v>met</v>
      </c>
      <c r="E208" s="108">
        <v>1220158.1192819034</v>
      </c>
    </row>
    <row r="209" spans="1:5" x14ac:dyDescent="0.25">
      <c r="A209">
        <v>142</v>
      </c>
      <c r="B209" s="40">
        <v>4727706.3268169267</v>
      </c>
      <c r="C209">
        <v>3634487.7811402879</v>
      </c>
      <c r="D209" t="str">
        <v>met</v>
      </c>
      <c r="E209" s="108">
        <v>99129.762421155348</v>
      </c>
    </row>
    <row r="210" spans="1:5" x14ac:dyDescent="0.25">
      <c r="A210">
        <v>143</v>
      </c>
      <c r="B210" s="40">
        <v>3772663.9977197954</v>
      </c>
      <c r="C210">
        <v>3633667.875273678</v>
      </c>
      <c r="D210" t="str">
        <v>met</v>
      </c>
      <c r="E210" s="108">
        <v>3163488.9460342522</v>
      </c>
    </row>
    <row r="211" spans="1:5" x14ac:dyDescent="0.25">
      <c r="A211">
        <v>144</v>
      </c>
      <c r="B211" s="40">
        <v>6489054.590042334</v>
      </c>
      <c r="C211">
        <v>3634203.4430761272</v>
      </c>
      <c r="D211" t="str">
        <v>met</v>
      </c>
      <c r="E211" s="108">
        <v>1029987.2544597625</v>
      </c>
    </row>
    <row r="212" spans="1:5" x14ac:dyDescent="0.25">
      <c r="A212">
        <v>145</v>
      </c>
      <c r="B212" s="40">
        <v>5392993.2755068727</v>
      </c>
      <c r="C212">
        <v>3634195.1830286584</v>
      </c>
      <c r="D212" t="str">
        <v>met</v>
      </c>
      <c r="E212" s="108">
        <v>1151560.477713455</v>
      </c>
    </row>
    <row r="213" spans="1:5" x14ac:dyDescent="0.25">
      <c r="A213">
        <v>146</v>
      </c>
      <c r="B213" s="40">
        <v>7206882.5745798005</v>
      </c>
      <c r="C213">
        <v>3634042.5687165731</v>
      </c>
      <c r="D213" t="str">
        <v>met</v>
      </c>
      <c r="E213" s="108">
        <v>231935.99523118697</v>
      </c>
    </row>
    <row r="214" spans="1:5" x14ac:dyDescent="0.25">
      <c r="A214">
        <v>147</v>
      </c>
      <c r="B214" s="40">
        <v>3694021.5706989495</v>
      </c>
      <c r="C214">
        <v>3633824.966102079</v>
      </c>
      <c r="D214" t="str">
        <v>met</v>
      </c>
      <c r="E214" s="108">
        <v>1363259.3310644189</v>
      </c>
    </row>
    <row r="215" spans="1:5" x14ac:dyDescent="0.25">
      <c r="A215">
        <v>148</v>
      </c>
      <c r="B215" s="40">
        <v>3283689.8091518432</v>
      </c>
      <c r="C215">
        <v>3633950.0514158066</v>
      </c>
      <c r="D215" t="str">
        <v>unmet</v>
      </c>
      <c r="E215" s="108">
        <v>87367.82720164163</v>
      </c>
    </row>
    <row r="216" spans="1:5" x14ac:dyDescent="0.25">
      <c r="A216">
        <v>149</v>
      </c>
      <c r="B216" s="40">
        <v>4646861.1689288449</v>
      </c>
      <c r="C216">
        <v>3633930.1471108734</v>
      </c>
      <c r="D216" t="str">
        <v>met</v>
      </c>
      <c r="E216" s="108">
        <v>1135553.1244075769</v>
      </c>
    </row>
    <row r="217" spans="1:5" x14ac:dyDescent="0.25">
      <c r="A217">
        <v>150</v>
      </c>
      <c r="B217" s="40">
        <v>4234203.6458984725</v>
      </c>
      <c r="C217">
        <v>3633959.0306045688</v>
      </c>
      <c r="D217" t="str">
        <v>met</v>
      </c>
      <c r="E217" s="108">
        <v>208108.23599914042</v>
      </c>
    </row>
    <row r="218" spans="1:5" x14ac:dyDescent="0.25">
      <c r="A218">
        <v>151</v>
      </c>
      <c r="B218" s="40">
        <v>12729661.816868912</v>
      </c>
      <c r="C218">
        <v>3634114.5163611891</v>
      </c>
      <c r="D218" t="str">
        <v>met</v>
      </c>
      <c r="E218" s="108">
        <v>1686314.4627512656</v>
      </c>
    </row>
    <row r="219" spans="1:5" x14ac:dyDescent="0.25">
      <c r="A219">
        <v>152</v>
      </c>
      <c r="B219" s="40">
        <v>4118779.4839076446</v>
      </c>
      <c r="C219">
        <v>3634094.9214718291</v>
      </c>
      <c r="D219" t="str">
        <v>met</v>
      </c>
      <c r="E219" s="108">
        <v>458805.67068619374</v>
      </c>
    </row>
    <row r="220" spans="1:5" x14ac:dyDescent="0.25">
      <c r="A220">
        <v>153</v>
      </c>
      <c r="B220" s="40">
        <v>4419806.7350316998</v>
      </c>
      <c r="C220">
        <v>3634364.9437302416</v>
      </c>
      <c r="D220" t="str">
        <v>met</v>
      </c>
      <c r="E220" s="108">
        <v>599643.08067853982</v>
      </c>
    </row>
    <row r="221" spans="1:5" x14ac:dyDescent="0.25">
      <c r="A221">
        <v>154</v>
      </c>
      <c r="B221" s="40">
        <v>3646575.3122183075</v>
      </c>
      <c r="C221">
        <v>3634154.2052467801</v>
      </c>
      <c r="D221" t="str">
        <v>met</v>
      </c>
      <c r="E221" s="108">
        <v>1696678.0361698531</v>
      </c>
    </row>
    <row r="222" spans="1:5" x14ac:dyDescent="0.25">
      <c r="A222">
        <v>155</v>
      </c>
      <c r="B222" s="40">
        <v>4405728.7056568377</v>
      </c>
      <c r="C222">
        <v>3634309.7613819716</v>
      </c>
      <c r="D222" t="str">
        <v>met</v>
      </c>
      <c r="E222" s="108">
        <v>-64404.504558150191</v>
      </c>
    </row>
    <row r="223" spans="1:5" x14ac:dyDescent="0.25">
      <c r="A223">
        <v>156</v>
      </c>
      <c r="B223" s="40">
        <v>4109318.7530349698</v>
      </c>
      <c r="C223">
        <v>3633750.763207369</v>
      </c>
      <c r="D223" t="str">
        <v>met</v>
      </c>
      <c r="E223" s="108">
        <v>712908.10335982032</v>
      </c>
    </row>
    <row r="224" spans="1:5" x14ac:dyDescent="0.25">
      <c r="A224">
        <v>157</v>
      </c>
      <c r="B224" s="40">
        <v>5734046.3103948943</v>
      </c>
      <c r="C224">
        <v>3634450.9275529496</v>
      </c>
      <c r="D224" t="str">
        <v>met</v>
      </c>
      <c r="E224" s="108">
        <v>2551935.8548572254</v>
      </c>
    </row>
    <row r="225" spans="1:5" x14ac:dyDescent="0.25">
      <c r="A225">
        <v>158</v>
      </c>
      <c r="B225" s="40">
        <v>4435915.7730567614</v>
      </c>
      <c r="C225">
        <v>3633879.7672665375</v>
      </c>
      <c r="D225" t="str">
        <v>met</v>
      </c>
      <c r="E225" s="108">
        <v>3540448.9616658967</v>
      </c>
    </row>
    <row r="226" spans="1:5" x14ac:dyDescent="0.25">
      <c r="A226">
        <v>159</v>
      </c>
      <c r="B226" s="40">
        <v>4484159.7368658483</v>
      </c>
      <c r="C226">
        <v>3633869.1232142309</v>
      </c>
      <c r="D226" t="str">
        <v>met</v>
      </c>
      <c r="E226" s="108">
        <v>1029644.0525692608</v>
      </c>
    </row>
    <row r="227" spans="1:5" x14ac:dyDescent="0.25">
      <c r="A227">
        <v>160</v>
      </c>
      <c r="B227" s="40">
        <v>5543568.0665032314</v>
      </c>
      <c r="C227">
        <v>3634419.7285704282</v>
      </c>
      <c r="D227" t="str">
        <v>met</v>
      </c>
      <c r="E227" s="108">
        <v>1179054.4198857974</v>
      </c>
    </row>
    <row r="228" spans="1:5" x14ac:dyDescent="0.25">
      <c r="A228">
        <v>161</v>
      </c>
      <c r="B228" s="40">
        <v>4081331.4723331332</v>
      </c>
      <c r="C228">
        <v>3634154.4911620794</v>
      </c>
      <c r="D228" t="str">
        <v>met</v>
      </c>
      <c r="E228" s="108">
        <v>2009165.90015173</v>
      </c>
    </row>
    <row r="229" spans="1:5" x14ac:dyDescent="0.25">
      <c r="A229">
        <v>162</v>
      </c>
      <c r="B229" s="40">
        <v>10981273.879136257</v>
      </c>
      <c r="C229">
        <v>3633781.862503747</v>
      </c>
      <c r="D229" t="str">
        <v>met</v>
      </c>
      <c r="E229" s="108">
        <v>212905.48722332902</v>
      </c>
    </row>
    <row r="230" spans="1:5" x14ac:dyDescent="0.25">
      <c r="A230">
        <v>163</v>
      </c>
      <c r="B230" s="40">
        <v>3807066.0328116105</v>
      </c>
      <c r="C230">
        <v>3634281.4405731945</v>
      </c>
      <c r="D230" t="str">
        <v>met</v>
      </c>
      <c r="E230" s="108">
        <v>552691.05116372881</v>
      </c>
    </row>
    <row r="231" spans="1:5" x14ac:dyDescent="0.25">
      <c r="A231">
        <v>164</v>
      </c>
      <c r="B231" s="40">
        <v>3814870.8252559709</v>
      </c>
      <c r="C231">
        <v>3634148.9964634539</v>
      </c>
      <c r="D231" t="str">
        <v>met</v>
      </c>
      <c r="E231" s="108">
        <v>1918758.5425040722</v>
      </c>
    </row>
    <row r="232" spans="1:5" x14ac:dyDescent="0.25">
      <c r="A232">
        <v>165</v>
      </c>
      <c r="B232" s="40">
        <v>4178806.0241083344</v>
      </c>
      <c r="C232">
        <v>3634284.3030120223</v>
      </c>
      <c r="D232" t="str">
        <v>met</v>
      </c>
      <c r="E232" s="108">
        <v>542528.06257273164</v>
      </c>
    </row>
    <row r="233" spans="1:5" x14ac:dyDescent="0.25">
      <c r="A233">
        <v>166</v>
      </c>
      <c r="B233" s="40">
        <v>4158655.4164514896</v>
      </c>
      <c r="C233">
        <v>3633663.3528469531</v>
      </c>
      <c r="D233" t="str">
        <v>met</v>
      </c>
      <c r="E233" s="108">
        <v>-21042.099605988711</v>
      </c>
    </row>
    <row r="234" spans="1:5" x14ac:dyDescent="0.25">
      <c r="A234">
        <v>167</v>
      </c>
      <c r="B234" s="40">
        <v>4217079.0294543868</v>
      </c>
      <c r="C234">
        <v>3634442.4545196318</v>
      </c>
      <c r="D234" t="str">
        <v>met</v>
      </c>
      <c r="E234" s="108">
        <v>567666.85750810755</v>
      </c>
    </row>
    <row r="235" spans="1:5" x14ac:dyDescent="0.25">
      <c r="A235">
        <v>168</v>
      </c>
      <c r="B235" s="40">
        <v>4513625.0209900411</v>
      </c>
      <c r="C235">
        <v>3634068.3558919709</v>
      </c>
      <c r="D235" t="str">
        <v>met</v>
      </c>
      <c r="E235" s="108">
        <v>74767.259928959887</v>
      </c>
    </row>
    <row r="236" spans="1:5" x14ac:dyDescent="0.25">
      <c r="A236">
        <v>169</v>
      </c>
      <c r="B236" s="40">
        <v>3875700.8529708656</v>
      </c>
      <c r="C236">
        <v>3633918.143214982</v>
      </c>
      <c r="D236" t="str">
        <v>met</v>
      </c>
      <c r="E236" s="108">
        <v>55856.693150480743</v>
      </c>
    </row>
    <row r="237" spans="1:5" x14ac:dyDescent="0.25">
      <c r="A237">
        <v>170</v>
      </c>
      <c r="B237" s="40">
        <v>4809143.262017468</v>
      </c>
      <c r="C237">
        <v>3634163.8769697971</v>
      </c>
      <c r="D237" t="str">
        <v>met</v>
      </c>
      <c r="E237" s="108">
        <v>5357114.6807560436</v>
      </c>
    </row>
    <row r="238" spans="1:5" x14ac:dyDescent="0.25">
      <c r="A238">
        <v>171</v>
      </c>
      <c r="B238" s="40">
        <v>7903476.9754741192</v>
      </c>
      <c r="C238">
        <v>3634110.5150407548</v>
      </c>
      <c r="D238" t="str">
        <v>met</v>
      </c>
      <c r="E238" s="108">
        <v>-138956.5384921981</v>
      </c>
    </row>
    <row r="239" spans="1:5" x14ac:dyDescent="0.25">
      <c r="A239">
        <v>172</v>
      </c>
      <c r="B239" s="40">
        <v>5819403.3474849835</v>
      </c>
      <c r="C239">
        <v>3634494.1227146788</v>
      </c>
      <c r="D239" t="str">
        <v>met</v>
      </c>
      <c r="E239" s="108">
        <v>-116902.09930699691</v>
      </c>
    </row>
    <row r="240" spans="1:5" x14ac:dyDescent="0.25">
      <c r="A240">
        <v>173</v>
      </c>
      <c r="B240" s="40">
        <v>7130526.3973034564</v>
      </c>
      <c r="C240">
        <v>3634312.7652124935</v>
      </c>
      <c r="D240" t="str">
        <v>met</v>
      </c>
      <c r="E240" s="108">
        <v>500784.97086479189</v>
      </c>
    </row>
    <row r="241" spans="1:5" x14ac:dyDescent="0.25">
      <c r="A241">
        <v>174</v>
      </c>
      <c r="B241" s="40">
        <v>6163902.2500851573</v>
      </c>
      <c r="C241">
        <v>3633980.1412766953</v>
      </c>
      <c r="D241" t="str">
        <v>met</v>
      </c>
      <c r="E241" s="108">
        <v>664325.1613865504</v>
      </c>
    </row>
    <row r="242" spans="1:5" x14ac:dyDescent="0.25">
      <c r="A242">
        <v>175</v>
      </c>
      <c r="B242" s="40">
        <v>6084593.0493747015</v>
      </c>
      <c r="C242">
        <v>3634166.1529698675</v>
      </c>
      <c r="D242" t="str">
        <v>met</v>
      </c>
      <c r="E242" s="108">
        <v>821348.51774689881</v>
      </c>
    </row>
    <row r="243" spans="1:5" x14ac:dyDescent="0.25">
      <c r="A243">
        <v>176</v>
      </c>
      <c r="B243" s="40">
        <v>5234136.2800386623</v>
      </c>
      <c r="C243">
        <v>3634222.5022912738</v>
      </c>
      <c r="D243" t="str">
        <v>met</v>
      </c>
      <c r="E243" s="108">
        <v>920315.88611804415</v>
      </c>
    </row>
    <row r="244" spans="1:5" x14ac:dyDescent="0.25">
      <c r="A244">
        <v>177</v>
      </c>
      <c r="B244" s="40">
        <v>4409236.1707435995</v>
      </c>
      <c r="C244">
        <v>3633760.4552819803</v>
      </c>
      <c r="D244" t="str">
        <v>met</v>
      </c>
      <c r="E244" s="108">
        <v>2796397.178702007</v>
      </c>
    </row>
    <row r="245" spans="1:5" x14ac:dyDescent="0.25">
      <c r="A245">
        <v>178</v>
      </c>
      <c r="B245" s="40">
        <v>4331528.0497014914</v>
      </c>
      <c r="C245">
        <v>3634418.7821477023</v>
      </c>
      <c r="D245" t="str">
        <v>met</v>
      </c>
      <c r="E245" s="108">
        <v>2263260.3111772272</v>
      </c>
    </row>
    <row r="246" spans="1:5" x14ac:dyDescent="0.25">
      <c r="A246">
        <v>179</v>
      </c>
      <c r="B246" s="40">
        <v>7615763.9875165764</v>
      </c>
      <c r="C246">
        <v>3634005.8761433936</v>
      </c>
      <c r="D246" t="str">
        <v>met</v>
      </c>
      <c r="E246" s="108">
        <v>-83889.668282095343</v>
      </c>
    </row>
    <row r="247" spans="1:5" x14ac:dyDescent="0.25">
      <c r="A247">
        <v>180</v>
      </c>
      <c r="B247" s="40">
        <v>4847163.6740563195</v>
      </c>
      <c r="C247">
        <v>3633704.8756710659</v>
      </c>
      <c r="D247" t="str">
        <v>met</v>
      </c>
      <c r="E247" s="108">
        <v>725958.85940306587</v>
      </c>
    </row>
    <row r="248" spans="1:5" x14ac:dyDescent="0.25">
      <c r="A248">
        <v>181</v>
      </c>
      <c r="B248" s="40">
        <v>4010807.4790632897</v>
      </c>
      <c r="C248">
        <v>3634174.8514802125</v>
      </c>
      <c r="D248" t="str">
        <v>met</v>
      </c>
      <c r="E248" s="108">
        <v>-314059.15294742445</v>
      </c>
    </row>
    <row r="249" spans="1:5" x14ac:dyDescent="0.25">
      <c r="A249">
        <v>182</v>
      </c>
      <c r="B249" s="40">
        <v>6677535.8210506234</v>
      </c>
      <c r="C249">
        <v>3634379.7930346667</v>
      </c>
      <c r="D249" t="str">
        <v>met</v>
      </c>
      <c r="E249" s="108">
        <v>1749059.585930665</v>
      </c>
    </row>
    <row r="250" spans="1:5" x14ac:dyDescent="0.25">
      <c r="A250">
        <v>183</v>
      </c>
      <c r="B250" s="40">
        <v>6068321.6082254797</v>
      </c>
      <c r="C250">
        <v>3634371.4562857086</v>
      </c>
      <c r="D250" t="str">
        <v>met</v>
      </c>
      <c r="E250" s="108">
        <v>1783693.6494712923</v>
      </c>
    </row>
    <row r="251" spans="1:5" x14ac:dyDescent="0.25">
      <c r="A251">
        <v>184</v>
      </c>
      <c r="B251" s="40">
        <v>4505662.3277639067</v>
      </c>
      <c r="C251">
        <v>3634285.1312178238</v>
      </c>
      <c r="D251" t="str">
        <v>met</v>
      </c>
      <c r="E251" s="108">
        <v>1847225.0489456151</v>
      </c>
    </row>
    <row r="252" spans="1:5" x14ac:dyDescent="0.25">
      <c r="A252">
        <v>185</v>
      </c>
      <c r="B252" s="40">
        <v>4625458.4436898679</v>
      </c>
      <c r="C252">
        <v>3634561.8647482065</v>
      </c>
      <c r="D252" t="str">
        <v>met</v>
      </c>
      <c r="E252" s="108">
        <v>6723844.5968209896</v>
      </c>
    </row>
    <row r="253" spans="1:5" x14ac:dyDescent="0.25">
      <c r="A253">
        <v>186</v>
      </c>
      <c r="B253" s="40">
        <v>5969055.4528595842</v>
      </c>
      <c r="C253">
        <v>3634164.6724706679</v>
      </c>
      <c r="D253" t="str">
        <v>met</v>
      </c>
      <c r="E253" s="108">
        <v>183194.18219884299</v>
      </c>
    </row>
    <row r="254" spans="1:5" x14ac:dyDescent="0.25">
      <c r="A254">
        <v>187</v>
      </c>
      <c r="B254" s="40">
        <v>3540888.8948736684</v>
      </c>
      <c r="C254">
        <v>3633728.3289037272</v>
      </c>
      <c r="D254" t="str">
        <v>unmet</v>
      </c>
      <c r="E254" s="108">
        <v>5396815.7146462202</v>
      </c>
    </row>
    <row r="255" spans="1:5" x14ac:dyDescent="0.25">
      <c r="A255">
        <v>188</v>
      </c>
      <c r="B255" s="40">
        <v>3807040.4096791632</v>
      </c>
      <c r="C255">
        <v>3634248.1181279407</v>
      </c>
      <c r="D255" t="str">
        <v>met</v>
      </c>
      <c r="E255" s="108">
        <v>1005765.0962444595</v>
      </c>
    </row>
    <row r="256" spans="1:5" x14ac:dyDescent="0.25">
      <c r="A256">
        <v>189</v>
      </c>
      <c r="B256" s="40">
        <v>5174954.4396070223</v>
      </c>
      <c r="C256">
        <v>3633757.5027452623</v>
      </c>
      <c r="D256" t="str">
        <v>met</v>
      </c>
      <c r="E256" s="108">
        <v>7460.5611048098654</v>
      </c>
    </row>
    <row r="257" spans="1:5" x14ac:dyDescent="0.25">
      <c r="A257">
        <v>190</v>
      </c>
      <c r="B257" s="40">
        <v>3673157.0438825339</v>
      </c>
      <c r="C257">
        <v>3634234.8539097253</v>
      </c>
      <c r="D257" t="str">
        <v>met</v>
      </c>
      <c r="E257" s="108">
        <v>2199152.8579509556</v>
      </c>
    </row>
    <row r="258" spans="1:5" x14ac:dyDescent="0.25">
      <c r="A258">
        <v>191</v>
      </c>
      <c r="B258" s="40">
        <v>3801114.1653458904</v>
      </c>
      <c r="C258">
        <v>3633847.6866577282</v>
      </c>
      <c r="D258" t="str">
        <v>met</v>
      </c>
      <c r="E258" s="108">
        <v>4070959.6579001709</v>
      </c>
    </row>
    <row r="259" spans="1:5" x14ac:dyDescent="0.25">
      <c r="A259">
        <v>192</v>
      </c>
      <c r="B259" s="40">
        <v>6500225.6800218355</v>
      </c>
      <c r="C259">
        <v>3633949.9368163007</v>
      </c>
      <c r="D259" t="str">
        <v>met</v>
      </c>
      <c r="E259" s="108">
        <v>1743940.8765391908</v>
      </c>
    </row>
    <row r="260" spans="1:5" x14ac:dyDescent="0.25">
      <c r="A260">
        <v>193</v>
      </c>
      <c r="B260" s="40">
        <v>5036420.5557324663</v>
      </c>
      <c r="C260">
        <v>3634160.4759817417</v>
      </c>
      <c r="D260" t="str">
        <v>met</v>
      </c>
      <c r="E260" s="108">
        <v>-267444.22418736108</v>
      </c>
    </row>
    <row r="261" spans="1:5" x14ac:dyDescent="0.25">
      <c r="A261">
        <v>194</v>
      </c>
      <c r="B261" s="40">
        <v>3761213.4759622552</v>
      </c>
      <c r="C261">
        <v>3633941.9483993384</v>
      </c>
      <c r="D261" t="str">
        <v>met</v>
      </c>
      <c r="E261" s="108">
        <v>405669.79352736892</v>
      </c>
    </row>
    <row r="262" spans="1:5" x14ac:dyDescent="0.25">
      <c r="A262">
        <v>195</v>
      </c>
      <c r="B262" s="40">
        <v>4950663.0581098208</v>
      </c>
      <c r="C262">
        <v>3634078.6969511141</v>
      </c>
      <c r="D262" t="str">
        <v>met</v>
      </c>
      <c r="E262" s="108">
        <v>210171.25928719761</v>
      </c>
    </row>
    <row r="263" spans="1:5" x14ac:dyDescent="0.25">
      <c r="A263">
        <v>196</v>
      </c>
      <c r="B263" s="40">
        <v>4454382.2813071869</v>
      </c>
      <c r="C263">
        <v>3634602.4923056015</v>
      </c>
      <c r="D263" t="str">
        <v>met</v>
      </c>
      <c r="E263" s="108">
        <v>-299200.15236480162</v>
      </c>
    </row>
    <row r="264" spans="1:5" x14ac:dyDescent="0.25">
      <c r="A264">
        <v>197</v>
      </c>
      <c r="B264" s="40">
        <v>6526759.9549054131</v>
      </c>
      <c r="C264">
        <v>3634333.4113959773</v>
      </c>
      <c r="D264" t="str">
        <v>met</v>
      </c>
      <c r="E264" s="108">
        <v>1357076.1341250255</v>
      </c>
    </row>
    <row r="265" spans="1:5" x14ac:dyDescent="0.25">
      <c r="A265">
        <v>198</v>
      </c>
      <c r="B265" s="40">
        <v>3474298.4278420676</v>
      </c>
      <c r="C265">
        <v>3633912.5543391695</v>
      </c>
      <c r="D265" t="str">
        <v>unmet</v>
      </c>
      <c r="E265" s="108">
        <v>485417.31543691829</v>
      </c>
    </row>
    <row r="266" spans="1:5" x14ac:dyDescent="0.25">
      <c r="A266">
        <v>199</v>
      </c>
      <c r="B266" s="40">
        <v>5487080.2212349977</v>
      </c>
      <c r="C266">
        <v>3634141.7448012652</v>
      </c>
      <c r="D266" t="str">
        <v>met</v>
      </c>
      <c r="E266" s="108">
        <v>1111476.9614557442</v>
      </c>
    </row>
    <row r="267" spans="1:5" x14ac:dyDescent="0.25">
      <c r="A267">
        <v>200</v>
      </c>
      <c r="B267" s="40">
        <v>13181944.099162869</v>
      </c>
      <c r="C267">
        <v>3634236.8161119279</v>
      </c>
      <c r="D267" t="str">
        <v>met</v>
      </c>
      <c r="E267" s="108">
        <v>-176660.94740718976</v>
      </c>
    </row>
    <row r="268" spans="1:5" x14ac:dyDescent="0.25">
      <c r="A268">
        <v>201</v>
      </c>
      <c r="B268" s="40">
        <v>3021248.9273866378</v>
      </c>
      <c r="C268">
        <v>3633704.2338024913</v>
      </c>
      <c r="D268" t="str">
        <v>unmet</v>
      </c>
      <c r="E268" s="108">
        <v>1157978.6824520282</v>
      </c>
    </row>
    <row r="269" spans="1:5" x14ac:dyDescent="0.25">
      <c r="A269">
        <v>202</v>
      </c>
      <c r="B269" s="40">
        <v>4097247.6975703826</v>
      </c>
      <c r="C269">
        <v>3634225.2508625286</v>
      </c>
      <c r="D269" t="str">
        <v>met</v>
      </c>
      <c r="E269" s="108">
        <v>-361949.46104478789</v>
      </c>
    </row>
    <row r="270" spans="1:5" x14ac:dyDescent="0.25">
      <c r="A270">
        <v>203</v>
      </c>
      <c r="B270" s="40">
        <v>4064788.6735654781</v>
      </c>
      <c r="C270">
        <v>3633881.4396994067</v>
      </c>
      <c r="D270" t="str">
        <v>met</v>
      </c>
      <c r="E270" s="108">
        <v>2533219.7900938229</v>
      </c>
    </row>
    <row r="271" spans="1:5" x14ac:dyDescent="0.25">
      <c r="A271">
        <v>204</v>
      </c>
      <c r="B271" s="40">
        <v>6769443.4737069448</v>
      </c>
      <c r="C271">
        <v>3634076.8591229762</v>
      </c>
      <c r="D271" t="str">
        <v>met</v>
      </c>
      <c r="E271" s="108">
        <v>1712075.4458324597</v>
      </c>
    </row>
    <row r="272" spans="1:5" x14ac:dyDescent="0.25">
      <c r="A272">
        <v>205</v>
      </c>
      <c r="B272" s="40">
        <v>4105551.3145516254</v>
      </c>
      <c r="C272">
        <v>3634294.7409422658</v>
      </c>
      <c r="D272" t="str">
        <v>met</v>
      </c>
      <c r="E272" s="108">
        <v>-119057.53372391826</v>
      </c>
    </row>
    <row r="273" spans="1:5" x14ac:dyDescent="0.25">
      <c r="A273">
        <v>206</v>
      </c>
      <c r="B273" s="40">
        <v>4132766.2750358731</v>
      </c>
      <c r="C273">
        <v>3634591.9750328232</v>
      </c>
      <c r="D273" t="str">
        <v>met</v>
      </c>
      <c r="E273" s="108">
        <v>694522.12513928721</v>
      </c>
    </row>
    <row r="274" spans="1:5" x14ac:dyDescent="0.25">
      <c r="A274">
        <v>207</v>
      </c>
      <c r="B274" s="40">
        <v>8231552.9575865082</v>
      </c>
      <c r="C274">
        <v>3633877.4196275659</v>
      </c>
      <c r="D274" t="str">
        <v>met</v>
      </c>
      <c r="E274" s="108">
        <v>3263195.3936178307</v>
      </c>
    </row>
    <row r="275" spans="1:5" x14ac:dyDescent="0.25">
      <c r="A275">
        <v>208</v>
      </c>
      <c r="B275" s="40">
        <v>4052375.388056593</v>
      </c>
      <c r="C275">
        <v>3633531.1956629786</v>
      </c>
      <c r="D275" t="str">
        <v>met</v>
      </c>
      <c r="E275" s="108">
        <v>4438940.1913005123</v>
      </c>
    </row>
    <row r="276" spans="1:5" x14ac:dyDescent="0.25">
      <c r="A276">
        <v>209</v>
      </c>
      <c r="B276" s="40">
        <v>4371510.980457386</v>
      </c>
      <c r="C276">
        <v>3634273.4403761141</v>
      </c>
      <c r="D276" t="str">
        <v>met</v>
      </c>
      <c r="E276" s="108">
        <v>580347.3925270969</v>
      </c>
    </row>
    <row r="277" spans="1:5" x14ac:dyDescent="0.25">
      <c r="A277">
        <v>210</v>
      </c>
      <c r="B277" s="40">
        <v>3710204.1924445229</v>
      </c>
      <c r="C277">
        <v>3634133.4272365705</v>
      </c>
      <c r="D277" t="str">
        <v>met</v>
      </c>
      <c r="E277" s="108">
        <v>895036.48346188851</v>
      </c>
    </row>
    <row r="278" spans="1:5" x14ac:dyDescent="0.25">
      <c r="A278">
        <v>211</v>
      </c>
      <c r="B278" s="40">
        <v>4523390.6856305972</v>
      </c>
      <c r="C278">
        <v>3633891.1007074756</v>
      </c>
      <c r="D278" t="str">
        <v>met</v>
      </c>
      <c r="E278" s="108">
        <v>-187028.18353338121</v>
      </c>
    </row>
    <row r="279" spans="1:5" x14ac:dyDescent="0.25">
      <c r="A279">
        <v>212</v>
      </c>
      <c r="B279" s="40">
        <v>5488298.4814409148</v>
      </c>
      <c r="C279">
        <v>3634081.2197275679</v>
      </c>
      <c r="D279" t="str">
        <v>met</v>
      </c>
      <c r="E279" s="108">
        <v>2786087.8096820628</v>
      </c>
    </row>
    <row r="280" spans="1:5" x14ac:dyDescent="0.25">
      <c r="A280">
        <v>213</v>
      </c>
      <c r="B280" s="40">
        <v>4218315.4009853024</v>
      </c>
      <c r="C280">
        <v>3634065.6763705327</v>
      </c>
      <c r="D280" t="str">
        <v>met</v>
      </c>
      <c r="E280" s="108">
        <v>1558174.897750386</v>
      </c>
    </row>
    <row r="281" spans="1:5" x14ac:dyDescent="0.25">
      <c r="A281">
        <v>214</v>
      </c>
      <c r="B281" s="40">
        <v>3608900.175502074</v>
      </c>
      <c r="C281">
        <v>3634299.6018000413</v>
      </c>
      <c r="D281" t="str">
        <v>unmet</v>
      </c>
      <c r="E281" s="108">
        <v>1715879.5031611607</v>
      </c>
    </row>
    <row r="282" spans="1:5" x14ac:dyDescent="0.25">
      <c r="A282">
        <v>215</v>
      </c>
      <c r="B282" s="40">
        <v>7328146.7800010005</v>
      </c>
      <c r="C282">
        <v>3634330.664630421</v>
      </c>
      <c r="D282" t="str">
        <v>met</v>
      </c>
      <c r="E282" s="108">
        <v>660452.44963186467</v>
      </c>
    </row>
    <row r="283" spans="1:5" x14ac:dyDescent="0.25">
      <c r="A283">
        <v>216</v>
      </c>
      <c r="B283" s="40">
        <v>5022747.8974889219</v>
      </c>
      <c r="C283">
        <v>3634284.86879913</v>
      </c>
      <c r="D283" t="str">
        <v>met</v>
      </c>
      <c r="E283" s="108">
        <v>6519768.4826907832</v>
      </c>
    </row>
    <row r="284" spans="1:5" x14ac:dyDescent="0.25">
      <c r="A284">
        <v>217</v>
      </c>
      <c r="B284" s="40">
        <v>4510434.6163751427</v>
      </c>
      <c r="C284">
        <v>3634082.0053129313</v>
      </c>
      <c r="D284" t="str">
        <v>met</v>
      </c>
      <c r="E284" s="108">
        <v>99216.013263205998</v>
      </c>
    </row>
    <row r="285" spans="1:5" x14ac:dyDescent="0.25">
      <c r="A285">
        <v>218</v>
      </c>
      <c r="B285" s="40">
        <v>5184483.7277570236</v>
      </c>
      <c r="C285">
        <v>3634340.1839097622</v>
      </c>
      <c r="D285" t="str">
        <v>met</v>
      </c>
      <c r="E285" s="108">
        <v>4774723.6290296493</v>
      </c>
    </row>
    <row r="286" spans="1:5" x14ac:dyDescent="0.25">
      <c r="A286">
        <v>219</v>
      </c>
      <c r="B286" s="40">
        <v>6464711.8320825994</v>
      </c>
      <c r="C286">
        <v>3634666.6081684604</v>
      </c>
      <c r="D286" t="str">
        <v>met</v>
      </c>
      <c r="E286" s="108">
        <v>1680808.5057437429</v>
      </c>
    </row>
    <row r="287" spans="1:5" x14ac:dyDescent="0.25">
      <c r="A287">
        <v>220</v>
      </c>
      <c r="B287" s="40">
        <v>5446382.6901683239</v>
      </c>
      <c r="C287">
        <v>3634238.3211195669</v>
      </c>
      <c r="D287" t="str">
        <v>met</v>
      </c>
      <c r="E287" s="108">
        <v>1505740.115529703</v>
      </c>
    </row>
    <row r="288" spans="1:5" x14ac:dyDescent="0.25">
      <c r="A288">
        <v>221</v>
      </c>
      <c r="B288" s="40">
        <v>6082994.116146313</v>
      </c>
      <c r="C288">
        <v>3634357.972192836</v>
      </c>
      <c r="D288" t="str">
        <v>met</v>
      </c>
      <c r="E288" s="108">
        <v>1124668.3810121343</v>
      </c>
    </row>
    <row r="289" spans="1:5" x14ac:dyDescent="0.25">
      <c r="A289">
        <v>222</v>
      </c>
      <c r="B289" s="40">
        <v>4563271.4295353256</v>
      </c>
      <c r="C289">
        <v>3634149.4884483889</v>
      </c>
      <c r="D289" t="str">
        <v>met</v>
      </c>
      <c r="E289" s="108">
        <v>-108936.11007822165</v>
      </c>
    </row>
    <row r="290" spans="1:5" x14ac:dyDescent="0.25">
      <c r="A290">
        <v>223</v>
      </c>
      <c r="B290" s="40">
        <v>4015635.5846425751</v>
      </c>
      <c r="C290">
        <v>3634694.6815774054</v>
      </c>
      <c r="D290" t="str">
        <v>met</v>
      </c>
      <c r="E290" s="108">
        <v>-132133.13190294337</v>
      </c>
    </row>
    <row r="291" spans="1:5" x14ac:dyDescent="0.25">
      <c r="A291">
        <v>224</v>
      </c>
      <c r="B291" s="40">
        <v>5801986.0034298897</v>
      </c>
      <c r="C291">
        <v>3634738.8170365449</v>
      </c>
      <c r="D291" t="str">
        <v>met</v>
      </c>
      <c r="E291" s="108">
        <v>239027.83172713639</v>
      </c>
    </row>
    <row r="292" spans="1:5" x14ac:dyDescent="0.25">
      <c r="A292">
        <v>225</v>
      </c>
      <c r="B292" s="40">
        <v>4675120.8662135415</v>
      </c>
      <c r="C292">
        <v>3633800.5006145784</v>
      </c>
      <c r="D292" t="str">
        <v>met</v>
      </c>
      <c r="E292" s="108">
        <v>2064855.8267943715</v>
      </c>
    </row>
    <row r="293" spans="1:5" x14ac:dyDescent="0.25">
      <c r="A293">
        <v>226</v>
      </c>
      <c r="B293" s="40">
        <v>3228241.7120126314</v>
      </c>
      <c r="C293">
        <v>3633789.7849575505</v>
      </c>
      <c r="D293" t="str">
        <v>unmet</v>
      </c>
      <c r="E293" s="108">
        <v>1627807.5470694737</v>
      </c>
    </row>
    <row r="294" spans="1:5" x14ac:dyDescent="0.25">
      <c r="A294">
        <v>227</v>
      </c>
      <c r="B294" s="40">
        <v>4245496.9870152138</v>
      </c>
      <c r="C294">
        <v>3634138.2338472162</v>
      </c>
      <c r="D294" t="str">
        <v>met</v>
      </c>
      <c r="E294" s="108">
        <v>378997.21258712886</v>
      </c>
    </row>
    <row r="295" spans="1:5" x14ac:dyDescent="0.25">
      <c r="A295">
        <v>228</v>
      </c>
      <c r="B295" s="40">
        <v>3947170.2314964188</v>
      </c>
      <c r="C295">
        <v>3633936.7509862133</v>
      </c>
      <c r="D295" t="str">
        <v>met</v>
      </c>
      <c r="E295" s="108">
        <v>1154798.0649810727</v>
      </c>
    </row>
    <row r="296" spans="1:5" x14ac:dyDescent="0.25">
      <c r="A296">
        <v>229</v>
      </c>
      <c r="B296" s="40">
        <v>3911282.5793282436</v>
      </c>
      <c r="C296">
        <v>3634364.8997056847</v>
      </c>
      <c r="D296" t="str">
        <v>met</v>
      </c>
      <c r="E296" s="108">
        <v>-75357.1370934234</v>
      </c>
    </row>
    <row r="297" spans="1:5" x14ac:dyDescent="0.25">
      <c r="A297">
        <v>230</v>
      </c>
      <c r="B297" s="40">
        <v>4891760.4163666181</v>
      </c>
      <c r="C297">
        <v>3634854.3580422332</v>
      </c>
      <c r="D297" t="str">
        <v>met</v>
      </c>
      <c r="E297" s="108">
        <v>980540.1948292139</v>
      </c>
    </row>
    <row r="298" spans="1:5" x14ac:dyDescent="0.25">
      <c r="A298">
        <v>231</v>
      </c>
      <c r="B298" s="40">
        <v>7916177.8854626659</v>
      </c>
      <c r="C298">
        <v>3633924.4576418945</v>
      </c>
      <c r="D298" t="str">
        <v>met</v>
      </c>
      <c r="E298" s="108">
        <v>253496.18503747974</v>
      </c>
    </row>
    <row r="299" spans="1:5" x14ac:dyDescent="0.25">
      <c r="A299">
        <v>232</v>
      </c>
      <c r="B299" s="40">
        <v>4815675.7440487891</v>
      </c>
      <c r="C299">
        <v>3634009.8395661442</v>
      </c>
      <c r="D299" t="str">
        <v>met</v>
      </c>
      <c r="E299" s="108">
        <v>582059.43884548685</v>
      </c>
    </row>
    <row r="300" spans="1:5" x14ac:dyDescent="0.25">
      <c r="A300">
        <v>233</v>
      </c>
      <c r="B300" s="40">
        <v>5185280.8375964947</v>
      </c>
      <c r="C300">
        <v>3634254.8872573492</v>
      </c>
      <c r="D300" t="str">
        <v>met</v>
      </c>
      <c r="E300" s="108">
        <v>3194772.5982123334</v>
      </c>
    </row>
    <row r="301" spans="1:5" x14ac:dyDescent="0.25">
      <c r="A301">
        <v>234</v>
      </c>
      <c r="B301" s="40">
        <v>3628649.0129987178</v>
      </c>
      <c r="C301">
        <v>3634382.1108742827</v>
      </c>
      <c r="D301" t="str">
        <v>unmet</v>
      </c>
      <c r="E301" s="108">
        <v>3977334.2501977235</v>
      </c>
    </row>
    <row r="302" spans="1:5" x14ac:dyDescent="0.25">
      <c r="A302">
        <v>235</v>
      </c>
      <c r="B302" s="40">
        <v>3882008.1289065932</v>
      </c>
      <c r="C302">
        <v>3634747.7834010939</v>
      </c>
      <c r="D302" t="str">
        <v>met</v>
      </c>
      <c r="E302" s="108">
        <v>339202.2690217807</v>
      </c>
    </row>
    <row r="303" spans="1:5" x14ac:dyDescent="0.25">
      <c r="A303">
        <v>236</v>
      </c>
      <c r="B303" s="40">
        <v>5549483.6566891335</v>
      </c>
      <c r="C303">
        <v>3634280.384352169</v>
      </c>
      <c r="D303" t="str">
        <v>met</v>
      </c>
      <c r="E303" s="108">
        <v>1671371.0499014514</v>
      </c>
    </row>
    <row r="304" spans="1:5" x14ac:dyDescent="0.25">
      <c r="A304">
        <v>237</v>
      </c>
      <c r="B304" s="40">
        <v>4827578.7567094741</v>
      </c>
      <c r="C304">
        <v>3633676.2447294653</v>
      </c>
      <c r="D304" t="str">
        <v>met</v>
      </c>
      <c r="E304" s="108">
        <v>3031418.75374375</v>
      </c>
    </row>
    <row r="305" spans="1:5" x14ac:dyDescent="0.25">
      <c r="A305">
        <v>238</v>
      </c>
      <c r="B305" s="40">
        <v>5998877.9163043788</v>
      </c>
      <c r="C305">
        <v>3634124.2429192443</v>
      </c>
      <c r="D305" t="str">
        <v>met</v>
      </c>
      <c r="E305" s="108">
        <v>-313269.80191671615</v>
      </c>
    </row>
    <row r="306" spans="1:5" x14ac:dyDescent="0.25">
      <c r="A306">
        <v>239</v>
      </c>
      <c r="B306" s="40">
        <v>10753762.404036611</v>
      </c>
      <c r="C306">
        <v>3634293.9438905795</v>
      </c>
      <c r="D306" t="str">
        <v>met</v>
      </c>
      <c r="E306" s="108">
        <v>5918913.2557210214</v>
      </c>
    </row>
    <row r="307" spans="1:5" x14ac:dyDescent="0.25">
      <c r="A307">
        <v>240</v>
      </c>
      <c r="B307" s="40">
        <v>4588591.3030795911</v>
      </c>
      <c r="C307">
        <v>3634384.2707467829</v>
      </c>
      <c r="D307" t="str">
        <v>met</v>
      </c>
      <c r="E307" s="108">
        <v>1059516.8097659214</v>
      </c>
    </row>
    <row r="308" spans="1:5" x14ac:dyDescent="0.25">
      <c r="A308">
        <v>241</v>
      </c>
      <c r="B308" s="40">
        <v>3625721.5099077374</v>
      </c>
      <c r="C308">
        <v>3633572.7157619013</v>
      </c>
      <c r="D308" t="str">
        <v>unmet</v>
      </c>
      <c r="E308" s="108">
        <v>763213.48285668204</v>
      </c>
    </row>
    <row r="309" spans="1:5" x14ac:dyDescent="0.25">
      <c r="A309">
        <v>242</v>
      </c>
      <c r="B309" s="40">
        <v>4211190.6816654801</v>
      </c>
      <c r="C309">
        <v>3634232.6808398608</v>
      </c>
      <c r="D309" t="str">
        <v>met</v>
      </c>
      <c r="E309" s="108">
        <v>1382886.3701849631</v>
      </c>
    </row>
    <row r="310" spans="1:5" x14ac:dyDescent="0.25">
      <c r="A310">
        <v>243</v>
      </c>
      <c r="B310" s="40">
        <v>3338228.6776641682</v>
      </c>
      <c r="C310">
        <v>3633807.3447972527</v>
      </c>
      <c r="D310" t="str">
        <v>unmet</v>
      </c>
      <c r="E310" s="108">
        <v>3650392.1877369392</v>
      </c>
    </row>
    <row r="311" spans="1:5" x14ac:dyDescent="0.25">
      <c r="A311">
        <v>244</v>
      </c>
      <c r="B311" s="40">
        <v>3797575.8949665702</v>
      </c>
      <c r="C311">
        <v>3633823.1228706264</v>
      </c>
      <c r="D311" t="str">
        <v>met</v>
      </c>
      <c r="E311" s="108">
        <v>128736.04640042176</v>
      </c>
    </row>
    <row r="312" spans="1:5" x14ac:dyDescent="0.25">
      <c r="A312">
        <v>245</v>
      </c>
      <c r="B312" s="40">
        <v>4482645.2533498295</v>
      </c>
      <c r="C312">
        <v>3634236.2448112853</v>
      </c>
      <c r="D312" t="str">
        <v>met</v>
      </c>
      <c r="E312" s="108">
        <v>263774.5388340801</v>
      </c>
    </row>
    <row r="313" spans="1:5" x14ac:dyDescent="0.25">
      <c r="A313">
        <v>246</v>
      </c>
      <c r="B313" s="40">
        <v>3799499.3706192449</v>
      </c>
      <c r="C313">
        <v>3634069.943981037</v>
      </c>
      <c r="D313" t="str">
        <v>met</v>
      </c>
      <c r="E313" s="108">
        <v>680693.32558626449</v>
      </c>
    </row>
    <row r="314" spans="1:5" x14ac:dyDescent="0.25">
      <c r="A314">
        <v>247</v>
      </c>
      <c r="B314" s="40">
        <v>4578647.2100918377</v>
      </c>
      <c r="C314">
        <v>3633805.8931986452</v>
      </c>
      <c r="D314" t="str">
        <v>met</v>
      </c>
      <c r="E314" s="108">
        <v>406832.18563466147</v>
      </c>
    </row>
    <row r="315" spans="1:5" x14ac:dyDescent="0.25">
      <c r="A315">
        <v>248</v>
      </c>
      <c r="B315" s="40">
        <v>5192196.9338708287</v>
      </c>
      <c r="C315">
        <v>3634068.5029534679</v>
      </c>
      <c r="D315" t="str">
        <v>met</v>
      </c>
      <c r="E315" s="108">
        <v>103640.63352542697</v>
      </c>
    </row>
    <row r="316" spans="1:5" x14ac:dyDescent="0.25">
      <c r="A316">
        <v>249</v>
      </c>
      <c r="B316" s="40">
        <v>4117864.4356207736</v>
      </c>
      <c r="C316">
        <v>3634492.7200548206</v>
      </c>
      <c r="D316" t="str">
        <v>met</v>
      </c>
      <c r="E316" s="108">
        <v>636638.26650141692</v>
      </c>
    </row>
    <row r="317" spans="1:5" x14ac:dyDescent="0.25">
      <c r="A317">
        <v>250</v>
      </c>
      <c r="B317" s="40">
        <v>3515688.0859612795</v>
      </c>
      <c r="C317">
        <v>3633826.0984670566</v>
      </c>
      <c r="D317" t="str">
        <v>unmet</v>
      </c>
      <c r="E317" s="108">
        <v>730213.71295151347</v>
      </c>
    </row>
    <row r="318" spans="1:5" x14ac:dyDescent="0.25">
      <c r="A318">
        <v>251</v>
      </c>
      <c r="B318" s="40">
        <v>4913248.854149919</v>
      </c>
      <c r="C318">
        <v>3634106.9868800705</v>
      </c>
      <c r="D318" t="str">
        <v>met</v>
      </c>
      <c r="E318" s="108">
        <v>2367376.8859974341</v>
      </c>
    </row>
    <row r="319" spans="1:5" x14ac:dyDescent="0.25">
      <c r="A319">
        <v>252</v>
      </c>
      <c r="B319" s="40">
        <v>6744288.8238783916</v>
      </c>
      <c r="C319">
        <v>3634213.0621785731</v>
      </c>
      <c r="D319" t="str">
        <v>met</v>
      </c>
      <c r="E319" s="108">
        <v>4519.3966746614315</v>
      </c>
    </row>
    <row r="320" spans="1:5" x14ac:dyDescent="0.25">
      <c r="A320">
        <v>253</v>
      </c>
      <c r="B320" s="40">
        <v>3111648.6568810679</v>
      </c>
      <c r="C320">
        <v>3633815.46270927</v>
      </c>
      <c r="D320" t="str">
        <v>unmet</v>
      </c>
      <c r="E320" s="108">
        <v>355416.14526056545</v>
      </c>
    </row>
    <row r="321" spans="1:5" x14ac:dyDescent="0.25">
      <c r="A321">
        <v>254</v>
      </c>
      <c r="B321" s="40">
        <v>5495754.7866746038</v>
      </c>
      <c r="C321">
        <v>3633657.4125937261</v>
      </c>
      <c r="D321" t="str">
        <v>met</v>
      </c>
      <c r="E321" s="108">
        <v>2194067.8952360875</v>
      </c>
    </row>
    <row r="322" spans="1:5" x14ac:dyDescent="0.25">
      <c r="A322">
        <v>255</v>
      </c>
      <c r="B322" s="40">
        <v>3761492.6223365115</v>
      </c>
      <c r="C322">
        <v>3634091.7050276673</v>
      </c>
      <c r="D322" t="str">
        <v>met</v>
      </c>
      <c r="E322" s="108">
        <v>934791.39108025841</v>
      </c>
    </row>
    <row r="323" spans="1:5" x14ac:dyDescent="0.25">
      <c r="A323">
        <v>256</v>
      </c>
      <c r="B323" s="40">
        <v>4194579.2623423003</v>
      </c>
      <c r="C323">
        <v>3633844.5392842172</v>
      </c>
      <c r="D323" t="str">
        <v>met</v>
      </c>
      <c r="E323" s="108">
        <v>4135818.1051245648</v>
      </c>
    </row>
    <row r="324" spans="1:5" x14ac:dyDescent="0.25">
      <c r="A324">
        <v>257</v>
      </c>
      <c r="B324" s="40">
        <v>12054276.138613287</v>
      </c>
      <c r="C324">
        <v>3633904.4754101471</v>
      </c>
      <c r="D324" t="str">
        <v>met</v>
      </c>
      <c r="E324" s="108">
        <v>924371.75596805941</v>
      </c>
    </row>
    <row r="325" spans="1:5" x14ac:dyDescent="0.25">
      <c r="A325">
        <v>258</v>
      </c>
      <c r="B325" s="40">
        <v>4561294.5709493654</v>
      </c>
      <c r="C325">
        <v>3633694.4506279295</v>
      </c>
      <c r="D325" t="str">
        <v>met</v>
      </c>
      <c r="E325" s="108">
        <v>1854909.8152628252</v>
      </c>
    </row>
    <row r="326" spans="1:5" x14ac:dyDescent="0.25">
      <c r="A326">
        <v>259</v>
      </c>
      <c r="B326" s="40">
        <v>8362334.5694728717</v>
      </c>
      <c r="C326">
        <v>3634021.4875208233</v>
      </c>
      <c r="D326" t="str">
        <v>met</v>
      </c>
      <c r="E326" s="108">
        <v>2313052.0661399132</v>
      </c>
    </row>
    <row r="327" spans="1:5" x14ac:dyDescent="0.25">
      <c r="A327">
        <v>260</v>
      </c>
      <c r="B327" s="40">
        <v>6793452.5319460463</v>
      </c>
      <c r="C327">
        <v>3635009.3026510398</v>
      </c>
      <c r="D327" t="str">
        <v>met</v>
      </c>
      <c r="E327" s="108">
        <v>316257.07094967365</v>
      </c>
    </row>
    <row r="328" spans="1:5" x14ac:dyDescent="0.25">
      <c r="A328">
        <v>261</v>
      </c>
      <c r="B328" s="40">
        <v>3906291.6722022481</v>
      </c>
      <c r="C328">
        <v>3633857.0148347109</v>
      </c>
      <c r="D328" t="str">
        <v>met</v>
      </c>
      <c r="E328" s="108">
        <v>765449.55794182932</v>
      </c>
    </row>
    <row r="329" spans="1:5" x14ac:dyDescent="0.25">
      <c r="A329">
        <v>262</v>
      </c>
      <c r="B329" s="40">
        <v>4056626.9479309907</v>
      </c>
      <c r="C329">
        <v>3633990.0402225326</v>
      </c>
      <c r="D329" t="str">
        <v>met</v>
      </c>
      <c r="E329" s="108">
        <v>-200436.18950580992</v>
      </c>
    </row>
    <row r="330" spans="1:5" x14ac:dyDescent="0.25">
      <c r="A330">
        <v>263</v>
      </c>
      <c r="B330" s="40">
        <v>3799590.9686901229</v>
      </c>
      <c r="C330">
        <v>3633991.2239098055</v>
      </c>
      <c r="D330" t="str">
        <v>met</v>
      </c>
      <c r="E330" s="108">
        <v>283788.1556388936</v>
      </c>
    </row>
    <row r="331" spans="1:5" x14ac:dyDescent="0.25">
      <c r="A331">
        <v>264</v>
      </c>
      <c r="B331" s="40">
        <v>6051492.5724483347</v>
      </c>
      <c r="C331">
        <v>3634216.8563782666</v>
      </c>
      <c r="D331" t="str">
        <v>met</v>
      </c>
      <c r="E331" s="108">
        <v>352683.5462156944</v>
      </c>
    </row>
    <row r="332" spans="1:5" x14ac:dyDescent="0.25">
      <c r="A332">
        <v>265</v>
      </c>
      <c r="B332" s="40">
        <v>8544590.1875096224</v>
      </c>
      <c r="C332">
        <v>3634018.2541787927</v>
      </c>
      <c r="D332" t="str">
        <v>met</v>
      </c>
      <c r="E332" s="108">
        <v>2854545.2973283939</v>
      </c>
    </row>
    <row r="333" spans="1:5" x14ac:dyDescent="0.25">
      <c r="A333">
        <v>266</v>
      </c>
      <c r="B333" s="40">
        <v>4252755.3469214002</v>
      </c>
      <c r="C333">
        <v>3633957.9128483906</v>
      </c>
      <c r="D333" t="str">
        <v>met</v>
      </c>
      <c r="E333" s="108">
        <v>1549678.4009138164</v>
      </c>
    </row>
    <row r="334" spans="1:5" x14ac:dyDescent="0.25">
      <c r="A334">
        <v>267</v>
      </c>
      <c r="B334" s="40">
        <v>4969594.555164597</v>
      </c>
      <c r="C334">
        <v>3634009.4998860164</v>
      </c>
      <c r="D334" t="str">
        <v>met</v>
      </c>
      <c r="E334" s="108">
        <v>2852732.3472809587</v>
      </c>
    </row>
    <row r="335" spans="1:5" x14ac:dyDescent="0.25">
      <c r="A335">
        <v>268</v>
      </c>
      <c r="B335" s="40">
        <v>4893454.0091205202</v>
      </c>
      <c r="C335">
        <v>3634121.1238709684</v>
      </c>
      <c r="D335" t="str">
        <v>met</v>
      </c>
      <c r="E335" s="108">
        <v>1573369.4860176034</v>
      </c>
    </row>
    <row r="336" spans="1:5" x14ac:dyDescent="0.25">
      <c r="A336">
        <v>269</v>
      </c>
      <c r="B336" s="40">
        <v>3851373.3479929077</v>
      </c>
      <c r="C336">
        <v>3634216.5648096357</v>
      </c>
      <c r="D336" t="str">
        <v>met</v>
      </c>
      <c r="E336" s="108">
        <v>2564380.0772024719</v>
      </c>
    </row>
    <row r="337" spans="1:5" x14ac:dyDescent="0.25">
      <c r="A337">
        <v>270</v>
      </c>
      <c r="B337" s="40">
        <v>5200480.4007622544</v>
      </c>
      <c r="C337">
        <v>3634130.620235946</v>
      </c>
      <c r="D337" t="str">
        <v>met</v>
      </c>
      <c r="E337" s="108">
        <v>2286426.1818179307</v>
      </c>
    </row>
    <row r="338" spans="1:5" x14ac:dyDescent="0.25">
      <c r="A338">
        <v>271</v>
      </c>
      <c r="B338" s="40">
        <v>7235973.2189652957</v>
      </c>
      <c r="C338">
        <v>3634222.5078850556</v>
      </c>
      <c r="D338" t="str">
        <v>met</v>
      </c>
      <c r="E338" s="108">
        <v>1905578.6345877023</v>
      </c>
    </row>
    <row r="339" spans="1:5" x14ac:dyDescent="0.25">
      <c r="A339">
        <v>272</v>
      </c>
      <c r="B339" s="40">
        <v>7133039.9240667075</v>
      </c>
      <c r="C339">
        <v>3634372.7052189661</v>
      </c>
      <c r="D339" t="str">
        <v>met</v>
      </c>
      <c r="E339" s="108">
        <v>2865114.9793282705</v>
      </c>
    </row>
    <row r="340" spans="1:5" x14ac:dyDescent="0.25">
      <c r="A340">
        <v>273</v>
      </c>
      <c r="B340" s="40">
        <v>4963894.4348962037</v>
      </c>
      <c r="C340">
        <v>3634104.8490059068</v>
      </c>
      <c r="D340" t="str">
        <v>met</v>
      </c>
      <c r="E340" s="108">
        <v>48362.190998229664</v>
      </c>
    </row>
    <row r="341" spans="1:5" x14ac:dyDescent="0.25">
      <c r="A341">
        <v>274</v>
      </c>
      <c r="B341" s="40">
        <v>6097225.7855614536</v>
      </c>
      <c r="C341">
        <v>3634546.0396560151</v>
      </c>
      <c r="D341" t="str">
        <v>met</v>
      </c>
      <c r="E341" s="108">
        <v>13854956.417377383</v>
      </c>
    </row>
    <row r="342" spans="1:5" x14ac:dyDescent="0.25">
      <c r="A342">
        <v>275</v>
      </c>
      <c r="B342" s="40">
        <v>4078718.3325275173</v>
      </c>
      <c r="C342">
        <v>3633936.9742567814</v>
      </c>
      <c r="D342" t="str">
        <v>met</v>
      </c>
      <c r="E342" s="108">
        <v>1870321.1198728066</v>
      </c>
    </row>
    <row r="343" spans="1:5" x14ac:dyDescent="0.25">
      <c r="A343">
        <v>276</v>
      </c>
      <c r="B343" s="40">
        <v>3499077.9716459694</v>
      </c>
      <c r="C343">
        <v>3634092.5433446746</v>
      </c>
      <c r="D343" t="str">
        <v>unmet</v>
      </c>
      <c r="E343" s="108">
        <v>1673752.9244564385</v>
      </c>
    </row>
    <row r="344" spans="1:5" x14ac:dyDescent="0.25">
      <c r="A344">
        <v>277</v>
      </c>
      <c r="B344" s="40">
        <v>5450658.5407285756</v>
      </c>
      <c r="C344">
        <v>3634076.5924997083</v>
      </c>
      <c r="D344" t="str">
        <v>met</v>
      </c>
      <c r="E344" s="108">
        <v>385409.68038146431</v>
      </c>
    </row>
    <row r="345" spans="1:5" x14ac:dyDescent="0.25">
      <c r="A345">
        <v>278</v>
      </c>
      <c r="B345" s="40">
        <v>5301363.2814246211</v>
      </c>
      <c r="C345">
        <v>3634156.8013600567</v>
      </c>
      <c r="D345" t="str">
        <v>met</v>
      </c>
      <c r="E345" s="108">
        <v>4311076.9346258324</v>
      </c>
    </row>
    <row r="346" spans="1:5" x14ac:dyDescent="0.25">
      <c r="A346">
        <v>279</v>
      </c>
      <c r="B346" s="40">
        <v>6266801.9573851116</v>
      </c>
      <c r="C346">
        <v>3634182.2471567779</v>
      </c>
      <c r="D346" t="str">
        <v>met</v>
      </c>
      <c r="E346" s="108">
        <v>844543.11519396445</v>
      </c>
    </row>
    <row r="347" spans="1:5" x14ac:dyDescent="0.25">
      <c r="A347">
        <v>280</v>
      </c>
      <c r="B347" s="40">
        <v>4450560.7910846472</v>
      </c>
      <c r="C347">
        <v>3634472.2391201844</v>
      </c>
      <c r="D347" t="str">
        <v>met</v>
      </c>
      <c r="E347" s="108">
        <v>7694883.8971530851</v>
      </c>
    </row>
    <row r="348" spans="1:5" x14ac:dyDescent="0.25">
      <c r="A348">
        <v>281</v>
      </c>
      <c r="B348" s="40">
        <v>5685142.2143743113</v>
      </c>
      <c r="C348">
        <v>3634195.6048343261</v>
      </c>
      <c r="D348" t="str">
        <v>met</v>
      </c>
      <c r="E348" s="108">
        <v>675329.15373270586</v>
      </c>
    </row>
    <row r="349" spans="1:5" x14ac:dyDescent="0.25">
      <c r="A349">
        <v>282</v>
      </c>
      <c r="B349" s="40">
        <v>4147964.8984761527</v>
      </c>
      <c r="C349">
        <v>3634119.406928726</v>
      </c>
      <c r="D349" t="str">
        <v>met</v>
      </c>
      <c r="E349" s="108">
        <v>453350.84340857202</v>
      </c>
    </row>
    <row r="350" spans="1:5" x14ac:dyDescent="0.25">
      <c r="A350">
        <v>283</v>
      </c>
      <c r="B350" s="40">
        <v>4501218.0362493163</v>
      </c>
      <c r="C350">
        <v>3633944.055674558</v>
      </c>
      <c r="D350" t="str">
        <v>met</v>
      </c>
      <c r="E350" s="108">
        <v>1078450.2680126172</v>
      </c>
    </row>
    <row r="351" spans="1:5" x14ac:dyDescent="0.25">
      <c r="A351">
        <v>284</v>
      </c>
      <c r="B351" s="40">
        <v>14031670.750314845</v>
      </c>
      <c r="C351">
        <v>3634184.4231284549</v>
      </c>
      <c r="D351" t="str">
        <v>met</v>
      </c>
      <c r="E351" s="108">
        <v>909569.51220609434</v>
      </c>
    </row>
    <row r="352" spans="1:5" x14ac:dyDescent="0.25">
      <c r="A352">
        <v>285</v>
      </c>
      <c r="B352" s="40">
        <v>3990956.2738535311</v>
      </c>
      <c r="C352">
        <v>3634403.1539459331</v>
      </c>
      <c r="D352" t="str">
        <v>met</v>
      </c>
      <c r="E352" s="108">
        <v>697147.10210318025</v>
      </c>
    </row>
    <row r="353" spans="1:5" x14ac:dyDescent="0.25">
      <c r="A353">
        <v>286</v>
      </c>
      <c r="B353" s="40">
        <v>4896026.3719989136</v>
      </c>
      <c r="C353">
        <v>3633754.7163316058</v>
      </c>
      <c r="D353" t="str">
        <v>met</v>
      </c>
      <c r="E353" s="108">
        <v>636297.90498178592</v>
      </c>
    </row>
    <row r="354" spans="1:5" x14ac:dyDescent="0.25">
      <c r="A354">
        <v>287</v>
      </c>
      <c r="B354" s="40">
        <v>5948177.2910415931</v>
      </c>
      <c r="C354">
        <v>3634145.2525657387</v>
      </c>
      <c r="D354" t="str">
        <v>met</v>
      </c>
      <c r="E354" s="108">
        <v>1961089.0687273773</v>
      </c>
    </row>
    <row r="355" spans="1:5" x14ac:dyDescent="0.25">
      <c r="A355">
        <v>288</v>
      </c>
      <c r="B355" s="40">
        <v>5124053.9146131855</v>
      </c>
      <c r="C355">
        <v>3634096.4381127362</v>
      </c>
      <c r="D355" t="str">
        <v>met</v>
      </c>
      <c r="E355" s="108">
        <v>587158.73570183991</v>
      </c>
    </row>
    <row r="356" spans="1:5" x14ac:dyDescent="0.25">
      <c r="A356">
        <v>289</v>
      </c>
      <c r="B356" s="40">
        <v>4246728.0906159999</v>
      </c>
      <c r="C356">
        <v>3634169.9039981524</v>
      </c>
      <c r="D356" t="str">
        <v>met</v>
      </c>
      <c r="E356" s="108">
        <v>8532716.2601622883</v>
      </c>
    </row>
    <row r="357" spans="1:5" x14ac:dyDescent="0.25">
      <c r="A357">
        <v>290</v>
      </c>
      <c r="B357" s="40">
        <v>6039560.9464200381</v>
      </c>
      <c r="C357">
        <v>3634411.9910481856</v>
      </c>
      <c r="D357" t="str">
        <v>met</v>
      </c>
      <c r="E357" s="108">
        <v>8215920.583221185</v>
      </c>
    </row>
    <row r="358" spans="1:5" x14ac:dyDescent="0.25">
      <c r="A358">
        <v>291</v>
      </c>
      <c r="B358" s="40">
        <v>4548598.5414549168</v>
      </c>
      <c r="C358">
        <v>3633894.9344683927</v>
      </c>
      <c r="D358" t="str">
        <v>met</v>
      </c>
      <c r="E358" s="108">
        <v>374002.80393839953</v>
      </c>
    </row>
    <row r="359" spans="1:5" x14ac:dyDescent="0.25">
      <c r="A359">
        <v>292</v>
      </c>
      <c r="B359" s="40">
        <v>6288963.1400393276</v>
      </c>
      <c r="C359">
        <v>3634256.7174162487</v>
      </c>
      <c r="D359" t="str">
        <v>met</v>
      </c>
      <c r="E359" s="108">
        <v>1469486.8593022637</v>
      </c>
    </row>
    <row r="360" spans="1:5" x14ac:dyDescent="0.25">
      <c r="A360">
        <v>293</v>
      </c>
      <c r="B360" s="40">
        <v>4108050.9688465716</v>
      </c>
      <c r="C360">
        <v>3634125.2094037011</v>
      </c>
      <c r="D360" t="str">
        <v>met</v>
      </c>
      <c r="E360" s="108">
        <v>2365458.5288750166</v>
      </c>
    </row>
    <row r="361" spans="1:5" x14ac:dyDescent="0.25">
      <c r="A361">
        <v>294</v>
      </c>
      <c r="B361" s="40">
        <v>4258685.1578596663</v>
      </c>
      <c r="C361">
        <v>3634373.7784339245</v>
      </c>
      <c r="D361" t="str">
        <v>met</v>
      </c>
      <c r="E361" s="108">
        <v>300383.44847581536</v>
      </c>
    </row>
    <row r="362" spans="1:5" x14ac:dyDescent="0.25">
      <c r="A362">
        <v>295</v>
      </c>
      <c r="B362" s="40">
        <v>4237406.3719230983</v>
      </c>
      <c r="C362">
        <v>3634047.4408609541</v>
      </c>
      <c r="D362" t="str">
        <v>met</v>
      </c>
      <c r="E362" s="108">
        <v>255829.30274914205</v>
      </c>
    </row>
    <row r="363" spans="1:5" x14ac:dyDescent="0.25">
      <c r="A363">
        <v>296</v>
      </c>
      <c r="B363" s="40">
        <v>3630522.9262407897</v>
      </c>
      <c r="C363">
        <v>3634118.9424639312</v>
      </c>
      <c r="D363" t="str">
        <v>unmet</v>
      </c>
      <c r="E363" s="108">
        <v>327198.672973332</v>
      </c>
    </row>
    <row r="364" spans="1:5" x14ac:dyDescent="0.25">
      <c r="A364">
        <v>297</v>
      </c>
      <c r="B364" s="40">
        <v>15661117.30411597</v>
      </c>
      <c r="C364">
        <v>3634415.5267021395</v>
      </c>
      <c r="D364" t="str">
        <v>met</v>
      </c>
      <c r="E364" s="108">
        <v>3045827.8736359705</v>
      </c>
    </row>
    <row r="365" spans="1:5" x14ac:dyDescent="0.25">
      <c r="A365">
        <v>298</v>
      </c>
      <c r="B365" s="40">
        <v>11195428.24589158</v>
      </c>
      <c r="C365">
        <v>3634327.9932219507</v>
      </c>
      <c r="D365" t="str">
        <v>met</v>
      </c>
      <c r="E365" s="108">
        <v>1490225.3749133842</v>
      </c>
    </row>
    <row r="366" spans="1:5" x14ac:dyDescent="0.25">
      <c r="A366">
        <v>299</v>
      </c>
      <c r="B366" s="40">
        <v>4212528.9963084264</v>
      </c>
      <c r="C366">
        <v>3634064.3937767823</v>
      </c>
      <c r="D366" t="str">
        <v>met</v>
      </c>
      <c r="E366" s="108">
        <v>500555.42971559986</v>
      </c>
    </row>
    <row r="367" spans="1:5" x14ac:dyDescent="0.25">
      <c r="A367">
        <v>300</v>
      </c>
      <c r="B367" s="40">
        <v>15397134.723200999</v>
      </c>
      <c r="C367">
        <v>3634212.8284257292</v>
      </c>
      <c r="D367" t="str">
        <v>met</v>
      </c>
      <c r="E367" s="108">
        <v>886338.48046214599</v>
      </c>
    </row>
    <row r="368" spans="1:5" x14ac:dyDescent="0.25">
      <c r="A368">
        <v>301</v>
      </c>
      <c r="B368" s="40">
        <v>4592120.4883002192</v>
      </c>
      <c r="C368">
        <v>3633904.2769470373</v>
      </c>
      <c r="D368" t="str">
        <v>met</v>
      </c>
      <c r="E368" s="108">
        <v>118154.92812244222</v>
      </c>
    </row>
    <row r="369" spans="1:5" x14ac:dyDescent="0.25">
      <c r="A369">
        <v>302</v>
      </c>
      <c r="B369" s="40">
        <v>5781299.0482252836</v>
      </c>
      <c r="C369">
        <v>3634054.4928584308</v>
      </c>
      <c r="D369" t="str">
        <v>met</v>
      </c>
      <c r="E369" s="108">
        <v>1153746.2079706378</v>
      </c>
    </row>
    <row r="370" spans="1:5" x14ac:dyDescent="0.25">
      <c r="A370">
        <v>303</v>
      </c>
      <c r="B370" s="40">
        <v>3239098.1349126268</v>
      </c>
      <c r="C370">
        <v>3633699.821792406</v>
      </c>
      <c r="D370" t="str">
        <v>unmet</v>
      </c>
      <c r="E370" s="108">
        <v>1121356.013259429</v>
      </c>
    </row>
    <row r="371" spans="1:5" x14ac:dyDescent="0.25">
      <c r="A371">
        <v>304</v>
      </c>
      <c r="B371" s="40">
        <v>3905960.0816709725</v>
      </c>
      <c r="C371">
        <v>3634331.7690052772</v>
      </c>
      <c r="D371" t="str">
        <v>met</v>
      </c>
      <c r="E371" s="108">
        <v>787943.53850216977</v>
      </c>
    </row>
    <row r="372" spans="1:5" x14ac:dyDescent="0.25">
      <c r="A372">
        <v>305</v>
      </c>
      <c r="B372" s="40">
        <v>12159603.064661518</v>
      </c>
      <c r="C372">
        <v>3634849.9331705621</v>
      </c>
      <c r="D372" t="str">
        <v>met</v>
      </c>
      <c r="E372" s="108">
        <v>265440.65383429546</v>
      </c>
    </row>
    <row r="373" spans="1:5" x14ac:dyDescent="0.25">
      <c r="A373">
        <v>306</v>
      </c>
      <c r="B373" s="40">
        <v>5098048.9124941658</v>
      </c>
      <c r="C373">
        <v>3634121.0878603044</v>
      </c>
      <c r="D373" t="str">
        <v>met</v>
      </c>
      <c r="E373" s="108">
        <v>2370781.5242538205</v>
      </c>
    </row>
    <row r="374" spans="1:5" x14ac:dyDescent="0.25">
      <c r="A374">
        <v>307</v>
      </c>
      <c r="B374" s="40">
        <v>3587617.9018965568</v>
      </c>
      <c r="C374">
        <v>3634020.3347350466</v>
      </c>
      <c r="D374" t="str">
        <v>unmet</v>
      </c>
      <c r="E374" s="108">
        <v>1147973.7472480088</v>
      </c>
    </row>
    <row r="375" spans="1:5" x14ac:dyDescent="0.25">
      <c r="A375">
        <v>308</v>
      </c>
      <c r="B375" s="40">
        <v>4543333.5057928795</v>
      </c>
      <c r="C375">
        <v>3634095.8590499363</v>
      </c>
      <c r="D375" t="str">
        <v>met</v>
      </c>
      <c r="E375" s="108">
        <v>1608879.3039260786</v>
      </c>
    </row>
    <row r="376" spans="1:5" x14ac:dyDescent="0.25">
      <c r="A376">
        <v>309</v>
      </c>
      <c r="B376" s="40">
        <v>4976129.0153659414</v>
      </c>
      <c r="C376">
        <v>3633835.7490922892</v>
      </c>
      <c r="D376" t="str">
        <v>met</v>
      </c>
      <c r="E376" s="108">
        <v>1252193.8889287515</v>
      </c>
    </row>
    <row r="377" spans="1:5" x14ac:dyDescent="0.25">
      <c r="A377">
        <v>310</v>
      </c>
      <c r="B377" s="40">
        <v>4725940.1043247571</v>
      </c>
      <c r="C377">
        <v>3634555.0001590159</v>
      </c>
      <c r="D377" t="str">
        <v>met</v>
      </c>
      <c r="E377" s="108">
        <v>7255553.4749128167</v>
      </c>
    </row>
    <row r="378" spans="1:5" x14ac:dyDescent="0.25">
      <c r="A378">
        <v>311</v>
      </c>
      <c r="B378" s="40">
        <v>5571392.1535295323</v>
      </c>
      <c r="C378">
        <v>3633803.0769276335</v>
      </c>
      <c r="D378" t="str">
        <v>met</v>
      </c>
      <c r="E378" s="108">
        <v>1040232.5906960191</v>
      </c>
    </row>
    <row r="379" spans="1:5" x14ac:dyDescent="0.25">
      <c r="A379">
        <v>312</v>
      </c>
      <c r="B379" s="40">
        <v>11492149.659346949</v>
      </c>
      <c r="C379">
        <v>3634206.318096885</v>
      </c>
      <c r="D379" t="str">
        <v>met</v>
      </c>
      <c r="E379" s="108">
        <v>1327977.6705531469</v>
      </c>
    </row>
    <row r="380" spans="1:5" x14ac:dyDescent="0.25">
      <c r="A380">
        <v>313</v>
      </c>
      <c r="B380" s="40">
        <v>3849447.172771221</v>
      </c>
      <c r="C380">
        <v>3633594.7757922648</v>
      </c>
      <c r="D380" t="str">
        <v>met</v>
      </c>
      <c r="E380" s="108">
        <v>100703.66134816874</v>
      </c>
    </row>
    <row r="381" spans="1:5" x14ac:dyDescent="0.25">
      <c r="A381">
        <v>314</v>
      </c>
      <c r="B381" s="40">
        <v>3954293.5332064601</v>
      </c>
      <c r="C381">
        <v>3634258.8024609867</v>
      </c>
      <c r="D381" t="str">
        <v>met</v>
      </c>
      <c r="E381" s="108">
        <v>1255666.9095289768</v>
      </c>
    </row>
    <row r="382" spans="1:5" x14ac:dyDescent="0.25">
      <c r="A382">
        <v>315</v>
      </c>
      <c r="B382" s="40">
        <v>4265375.1056510927</v>
      </c>
      <c r="C382">
        <v>3633815.9339999696</v>
      </c>
      <c r="D382" t="str">
        <v>met</v>
      </c>
      <c r="E382" s="108">
        <v>3694024.430150955</v>
      </c>
    </row>
    <row r="383" spans="1:5" x14ac:dyDescent="0.25">
      <c r="A383">
        <v>316</v>
      </c>
      <c r="B383" s="40">
        <v>4223740.8662137724</v>
      </c>
      <c r="C383">
        <v>3634423.2488689888</v>
      </c>
      <c r="D383" t="str">
        <v>met</v>
      </c>
      <c r="E383" s="108">
        <v>392305.22587030288</v>
      </c>
    </row>
    <row r="384" spans="1:5" x14ac:dyDescent="0.25">
      <c r="A384">
        <v>317</v>
      </c>
      <c r="B384" s="40">
        <v>3522779.7016273653</v>
      </c>
      <c r="C384">
        <v>3633962.7570528355</v>
      </c>
      <c r="D384" t="str">
        <v>unmet</v>
      </c>
      <c r="E384" s="108">
        <v>399470.46642813692</v>
      </c>
    </row>
    <row r="385" spans="1:5" x14ac:dyDescent="0.25">
      <c r="A385">
        <v>318</v>
      </c>
      <c r="B385" s="40">
        <v>5942810.9557544971</v>
      </c>
      <c r="C385">
        <v>3633575.6366153131</v>
      </c>
      <c r="D385" t="str">
        <v>met</v>
      </c>
      <c r="E385" s="108">
        <v>1657814.1212733295</v>
      </c>
    </row>
    <row r="386" spans="1:5" x14ac:dyDescent="0.25">
      <c r="A386">
        <v>319</v>
      </c>
      <c r="B386" s="40">
        <v>4693099.2634728644</v>
      </c>
      <c r="C386">
        <v>3634310.7733980129</v>
      </c>
      <c r="D386" t="str">
        <v>met</v>
      </c>
      <c r="E386" s="108">
        <v>434482.19948815228</v>
      </c>
    </row>
    <row r="387" spans="1:5" x14ac:dyDescent="0.25">
      <c r="A387">
        <v>320</v>
      </c>
      <c r="B387" s="40">
        <v>4083980.3836126262</v>
      </c>
      <c r="C387">
        <v>3633883.6139605474</v>
      </c>
      <c r="D387" t="str">
        <v>met</v>
      </c>
      <c r="E387" s="108">
        <v>371494.12336166296</v>
      </c>
    </row>
    <row r="388" spans="1:5" x14ac:dyDescent="0.25">
      <c r="A388">
        <v>321</v>
      </c>
      <c r="B388" s="40">
        <v>3670704.0302102356</v>
      </c>
      <c r="C388">
        <v>3634036.2979735113</v>
      </c>
      <c r="D388" t="str">
        <v>met</v>
      </c>
      <c r="E388" s="108">
        <v>-531642.14005669113</v>
      </c>
    </row>
    <row r="389" spans="1:5" x14ac:dyDescent="0.25">
      <c r="A389">
        <v>322</v>
      </c>
      <c r="B389" s="40">
        <v>7553500.4861311056</v>
      </c>
      <c r="C389">
        <v>3634551.6342858495</v>
      </c>
      <c r="D389" t="str">
        <v>met</v>
      </c>
      <c r="E389" s="108">
        <v>672832.87523074681</v>
      </c>
    </row>
    <row r="390" spans="1:5" x14ac:dyDescent="0.25">
      <c r="A390">
        <v>323</v>
      </c>
      <c r="B390" s="40">
        <v>4360818.575270216</v>
      </c>
      <c r="C390">
        <v>3633941.5619799867</v>
      </c>
      <c r="D390" t="str">
        <v>met</v>
      </c>
      <c r="E390" s="108">
        <v>561827.34914404666</v>
      </c>
    </row>
    <row r="391" spans="1:5" x14ac:dyDescent="0.25">
      <c r="A391">
        <v>324</v>
      </c>
      <c r="B391" s="40">
        <v>5889719.0109343939</v>
      </c>
      <c r="C391">
        <v>3634011.9428792093</v>
      </c>
      <c r="D391" t="str">
        <v>met</v>
      </c>
      <c r="E391" s="108">
        <v>159427.91667786846</v>
      </c>
    </row>
    <row r="392" spans="1:5" x14ac:dyDescent="0.25">
      <c r="A392">
        <v>325</v>
      </c>
      <c r="B392" s="40">
        <v>3829291.0921910945</v>
      </c>
      <c r="C392">
        <v>3633862.582820721</v>
      </c>
      <c r="D392" t="str">
        <v>met</v>
      </c>
      <c r="E392" s="108">
        <v>-19386.7490796973</v>
      </c>
    </row>
    <row r="393" spans="1:5" x14ac:dyDescent="0.25">
      <c r="A393">
        <v>326</v>
      </c>
      <c r="B393" s="40">
        <v>3791746.2100378564</v>
      </c>
      <c r="C393">
        <v>3634233.5687551582</v>
      </c>
      <c r="D393" t="str">
        <v>met</v>
      </c>
      <c r="E393" s="108">
        <v>406368.2342871218</v>
      </c>
    </row>
    <row r="394" spans="1:5" x14ac:dyDescent="0.25">
      <c r="A394">
        <v>327</v>
      </c>
      <c r="B394" s="40">
        <v>3845217.3875691593</v>
      </c>
      <c r="C394">
        <v>3634090.5323958802</v>
      </c>
      <c r="D394" t="str">
        <v>met</v>
      </c>
      <c r="E394" s="108">
        <v>-537927.96469105827</v>
      </c>
    </row>
    <row r="395" spans="1:5" x14ac:dyDescent="0.25">
      <c r="A395">
        <v>328</v>
      </c>
      <c r="B395" s="40">
        <v>4314182.3805273268</v>
      </c>
      <c r="C395">
        <v>3634964.7253842172</v>
      </c>
      <c r="D395" t="str">
        <v>met</v>
      </c>
      <c r="E395" s="108">
        <v>6455121.5129388366</v>
      </c>
    </row>
    <row r="396" spans="1:5" x14ac:dyDescent="0.25">
      <c r="A396">
        <v>329</v>
      </c>
      <c r="B396" s="40">
        <v>5698780.737183582</v>
      </c>
      <c r="C396">
        <v>3634233.4225555439</v>
      </c>
      <c r="D396" t="str">
        <v>met</v>
      </c>
      <c r="E396" s="108">
        <v>3766744.4348661732</v>
      </c>
    </row>
    <row r="397" spans="1:5" x14ac:dyDescent="0.25">
      <c r="A397">
        <v>330</v>
      </c>
      <c r="B397" s="40">
        <v>4294029.3124737088</v>
      </c>
      <c r="C397">
        <v>3634254.4246436572</v>
      </c>
      <c r="D397" t="str">
        <v>met</v>
      </c>
      <c r="E397" s="108">
        <v>2844996.5297309076</v>
      </c>
    </row>
    <row r="398" spans="1:5" x14ac:dyDescent="0.25">
      <c r="A398">
        <v>331</v>
      </c>
      <c r="B398" s="40">
        <v>4814618.7907706192</v>
      </c>
      <c r="C398">
        <v>3634238.0709680459</v>
      </c>
      <c r="D398" t="str">
        <v>met</v>
      </c>
      <c r="E398" s="108">
        <v>779826.80481520714</v>
      </c>
    </row>
    <row r="399" spans="1:5" x14ac:dyDescent="0.25">
      <c r="A399">
        <v>332</v>
      </c>
      <c r="B399" s="40">
        <v>6558718.7095844904</v>
      </c>
      <c r="C399">
        <v>3634036.0589239663</v>
      </c>
      <c r="D399" t="str">
        <v>met</v>
      </c>
      <c r="E399" s="108">
        <v>3740166.6943610949</v>
      </c>
    </row>
    <row r="400" spans="1:5" x14ac:dyDescent="0.25">
      <c r="A400">
        <v>333</v>
      </c>
      <c r="B400" s="40">
        <v>4408267.0778338835</v>
      </c>
      <c r="C400">
        <v>3633825.5587347117</v>
      </c>
      <c r="D400" t="str">
        <v>met</v>
      </c>
      <c r="E400" s="108">
        <v>1511150.0905936179</v>
      </c>
    </row>
    <row r="401" spans="1:5" x14ac:dyDescent="0.25">
      <c r="A401">
        <v>334</v>
      </c>
      <c r="B401" s="40">
        <v>3429524.2472644979</v>
      </c>
      <c r="C401">
        <v>3633897.50014744</v>
      </c>
      <c r="D401" t="str">
        <v>unmet</v>
      </c>
      <c r="E401" s="108">
        <v>657050.6700726985</v>
      </c>
    </row>
    <row r="402" spans="1:5" x14ac:dyDescent="0.25">
      <c r="A402">
        <v>335</v>
      </c>
      <c r="B402" s="40">
        <v>6023330.8524765158</v>
      </c>
      <c r="C402">
        <v>3633915.3949670186</v>
      </c>
      <c r="D402" t="str">
        <v>met</v>
      </c>
      <c r="E402" s="108">
        <v>1109238.5033193864</v>
      </c>
    </row>
    <row r="403" spans="1:5" x14ac:dyDescent="0.25">
      <c r="A403">
        <v>336</v>
      </c>
      <c r="B403" s="40">
        <v>4721270.4356715195</v>
      </c>
      <c r="C403">
        <v>3634064.9494647277</v>
      </c>
      <c r="D403" t="str">
        <v>met</v>
      </c>
      <c r="E403" s="108">
        <v>1030620.7461742777</v>
      </c>
    </row>
    <row r="404" spans="1:5" x14ac:dyDescent="0.25">
      <c r="A404">
        <v>337</v>
      </c>
      <c r="B404" s="40">
        <v>6908053.535728842</v>
      </c>
      <c r="C404">
        <v>3634320.4486093638</v>
      </c>
      <c r="D404" t="str">
        <v>met</v>
      </c>
      <c r="E404" s="108">
        <v>2634362.434231434</v>
      </c>
    </row>
    <row r="405" spans="1:5" x14ac:dyDescent="0.25">
      <c r="A405">
        <v>338</v>
      </c>
      <c r="B405" s="40">
        <v>3965995.8960633157</v>
      </c>
      <c r="C405">
        <v>3634170.5457419846</v>
      </c>
      <c r="D405" t="str">
        <v>met</v>
      </c>
      <c r="E405" s="108">
        <v>-226852.68852826767</v>
      </c>
    </row>
    <row r="406" spans="1:5" x14ac:dyDescent="0.25">
      <c r="A406">
        <v>339</v>
      </c>
      <c r="B406" s="40">
        <v>4092893.2859442616</v>
      </c>
      <c r="C406">
        <v>3634322.2327229711</v>
      </c>
      <c r="D406" t="str">
        <v>met</v>
      </c>
      <c r="E406" s="108">
        <v>1019991.8818930523</v>
      </c>
    </row>
    <row r="407" spans="1:5" x14ac:dyDescent="0.25">
      <c r="A407">
        <v>340</v>
      </c>
      <c r="B407" s="40">
        <v>4119866.1456495896</v>
      </c>
      <c r="C407">
        <v>3634092.6747924839</v>
      </c>
      <c r="D407" t="str">
        <v>met</v>
      </c>
      <c r="E407" s="108">
        <v>1296448.8192499303</v>
      </c>
    </row>
    <row r="408" spans="1:5" x14ac:dyDescent="0.25">
      <c r="A408">
        <v>341</v>
      </c>
      <c r="B408" s="40">
        <v>4933072.4049691595</v>
      </c>
      <c r="C408">
        <v>3634252.9511027168</v>
      </c>
      <c r="D408" t="str">
        <v>met</v>
      </c>
      <c r="E408" s="108">
        <v>910859.76817822782</v>
      </c>
    </row>
    <row r="409" spans="1:5" x14ac:dyDescent="0.25">
      <c r="A409">
        <v>342</v>
      </c>
      <c r="B409" s="40">
        <v>5949131.4804778732</v>
      </c>
      <c r="C409">
        <v>3634379.437709488</v>
      </c>
      <c r="D409" t="str">
        <v>met</v>
      </c>
      <c r="E409" s="108">
        <v>671454.21098882891</v>
      </c>
    </row>
    <row r="410" spans="1:5" x14ac:dyDescent="0.25">
      <c r="A410">
        <v>343</v>
      </c>
      <c r="B410" s="40">
        <v>9683711.0316490494</v>
      </c>
      <c r="C410">
        <v>3634150.652666444</v>
      </c>
      <c r="D410" t="str">
        <v>met</v>
      </c>
      <c r="E410" s="108">
        <v>668497.00003751833</v>
      </c>
    </row>
    <row r="411" spans="1:5" x14ac:dyDescent="0.25">
      <c r="A411">
        <v>344</v>
      </c>
      <c r="B411" s="40">
        <v>5423009.1732807644</v>
      </c>
      <c r="C411">
        <v>3634210.2534440951</v>
      </c>
      <c r="D411" t="str">
        <v>met</v>
      </c>
      <c r="E411" s="108">
        <v>824021.91821801011</v>
      </c>
    </row>
    <row r="412" spans="1:5" x14ac:dyDescent="0.25">
      <c r="A412">
        <v>345</v>
      </c>
      <c r="B412" s="40">
        <v>4861568.0456526689</v>
      </c>
      <c r="C412">
        <v>3634052.9318876429</v>
      </c>
      <c r="D412" t="str">
        <v>met</v>
      </c>
      <c r="E412" s="108">
        <v>2101771.0664738896</v>
      </c>
    </row>
    <row r="413" spans="1:5" x14ac:dyDescent="0.25">
      <c r="A413">
        <v>346</v>
      </c>
      <c r="B413" s="40">
        <v>3487977.5650897501</v>
      </c>
      <c r="C413">
        <v>3633978.9351934684</v>
      </c>
      <c r="D413" t="str">
        <v>unmet</v>
      </c>
      <c r="E413" s="108">
        <v>1172951.1393997166</v>
      </c>
    </row>
    <row r="414" spans="1:5" x14ac:dyDescent="0.25">
      <c r="A414">
        <v>347</v>
      </c>
      <c r="B414" s="40">
        <v>4262274.0761771919</v>
      </c>
      <c r="C414">
        <v>3634306.1116483295</v>
      </c>
      <c r="D414" t="str">
        <v>met</v>
      </c>
      <c r="E414" s="108">
        <v>1202904.9426843692</v>
      </c>
    </row>
    <row r="415" spans="1:5" x14ac:dyDescent="0.25">
      <c r="A415">
        <v>348</v>
      </c>
      <c r="B415" s="40">
        <v>6495217.3006565673</v>
      </c>
      <c r="C415">
        <v>3634143.0652397778</v>
      </c>
      <c r="D415" t="str">
        <v>met</v>
      </c>
      <c r="E415" s="108">
        <v>2028501.7308484539</v>
      </c>
    </row>
    <row r="416" spans="1:5" x14ac:dyDescent="0.25">
      <c r="A416">
        <v>349</v>
      </c>
      <c r="B416" s="40">
        <v>3906036.7754320479</v>
      </c>
      <c r="C416">
        <v>3634224.5943833417</v>
      </c>
      <c r="D416" t="str">
        <v>met</v>
      </c>
      <c r="E416" s="108">
        <v>750233.69530006638</v>
      </c>
    </row>
    <row r="417" spans="1:5" x14ac:dyDescent="0.25">
      <c r="A417">
        <v>350</v>
      </c>
      <c r="B417" s="40">
        <v>4510993.3036788404</v>
      </c>
      <c r="C417">
        <v>3634356.5494566374</v>
      </c>
      <c r="D417" t="str">
        <v>met</v>
      </c>
      <c r="E417" s="108">
        <v>3691605.1811900688</v>
      </c>
    </row>
    <row r="418" spans="1:5" x14ac:dyDescent="0.25">
      <c r="A418">
        <v>351</v>
      </c>
      <c r="B418" s="40">
        <v>4931633.642164235</v>
      </c>
      <c r="C418">
        <v>3633884.9603867074</v>
      </c>
      <c r="D418" t="str">
        <v>met</v>
      </c>
      <c r="E418" s="108">
        <v>6304721.8665728867</v>
      </c>
    </row>
    <row r="419" spans="1:5" x14ac:dyDescent="0.25">
      <c r="A419">
        <v>352</v>
      </c>
      <c r="B419" s="40">
        <v>3357911.3852876867</v>
      </c>
      <c r="C419">
        <v>3633851.663938724</v>
      </c>
      <c r="D419" t="str">
        <v>unmet</v>
      </c>
      <c r="E419" s="108">
        <v>3076359.8107159808</v>
      </c>
    </row>
    <row r="420" spans="1:5" x14ac:dyDescent="0.25">
      <c r="A420">
        <v>353</v>
      </c>
      <c r="B420" s="40">
        <v>4346608.0940469913</v>
      </c>
      <c r="C420">
        <v>3633881.241034288</v>
      </c>
      <c r="D420" t="str">
        <v>met</v>
      </c>
      <c r="E420" s="108">
        <v>1458203.8351456509</v>
      </c>
    </row>
    <row r="421" spans="1:5" x14ac:dyDescent="0.25">
      <c r="A421">
        <v>354</v>
      </c>
      <c r="B421" s="40">
        <v>4120822.5782784577</v>
      </c>
      <c r="C421">
        <v>3634217.4906015708</v>
      </c>
      <c r="D421" t="str">
        <v>met</v>
      </c>
      <c r="E421" s="108">
        <v>285531.64822838409</v>
      </c>
    </row>
    <row r="422" spans="1:5" x14ac:dyDescent="0.25">
      <c r="A422">
        <v>355</v>
      </c>
      <c r="B422" s="40">
        <v>4923817.2898884024</v>
      </c>
      <c r="C422">
        <v>3633955.739388525</v>
      </c>
      <c r="D422" t="str">
        <v>met</v>
      </c>
      <c r="E422" s="108">
        <v>330758.76364767086</v>
      </c>
    </row>
    <row r="423" spans="1:5" x14ac:dyDescent="0.25">
      <c r="A423">
        <v>356</v>
      </c>
      <c r="B423" s="40">
        <v>5894062.2936519412</v>
      </c>
      <c r="C423">
        <v>3634121.0601168089</v>
      </c>
      <c r="D423" t="str">
        <v>met</v>
      </c>
      <c r="E423" s="108">
        <v>2282481.2623034143</v>
      </c>
    </row>
    <row r="424" spans="1:5" x14ac:dyDescent="0.25">
      <c r="A424">
        <v>357</v>
      </c>
      <c r="B424" s="40">
        <v>4227401.653824918</v>
      </c>
      <c r="C424">
        <v>3634056.5468377001</v>
      </c>
      <c r="D424" t="str">
        <v>met</v>
      </c>
      <c r="E424" s="108">
        <v>-261047.34802213591</v>
      </c>
    </row>
    <row r="425" spans="1:5" x14ac:dyDescent="0.25">
      <c r="A425">
        <v>358</v>
      </c>
      <c r="B425" s="40">
        <v>4426590.0364988735</v>
      </c>
      <c r="C425">
        <v>3634194.3084860779</v>
      </c>
      <c r="D425" t="str">
        <v>met</v>
      </c>
      <c r="E425" s="108">
        <v>1077784.0895019947</v>
      </c>
    </row>
    <row r="426" spans="1:5" x14ac:dyDescent="0.25">
      <c r="A426">
        <v>359</v>
      </c>
      <c r="B426" s="40">
        <v>10822882.488117505</v>
      </c>
      <c r="C426">
        <v>3634334.1605943311</v>
      </c>
      <c r="D426" t="str">
        <v>met</v>
      </c>
      <c r="E426" s="108">
        <v>1216531.572310227</v>
      </c>
    </row>
    <row r="427" spans="1:5" x14ac:dyDescent="0.25">
      <c r="A427">
        <v>360</v>
      </c>
      <c r="B427" s="40">
        <v>5070745.8275620826</v>
      </c>
      <c r="C427">
        <v>3634260.4570220243</v>
      </c>
      <c r="D427" t="str">
        <v>met</v>
      </c>
      <c r="E427" s="108">
        <v>503222.17091538711</v>
      </c>
    </row>
    <row r="428" spans="1:5" x14ac:dyDescent="0.25">
      <c r="A428">
        <v>361</v>
      </c>
      <c r="B428" s="40">
        <v>3969569.5142206727</v>
      </c>
      <c r="C428">
        <v>3634713.1286651869</v>
      </c>
      <c r="D428" t="str">
        <v>met</v>
      </c>
      <c r="E428" s="108">
        <v>268536.22769903857</v>
      </c>
    </row>
    <row r="429" spans="1:5" x14ac:dyDescent="0.25">
      <c r="A429">
        <v>362</v>
      </c>
      <c r="B429" s="40">
        <v>7042412.4777684072</v>
      </c>
      <c r="C429">
        <v>3634360.1132170404</v>
      </c>
      <c r="D429" t="str">
        <v>met</v>
      </c>
      <c r="E429" s="108">
        <v>438494.57995642908</v>
      </c>
    </row>
    <row r="430" spans="1:5" x14ac:dyDescent="0.25">
      <c r="A430">
        <v>363</v>
      </c>
      <c r="B430" s="40">
        <v>4438255.1563328467</v>
      </c>
      <c r="C430">
        <v>3634300.2672031997</v>
      </c>
      <c r="D430" t="str">
        <v>met</v>
      </c>
      <c r="E430" s="108">
        <v>2699800.1389667662</v>
      </c>
    </row>
    <row r="431" spans="1:5" x14ac:dyDescent="0.25">
      <c r="A431">
        <v>364</v>
      </c>
      <c r="B431" s="40">
        <v>4017490.1556435083</v>
      </c>
      <c r="C431">
        <v>3634377.3858458064</v>
      </c>
      <c r="D431" t="str">
        <v>met</v>
      </c>
      <c r="E431" s="108">
        <v>25563.62960649794</v>
      </c>
    </row>
    <row r="432" spans="1:5" x14ac:dyDescent="0.25">
      <c r="A432">
        <v>365</v>
      </c>
      <c r="B432" s="40">
        <v>3174217.0116090835</v>
      </c>
      <c r="C432">
        <v>3633831.9737962093</v>
      </c>
      <c r="D432" t="str">
        <v>unmet</v>
      </c>
      <c r="E432" s="108">
        <v>417416.1766476715</v>
      </c>
    </row>
    <row r="433" spans="1:5" x14ac:dyDescent="0.25">
      <c r="A433">
        <v>366</v>
      </c>
      <c r="B433" s="40">
        <v>4184705.4154146588</v>
      </c>
      <c r="C433">
        <v>3634129.6628777999</v>
      </c>
      <c r="D433" t="str">
        <v>met</v>
      </c>
      <c r="E433" s="108">
        <v>2909561.9390542991</v>
      </c>
    </row>
    <row r="434" spans="1:5" x14ac:dyDescent="0.25">
      <c r="A434">
        <v>367</v>
      </c>
      <c r="B434" s="40">
        <v>5984384.6537615256</v>
      </c>
      <c r="C434">
        <v>3634052.0731180767</v>
      </c>
      <c r="D434" t="str">
        <v>met</v>
      </c>
      <c r="E434" s="108">
        <v>722772.63819712773</v>
      </c>
    </row>
    <row r="435" spans="1:5" x14ac:dyDescent="0.25">
      <c r="A435">
        <v>368</v>
      </c>
      <c r="B435" s="40">
        <v>5362260.7705541886</v>
      </c>
      <c r="C435">
        <v>3634168.9091501338</v>
      </c>
      <c r="D435" t="str">
        <v>met</v>
      </c>
      <c r="E435" s="108">
        <v>1667387.4203780391</v>
      </c>
    </row>
    <row r="436" spans="1:5" x14ac:dyDescent="0.25">
      <c r="A436">
        <v>369</v>
      </c>
      <c r="B436" s="40">
        <v>6506212.0404006746</v>
      </c>
      <c r="C436">
        <v>3633976.6836545356</v>
      </c>
      <c r="D436" t="str">
        <v>met</v>
      </c>
      <c r="E436" s="108">
        <v>1122968.0876916805</v>
      </c>
    </row>
    <row r="437" spans="1:5" x14ac:dyDescent="0.25">
      <c r="A437">
        <v>370</v>
      </c>
      <c r="B437" s="40">
        <v>3962461.5461719064</v>
      </c>
      <c r="C437">
        <v>3634328.5564322453</v>
      </c>
      <c r="D437" t="str">
        <v>met</v>
      </c>
      <c r="E437" s="108">
        <v>363319.98722742312</v>
      </c>
    </row>
    <row r="438" spans="1:5" x14ac:dyDescent="0.25">
      <c r="A438">
        <v>371</v>
      </c>
      <c r="B438" s="40">
        <v>3475321.7765757246</v>
      </c>
      <c r="C438">
        <v>3633897.7877250104</v>
      </c>
      <c r="D438" t="str">
        <v>unmet</v>
      </c>
      <c r="E438" s="108">
        <v>-509421.56859922037</v>
      </c>
    </row>
    <row r="439" spans="1:5" x14ac:dyDescent="0.25">
      <c r="A439">
        <v>372</v>
      </c>
      <c r="B439" s="40">
        <v>6732268.7660158509</v>
      </c>
      <c r="C439">
        <v>3633627.8805306316</v>
      </c>
      <c r="D439" t="str">
        <v>met</v>
      </c>
      <c r="E439" s="108">
        <v>2229790.9844969888</v>
      </c>
    </row>
    <row r="440" spans="1:5" x14ac:dyDescent="0.25">
      <c r="A440">
        <v>373</v>
      </c>
      <c r="B440" s="40">
        <v>3614163.8417399917</v>
      </c>
      <c r="C440">
        <v>3634031.3089249581</v>
      </c>
      <c r="D440" t="str">
        <v>unmet</v>
      </c>
      <c r="E440" s="108">
        <v>1045497.1750260238</v>
      </c>
    </row>
    <row r="441" spans="1:5" x14ac:dyDescent="0.25">
      <c r="A441">
        <v>374</v>
      </c>
      <c r="B441" s="40">
        <v>5162636.4690257329</v>
      </c>
      <c r="C441">
        <v>3633825.6091343155</v>
      </c>
      <c r="D441" t="str">
        <v>met</v>
      </c>
      <c r="E441" s="108">
        <v>233513.61859213654</v>
      </c>
    </row>
    <row r="442" spans="1:5" x14ac:dyDescent="0.25">
      <c r="A442">
        <v>375</v>
      </c>
      <c r="B442" s="40">
        <v>6443757.8616993874</v>
      </c>
      <c r="C442">
        <v>3634102.5674264235</v>
      </c>
      <c r="D442" t="str">
        <v>met</v>
      </c>
      <c r="E442" s="108">
        <v>-170128.76408891706</v>
      </c>
    </row>
    <row r="443" spans="1:5" x14ac:dyDescent="0.25">
      <c r="A443">
        <v>376</v>
      </c>
      <c r="B443" s="40">
        <v>3789268.6014542333</v>
      </c>
      <c r="C443">
        <v>3633993.1413092208</v>
      </c>
      <c r="D443" t="str">
        <v>met</v>
      </c>
      <c r="E443" s="108">
        <v>440624.29658088181</v>
      </c>
    </row>
    <row r="444" spans="1:5" x14ac:dyDescent="0.25">
      <c r="A444">
        <v>377</v>
      </c>
      <c r="B444" s="40">
        <v>6089570.6316613983</v>
      </c>
      <c r="C444">
        <v>3633896.8048590752</v>
      </c>
      <c r="D444" t="str">
        <v>met</v>
      </c>
      <c r="E444" s="108">
        <v>561864.34014081443</v>
      </c>
    </row>
    <row r="445" spans="1:5" x14ac:dyDescent="0.25">
      <c r="A445">
        <v>378</v>
      </c>
      <c r="B445" s="40">
        <v>4423070.2935325131</v>
      </c>
      <c r="C445">
        <v>3634079.8713676929</v>
      </c>
      <c r="D445" t="str">
        <v>met</v>
      </c>
      <c r="E445" s="108">
        <v>412325.54859338608</v>
      </c>
    </row>
    <row r="446" spans="1:5" x14ac:dyDescent="0.25">
      <c r="A446">
        <v>379</v>
      </c>
      <c r="B446" s="40">
        <v>5314461.1309276205</v>
      </c>
      <c r="C446">
        <v>3633798.9902267233</v>
      </c>
      <c r="D446" t="str">
        <v>met</v>
      </c>
      <c r="E446" s="108">
        <v>1481431.7702584942</v>
      </c>
    </row>
    <row r="447" spans="1:5" x14ac:dyDescent="0.25">
      <c r="A447">
        <v>380</v>
      </c>
      <c r="B447" s="40">
        <v>4788290.4919986073</v>
      </c>
      <c r="C447">
        <v>3633989.8954330082</v>
      </c>
      <c r="D447" t="str">
        <v>met</v>
      </c>
      <c r="E447" s="108">
        <v>901347.29240851523</v>
      </c>
    </row>
    <row r="448" spans="1:5" x14ac:dyDescent="0.25">
      <c r="A448">
        <v>381</v>
      </c>
      <c r="B448" s="40">
        <v>4240077.1326384069</v>
      </c>
      <c r="C448">
        <v>3633828.4940495752</v>
      </c>
      <c r="D448" t="str">
        <v>met</v>
      </c>
      <c r="E448" s="108">
        <v>-9913.0865565207787</v>
      </c>
    </row>
    <row r="449" spans="1:5" x14ac:dyDescent="0.25">
      <c r="A449">
        <v>382</v>
      </c>
      <c r="B449" s="40">
        <v>4271931.2823129222</v>
      </c>
      <c r="C449">
        <v>3634287.1583198491</v>
      </c>
      <c r="D449" t="str">
        <v>met</v>
      </c>
      <c r="E449" s="108">
        <v>427780.99941814318</v>
      </c>
    </row>
    <row r="450" spans="1:5" x14ac:dyDescent="0.25">
      <c r="A450">
        <v>383</v>
      </c>
      <c r="B450" s="40">
        <v>6359798.7024010252</v>
      </c>
      <c r="C450">
        <v>3634019.2204031735</v>
      </c>
      <c r="D450" t="str">
        <v>met</v>
      </c>
      <c r="E450" s="108">
        <v>-77546.20945217181</v>
      </c>
    </row>
    <row r="451" spans="1:5" x14ac:dyDescent="0.25">
      <c r="A451">
        <v>384</v>
      </c>
      <c r="B451" s="40">
        <v>4588494.7362494636</v>
      </c>
      <c r="C451">
        <v>3634133.1906389873</v>
      </c>
      <c r="D451" t="str">
        <v>met</v>
      </c>
      <c r="E451" s="108">
        <v>765793.28939702921</v>
      </c>
    </row>
    <row r="452" spans="1:5" x14ac:dyDescent="0.25">
      <c r="A452">
        <v>385</v>
      </c>
      <c r="B452" s="40">
        <v>3532326.6426022244</v>
      </c>
      <c r="C452">
        <v>3634266.9453299581</v>
      </c>
      <c r="D452" t="str">
        <v>unmet</v>
      </c>
      <c r="E452" s="108">
        <v>174935.69995186431</v>
      </c>
    </row>
    <row r="453" spans="1:5" x14ac:dyDescent="0.25">
      <c r="A453">
        <v>386</v>
      </c>
      <c r="B453" s="40">
        <v>4055235.7294529541</v>
      </c>
      <c r="C453">
        <v>3634171.326456531</v>
      </c>
      <c r="D453" t="str">
        <v>met</v>
      </c>
      <c r="E453" s="108">
        <v>1208829.2436239007</v>
      </c>
    </row>
    <row r="454" spans="1:5" x14ac:dyDescent="0.25">
      <c r="A454">
        <v>387</v>
      </c>
      <c r="B454" s="40">
        <v>3994956.4876673296</v>
      </c>
      <c r="C454">
        <v>3633879.6478708</v>
      </c>
      <c r="D454" t="str">
        <v>met</v>
      </c>
      <c r="E454" s="108">
        <v>352907.47140663443</v>
      </c>
    </row>
    <row r="455" spans="1:5" x14ac:dyDescent="0.25">
      <c r="A455">
        <v>388</v>
      </c>
      <c r="B455" s="40">
        <v>3800319.6645853254</v>
      </c>
      <c r="C455">
        <v>3634500.4550092621</v>
      </c>
      <c r="D455" t="str">
        <v>met</v>
      </c>
      <c r="E455" s="108">
        <v>3133635.198540011</v>
      </c>
    </row>
    <row r="456" spans="1:5" x14ac:dyDescent="0.25">
      <c r="A456">
        <v>389</v>
      </c>
      <c r="B456" s="40">
        <v>4225817.0157063855</v>
      </c>
      <c r="C456">
        <v>3634072.6544779739</v>
      </c>
      <c r="D456" t="str">
        <v>met</v>
      </c>
      <c r="E456" s="108">
        <v>6367502.6846037786</v>
      </c>
    </row>
    <row r="457" spans="1:5" x14ac:dyDescent="0.25">
      <c r="A457">
        <v>390</v>
      </c>
      <c r="B457" s="40">
        <v>7492057.943527556</v>
      </c>
      <c r="C457">
        <v>3634284.5738640046</v>
      </c>
      <c r="D457" t="str">
        <v>met</v>
      </c>
      <c r="E457" s="108">
        <v>3904936.8700651047</v>
      </c>
    </row>
    <row r="458" spans="1:5" x14ac:dyDescent="0.25">
      <c r="A458">
        <v>391</v>
      </c>
      <c r="B458" s="40">
        <v>4105649.5854477054</v>
      </c>
      <c r="C458">
        <v>3633874.4350446612</v>
      </c>
      <c r="D458" t="str">
        <v>met</v>
      </c>
      <c r="E458" s="108">
        <v>943082.68951151008</v>
      </c>
    </row>
    <row r="459" spans="1:5" x14ac:dyDescent="0.25">
      <c r="A459">
        <v>392</v>
      </c>
      <c r="B459" s="40">
        <v>4762965.8144017719</v>
      </c>
      <c r="C459">
        <v>3634210.211748179</v>
      </c>
      <c r="D459" t="str">
        <v>met</v>
      </c>
      <c r="E459" s="108">
        <v>2760630.0548754041</v>
      </c>
    </row>
    <row r="460" spans="1:5" x14ac:dyDescent="0.25">
      <c r="A460">
        <v>393</v>
      </c>
      <c r="B460" s="40">
        <v>5173452.7437782157</v>
      </c>
      <c r="C460">
        <v>3633740.0698705204</v>
      </c>
      <c r="D460" t="str">
        <v>met</v>
      </c>
      <c r="E460" s="108">
        <v>106671.02864852827</v>
      </c>
    </row>
    <row r="461" spans="1:5" x14ac:dyDescent="0.25">
      <c r="A461">
        <v>394</v>
      </c>
      <c r="B461" s="40">
        <v>3898929.3774146158</v>
      </c>
      <c r="C461">
        <v>3634016.3524523792</v>
      </c>
      <c r="D461" t="str">
        <v>met</v>
      </c>
      <c r="E461" s="108">
        <v>2303191.7709989278</v>
      </c>
    </row>
    <row r="462" spans="1:5" x14ac:dyDescent="0.25">
      <c r="A462">
        <v>395</v>
      </c>
      <c r="B462" s="40">
        <v>4480079.5275938893</v>
      </c>
      <c r="C462">
        <v>3634228.3156702691</v>
      </c>
      <c r="D462" t="str">
        <v>met</v>
      </c>
      <c r="E462" s="108">
        <v>753765.12965950649</v>
      </c>
    </row>
    <row r="463" spans="1:5" x14ac:dyDescent="0.25">
      <c r="A463">
        <v>396</v>
      </c>
      <c r="B463" s="40">
        <v>3650411.4924809476</v>
      </c>
      <c r="C463">
        <v>3633716.4817538266</v>
      </c>
      <c r="D463" t="str">
        <v>met</v>
      </c>
      <c r="E463" s="108">
        <v>2017149.4002939905</v>
      </c>
    </row>
    <row r="464" spans="1:5" x14ac:dyDescent="0.25">
      <c r="A464">
        <v>397</v>
      </c>
      <c r="B464" s="40">
        <v>5659151.3326205257</v>
      </c>
      <c r="C464">
        <v>3634181.2697014664</v>
      </c>
      <c r="D464" t="str">
        <v>met</v>
      </c>
      <c r="E464" s="108">
        <v>4186.0063163675368</v>
      </c>
    </row>
    <row r="465" spans="1:5" x14ac:dyDescent="0.25">
      <c r="A465">
        <v>398</v>
      </c>
      <c r="B465" s="40">
        <v>3156566.3662109626</v>
      </c>
      <c r="C465">
        <v>3633799.1258163219</v>
      </c>
      <c r="D465" t="str">
        <v>unmet</v>
      </c>
      <c r="E465" s="108">
        <v>727191.93978340365</v>
      </c>
    </row>
    <row r="466" spans="1:5" x14ac:dyDescent="0.25">
      <c r="A466">
        <v>399</v>
      </c>
      <c r="B466" s="40">
        <v>4443729.58169284</v>
      </c>
      <c r="C466">
        <v>3634261.7773845587</v>
      </c>
      <c r="D466" t="str">
        <v>met</v>
      </c>
      <c r="E466" s="108">
        <v>1318340.6089092307</v>
      </c>
    </row>
    <row r="467" spans="1:5" x14ac:dyDescent="0.25">
      <c r="A467">
        <v>400</v>
      </c>
      <c r="B467" s="40">
        <v>3533370.4287550459</v>
      </c>
      <c r="C467">
        <v>3634000.467645308</v>
      </c>
      <c r="D467" t="str">
        <v>unmet</v>
      </c>
      <c r="E467" s="108">
        <v>3432392.101103479</v>
      </c>
    </row>
    <row r="468" spans="1:5" x14ac:dyDescent="0.25">
      <c r="A468">
        <v>401</v>
      </c>
      <c r="B468" s="40">
        <v>3975644.2263331385</v>
      </c>
      <c r="C468">
        <v>3633801.6136686052</v>
      </c>
      <c r="D468" t="str">
        <v>met</v>
      </c>
      <c r="E468" s="108">
        <v>1432168.5678857481</v>
      </c>
    </row>
    <row r="469" spans="1:5" x14ac:dyDescent="0.25">
      <c r="A469">
        <v>402</v>
      </c>
      <c r="B469" s="40">
        <v>5574120.1731253676</v>
      </c>
      <c r="C469">
        <v>3634138.9273851947</v>
      </c>
      <c r="D469" t="str">
        <v>met</v>
      </c>
      <c r="E469" s="108">
        <v>203703.07310328353</v>
      </c>
    </row>
    <row r="470" spans="1:5" x14ac:dyDescent="0.25">
      <c r="A470">
        <v>403</v>
      </c>
      <c r="B470" s="40">
        <v>5884822.5602087202</v>
      </c>
      <c r="C470">
        <v>3633927.5563308187</v>
      </c>
      <c r="D470" t="str">
        <v>met</v>
      </c>
      <c r="E470" s="108">
        <v>977541.86670341622</v>
      </c>
    </row>
    <row r="471" spans="1:5" x14ac:dyDescent="0.25">
      <c r="A471">
        <v>404</v>
      </c>
      <c r="B471" s="40">
        <v>5433400.3954509608</v>
      </c>
      <c r="C471">
        <v>3634261.5253816792</v>
      </c>
      <c r="D471" t="str">
        <v>met</v>
      </c>
      <c r="E471" s="108">
        <v>402132.19221393904</v>
      </c>
    </row>
    <row r="472" spans="1:5" x14ac:dyDescent="0.25">
      <c r="A472">
        <v>405</v>
      </c>
      <c r="B472" s="40">
        <v>4216972.8553179353</v>
      </c>
      <c r="C472">
        <v>3633945.5269762469</v>
      </c>
      <c r="D472" t="str">
        <v>met</v>
      </c>
      <c r="E472" s="108">
        <v>501935.42705873027</v>
      </c>
    </row>
    <row r="473" spans="1:5" x14ac:dyDescent="0.25">
      <c r="A473">
        <v>406</v>
      </c>
      <c r="B473" s="40">
        <v>6540467.8341276133</v>
      </c>
      <c r="C473">
        <v>3634800.0269590393</v>
      </c>
      <c r="D473" t="str">
        <v>met</v>
      </c>
      <c r="E473" s="108">
        <v>1499098.3668075339</v>
      </c>
    </row>
    <row r="474" spans="1:5" x14ac:dyDescent="0.25">
      <c r="A474">
        <v>407</v>
      </c>
      <c r="B474" s="40">
        <v>5886181.6777675282</v>
      </c>
      <c r="C474">
        <v>3633869.3432404678</v>
      </c>
      <c r="D474" t="str">
        <v>met</v>
      </c>
      <c r="E474" s="108">
        <v>229506.0661548744</v>
      </c>
    </row>
    <row r="475" spans="1:5" x14ac:dyDescent="0.25">
      <c r="A475">
        <v>408</v>
      </c>
      <c r="B475" s="40">
        <v>6222586.380654946</v>
      </c>
      <c r="C475">
        <v>3634513.2692370201</v>
      </c>
      <c r="D475" t="str">
        <v>met</v>
      </c>
      <c r="E475" s="108">
        <v>241320.63888050243</v>
      </c>
    </row>
    <row r="476" spans="1:5" x14ac:dyDescent="0.25">
      <c r="A476">
        <v>409</v>
      </c>
      <c r="B476" s="40">
        <v>5940603.7251238581</v>
      </c>
      <c r="C476">
        <v>3634219.7834202843</v>
      </c>
      <c r="D476" t="str">
        <v>met</v>
      </c>
      <c r="E476" s="108">
        <v>5430241.5542045143</v>
      </c>
    </row>
    <row r="477" spans="1:5" x14ac:dyDescent="0.25">
      <c r="A477">
        <v>410</v>
      </c>
      <c r="B477" s="40">
        <v>12638208.692504255</v>
      </c>
      <c r="C477">
        <v>3633822.3723019087</v>
      </c>
      <c r="D477" t="str">
        <v>met</v>
      </c>
      <c r="E477" s="108">
        <v>1582012.5307120807</v>
      </c>
    </row>
    <row r="478" spans="1:5" x14ac:dyDescent="0.25">
      <c r="A478">
        <v>411</v>
      </c>
      <c r="B478" s="40">
        <v>5241525.0810876302</v>
      </c>
      <c r="C478">
        <v>3633988.8239798741</v>
      </c>
      <c r="D478" t="str">
        <v>met</v>
      </c>
      <c r="E478" s="108">
        <v>929251.47519570542</v>
      </c>
    </row>
    <row r="479" spans="1:5" x14ac:dyDescent="0.25">
      <c r="A479">
        <v>412</v>
      </c>
      <c r="B479" s="40">
        <v>3387123.1421088888</v>
      </c>
      <c r="C479">
        <v>3633804.4800903266</v>
      </c>
      <c r="D479" t="str">
        <v>unmet</v>
      </c>
      <c r="E479" s="108">
        <v>-195806.98875656305</v>
      </c>
    </row>
    <row r="480" spans="1:5" x14ac:dyDescent="0.25">
      <c r="A480">
        <v>413</v>
      </c>
      <c r="B480" s="40">
        <v>4180782.4110103147</v>
      </c>
      <c r="C480">
        <v>3634536.1914531551</v>
      </c>
      <c r="D480" t="str">
        <v>met</v>
      </c>
      <c r="E480" s="108">
        <v>2313028.8892695634</v>
      </c>
    </row>
    <row r="481" spans="1:5" x14ac:dyDescent="0.25">
      <c r="A481">
        <v>414</v>
      </c>
      <c r="B481" s="40">
        <v>8499905.1626757793</v>
      </c>
      <c r="C481">
        <v>3633993.3439562228</v>
      </c>
      <c r="D481" t="str">
        <v>met</v>
      </c>
      <c r="E481" s="108">
        <v>51320.115377696697</v>
      </c>
    </row>
    <row r="482" spans="1:5" x14ac:dyDescent="0.25">
      <c r="A482">
        <v>415</v>
      </c>
      <c r="B482" s="40">
        <v>3982618.6263278555</v>
      </c>
      <c r="C482">
        <v>3634063.3962566108</v>
      </c>
      <c r="D482" t="str">
        <v>met</v>
      </c>
      <c r="E482" s="108">
        <v>162003.87504742667</v>
      </c>
    </row>
    <row r="483" spans="1:5" x14ac:dyDescent="0.25">
      <c r="A483">
        <v>416</v>
      </c>
      <c r="B483" s="40">
        <v>5561570.8323969133</v>
      </c>
      <c r="C483">
        <v>3634132.0274224561</v>
      </c>
      <c r="D483" t="str">
        <v>met</v>
      </c>
      <c r="E483" s="108">
        <v>712442.29930335982</v>
      </c>
    </row>
    <row r="484" spans="1:5" x14ac:dyDescent="0.25">
      <c r="A484">
        <v>417</v>
      </c>
      <c r="B484" s="40">
        <v>3620020.4510913007</v>
      </c>
      <c r="C484">
        <v>3634447.2485411912</v>
      </c>
      <c r="D484" t="str">
        <v>unmet</v>
      </c>
      <c r="E484" s="108">
        <v>5499899.3295363225</v>
      </c>
    </row>
    <row r="485" spans="1:5" x14ac:dyDescent="0.25">
      <c r="A485">
        <v>418</v>
      </c>
      <c r="B485" s="40">
        <v>5367893.621909338</v>
      </c>
      <c r="C485">
        <v>3634297.2478307397</v>
      </c>
      <c r="D485" t="str">
        <v>met</v>
      </c>
      <c r="E485" s="108">
        <v>284181.09530406119</v>
      </c>
    </row>
    <row r="486" spans="1:5" x14ac:dyDescent="0.25">
      <c r="A486">
        <v>419</v>
      </c>
      <c r="B486" s="40">
        <v>4636105.8759482233</v>
      </c>
      <c r="C486">
        <v>3634161.8376935236</v>
      </c>
      <c r="D486" t="str">
        <v>met</v>
      </c>
      <c r="E486" s="108">
        <v>332185.65579193784</v>
      </c>
    </row>
    <row r="487" spans="1:5" x14ac:dyDescent="0.25">
      <c r="A487">
        <v>420</v>
      </c>
      <c r="B487" s="40">
        <v>4928996.9170222282</v>
      </c>
      <c r="C487">
        <v>3634247.9915780216</v>
      </c>
      <c r="D487" t="str">
        <v>met</v>
      </c>
      <c r="E487" s="108">
        <v>2405094.0526825949</v>
      </c>
    </row>
    <row r="488" spans="1:5" x14ac:dyDescent="0.25">
      <c r="A488">
        <v>421</v>
      </c>
      <c r="B488" s="40">
        <v>5892424.5352444369</v>
      </c>
      <c r="C488">
        <v>3634519.3935096995</v>
      </c>
      <c r="D488" t="str">
        <v>met</v>
      </c>
      <c r="E488" s="108">
        <v>561185.06145114126</v>
      </c>
    </row>
    <row r="489" spans="1:5" x14ac:dyDescent="0.25">
      <c r="A489">
        <v>422</v>
      </c>
      <c r="B489" s="40">
        <v>6892841.8338650577</v>
      </c>
      <c r="C489">
        <v>3634245.6459592385</v>
      </c>
      <c r="D489" t="str">
        <v>met</v>
      </c>
      <c r="E489" s="108">
        <v>-328880.73746819235</v>
      </c>
    </row>
    <row r="490" spans="1:5" x14ac:dyDescent="0.25">
      <c r="A490">
        <v>423</v>
      </c>
      <c r="B490" s="40">
        <v>3645668.9666412575</v>
      </c>
      <c r="C490">
        <v>3634331.7272487818</v>
      </c>
      <c r="D490" t="str">
        <v>met</v>
      </c>
      <c r="E490" s="108">
        <v>900658.3413326079</v>
      </c>
    </row>
    <row r="491" spans="1:5" x14ac:dyDescent="0.25">
      <c r="A491">
        <v>424</v>
      </c>
      <c r="B491" s="40">
        <v>3959789.0418911092</v>
      </c>
      <c r="C491">
        <v>3633935.9539315794</v>
      </c>
      <c r="D491" t="str">
        <v>met</v>
      </c>
      <c r="E491" s="108">
        <v>-3786.7863515210338</v>
      </c>
    </row>
    <row r="492" spans="1:5" x14ac:dyDescent="0.25">
      <c r="A492">
        <v>425</v>
      </c>
      <c r="B492" s="40">
        <v>5095785.1535279993</v>
      </c>
      <c r="C492">
        <v>3633918.9310019016</v>
      </c>
      <c r="D492" t="str">
        <v>met</v>
      </c>
      <c r="E492" s="108">
        <v>907783.40582784312</v>
      </c>
    </row>
    <row r="493" spans="1:5" x14ac:dyDescent="0.25">
      <c r="A493">
        <v>426</v>
      </c>
      <c r="B493" s="40">
        <v>9002301.0111554936</v>
      </c>
      <c r="C493">
        <v>3634285.174351864</v>
      </c>
      <c r="D493" t="str">
        <v>met</v>
      </c>
      <c r="E493" s="108">
        <v>277794.9797699172</v>
      </c>
    </row>
    <row r="494" spans="1:5" x14ac:dyDescent="0.25">
      <c r="A494">
        <v>427</v>
      </c>
      <c r="B494" s="40">
        <v>4573170.8587073088</v>
      </c>
      <c r="C494">
        <v>3634016.9682167019</v>
      </c>
      <c r="D494" t="str">
        <v>met</v>
      </c>
      <c r="E494" s="108">
        <v>747656.41248087538</v>
      </c>
    </row>
    <row r="495" spans="1:5" x14ac:dyDescent="0.25">
      <c r="A495">
        <v>428</v>
      </c>
      <c r="B495" s="40">
        <v>3948928.8997391118</v>
      </c>
      <c r="C495">
        <v>3634517.0173442885</v>
      </c>
      <c r="D495" t="str">
        <v>met</v>
      </c>
      <c r="E495" s="108">
        <v>715902.26781274611</v>
      </c>
    </row>
    <row r="496" spans="1:5" x14ac:dyDescent="0.25">
      <c r="A496">
        <v>429</v>
      </c>
      <c r="B496" s="40">
        <v>4617044.9742269488</v>
      </c>
      <c r="C496">
        <v>3633514.0472877128</v>
      </c>
      <c r="D496" t="str">
        <v>met</v>
      </c>
      <c r="E496" s="108">
        <v>11598.293520889245</v>
      </c>
    </row>
    <row r="497" spans="1:5" x14ac:dyDescent="0.25">
      <c r="A497">
        <v>430</v>
      </c>
      <c r="B497" s="40">
        <v>6678706.8526941333</v>
      </c>
      <c r="C497">
        <v>3634669.9148854632</v>
      </c>
      <c r="D497" t="str">
        <v>met</v>
      </c>
      <c r="E497" s="108">
        <v>359450.98493246082</v>
      </c>
    </row>
    <row r="498" spans="1:5" x14ac:dyDescent="0.25">
      <c r="A498">
        <v>431</v>
      </c>
      <c r="B498" s="40">
        <v>3944127.5903190151</v>
      </c>
      <c r="C498">
        <v>3633948.3261395702</v>
      </c>
      <c r="D498" t="str">
        <v>met</v>
      </c>
      <c r="E498" s="108">
        <v>-80927.319405402523</v>
      </c>
    </row>
    <row r="499" spans="1:5" x14ac:dyDescent="0.25">
      <c r="A499">
        <v>432</v>
      </c>
      <c r="B499" s="40">
        <v>5686522.316825686</v>
      </c>
      <c r="C499">
        <v>3633996.4511441556</v>
      </c>
      <c r="D499" t="str">
        <v>met</v>
      </c>
      <c r="E499" s="108">
        <v>591587.40670182277</v>
      </c>
    </row>
    <row r="500" spans="1:5" x14ac:dyDescent="0.25">
      <c r="A500">
        <v>433</v>
      </c>
      <c r="B500" s="40">
        <v>5011846.8557211831</v>
      </c>
      <c r="C500">
        <v>3634568.1556503526</v>
      </c>
      <c r="D500" t="str">
        <v>met</v>
      </c>
      <c r="E500" s="108">
        <v>195314.38116823277</v>
      </c>
    </row>
    <row r="501" spans="1:5" x14ac:dyDescent="0.25">
      <c r="A501">
        <v>434</v>
      </c>
      <c r="B501" s="40">
        <v>9737179.9801589828</v>
      </c>
      <c r="C501">
        <v>3634409.4182524332</v>
      </c>
      <c r="D501" t="str">
        <v>met</v>
      </c>
      <c r="E501" s="108">
        <v>915128.80424633995</v>
      </c>
    </row>
    <row r="502" spans="1:5" x14ac:dyDescent="0.25">
      <c r="A502">
        <v>435</v>
      </c>
      <c r="B502" s="40">
        <v>9841990.0733650997</v>
      </c>
      <c r="C502">
        <v>3633814.055163777</v>
      </c>
      <c r="D502" t="str">
        <v>met</v>
      </c>
      <c r="E502" s="108">
        <v>-8218.6834877734073</v>
      </c>
    </row>
    <row r="503" spans="1:5" x14ac:dyDescent="0.25">
      <c r="A503">
        <v>436</v>
      </c>
      <c r="B503" s="40">
        <v>5612987.1333809998</v>
      </c>
      <c r="C503">
        <v>3634470.8932231162</v>
      </c>
      <c r="D503" t="str">
        <v>met</v>
      </c>
      <c r="E503" s="108">
        <v>-36845.605924290605</v>
      </c>
    </row>
    <row r="504" spans="1:5" x14ac:dyDescent="0.25">
      <c r="A504">
        <v>437</v>
      </c>
      <c r="B504" s="40">
        <v>3823874.8245870192</v>
      </c>
      <c r="C504">
        <v>3634091.1038399064</v>
      </c>
      <c r="D504" t="str">
        <v>met</v>
      </c>
      <c r="E504" s="108">
        <v>-199607.95274583017</v>
      </c>
    </row>
    <row r="505" spans="1:5" x14ac:dyDescent="0.25">
      <c r="A505">
        <v>438</v>
      </c>
      <c r="B505" s="40">
        <v>3958356.525892905</v>
      </c>
      <c r="C505">
        <v>3633877.7327671242</v>
      </c>
      <c r="D505" t="str">
        <v>met</v>
      </c>
      <c r="E505" s="108">
        <v>2485461.9547895803</v>
      </c>
    </row>
    <row r="506" spans="1:5" x14ac:dyDescent="0.25">
      <c r="A506">
        <v>439</v>
      </c>
      <c r="B506" s="40">
        <v>3522952.9245903278</v>
      </c>
      <c r="C506">
        <v>3633702.9837514404</v>
      </c>
      <c r="D506" t="str">
        <v>unmet</v>
      </c>
      <c r="E506" s="108">
        <v>418522.24257428478</v>
      </c>
    </row>
    <row r="507" spans="1:5" x14ac:dyDescent="0.25">
      <c r="A507">
        <v>440</v>
      </c>
      <c r="B507" s="40">
        <v>5266878.9544761553</v>
      </c>
      <c r="C507">
        <v>3634064.3532277788</v>
      </c>
      <c r="D507" t="str">
        <v>met</v>
      </c>
      <c r="E507" s="108">
        <v>1698881.4108183575</v>
      </c>
    </row>
    <row r="508" spans="1:5" x14ac:dyDescent="0.25">
      <c r="A508">
        <v>441</v>
      </c>
      <c r="B508" s="40">
        <v>7779606.5152627509</v>
      </c>
      <c r="C508">
        <v>3633873.795648037</v>
      </c>
      <c r="D508" t="str">
        <v>met</v>
      </c>
      <c r="E508" s="108">
        <v>378458.20783791644</v>
      </c>
    </row>
    <row r="509" spans="1:5" x14ac:dyDescent="0.25">
      <c r="A509">
        <v>442</v>
      </c>
      <c r="B509" s="40">
        <v>4225864.6053908318</v>
      </c>
      <c r="C509">
        <v>3633932.5726011209</v>
      </c>
      <c r="D509" t="str">
        <v>met</v>
      </c>
      <c r="E509" s="108">
        <v>1516523.9843241177</v>
      </c>
    </row>
    <row r="510" spans="1:5" x14ac:dyDescent="0.25">
      <c r="A510">
        <v>443</v>
      </c>
      <c r="B510" s="40">
        <v>4630916.9871223494</v>
      </c>
      <c r="C510">
        <v>3633829.9547217716</v>
      </c>
      <c r="D510" t="str">
        <v>met</v>
      </c>
      <c r="E510" s="108">
        <v>9165021.2548230216</v>
      </c>
    </row>
    <row r="511" spans="1:5" x14ac:dyDescent="0.25">
      <c r="A511">
        <v>444</v>
      </c>
      <c r="B511" s="40">
        <v>3504261.617140525</v>
      </c>
      <c r="C511">
        <v>3633925.1521680034</v>
      </c>
      <c r="D511" t="str">
        <v>unmet</v>
      </c>
      <c r="E511" s="108">
        <v>2232634.2525276872</v>
      </c>
    </row>
    <row r="512" spans="1:5" x14ac:dyDescent="0.25">
      <c r="A512">
        <v>445</v>
      </c>
      <c r="B512" s="40">
        <v>5562424.3404107159</v>
      </c>
      <c r="C512">
        <v>3633962.1015150165</v>
      </c>
      <c r="D512" t="str">
        <v>met</v>
      </c>
      <c r="E512" s="108">
        <v>455728.90227258066</v>
      </c>
    </row>
    <row r="513" spans="1:5" x14ac:dyDescent="0.25">
      <c r="A513">
        <v>446</v>
      </c>
      <c r="B513" s="40">
        <v>4724467.2695381567</v>
      </c>
      <c r="C513">
        <v>3633942.6301625604</v>
      </c>
      <c r="D513" t="str">
        <v>met</v>
      </c>
      <c r="E513" s="108">
        <v>-1105445.4460171</v>
      </c>
    </row>
    <row r="514" spans="1:5" x14ac:dyDescent="0.25">
      <c r="A514">
        <v>447</v>
      </c>
      <c r="B514" s="40">
        <v>4655464.5538813919</v>
      </c>
      <c r="C514">
        <v>3634209.8535275902</v>
      </c>
      <c r="D514" t="str">
        <v>met</v>
      </c>
      <c r="E514" s="108">
        <v>625055.44347360963</v>
      </c>
    </row>
    <row r="515" spans="1:5" x14ac:dyDescent="0.25">
      <c r="A515">
        <v>448</v>
      </c>
      <c r="B515" s="40">
        <v>5904879.8590536993</v>
      </c>
      <c r="C515">
        <v>3634826.1904092715</v>
      </c>
      <c r="D515" t="str">
        <v>met</v>
      </c>
      <c r="E515" s="108">
        <v>2839078.0317284302</v>
      </c>
    </row>
    <row r="516" spans="1:5" x14ac:dyDescent="0.25">
      <c r="A516">
        <v>449</v>
      </c>
      <c r="B516" s="40">
        <v>5446327.7356255949</v>
      </c>
      <c r="C516">
        <v>3634220.6161918463</v>
      </c>
      <c r="D516" t="str">
        <v>met</v>
      </c>
      <c r="E516" s="108">
        <v>219161.15096946713</v>
      </c>
    </row>
    <row r="517" spans="1:5" x14ac:dyDescent="0.25">
      <c r="A517">
        <v>450</v>
      </c>
      <c r="B517" s="40">
        <v>4325055.6138279494</v>
      </c>
      <c r="C517">
        <v>3634119.2260344517</v>
      </c>
      <c r="D517" t="str">
        <v>met</v>
      </c>
      <c r="E517" s="108">
        <v>529372.6079361313</v>
      </c>
    </row>
    <row r="518" spans="1:5" x14ac:dyDescent="0.25">
      <c r="A518">
        <v>451</v>
      </c>
      <c r="B518" s="40">
        <v>3347715.2067877147</v>
      </c>
      <c r="C518">
        <v>3634052.9007867868</v>
      </c>
      <c r="D518" t="str">
        <v>unmet</v>
      </c>
      <c r="E518" s="108">
        <v>-157756.82349308208</v>
      </c>
    </row>
    <row r="519" spans="1:5" x14ac:dyDescent="0.25">
      <c r="A519">
        <v>452</v>
      </c>
      <c r="B519" s="40">
        <v>5662866.8800081089</v>
      </c>
      <c r="C519">
        <v>3634338.9901017412</v>
      </c>
      <c r="D519" t="str">
        <v>met</v>
      </c>
      <c r="E519" s="108">
        <v>750941.94841780234</v>
      </c>
    </row>
    <row r="520" spans="1:5" x14ac:dyDescent="0.25">
      <c r="A520">
        <v>453</v>
      </c>
      <c r="B520" s="40">
        <v>4102628.4216846619</v>
      </c>
      <c r="C520">
        <v>3634112.4888203559</v>
      </c>
      <c r="D520" t="str">
        <v>met</v>
      </c>
      <c r="E520" s="108">
        <v>1701426.1573683862</v>
      </c>
    </row>
    <row r="521" spans="1:5" x14ac:dyDescent="0.25">
      <c r="A521">
        <v>454</v>
      </c>
      <c r="B521" s="40">
        <v>4334740.2294258792</v>
      </c>
      <c r="C521">
        <v>3634489.0779369683</v>
      </c>
      <c r="D521" t="str">
        <v>met</v>
      </c>
      <c r="E521" s="108">
        <v>5170510.1854920723</v>
      </c>
    </row>
    <row r="522" spans="1:5" x14ac:dyDescent="0.25">
      <c r="A522">
        <v>455</v>
      </c>
      <c r="B522" s="40">
        <v>4185545.7221104261</v>
      </c>
      <c r="C522">
        <v>3634242.1922111525</v>
      </c>
      <c r="D522" t="str">
        <v>met</v>
      </c>
      <c r="E522" s="108">
        <v>4686206.117694417</v>
      </c>
    </row>
    <row r="523" spans="1:5" x14ac:dyDescent="0.25">
      <c r="A523">
        <v>456</v>
      </c>
      <c r="B523" s="40">
        <v>6396209.1126790792</v>
      </c>
      <c r="C523">
        <v>3634027.4494799362</v>
      </c>
      <c r="D523" t="str">
        <v>met</v>
      </c>
      <c r="E523" s="108">
        <v>286451.37224838184</v>
      </c>
    </row>
    <row r="524" spans="1:5" x14ac:dyDescent="0.25">
      <c r="A524">
        <v>457</v>
      </c>
      <c r="B524" s="40">
        <v>4596783.7887273552</v>
      </c>
      <c r="C524">
        <v>3634222.4676135941</v>
      </c>
      <c r="D524" t="str">
        <v>met</v>
      </c>
      <c r="E524" s="108">
        <v>864178.63904280448</v>
      </c>
    </row>
    <row r="525" spans="1:5" x14ac:dyDescent="0.25">
      <c r="A525">
        <v>458</v>
      </c>
      <c r="B525" s="40">
        <v>7352925.0995834172</v>
      </c>
      <c r="C525">
        <v>3634070.0588042154</v>
      </c>
      <c r="D525" t="str">
        <v>met</v>
      </c>
      <c r="E525" s="108">
        <v>107389.35054285778</v>
      </c>
    </row>
    <row r="526" spans="1:5" x14ac:dyDescent="0.25">
      <c r="A526">
        <v>459</v>
      </c>
      <c r="B526" s="40">
        <v>3939069.1508972067</v>
      </c>
      <c r="C526">
        <v>3634171.7178058615</v>
      </c>
      <c r="D526" t="str">
        <v>met</v>
      </c>
      <c r="E526" s="108">
        <v>259460.23859419301</v>
      </c>
    </row>
    <row r="527" spans="1:5" x14ac:dyDescent="0.25">
      <c r="A527">
        <v>460</v>
      </c>
      <c r="B527" s="40">
        <v>4834267.0083216112</v>
      </c>
      <c r="C527">
        <v>3634320.6596302856</v>
      </c>
      <c r="D527" t="str">
        <v>met</v>
      </c>
      <c r="E527" s="108">
        <v>-158968.4394791727</v>
      </c>
    </row>
    <row r="528" spans="1:5" x14ac:dyDescent="0.25">
      <c r="A528">
        <v>461</v>
      </c>
      <c r="B528" s="40">
        <v>3445764.1387037784</v>
      </c>
      <c r="C528">
        <v>3633722.5785234324</v>
      </c>
      <c r="D528" t="str">
        <v>unmet</v>
      </c>
      <c r="E528" s="108">
        <v>51623.503947210964</v>
      </c>
    </row>
    <row r="529" spans="1:5" x14ac:dyDescent="0.25">
      <c r="A529">
        <v>462</v>
      </c>
      <c r="B529" s="40">
        <v>4540902.0018390827</v>
      </c>
      <c r="C529">
        <v>3634913.4531422276</v>
      </c>
      <c r="D529" t="str">
        <v>met</v>
      </c>
      <c r="E529" s="108">
        <v>-262635.83730033133</v>
      </c>
    </row>
    <row r="530" spans="1:5" x14ac:dyDescent="0.25">
      <c r="A530">
        <v>463</v>
      </c>
      <c r="B530" s="40">
        <v>4060642.4675195296</v>
      </c>
      <c r="C530">
        <v>3634018.8446760122</v>
      </c>
      <c r="D530" t="str">
        <v>met</v>
      </c>
      <c r="E530" s="108">
        <v>4476660.4208170399</v>
      </c>
    </row>
    <row r="531" spans="1:5" x14ac:dyDescent="0.25">
      <c r="A531">
        <v>464</v>
      </c>
      <c r="B531" s="40">
        <v>4176597.8923884211</v>
      </c>
      <c r="C531">
        <v>3634062.3076549983</v>
      </c>
      <c r="D531" t="str">
        <v>met</v>
      </c>
      <c r="E531" s="108">
        <v>225237.4196986258</v>
      </c>
    </row>
    <row r="532" spans="1:5" x14ac:dyDescent="0.25">
      <c r="A532">
        <v>465</v>
      </c>
      <c r="B532" s="40">
        <v>4982753.8504278064</v>
      </c>
      <c r="C532">
        <v>3633774.5104666655</v>
      </c>
      <c r="D532" t="str">
        <v>met</v>
      </c>
      <c r="E532" s="108">
        <v>-306494.57967503881</v>
      </c>
    </row>
    <row r="533" spans="1:5" x14ac:dyDescent="0.25">
      <c r="A533">
        <v>466</v>
      </c>
      <c r="B533" s="40">
        <v>4307158.7356285704</v>
      </c>
      <c r="C533">
        <v>3633737.2363751824</v>
      </c>
      <c r="D533" t="str">
        <v>met</v>
      </c>
      <c r="E533" s="108">
        <v>-83818.842142986134</v>
      </c>
    </row>
    <row r="534" spans="1:5" x14ac:dyDescent="0.25">
      <c r="A534">
        <v>467</v>
      </c>
      <c r="B534" s="40">
        <v>4427744.9536246238</v>
      </c>
      <c r="C534">
        <v>3634127.2225747369</v>
      </c>
      <c r="D534" t="str">
        <v>met</v>
      </c>
      <c r="E534" s="108">
        <v>-109005.46987270564</v>
      </c>
    </row>
    <row r="535" spans="1:5" x14ac:dyDescent="0.25">
      <c r="A535">
        <v>468</v>
      </c>
      <c r="B535" s="40">
        <v>5516726.7611854263</v>
      </c>
      <c r="C535">
        <v>3634310.4878739016</v>
      </c>
      <c r="D535" t="str">
        <v>met</v>
      </c>
      <c r="E535" s="108">
        <v>5114532.0005681515</v>
      </c>
    </row>
    <row r="536" spans="1:5" x14ac:dyDescent="0.25">
      <c r="A536">
        <v>469</v>
      </c>
      <c r="B536" s="40">
        <v>4854553.4564271271</v>
      </c>
      <c r="C536">
        <v>3634226.7954127104</v>
      </c>
      <c r="D536" t="str">
        <v>met</v>
      </c>
      <c r="E536" s="108">
        <v>-332554.57916913973</v>
      </c>
    </row>
    <row r="537" spans="1:5" x14ac:dyDescent="0.25">
      <c r="A537">
        <v>470</v>
      </c>
      <c r="B537" s="40">
        <v>3508984.9249142031</v>
      </c>
      <c r="C537">
        <v>3634117.6089123571</v>
      </c>
      <c r="D537" t="str">
        <v>unmet</v>
      </c>
      <c r="E537" s="108">
        <v>552921.2709265179</v>
      </c>
    </row>
    <row r="538" spans="1:5" x14ac:dyDescent="0.25">
      <c r="A538">
        <v>471</v>
      </c>
      <c r="B538" s="40">
        <v>6510525.478792659</v>
      </c>
      <c r="C538">
        <v>3634094.5809531715</v>
      </c>
      <c r="D538" t="str">
        <v>met</v>
      </c>
      <c r="E538" s="108">
        <v>2268447.002014976</v>
      </c>
    </row>
    <row r="539" spans="1:5" x14ac:dyDescent="0.25">
      <c r="A539">
        <v>472</v>
      </c>
      <c r="B539" s="40">
        <v>5811625.6216475526</v>
      </c>
      <c r="C539">
        <v>3633900.8319914425</v>
      </c>
      <c r="D539" t="str">
        <v>met</v>
      </c>
      <c r="E539" s="108">
        <v>5000681.2810094282</v>
      </c>
    </row>
    <row r="540" spans="1:5" x14ac:dyDescent="0.25">
      <c r="A540">
        <v>473</v>
      </c>
      <c r="B540" s="40">
        <v>3896670.0989257637</v>
      </c>
      <c r="C540">
        <v>3634039.0062977471</v>
      </c>
      <c r="D540" t="str">
        <v>met</v>
      </c>
      <c r="E540" s="108">
        <v>464291.46818225458</v>
      </c>
    </row>
    <row r="541" spans="1:5" x14ac:dyDescent="0.25">
      <c r="A541">
        <v>474</v>
      </c>
      <c r="B541" s="40">
        <v>5141928.7137962859</v>
      </c>
      <c r="C541">
        <v>3634200.7027873914</v>
      </c>
      <c r="D541" t="str">
        <v>met</v>
      </c>
      <c r="E541" s="108">
        <v>1315638.3847462349</v>
      </c>
    </row>
    <row r="542" spans="1:5" x14ac:dyDescent="0.25">
      <c r="A542">
        <v>475</v>
      </c>
      <c r="B542" s="40">
        <v>5197437.8204447106</v>
      </c>
      <c r="C542">
        <v>3634078.2349276179</v>
      </c>
      <c r="D542" t="str">
        <v>met</v>
      </c>
      <c r="E542" s="108">
        <v>1610463.2724633059</v>
      </c>
    </row>
    <row r="543" spans="1:5" x14ac:dyDescent="0.25">
      <c r="A543">
        <v>476</v>
      </c>
      <c r="B543" s="40">
        <v>10421542.767401909</v>
      </c>
      <c r="C543">
        <v>3634308.7946907608</v>
      </c>
      <c r="D543" t="str">
        <v>met</v>
      </c>
      <c r="E543" s="108">
        <v>5796419.7370731244</v>
      </c>
    </row>
    <row r="544" spans="1:5" x14ac:dyDescent="0.25">
      <c r="A544">
        <v>477</v>
      </c>
      <c r="B544" s="40">
        <v>4516363.0524372589</v>
      </c>
      <c r="C544">
        <v>3634394.8639190709</v>
      </c>
      <c r="D544" t="str">
        <v>met</v>
      </c>
      <c r="E544" s="108">
        <v>-118339.379125081</v>
      </c>
    </row>
    <row r="545" spans="1:5" x14ac:dyDescent="0.25">
      <c r="A545">
        <v>478</v>
      </c>
      <c r="B545" s="40">
        <v>4017090.8966992674</v>
      </c>
      <c r="C545">
        <v>3633922.7120530345</v>
      </c>
      <c r="D545" t="str">
        <v>met</v>
      </c>
      <c r="E545" s="108">
        <v>827130.63638144685</v>
      </c>
    </row>
    <row r="546" spans="1:5" x14ac:dyDescent="0.25">
      <c r="A546">
        <v>479</v>
      </c>
      <c r="B546" s="40">
        <v>4177773.9205813832</v>
      </c>
      <c r="C546">
        <v>3634311.7504702201</v>
      </c>
      <c r="D546" t="str">
        <v>met</v>
      </c>
      <c r="E546" s="108">
        <v>247022.91831672797</v>
      </c>
    </row>
    <row r="547" spans="1:5" x14ac:dyDescent="0.25">
      <c r="A547">
        <v>480</v>
      </c>
      <c r="B547" s="40">
        <v>3946087.78391117</v>
      </c>
      <c r="C547">
        <v>3634222.3468879303</v>
      </c>
      <c r="D547" t="str">
        <v>met</v>
      </c>
      <c r="E547" s="108">
        <v>1571481.6360187265</v>
      </c>
    </row>
    <row r="548" spans="1:5" x14ac:dyDescent="0.25">
      <c r="A548">
        <v>481</v>
      </c>
      <c r="B548" s="40">
        <v>4466687.8946163971</v>
      </c>
      <c r="C548">
        <v>3634008.850033273</v>
      </c>
      <c r="D548" t="str">
        <v>met</v>
      </c>
      <c r="E548" s="108">
        <v>1000064.5230334438</v>
      </c>
    </row>
    <row r="549" spans="1:5" x14ac:dyDescent="0.25">
      <c r="A549">
        <v>482</v>
      </c>
      <c r="B549" s="40">
        <v>4979718.1492567854</v>
      </c>
      <c r="C549">
        <v>3634732.9972280217</v>
      </c>
      <c r="D549" t="str">
        <v>met</v>
      </c>
      <c r="E549" s="108">
        <v>-56000.532865436748</v>
      </c>
    </row>
    <row r="550" spans="1:5" x14ac:dyDescent="0.25">
      <c r="A550">
        <v>483</v>
      </c>
      <c r="B550" s="40">
        <v>5266105.6354714409</v>
      </c>
      <c r="C550">
        <v>3634734.3006466646</v>
      </c>
      <c r="D550" t="str">
        <v>met</v>
      </c>
      <c r="E550" s="108">
        <v>1108447.3090732479</v>
      </c>
    </row>
    <row r="551" spans="1:5" x14ac:dyDescent="0.25">
      <c r="A551">
        <v>484</v>
      </c>
      <c r="B551" s="40">
        <v>5677161.3438877221</v>
      </c>
      <c r="C551">
        <v>3633901.9804697228</v>
      </c>
      <c r="D551" t="str">
        <v>met</v>
      </c>
      <c r="E551" s="108">
        <v>3890943.3205131688</v>
      </c>
    </row>
    <row r="552" spans="1:5" x14ac:dyDescent="0.25">
      <c r="A552">
        <v>485</v>
      </c>
      <c r="B552" s="40">
        <v>3598917.0018386911</v>
      </c>
      <c r="C552">
        <v>3633871.7375749419</v>
      </c>
      <c r="D552" t="str">
        <v>unmet</v>
      </c>
      <c r="E552" s="108">
        <v>182217.52847185358</v>
      </c>
    </row>
    <row r="553" spans="1:5" x14ac:dyDescent="0.25">
      <c r="A553">
        <v>486</v>
      </c>
      <c r="B553" s="40">
        <v>3333376.5128865233</v>
      </c>
      <c r="C553">
        <v>3633480.0184848942</v>
      </c>
      <c r="D553" t="str">
        <v>unmet</v>
      </c>
      <c r="E553" s="108">
        <v>1855009.649260744</v>
      </c>
    </row>
    <row r="554" spans="1:5" x14ac:dyDescent="0.25">
      <c r="A554">
        <v>487</v>
      </c>
      <c r="B554" s="40">
        <v>3624556.6725614984</v>
      </c>
      <c r="C554">
        <v>3633804.2228906024</v>
      </c>
      <c r="D554" t="str">
        <v>unmet</v>
      </c>
      <c r="E554" s="108">
        <v>1822799.8710890925</v>
      </c>
    </row>
    <row r="555" spans="1:5" x14ac:dyDescent="0.25">
      <c r="A555">
        <v>488</v>
      </c>
      <c r="B555" s="40">
        <v>10374403.896967087</v>
      </c>
      <c r="C555">
        <v>3633941.4426615713</v>
      </c>
      <c r="D555" t="str">
        <v>met</v>
      </c>
      <c r="E555" s="108">
        <v>942972.92133782897</v>
      </c>
    </row>
    <row r="556" spans="1:5" x14ac:dyDescent="0.25">
      <c r="A556">
        <v>489</v>
      </c>
      <c r="B556" s="40">
        <v>7910111.3140716068</v>
      </c>
      <c r="C556">
        <v>3634231.7879656935</v>
      </c>
      <c r="D556" t="str">
        <v>met</v>
      </c>
      <c r="E556" s="108">
        <v>294297.72640451929</v>
      </c>
    </row>
    <row r="557" spans="1:5" x14ac:dyDescent="0.25">
      <c r="A557">
        <v>490</v>
      </c>
      <c r="B557" s="40">
        <v>11193192.311363742</v>
      </c>
      <c r="C557">
        <v>3634084.0330769145</v>
      </c>
      <c r="D557" t="str">
        <v>met</v>
      </c>
      <c r="E557" s="108">
        <v>-257554.33807077957</v>
      </c>
    </row>
    <row r="558" spans="1:5" x14ac:dyDescent="0.25">
      <c r="A558">
        <v>491</v>
      </c>
      <c r="B558" s="40">
        <v>4017816.4631901868</v>
      </c>
      <c r="C558">
        <v>3634384.974806238</v>
      </c>
      <c r="D558" t="str">
        <v>met</v>
      </c>
      <c r="E558" s="108">
        <v>964866.5741563458</v>
      </c>
    </row>
    <row r="559" spans="1:5" x14ac:dyDescent="0.25">
      <c r="A559">
        <v>492</v>
      </c>
      <c r="B559" s="40">
        <v>5033084.3540893458</v>
      </c>
      <c r="C559">
        <v>3634347.7929119449</v>
      </c>
      <c r="D559" t="str">
        <v>met</v>
      </c>
      <c r="E559" s="108">
        <v>605230.59134048037</v>
      </c>
    </row>
    <row r="560" spans="1:5" x14ac:dyDescent="0.25">
      <c r="A560">
        <v>493</v>
      </c>
      <c r="B560" s="40">
        <v>4386191.8314881288</v>
      </c>
      <c r="C560">
        <v>3634031.217027999</v>
      </c>
      <c r="D560" t="str">
        <v>met</v>
      </c>
      <c r="E560" s="108">
        <v>478672.94505988341</v>
      </c>
    </row>
    <row r="561" spans="1:5" x14ac:dyDescent="0.25">
      <c r="A561">
        <v>494</v>
      </c>
      <c r="B561" s="40">
        <v>4175312.2026641127</v>
      </c>
      <c r="C561">
        <v>3634189.478782414</v>
      </c>
      <c r="D561" t="str">
        <v>met</v>
      </c>
      <c r="E561" s="108">
        <v>154893.79913949454</v>
      </c>
    </row>
    <row r="562" spans="1:5" x14ac:dyDescent="0.25">
      <c r="A562">
        <v>495</v>
      </c>
      <c r="B562" s="40">
        <v>3949928.064121847</v>
      </c>
      <c r="C562">
        <v>3634201.608289992</v>
      </c>
      <c r="D562" t="str">
        <v>met</v>
      </c>
      <c r="E562" s="108">
        <v>1824621.3975414154</v>
      </c>
    </row>
    <row r="563" spans="1:5" x14ac:dyDescent="0.25">
      <c r="A563">
        <v>496</v>
      </c>
      <c r="B563" s="40">
        <v>3480755.9431764223</v>
      </c>
      <c r="C563">
        <v>3633772.8579532234</v>
      </c>
      <c r="D563" t="str">
        <v>unmet</v>
      </c>
      <c r="E563" s="108">
        <v>1170307.6244353089</v>
      </c>
    </row>
    <row r="564" spans="1:5" x14ac:dyDescent="0.25">
      <c r="A564">
        <v>497</v>
      </c>
      <c r="B564" s="40">
        <v>5656465.872972291</v>
      </c>
      <c r="C564">
        <v>3634449.1950950203</v>
      </c>
      <c r="D564" t="str">
        <v>met</v>
      </c>
      <c r="E564" s="108">
        <v>329369.27830716409</v>
      </c>
    </row>
    <row r="565" spans="1:5" x14ac:dyDescent="0.25">
      <c r="A565">
        <v>498</v>
      </c>
      <c r="B565" s="40">
        <v>5201299.0499301683</v>
      </c>
      <c r="C565">
        <v>3633718.1890969202</v>
      </c>
      <c r="D565" t="str">
        <v>met</v>
      </c>
      <c r="E565" s="108">
        <v>1684035.7902503512</v>
      </c>
    </row>
    <row r="566" spans="1:5" x14ac:dyDescent="0.25">
      <c r="A566">
        <v>499</v>
      </c>
      <c r="B566" s="40">
        <v>4575469.5429185722</v>
      </c>
      <c r="C566">
        <v>3633997.684942713</v>
      </c>
      <c r="D566" t="str">
        <v>met</v>
      </c>
      <c r="E566" s="108">
        <v>514646.54540372826</v>
      </c>
    </row>
    <row r="567" spans="1:5" x14ac:dyDescent="0.25">
      <c r="A567">
        <v>500</v>
      </c>
      <c r="B567" s="40">
        <v>3691852.0330250659</v>
      </c>
      <c r="C567">
        <v>3633843.4292259905</v>
      </c>
      <c r="D567" t="str">
        <v>met</v>
      </c>
      <c r="E567" s="108">
        <v>1848070.0545744579</v>
      </c>
    </row>
    <row r="568" spans="1:5" x14ac:dyDescent="0.25">
      <c r="A568">
        <v>501</v>
      </c>
      <c r="B568" s="40">
        <v>4353283.8436621865</v>
      </c>
      <c r="C568">
        <v>3634346.9539636737</v>
      </c>
      <c r="D568" t="str">
        <v>met</v>
      </c>
      <c r="E568" s="108">
        <v>2384712.3017624789</v>
      </c>
    </row>
    <row r="569" spans="1:5" x14ac:dyDescent="0.25">
      <c r="A569">
        <v>502</v>
      </c>
      <c r="B569" s="40">
        <v>3747811.6606752314</v>
      </c>
      <c r="C569">
        <v>3634041.9915133878</v>
      </c>
      <c r="D569" t="str">
        <v>met</v>
      </c>
      <c r="E569" s="108">
        <v>209564.8710560482</v>
      </c>
    </row>
    <row r="570" spans="1:5" x14ac:dyDescent="0.25">
      <c r="A570">
        <v>503</v>
      </c>
      <c r="B570" s="40">
        <v>12532818.95037679</v>
      </c>
      <c r="C570">
        <v>3633905.1682585618</v>
      </c>
      <c r="D570" t="str">
        <v>met</v>
      </c>
      <c r="E570" s="108">
        <v>1585536.0020198547</v>
      </c>
    </row>
    <row r="571" spans="1:5" x14ac:dyDescent="0.25">
      <c r="A571">
        <v>504</v>
      </c>
      <c r="B571" s="40">
        <v>3986132.0777699985</v>
      </c>
      <c r="C571">
        <v>3634047.0138257579</v>
      </c>
      <c r="D571" t="str">
        <v>met</v>
      </c>
      <c r="E571" s="108">
        <v>1667805.0073040286</v>
      </c>
    </row>
    <row r="572" spans="1:5" x14ac:dyDescent="0.25">
      <c r="A572">
        <v>505</v>
      </c>
      <c r="B572" s="40">
        <v>3569510.875423803</v>
      </c>
      <c r="C572">
        <v>3633850.5091165523</v>
      </c>
      <c r="D572" t="str">
        <v>unmet</v>
      </c>
      <c r="E572" s="108">
        <v>-137326.7145312936</v>
      </c>
    </row>
    <row r="573" spans="1:5" x14ac:dyDescent="0.25">
      <c r="A573">
        <v>506</v>
      </c>
      <c r="B573" s="40">
        <v>4619694.5140444953</v>
      </c>
      <c r="C573">
        <v>3634045.7696369216</v>
      </c>
      <c r="D573" t="str">
        <v>met</v>
      </c>
      <c r="E573" s="108">
        <v>2530063.4802066172</v>
      </c>
    </row>
    <row r="574" spans="1:5" x14ac:dyDescent="0.25">
      <c r="A574">
        <v>507</v>
      </c>
      <c r="B574" s="40">
        <v>4305084.2873634379</v>
      </c>
      <c r="C574">
        <v>3634068.4098141729</v>
      </c>
      <c r="D574" t="str">
        <v>met</v>
      </c>
      <c r="E574" s="108">
        <v>3021302.0745490459</v>
      </c>
    </row>
    <row r="575" spans="1:5" x14ac:dyDescent="0.25">
      <c r="A575">
        <v>508</v>
      </c>
      <c r="B575" s="40">
        <v>3069059.3247086951</v>
      </c>
      <c r="C575">
        <v>3633876.0648300522</v>
      </c>
      <c r="D575" t="str">
        <v>unmet</v>
      </c>
      <c r="E575" s="108">
        <v>6171113.2271263376</v>
      </c>
    </row>
    <row r="576" spans="1:5" x14ac:dyDescent="0.25">
      <c r="A576">
        <v>509</v>
      </c>
      <c r="B576" s="40">
        <v>3905731.8712984887</v>
      </c>
      <c r="C576">
        <v>3634092.5727483444</v>
      </c>
      <c r="D576" t="str">
        <v>met</v>
      </c>
      <c r="E576" s="108">
        <v>416359.3102767854</v>
      </c>
    </row>
    <row r="577" spans="1:5" x14ac:dyDescent="0.25">
      <c r="A577">
        <v>510</v>
      </c>
      <c r="B577" s="40">
        <v>6041817.7764558429</v>
      </c>
      <c r="C577">
        <v>3634289.0392856379</v>
      </c>
      <c r="D577" t="str">
        <v>met</v>
      </c>
      <c r="E577" s="108">
        <v>382617.19912365638</v>
      </c>
    </row>
    <row r="578" spans="1:5" x14ac:dyDescent="0.25">
      <c r="A578">
        <v>511</v>
      </c>
      <c r="B578" s="40">
        <v>3703564.8491578354</v>
      </c>
      <c r="C578">
        <v>3633689.1114693717</v>
      </c>
      <c r="D578" t="str">
        <v>met</v>
      </c>
      <c r="E578" s="108">
        <v>2553500.7544535915</v>
      </c>
    </row>
    <row r="579" spans="1:5" x14ac:dyDescent="0.25">
      <c r="A579">
        <v>512</v>
      </c>
      <c r="B579" s="40">
        <v>4950671.3616563538</v>
      </c>
      <c r="C579">
        <v>3634150.5490139364</v>
      </c>
      <c r="D579" t="str">
        <v>met</v>
      </c>
      <c r="E579" s="108">
        <v>1092093.6673601284</v>
      </c>
    </row>
    <row r="580" spans="1:5" x14ac:dyDescent="0.25">
      <c r="A580">
        <v>513</v>
      </c>
      <c r="B580" s="40">
        <v>3876793.0729912277</v>
      </c>
      <c r="C580">
        <v>3633910.6087991511</v>
      </c>
      <c r="D580" t="str">
        <v>met</v>
      </c>
      <c r="E580" s="108">
        <v>397985.65624463186</v>
      </c>
    </row>
    <row r="581" spans="1:5" x14ac:dyDescent="0.25">
      <c r="A581">
        <v>514</v>
      </c>
      <c r="B581" s="40">
        <v>5138601.6570413485</v>
      </c>
      <c r="C581">
        <v>3633734.10551148</v>
      </c>
      <c r="D581" t="str">
        <v>met</v>
      </c>
      <c r="E581" s="108">
        <v>-308666.20146188093</v>
      </c>
    </row>
    <row r="582" spans="1:5" x14ac:dyDescent="0.25">
      <c r="A582">
        <v>515</v>
      </c>
      <c r="B582" s="40">
        <v>3781347.8853065344</v>
      </c>
      <c r="C582">
        <v>3633799.9675807529</v>
      </c>
      <c r="D582" t="str">
        <v>met</v>
      </c>
      <c r="E582" s="108">
        <v>2569380.0918503627</v>
      </c>
    </row>
    <row r="583" spans="1:5" x14ac:dyDescent="0.25">
      <c r="A583">
        <v>516</v>
      </c>
      <c r="B583" s="40">
        <v>6811080.503297789</v>
      </c>
      <c r="C583">
        <v>3634091.8670520661</v>
      </c>
      <c r="D583" t="str">
        <v>met</v>
      </c>
      <c r="E583" s="108">
        <v>11447937.871528573</v>
      </c>
    </row>
    <row r="584" spans="1:5" x14ac:dyDescent="0.25">
      <c r="A584">
        <v>517</v>
      </c>
      <c r="B584" s="40">
        <v>3558330.1467716773</v>
      </c>
      <c r="C584">
        <v>3633946.3100767978</v>
      </c>
      <c r="D584" t="str">
        <v>unmet</v>
      </c>
      <c r="E584" s="108">
        <v>801396.72009130893</v>
      </c>
    </row>
    <row r="585" spans="1:5" x14ac:dyDescent="0.25">
      <c r="A585">
        <v>518</v>
      </c>
      <c r="B585" s="40">
        <v>3577718.4024128448</v>
      </c>
      <c r="C585">
        <v>3634184.6897158911</v>
      </c>
      <c r="D585" t="str">
        <v>unmet</v>
      </c>
      <c r="E585" s="108">
        <v>967216.99198804889</v>
      </c>
    </row>
    <row r="586" spans="1:5" x14ac:dyDescent="0.25">
      <c r="A586">
        <v>519</v>
      </c>
      <c r="B586" s="40">
        <v>4891661.9457954001</v>
      </c>
      <c r="C586">
        <v>3634013.9317250527</v>
      </c>
      <c r="D586" t="str">
        <v>met</v>
      </c>
      <c r="E586" s="108">
        <v>1315549.5905129253</v>
      </c>
    </row>
    <row r="587" spans="1:5" x14ac:dyDescent="0.25">
      <c r="A587">
        <v>520</v>
      </c>
      <c r="B587" s="40">
        <v>5742986.0682726726</v>
      </c>
      <c r="C587">
        <v>3633743.9345052312</v>
      </c>
      <c r="D587" t="str">
        <v>met</v>
      </c>
      <c r="E587" s="108">
        <v>4348761.8058853773</v>
      </c>
    </row>
    <row r="588" spans="1:5" x14ac:dyDescent="0.25">
      <c r="A588">
        <v>521</v>
      </c>
      <c r="B588" s="40">
        <v>16370361.725299254</v>
      </c>
      <c r="C588">
        <v>3633892.7660800545</v>
      </c>
      <c r="D588" t="str">
        <v>met</v>
      </c>
      <c r="E588" s="108">
        <v>3611966.019616704</v>
      </c>
    </row>
    <row r="589" spans="1:5" x14ac:dyDescent="0.25">
      <c r="A589">
        <v>522</v>
      </c>
      <c r="B589" s="40">
        <v>4103441.518210304</v>
      </c>
      <c r="C589">
        <v>3634139.8363328716</v>
      </c>
      <c r="D589" t="str">
        <v>met</v>
      </c>
      <c r="E589" s="108">
        <v>869178.48418069631</v>
      </c>
    </row>
    <row r="590" spans="1:5" x14ac:dyDescent="0.25">
      <c r="A590">
        <v>523</v>
      </c>
      <c r="B590" s="40">
        <v>5088829.7338859607</v>
      </c>
      <c r="C590">
        <v>3634284.3655696572</v>
      </c>
      <c r="D590" t="str">
        <v>met</v>
      </c>
      <c r="E590" s="108">
        <v>2118988.4345876281</v>
      </c>
    </row>
    <row r="591" spans="1:5" x14ac:dyDescent="0.25">
      <c r="A591">
        <v>524</v>
      </c>
      <c r="B591" s="40">
        <v>3468994.1816880642</v>
      </c>
      <c r="C591">
        <v>3634034.299587369</v>
      </c>
      <c r="D591" t="str">
        <v>unmet</v>
      </c>
      <c r="E591" s="108">
        <v>2223977.1150531806</v>
      </c>
    </row>
    <row r="592" spans="1:5" x14ac:dyDescent="0.25">
      <c r="A592">
        <v>525</v>
      </c>
      <c r="B592" s="40">
        <v>6595841.4818254616</v>
      </c>
      <c r="C592">
        <v>3634505.7066765991</v>
      </c>
      <c r="D592" t="str">
        <v>met</v>
      </c>
      <c r="E592" s="108">
        <v>951324.02344221761</v>
      </c>
    </row>
    <row r="593" spans="1:5" x14ac:dyDescent="0.25">
      <c r="A593">
        <v>526</v>
      </c>
      <c r="B593" s="40">
        <v>4205470.8893280132</v>
      </c>
      <c r="C593">
        <v>3634329.1173935393</v>
      </c>
      <c r="D593" t="str">
        <v>met</v>
      </c>
      <c r="E593" s="108">
        <v>5375263.7031498421</v>
      </c>
    </row>
    <row r="594" spans="1:5" x14ac:dyDescent="0.25">
      <c r="A594">
        <v>527</v>
      </c>
      <c r="B594" s="40">
        <v>4468054.5729098022</v>
      </c>
      <c r="C594">
        <v>3633850.0705999732</v>
      </c>
      <c r="D594" t="str">
        <v>met</v>
      </c>
      <c r="E594" s="108">
        <v>933310.83297581831</v>
      </c>
    </row>
    <row r="595" spans="1:5" x14ac:dyDescent="0.25">
      <c r="A595">
        <v>528</v>
      </c>
      <c r="B595" s="40">
        <v>5395762.3605774604</v>
      </c>
      <c r="C595">
        <v>3633870.5806844151</v>
      </c>
      <c r="D595" t="str">
        <v>met</v>
      </c>
      <c r="E595" s="108">
        <v>3011821.273744537</v>
      </c>
    </row>
    <row r="596" spans="1:5" x14ac:dyDescent="0.25">
      <c r="A596">
        <v>529</v>
      </c>
      <c r="B596" s="40">
        <v>4847658.1302960105</v>
      </c>
      <c r="C596">
        <v>3634313.6034352574</v>
      </c>
      <c r="D596" t="str">
        <v>met</v>
      </c>
      <c r="E596" s="108">
        <v>10194450.735866088</v>
      </c>
    </row>
    <row r="597" spans="1:5" x14ac:dyDescent="0.25">
      <c r="A597">
        <v>530</v>
      </c>
      <c r="B597" s="40">
        <v>3695805.0556429708</v>
      </c>
      <c r="C597">
        <v>3633841.7082739272</v>
      </c>
      <c r="D597" t="str">
        <v>met</v>
      </c>
      <c r="E597" s="108">
        <v>3431194.8520741598</v>
      </c>
    </row>
    <row r="598" spans="1:5" x14ac:dyDescent="0.25">
      <c r="A598">
        <v>531</v>
      </c>
      <c r="B598" s="40">
        <v>4547498.4146100786</v>
      </c>
      <c r="C598">
        <v>3634010.8037535758</v>
      </c>
      <c r="D598" t="str">
        <v>met</v>
      </c>
      <c r="E598" s="108">
        <v>870746.55338323116</v>
      </c>
    </row>
    <row r="599" spans="1:5" x14ac:dyDescent="0.25">
      <c r="A599">
        <v>532</v>
      </c>
      <c r="B599" s="40">
        <v>6760372.1761718448</v>
      </c>
      <c r="C599">
        <v>3634141.3199362331</v>
      </c>
      <c r="D599" t="str">
        <v>met</v>
      </c>
      <c r="E599" s="108">
        <v>734103.20850936417</v>
      </c>
    </row>
    <row r="600" spans="1:5" x14ac:dyDescent="0.25">
      <c r="A600">
        <v>533</v>
      </c>
      <c r="B600" s="40">
        <v>5053674.5410454888</v>
      </c>
      <c r="C600">
        <v>3634136.1643025018</v>
      </c>
      <c r="D600" t="str">
        <v>met</v>
      </c>
      <c r="E600" s="108">
        <v>662021.12881322484</v>
      </c>
    </row>
    <row r="601" spans="1:5" x14ac:dyDescent="0.25">
      <c r="A601">
        <v>534</v>
      </c>
      <c r="B601" s="40">
        <v>6579775.5189400613</v>
      </c>
      <c r="C601">
        <v>3633934.3586816718</v>
      </c>
      <c r="D601" t="str">
        <v>met</v>
      </c>
      <c r="E601" s="108">
        <v>-30164.612256865948</v>
      </c>
    </row>
    <row r="602" spans="1:5" x14ac:dyDescent="0.25">
      <c r="A602">
        <v>535</v>
      </c>
      <c r="B602" s="40">
        <v>6034928.05240699</v>
      </c>
      <c r="C602">
        <v>3634034.4399212915</v>
      </c>
      <c r="D602" t="str">
        <v>met</v>
      </c>
      <c r="E602" s="108">
        <v>-74749.16724478174</v>
      </c>
    </row>
    <row r="603" spans="1:5" x14ac:dyDescent="0.25">
      <c r="A603">
        <v>536</v>
      </c>
      <c r="B603" s="40">
        <v>5096518.0647154488</v>
      </c>
      <c r="C603">
        <v>3633935.2282432588</v>
      </c>
      <c r="D603" t="str">
        <v>met</v>
      </c>
      <c r="E603" s="108">
        <v>1966061.7772594593</v>
      </c>
    </row>
    <row r="604" spans="1:5" x14ac:dyDescent="0.25">
      <c r="A604">
        <v>537</v>
      </c>
      <c r="B604" s="40">
        <v>6806481.5217207829</v>
      </c>
      <c r="C604">
        <v>3634166.4744596337</v>
      </c>
      <c r="D604" t="str">
        <v>met</v>
      </c>
      <c r="E604" s="108">
        <v>10826040.248072131</v>
      </c>
    </row>
    <row r="605" spans="1:5" x14ac:dyDescent="0.25">
      <c r="A605">
        <v>538</v>
      </c>
      <c r="B605" s="40">
        <v>5999107.5035744421</v>
      </c>
      <c r="C605">
        <v>3634174.8433033372</v>
      </c>
      <c r="D605" t="str">
        <v>met</v>
      </c>
      <c r="E605" s="108">
        <v>529811.66399007896</v>
      </c>
    </row>
    <row r="606" spans="1:5" x14ac:dyDescent="0.25">
      <c r="A606">
        <v>539</v>
      </c>
      <c r="B606" s="40">
        <v>4750096.2901946111</v>
      </c>
      <c r="C606">
        <v>3634450.6988313738</v>
      </c>
      <c r="D606" t="str">
        <v>met</v>
      </c>
      <c r="E606" s="108">
        <v>229777.88068201998</v>
      </c>
    </row>
    <row r="607" spans="1:5" x14ac:dyDescent="0.25">
      <c r="A607">
        <v>540</v>
      </c>
      <c r="B607" s="40">
        <v>4926176.9016736196</v>
      </c>
      <c r="C607">
        <v>3634000.66010596</v>
      </c>
      <c r="D607" t="str">
        <v>met</v>
      </c>
      <c r="E607" s="108">
        <v>746804.22430914454</v>
      </c>
    </row>
    <row r="608" spans="1:5" x14ac:dyDescent="0.25">
      <c r="A608">
        <v>541</v>
      </c>
      <c r="B608" s="40">
        <v>4382987.9729708852</v>
      </c>
      <c r="C608">
        <v>3634102.7749390192</v>
      </c>
      <c r="D608" t="str">
        <v>met</v>
      </c>
      <c r="E608" s="108">
        <v>1368806.89826209</v>
      </c>
    </row>
    <row r="609" spans="1:5" x14ac:dyDescent="0.25">
      <c r="A609">
        <v>542</v>
      </c>
      <c r="B609" s="40">
        <v>5742115.5688474905</v>
      </c>
      <c r="C609">
        <v>3634245.6697406792</v>
      </c>
      <c r="D609" t="str">
        <v>met</v>
      </c>
      <c r="E609" s="108">
        <v>616299.1836367934</v>
      </c>
    </row>
    <row r="610" spans="1:5" x14ac:dyDescent="0.25">
      <c r="A610">
        <v>543</v>
      </c>
      <c r="B610" s="40">
        <v>4420508.9717304809</v>
      </c>
      <c r="C610">
        <v>3634091.4441583632</v>
      </c>
      <c r="D610" t="str">
        <v>met</v>
      </c>
      <c r="E610" s="108">
        <v>727756.87966947677</v>
      </c>
    </row>
    <row r="611" spans="1:5" x14ac:dyDescent="0.25">
      <c r="A611">
        <v>544</v>
      </c>
      <c r="B611" s="40">
        <v>3475857.9268235806</v>
      </c>
      <c r="C611">
        <v>3633828.264477673</v>
      </c>
      <c r="D611" t="str">
        <v>unmet</v>
      </c>
      <c r="E611" s="108">
        <v>1015639.2765770443</v>
      </c>
    </row>
    <row r="612" spans="1:5" x14ac:dyDescent="0.25">
      <c r="A612">
        <v>545</v>
      </c>
      <c r="B612" s="40">
        <v>7711811.8420538064</v>
      </c>
      <c r="C612">
        <v>3634124.034452254</v>
      </c>
      <c r="D612" t="str">
        <v>met</v>
      </c>
      <c r="E612" s="108">
        <v>5575597.6014329568</v>
      </c>
    </row>
    <row r="613" spans="1:5" x14ac:dyDescent="0.25">
      <c r="A613">
        <v>546</v>
      </c>
      <c r="B613" s="40">
        <v>4015277.2041150602</v>
      </c>
      <c r="C613">
        <v>3634246.6122928862</v>
      </c>
      <c r="D613" t="str">
        <v>met</v>
      </c>
      <c r="E613" s="108">
        <v>4578329.1148241805</v>
      </c>
    </row>
    <row r="614" spans="1:5" x14ac:dyDescent="0.25">
      <c r="A614">
        <v>547</v>
      </c>
      <c r="B614" s="40">
        <v>3822160.4454068923</v>
      </c>
      <c r="C614">
        <v>3634536.5706172963</v>
      </c>
      <c r="D614" t="str">
        <v>met</v>
      </c>
      <c r="E614" s="108">
        <v>561087.90208491683</v>
      </c>
    </row>
    <row r="615" spans="1:5" x14ac:dyDescent="0.25">
      <c r="A615">
        <v>548</v>
      </c>
      <c r="B615" s="40">
        <v>3434446.3688345114</v>
      </c>
      <c r="C615">
        <v>3634005.9596629478</v>
      </c>
      <c r="D615" t="str">
        <v>unmet</v>
      </c>
      <c r="E615" s="108">
        <v>4428355.6986534297</v>
      </c>
    </row>
    <row r="616" spans="1:5" x14ac:dyDescent="0.25">
      <c r="A616">
        <v>549</v>
      </c>
      <c r="B616" s="40">
        <v>4835924.9024708159</v>
      </c>
      <c r="C616">
        <v>3634363.8180442057</v>
      </c>
      <c r="D616" t="str">
        <v>met</v>
      </c>
      <c r="E616" s="108">
        <v>1608294.2017231695</v>
      </c>
    </row>
    <row r="617" spans="1:5" x14ac:dyDescent="0.25">
      <c r="A617">
        <v>550</v>
      </c>
      <c r="B617" s="40">
        <v>4101566.6798280561</v>
      </c>
      <c r="C617">
        <v>3633932.998078933</v>
      </c>
      <c r="D617" t="str">
        <v>met</v>
      </c>
      <c r="E617" s="108">
        <v>1715595.2063058401</v>
      </c>
    </row>
    <row r="618" spans="1:5" x14ac:dyDescent="0.25">
      <c r="A618">
        <v>551</v>
      </c>
      <c r="B618" s="40">
        <v>3524465.7282603718</v>
      </c>
      <c r="C618">
        <v>3633762.2058197008</v>
      </c>
      <c r="D618" t="str">
        <v>unmet</v>
      </c>
      <c r="E618" s="108">
        <v>2388196.4333382323</v>
      </c>
    </row>
    <row r="619" spans="1:5" x14ac:dyDescent="0.25">
      <c r="A619">
        <v>552</v>
      </c>
      <c r="B619" s="40">
        <v>3863146.6282596001</v>
      </c>
      <c r="C619">
        <v>3634005.9444997325</v>
      </c>
      <c r="D619" t="str">
        <v>met</v>
      </c>
      <c r="E619" s="108">
        <v>2627004.6357424967</v>
      </c>
    </row>
    <row r="620" spans="1:5" x14ac:dyDescent="0.25">
      <c r="A620">
        <v>553</v>
      </c>
      <c r="B620" s="40">
        <v>4786486.4187839553</v>
      </c>
      <c r="C620">
        <v>3634096.7564590443</v>
      </c>
      <c r="D620" t="str">
        <v>met</v>
      </c>
      <c r="E620" s="108">
        <v>9803579.9831473529</v>
      </c>
    </row>
    <row r="621" spans="1:5" x14ac:dyDescent="0.25">
      <c r="A621">
        <v>554</v>
      </c>
      <c r="B621" s="40">
        <v>4204395.537743439</v>
      </c>
      <c r="C621">
        <v>3634125.0039873277</v>
      </c>
      <c r="D621" t="str">
        <v>met</v>
      </c>
      <c r="E621" s="108">
        <v>-115011.98018861935</v>
      </c>
    </row>
    <row r="622" spans="1:5" x14ac:dyDescent="0.25">
      <c r="A622">
        <v>555</v>
      </c>
      <c r="B622" s="40">
        <v>3771305.4908108334</v>
      </c>
      <c r="C622">
        <v>3633864.4872579593</v>
      </c>
      <c r="D622" t="str">
        <v>met</v>
      </c>
      <c r="E622" s="108">
        <v>2584213.9531003679</v>
      </c>
    </row>
    <row r="623" spans="1:5" x14ac:dyDescent="0.25">
      <c r="A623">
        <v>556</v>
      </c>
      <c r="B623" s="40">
        <v>6183354.1323477123</v>
      </c>
      <c r="C623">
        <v>3634920.3380786879</v>
      </c>
      <c r="D623" t="str">
        <v>met</v>
      </c>
      <c r="E623" s="108">
        <v>318931.43920023087</v>
      </c>
    </row>
    <row r="624" spans="1:5" x14ac:dyDescent="0.25">
      <c r="A624">
        <v>557</v>
      </c>
      <c r="B624" s="40">
        <v>4936748.8642899347</v>
      </c>
      <c r="C624">
        <v>3634319.5143016684</v>
      </c>
      <c r="D624" t="str">
        <v>met</v>
      </c>
      <c r="E624" s="108">
        <v>-87052.724851587787</v>
      </c>
    </row>
    <row r="625" spans="1:5" x14ac:dyDescent="0.25">
      <c r="A625">
        <v>558</v>
      </c>
      <c r="B625" s="40">
        <v>5488779.769493605</v>
      </c>
      <c r="C625">
        <v>3634133.5763452817</v>
      </c>
      <c r="D625" t="str">
        <v>met</v>
      </c>
      <c r="E625" s="108">
        <v>500573.51692063594</v>
      </c>
    </row>
    <row r="626" spans="1:5" x14ac:dyDescent="0.25">
      <c r="A626">
        <v>559</v>
      </c>
      <c r="B626" s="40">
        <v>11411290.916426431</v>
      </c>
      <c r="C626">
        <v>3633918.6428552591</v>
      </c>
      <c r="D626" t="str">
        <v>met</v>
      </c>
      <c r="E626" s="108">
        <v>1064052.6999920681</v>
      </c>
    </row>
    <row r="627" spans="1:5" x14ac:dyDescent="0.25">
      <c r="A627">
        <v>560</v>
      </c>
      <c r="B627" s="40">
        <v>8636865.0266134068</v>
      </c>
      <c r="C627">
        <v>3633965.9170031925</v>
      </c>
      <c r="D627" t="str">
        <v>met</v>
      </c>
      <c r="E627" s="108">
        <v>592735.04982441943</v>
      </c>
    </row>
    <row r="628" spans="1:5" x14ac:dyDescent="0.25">
      <c r="A628">
        <v>561</v>
      </c>
      <c r="B628" s="40">
        <v>4277095.685522276</v>
      </c>
      <c r="C628">
        <v>3633916.3256784747</v>
      </c>
      <c r="D628" t="str">
        <v>met</v>
      </c>
      <c r="E628" s="108">
        <v>1139071.1318989643</v>
      </c>
    </row>
    <row r="629" spans="1:5" x14ac:dyDescent="0.25">
      <c r="A629">
        <v>562</v>
      </c>
      <c r="B629" s="40">
        <v>4239886.9817523174</v>
      </c>
      <c r="C629">
        <v>3634641.2914877986</v>
      </c>
      <c r="D629" t="str">
        <v>met</v>
      </c>
      <c r="E629" s="108">
        <v>814085.89368866663</v>
      </c>
    </row>
    <row r="630" spans="1:5" x14ac:dyDescent="0.25">
      <c r="A630">
        <v>563</v>
      </c>
      <c r="B630" s="40">
        <v>3488320.205543668</v>
      </c>
      <c r="C630">
        <v>3633995.0349584711</v>
      </c>
      <c r="D630" t="str">
        <v>unmet</v>
      </c>
      <c r="E630" s="108">
        <v>1569680.3569872673</v>
      </c>
    </row>
    <row r="631" spans="1:5" x14ac:dyDescent="0.25">
      <c r="A631">
        <v>564</v>
      </c>
      <c r="B631" s="40">
        <v>5038612.8568748236</v>
      </c>
      <c r="C631">
        <v>3633601.3929956616</v>
      </c>
      <c r="D631" t="str">
        <v>met</v>
      </c>
      <c r="E631" s="108">
        <v>2456311.0521779214</v>
      </c>
    </row>
    <row r="632" spans="1:5" x14ac:dyDescent="0.25">
      <c r="A632">
        <v>565</v>
      </c>
      <c r="B632" s="40">
        <v>9128027.965049766</v>
      </c>
      <c r="C632">
        <v>3634023.7021870129</v>
      </c>
      <c r="D632" t="str">
        <v>met</v>
      </c>
      <c r="E632" s="108">
        <v>920296.30247967783</v>
      </c>
    </row>
    <row r="633" spans="1:5" x14ac:dyDescent="0.25">
      <c r="A633">
        <v>566</v>
      </c>
      <c r="B633" s="40">
        <v>3890234.5476815151</v>
      </c>
      <c r="C633">
        <v>3634040.440289062</v>
      </c>
      <c r="D633" t="str">
        <v>met</v>
      </c>
      <c r="E633" s="108">
        <v>767578.87671014899</v>
      </c>
    </row>
    <row r="634" spans="1:5" x14ac:dyDescent="0.25">
      <c r="A634">
        <v>567</v>
      </c>
      <c r="B634" s="40">
        <v>4992615.7988044303</v>
      </c>
      <c r="C634">
        <v>3634003.4522616025</v>
      </c>
      <c r="D634" t="str">
        <v>met</v>
      </c>
      <c r="E634" s="108">
        <v>367485.72618524404</v>
      </c>
    </row>
    <row r="635" spans="1:5" x14ac:dyDescent="0.25">
      <c r="A635">
        <v>568</v>
      </c>
      <c r="B635" s="40">
        <v>4731128.4603867568</v>
      </c>
      <c r="C635">
        <v>3634658.1308816476</v>
      </c>
      <c r="D635" t="str">
        <v>met</v>
      </c>
      <c r="E635" s="108">
        <v>-274780.1993190553</v>
      </c>
    </row>
    <row r="636" spans="1:5" x14ac:dyDescent="0.25">
      <c r="A636">
        <v>569</v>
      </c>
      <c r="B636" s="40">
        <v>3750065.5522051249</v>
      </c>
      <c r="C636">
        <v>3633824.3655365324</v>
      </c>
      <c r="D636" t="str">
        <v>met</v>
      </c>
      <c r="E636" s="108">
        <v>3477090.4442444341</v>
      </c>
    </row>
    <row r="637" spans="1:5" x14ac:dyDescent="0.25">
      <c r="A637">
        <v>570</v>
      </c>
      <c r="B637" s="40">
        <v>3657091.6137819672</v>
      </c>
      <c r="C637">
        <v>3633820.4114301465</v>
      </c>
      <c r="D637" t="str">
        <v>met</v>
      </c>
      <c r="E637" s="108">
        <v>-197833.97166328691</v>
      </c>
    </row>
    <row r="638" spans="1:5" x14ac:dyDescent="0.25">
      <c r="A638">
        <v>571</v>
      </c>
      <c r="B638" s="40">
        <v>4188452.01473067</v>
      </c>
      <c r="C638">
        <v>3634623.9324379517</v>
      </c>
      <c r="D638" t="str">
        <v>met</v>
      </c>
      <c r="E638" s="108">
        <v>-9445.515385882929</v>
      </c>
    </row>
    <row r="639" spans="1:5" x14ac:dyDescent="0.25">
      <c r="A639">
        <v>572</v>
      </c>
      <c r="B639" s="40">
        <v>3623600.0928144399</v>
      </c>
      <c r="C639">
        <v>3633829.8092725188</v>
      </c>
      <c r="D639" t="str">
        <v>unmet</v>
      </c>
      <c r="E639" s="108">
        <v>4511004.9637434315</v>
      </c>
    </row>
    <row r="640" spans="1:5" x14ac:dyDescent="0.25">
      <c r="A640">
        <v>573</v>
      </c>
      <c r="B640" s="40">
        <v>5730680.1409891797</v>
      </c>
      <c r="C640">
        <v>3634067.5916833393</v>
      </c>
      <c r="D640" t="str">
        <v>met</v>
      </c>
      <c r="E640" s="108">
        <v>572107.06068995129</v>
      </c>
    </row>
    <row r="641" spans="1:5" x14ac:dyDescent="0.25">
      <c r="A641">
        <v>574</v>
      </c>
      <c r="B641" s="40">
        <v>10280023.495968418</v>
      </c>
      <c r="C641">
        <v>3634118.5560245961</v>
      </c>
      <c r="D641" t="str">
        <v>met</v>
      </c>
      <c r="E641" s="108">
        <v>1438772.1625160584</v>
      </c>
    </row>
    <row r="642" spans="1:5" x14ac:dyDescent="0.25">
      <c r="A642">
        <v>575</v>
      </c>
      <c r="B642" s="40">
        <v>5010075.8988893237</v>
      </c>
      <c r="C642">
        <v>3634090.1855401653</v>
      </c>
      <c r="D642" t="str">
        <v>met</v>
      </c>
      <c r="E642" s="108">
        <v>439055.69854836958</v>
      </c>
    </row>
    <row r="643" spans="1:5" x14ac:dyDescent="0.25">
      <c r="A643">
        <v>576</v>
      </c>
      <c r="B643" s="40">
        <v>5969201.9870011397</v>
      </c>
      <c r="C643">
        <v>3634060.6723574605</v>
      </c>
      <c r="D643" t="str">
        <v>met</v>
      </c>
      <c r="E643" s="108">
        <v>1311145.2962370501</v>
      </c>
    </row>
    <row r="644" spans="1:5" x14ac:dyDescent="0.25">
      <c r="A644">
        <v>577</v>
      </c>
      <c r="B644" s="40">
        <v>3293026.4426858267</v>
      </c>
      <c r="C644">
        <v>3633808.7407390857</v>
      </c>
      <c r="D644" t="str">
        <v>unmet</v>
      </c>
      <c r="E644" s="108">
        <v>783789.85254875617</v>
      </c>
    </row>
    <row r="645" spans="1:5" x14ac:dyDescent="0.25">
      <c r="A645">
        <v>578</v>
      </c>
      <c r="B645" s="40">
        <v>6683918.7121525984</v>
      </c>
      <c r="C645">
        <v>3634014.6331128646</v>
      </c>
      <c r="D645" t="str">
        <v>met</v>
      </c>
      <c r="E645" s="108">
        <v>1938731.6773259947</v>
      </c>
    </row>
    <row r="646" spans="1:5" x14ac:dyDescent="0.25">
      <c r="A646">
        <v>579</v>
      </c>
      <c r="B646" s="40">
        <v>4024771.164052479</v>
      </c>
      <c r="C646">
        <v>3634209.5524300714</v>
      </c>
      <c r="D646" t="str">
        <v>met</v>
      </c>
      <c r="E646" s="108">
        <v>964676.18654364767</v>
      </c>
    </row>
    <row r="647" spans="1:5" x14ac:dyDescent="0.25">
      <c r="A647">
        <v>580</v>
      </c>
      <c r="B647" s="40">
        <v>7081868.7137270197</v>
      </c>
      <c r="C647">
        <v>3634248.02268665</v>
      </c>
      <c r="D647" t="str">
        <v>met</v>
      </c>
      <c r="E647" s="108">
        <v>383168.83090221696</v>
      </c>
    </row>
    <row r="648" spans="1:5" x14ac:dyDescent="0.25">
      <c r="A648">
        <v>581</v>
      </c>
      <c r="B648" s="40">
        <v>3492849.510011354</v>
      </c>
      <c r="C648">
        <v>3633923.4884974118</v>
      </c>
      <c r="D648" t="str">
        <v>unmet</v>
      </c>
      <c r="E648" s="108">
        <v>366512.46457315842</v>
      </c>
    </row>
    <row r="649" spans="1:5" x14ac:dyDescent="0.25">
      <c r="A649">
        <v>582</v>
      </c>
      <c r="B649" s="40">
        <v>4206751.1459428156</v>
      </c>
      <c r="C649">
        <v>3634550.4539903761</v>
      </c>
      <c r="D649" t="str">
        <v>met</v>
      </c>
      <c r="E649" s="108">
        <v>40877.68870072253</v>
      </c>
    </row>
    <row r="650" spans="1:5" x14ac:dyDescent="0.25">
      <c r="A650">
        <v>583</v>
      </c>
      <c r="B650" s="40">
        <v>3559415.6940317946</v>
      </c>
      <c r="C650">
        <v>3634060.5909056417</v>
      </c>
      <c r="D650" t="str">
        <v>unmet</v>
      </c>
      <c r="E650" s="108">
        <v>541179.60799894948</v>
      </c>
    </row>
    <row r="651" spans="1:5" x14ac:dyDescent="0.25">
      <c r="A651">
        <v>584</v>
      </c>
      <c r="B651" s="40">
        <v>4602149.7147925273</v>
      </c>
      <c r="C651">
        <v>3633938.493627639</v>
      </c>
      <c r="D651" t="str">
        <v>met</v>
      </c>
      <c r="E651" s="108">
        <v>-415628.95983193861</v>
      </c>
    </row>
    <row r="652" spans="1:5" x14ac:dyDescent="0.25">
      <c r="A652">
        <v>585</v>
      </c>
      <c r="B652" s="40">
        <v>6874480.5886178603</v>
      </c>
      <c r="C652">
        <v>3633954.1591614895</v>
      </c>
      <c r="D652" t="str">
        <v>met</v>
      </c>
      <c r="E652" s="108">
        <v>218539.255038606</v>
      </c>
    </row>
    <row r="653" spans="1:5" x14ac:dyDescent="0.25">
      <c r="A653">
        <v>586</v>
      </c>
      <c r="B653" s="40">
        <v>7440860.7663784251</v>
      </c>
      <c r="C653">
        <v>3634400.2938059112</v>
      </c>
      <c r="D653" t="str">
        <v>met</v>
      </c>
      <c r="E653" s="108">
        <v>279866.84652661486</v>
      </c>
    </row>
    <row r="654" spans="1:5" x14ac:dyDescent="0.25">
      <c r="A654">
        <v>587</v>
      </c>
      <c r="B654" s="40">
        <v>23243935.544426113</v>
      </c>
      <c r="C654">
        <v>3634307.5351080946</v>
      </c>
      <c r="D654" t="str">
        <v>met</v>
      </c>
      <c r="E654" s="108">
        <v>-6717.8257307182066</v>
      </c>
    </row>
    <row r="655" spans="1:5" x14ac:dyDescent="0.25">
      <c r="A655">
        <v>588</v>
      </c>
      <c r="B655" s="40">
        <v>3509443.9868057147</v>
      </c>
      <c r="C655">
        <v>3634198.8241398353</v>
      </c>
      <c r="D655" t="str">
        <v>unmet</v>
      </c>
      <c r="E655" s="108">
        <v>-412461.75899676327</v>
      </c>
    </row>
    <row r="656" spans="1:5" x14ac:dyDescent="0.25">
      <c r="A656">
        <v>589</v>
      </c>
      <c r="B656" s="40">
        <v>6365538.4759926498</v>
      </c>
      <c r="C656">
        <v>3633807.2631784147</v>
      </c>
      <c r="D656" t="str">
        <v>met</v>
      </c>
      <c r="E656" s="108">
        <v>4286608.6069264393</v>
      </c>
    </row>
    <row r="657" spans="1:5" x14ac:dyDescent="0.25">
      <c r="A657">
        <v>590</v>
      </c>
      <c r="B657" s="40">
        <v>7172343.9027702361</v>
      </c>
      <c r="C657">
        <v>3633765.5589254899</v>
      </c>
      <c r="D657" t="str">
        <v>met</v>
      </c>
      <c r="E657" s="108">
        <v>422819.14183877502</v>
      </c>
    </row>
    <row r="658" spans="1:5" x14ac:dyDescent="0.25">
      <c r="A658">
        <v>591</v>
      </c>
      <c r="B658" s="40">
        <v>3964178.7111906293</v>
      </c>
      <c r="C658">
        <v>3633803.8769887201</v>
      </c>
      <c r="D658" t="str">
        <v>met</v>
      </c>
      <c r="E658" s="108">
        <v>2677119.945154435</v>
      </c>
    </row>
    <row r="659" spans="1:5" x14ac:dyDescent="0.25">
      <c r="A659">
        <v>592</v>
      </c>
      <c r="B659" s="40">
        <v>4831326.6731926845</v>
      </c>
      <c r="C659">
        <v>3634071.2258575987</v>
      </c>
      <c r="D659" t="str">
        <v>met</v>
      </c>
      <c r="E659" s="108">
        <v>814875.11271927692</v>
      </c>
    </row>
    <row r="660" spans="1:5" x14ac:dyDescent="0.25">
      <c r="A660">
        <v>593</v>
      </c>
      <c r="B660" s="40">
        <v>5195664.660816256</v>
      </c>
      <c r="C660">
        <v>3634456.5928729903</v>
      </c>
      <c r="D660" t="str">
        <v>met</v>
      </c>
      <c r="E660" s="108">
        <v>4523803.2812119666</v>
      </c>
    </row>
    <row r="661" spans="1:5" x14ac:dyDescent="0.25">
      <c r="A661">
        <v>594</v>
      </c>
      <c r="B661" s="40">
        <v>4199514.5345768025</v>
      </c>
      <c r="C661">
        <v>3634083.3694537282</v>
      </c>
      <c r="D661" t="str">
        <v>met</v>
      </c>
      <c r="E661" s="108">
        <v>118929.98490911257</v>
      </c>
    </row>
    <row r="662" spans="1:5" x14ac:dyDescent="0.25">
      <c r="A662">
        <v>595</v>
      </c>
      <c r="B662" s="40">
        <v>3728570.2513771327</v>
      </c>
      <c r="C662">
        <v>3634027.6866494552</v>
      </c>
      <c r="D662" t="str">
        <v>met</v>
      </c>
      <c r="E662" s="108">
        <v>-215510.73327976419</v>
      </c>
    </row>
    <row r="663" spans="1:5" x14ac:dyDescent="0.25">
      <c r="A663">
        <v>596</v>
      </c>
      <c r="B663" s="40">
        <v>5002267.5157496678</v>
      </c>
      <c r="C663">
        <v>3633664.9812123808</v>
      </c>
      <c r="D663" t="str">
        <v>met</v>
      </c>
      <c r="E663" s="108">
        <v>572454.32326274179</v>
      </c>
    </row>
    <row r="664" spans="1:5" x14ac:dyDescent="0.25">
      <c r="A664">
        <v>597</v>
      </c>
      <c r="B664" s="40">
        <v>6272403.1563304402</v>
      </c>
      <c r="C664">
        <v>3634233.4538544738</v>
      </c>
      <c r="D664" t="str">
        <v>met</v>
      </c>
      <c r="E664" s="108">
        <v>591907.57344030542</v>
      </c>
    </row>
    <row r="665" spans="1:5" x14ac:dyDescent="0.25">
      <c r="A665">
        <v>598</v>
      </c>
      <c r="B665" s="40">
        <v>3739309.6083690375</v>
      </c>
      <c r="C665">
        <v>3633846.3698790292</v>
      </c>
      <c r="D665" t="str">
        <v>met</v>
      </c>
      <c r="E665" s="108">
        <v>1225093.5638749083</v>
      </c>
    </row>
    <row r="666" spans="1:5" x14ac:dyDescent="0.25">
      <c r="A666">
        <v>599</v>
      </c>
      <c r="B666" s="40">
        <v>15892290.57416543</v>
      </c>
      <c r="C666">
        <v>3633795.4264679248</v>
      </c>
      <c r="D666" t="str">
        <v>met</v>
      </c>
      <c r="E666" s="108">
        <v>4018059.6307070195</v>
      </c>
    </row>
    <row r="667" spans="1:5" x14ac:dyDescent="0.25">
      <c r="A667">
        <v>600</v>
      </c>
      <c r="B667" s="40">
        <v>4110139.25614757</v>
      </c>
      <c r="C667">
        <v>3634364.6279018177</v>
      </c>
      <c r="D667" t="str">
        <v>met</v>
      </c>
      <c r="E667" s="108">
        <v>1129311.2455052049</v>
      </c>
    </row>
    <row r="668" spans="1:5" x14ac:dyDescent="0.25">
      <c r="A668">
        <v>601</v>
      </c>
      <c r="B668" s="40">
        <v>3902087.2223589355</v>
      </c>
      <c r="C668">
        <v>3634026.6681865337</v>
      </c>
      <c r="D668" t="str">
        <v>met</v>
      </c>
      <c r="E668" s="108">
        <v>670887.00997683313</v>
      </c>
    </row>
    <row r="669" spans="1:5" x14ac:dyDescent="0.25">
      <c r="A669">
        <v>602</v>
      </c>
      <c r="B669" s="40">
        <v>16021655.283158733</v>
      </c>
      <c r="C669">
        <v>3633888.1493929112</v>
      </c>
      <c r="D669" t="str">
        <v>met</v>
      </c>
      <c r="E669" s="108">
        <v>1106665.6371010463</v>
      </c>
    </row>
    <row r="670" spans="1:5" x14ac:dyDescent="0.25">
      <c r="A670">
        <v>603</v>
      </c>
      <c r="B670" s="40">
        <v>6064851.1600375939</v>
      </c>
      <c r="C670">
        <v>3634129.3957383148</v>
      </c>
      <c r="D670" t="str">
        <v>met</v>
      </c>
      <c r="E670" s="108">
        <v>-248621.89582398161</v>
      </c>
    </row>
    <row r="671" spans="1:5" x14ac:dyDescent="0.25">
      <c r="A671">
        <v>604</v>
      </c>
      <c r="B671" s="40">
        <v>4127883.9003631724</v>
      </c>
      <c r="C671">
        <v>3633914.8573556715</v>
      </c>
      <c r="D671" t="str">
        <v>met</v>
      </c>
      <c r="E671" s="108">
        <v>-239519.41116665024</v>
      </c>
    </row>
    <row r="672" spans="1:5" x14ac:dyDescent="0.25">
      <c r="A672">
        <v>605</v>
      </c>
      <c r="B672" s="40">
        <v>4532187.2938150577</v>
      </c>
      <c r="C672">
        <v>3634268.576234506</v>
      </c>
      <c r="D672" t="str">
        <v>met</v>
      </c>
      <c r="E672" s="108">
        <v>1504032.6755459844</v>
      </c>
    </row>
    <row r="673" spans="1:5" x14ac:dyDescent="0.25">
      <c r="A673">
        <v>606</v>
      </c>
      <c r="B673" s="40">
        <v>4876514.9713013209</v>
      </c>
      <c r="C673">
        <v>3634223.5506308023</v>
      </c>
      <c r="D673" t="str">
        <v>met</v>
      </c>
      <c r="E673" s="108">
        <v>1460474.7057849783</v>
      </c>
    </row>
    <row r="674" spans="1:5" x14ac:dyDescent="0.25">
      <c r="A674">
        <v>607</v>
      </c>
      <c r="B674" s="40">
        <v>4070584.1327551994</v>
      </c>
      <c r="C674">
        <v>3634407.7895310801</v>
      </c>
      <c r="D674" t="str">
        <v>met</v>
      </c>
      <c r="E674" s="108">
        <v>-382481.28513354482</v>
      </c>
    </row>
    <row r="675" spans="1:5" x14ac:dyDescent="0.25">
      <c r="A675">
        <v>608</v>
      </c>
      <c r="B675" s="40">
        <v>4443183.9108302239</v>
      </c>
      <c r="C675">
        <v>3634230.5739536174</v>
      </c>
      <c r="D675" t="str">
        <v>met</v>
      </c>
      <c r="E675" s="108">
        <v>1494747.0879346235</v>
      </c>
    </row>
    <row r="676" spans="1:5" x14ac:dyDescent="0.25">
      <c r="A676">
        <v>609</v>
      </c>
      <c r="B676" s="40">
        <v>4816991.7479567621</v>
      </c>
      <c r="C676">
        <v>3634336.906758775</v>
      </c>
      <c r="D676" t="str">
        <v>met</v>
      </c>
      <c r="E676" s="108">
        <v>3772558.253910318</v>
      </c>
    </row>
    <row r="677" spans="1:5" x14ac:dyDescent="0.25">
      <c r="A677">
        <v>610</v>
      </c>
      <c r="B677" s="40">
        <v>8623834.5615656059</v>
      </c>
      <c r="C677">
        <v>3634136.8872433058</v>
      </c>
      <c r="D677" t="str">
        <v>met</v>
      </c>
      <c r="E677" s="108">
        <v>171186.85127285309</v>
      </c>
    </row>
    <row r="678" spans="1:5" x14ac:dyDescent="0.25">
      <c r="A678">
        <v>611</v>
      </c>
      <c r="B678" s="40">
        <v>5318495.2941238917</v>
      </c>
      <c r="C678">
        <v>3634052.9987801048</v>
      </c>
      <c r="D678" t="str">
        <v>met</v>
      </c>
      <c r="E678" s="108">
        <v>268972.67149740411</v>
      </c>
    </row>
    <row r="679" spans="1:5" x14ac:dyDescent="0.25">
      <c r="A679">
        <v>612</v>
      </c>
      <c r="B679" s="40">
        <v>7750686.433918464</v>
      </c>
      <c r="C679">
        <v>3633635.5915169632</v>
      </c>
      <c r="D679" t="str">
        <v>met</v>
      </c>
      <c r="E679" s="108">
        <v>659209.07491173921</v>
      </c>
    </row>
    <row r="680" spans="1:5" x14ac:dyDescent="0.25">
      <c r="A680">
        <v>613</v>
      </c>
      <c r="B680" s="40">
        <v>9218983.468288742</v>
      </c>
      <c r="C680">
        <v>3634301.0214883229</v>
      </c>
      <c r="D680" t="str">
        <v>met</v>
      </c>
      <c r="E680" s="108">
        <v>3508858.9078139928</v>
      </c>
    </row>
    <row r="681" spans="1:5" x14ac:dyDescent="0.25">
      <c r="A681">
        <v>614</v>
      </c>
      <c r="B681" s="40">
        <v>4134221.6145296944</v>
      </c>
      <c r="C681">
        <v>3633992.5749121727</v>
      </c>
      <c r="D681" t="str">
        <v>met</v>
      </c>
      <c r="E681" s="108">
        <v>1021781.0038585574</v>
      </c>
    </row>
    <row r="682" spans="1:5" x14ac:dyDescent="0.25">
      <c r="A682">
        <v>615</v>
      </c>
      <c r="B682" s="40">
        <v>5446769.0342445951</v>
      </c>
      <c r="C682">
        <v>3633925.6541776266</v>
      </c>
      <c r="D682" t="str">
        <v>met</v>
      </c>
      <c r="E682" s="108">
        <v>2875342.9314621906</v>
      </c>
    </row>
    <row r="683" spans="1:5" x14ac:dyDescent="0.25">
      <c r="A683">
        <v>616</v>
      </c>
      <c r="B683" s="40">
        <v>4714206.5725606829</v>
      </c>
      <c r="C683">
        <v>3633757.1601774311</v>
      </c>
      <c r="D683" t="str">
        <v>met</v>
      </c>
      <c r="E683" s="108">
        <v>2820181.3104395773</v>
      </c>
    </row>
    <row r="684" spans="1:5" x14ac:dyDescent="0.25">
      <c r="A684">
        <v>617</v>
      </c>
      <c r="B684" s="40">
        <v>3818916.4816318378</v>
      </c>
      <c r="C684">
        <v>3634056.0389684099</v>
      </c>
      <c r="D684" t="str">
        <v>met</v>
      </c>
      <c r="E684" s="108">
        <v>449337.75784675963</v>
      </c>
    </row>
    <row r="685" spans="1:5" x14ac:dyDescent="0.25">
      <c r="A685">
        <v>618</v>
      </c>
      <c r="B685" s="40">
        <v>4331741.1365305334</v>
      </c>
      <c r="C685">
        <v>3633943.0123662478</v>
      </c>
      <c r="D685" t="str">
        <v>met</v>
      </c>
      <c r="E685" s="108">
        <v>-74188.210003556684</v>
      </c>
    </row>
    <row r="686" spans="1:5" x14ac:dyDescent="0.25">
      <c r="A686">
        <v>619</v>
      </c>
      <c r="B686" s="40">
        <v>5814792.4965312919</v>
      </c>
      <c r="C686">
        <v>3634071.0675953962</v>
      </c>
      <c r="D686" t="str">
        <v>met</v>
      </c>
      <c r="E686" s="108">
        <v>837857.11691498291</v>
      </c>
    </row>
    <row r="687" spans="1:5" x14ac:dyDescent="0.25">
      <c r="A687">
        <v>620</v>
      </c>
      <c r="B687" s="40">
        <v>7835223.594433561</v>
      </c>
      <c r="C687">
        <v>3634497.8993818988</v>
      </c>
      <c r="D687" t="str">
        <v>met</v>
      </c>
      <c r="E687" s="108">
        <v>38006.320487136487</v>
      </c>
    </row>
    <row r="688" spans="1:5" x14ac:dyDescent="0.25">
      <c r="A688">
        <v>621</v>
      </c>
      <c r="B688" s="40">
        <v>5274261.7132486235</v>
      </c>
      <c r="C688">
        <v>3633978.0091027627</v>
      </c>
      <c r="D688" t="str">
        <v>met</v>
      </c>
      <c r="E688" s="108">
        <v>1223938.376602252</v>
      </c>
    </row>
    <row r="689" spans="1:5" x14ac:dyDescent="0.25">
      <c r="A689">
        <v>622</v>
      </c>
      <c r="B689" s="40">
        <v>4168518.5863087531</v>
      </c>
      <c r="C689">
        <v>3633919.5979747963</v>
      </c>
      <c r="D689" t="str">
        <v>met</v>
      </c>
      <c r="E689" s="108">
        <v>1079775.4963202667</v>
      </c>
    </row>
    <row r="690" spans="1:5" x14ac:dyDescent="0.25">
      <c r="A690">
        <v>623</v>
      </c>
      <c r="B690" s="40">
        <v>5245759.1554847555</v>
      </c>
      <c r="C690">
        <v>3634098.0510776732</v>
      </c>
      <c r="D690" t="str">
        <v>met</v>
      </c>
      <c r="E690" s="108">
        <v>13636.516394692939</v>
      </c>
    </row>
    <row r="691" spans="1:5" x14ac:dyDescent="0.25">
      <c r="A691">
        <v>624</v>
      </c>
      <c r="B691" s="40">
        <v>3386920.7288549133</v>
      </c>
      <c r="C691">
        <v>3633897.6797740487</v>
      </c>
      <c r="D691" t="str">
        <v>unmet</v>
      </c>
      <c r="E691" s="108">
        <v>971838.46403706213</v>
      </c>
    </row>
    <row r="692" spans="1:5" x14ac:dyDescent="0.25">
      <c r="A692">
        <v>625</v>
      </c>
      <c r="B692" s="40">
        <v>5513061.2969202278</v>
      </c>
      <c r="C692">
        <v>3634074.8836153806</v>
      </c>
      <c r="D692" t="str">
        <v>met</v>
      </c>
      <c r="E692" s="108">
        <v>966620.62990979431</v>
      </c>
    </row>
    <row r="693" spans="1:5" x14ac:dyDescent="0.25">
      <c r="A693">
        <v>626</v>
      </c>
      <c r="B693" s="40">
        <v>3479414.1886162274</v>
      </c>
      <c r="C693">
        <v>3633960.8309951564</v>
      </c>
      <c r="D693" t="str">
        <v>unmet</v>
      </c>
      <c r="E693" s="108">
        <v>655551.64959280705</v>
      </c>
    </row>
    <row r="694" spans="1:5" x14ac:dyDescent="0.25">
      <c r="A694">
        <v>627</v>
      </c>
      <c r="B694" s="40">
        <v>6496489.6021871641</v>
      </c>
      <c r="C694">
        <v>3633900.8917837483</v>
      </c>
      <c r="D694" t="str">
        <v>met</v>
      </c>
      <c r="E694" s="108">
        <v>1637438.8699284997</v>
      </c>
    </row>
    <row r="695" spans="1:5" x14ac:dyDescent="0.25">
      <c r="A695">
        <v>628</v>
      </c>
      <c r="B695" s="40">
        <v>4689274.9937721239</v>
      </c>
      <c r="C695">
        <v>3634072.5127289374</v>
      </c>
      <c r="D695" t="str">
        <v>met</v>
      </c>
      <c r="E695" s="108">
        <v>1002561.2543883538</v>
      </c>
    </row>
    <row r="696" spans="1:5" x14ac:dyDescent="0.25">
      <c r="A696">
        <v>629</v>
      </c>
      <c r="B696" s="40">
        <v>3916281.8368996354</v>
      </c>
      <c r="C696">
        <v>3634000.2181175612</v>
      </c>
      <c r="D696" t="str">
        <v>met</v>
      </c>
      <c r="E696" s="108">
        <v>1240762.5272656279</v>
      </c>
    </row>
    <row r="697" spans="1:5" x14ac:dyDescent="0.25">
      <c r="A697">
        <v>630</v>
      </c>
      <c r="B697" s="40">
        <v>4735181.1172187245</v>
      </c>
      <c r="C697">
        <v>3633959.4909684588</v>
      </c>
      <c r="D697" t="str">
        <v>met</v>
      </c>
      <c r="E697" s="108">
        <v>8285658.7721517105</v>
      </c>
    </row>
    <row r="698" spans="1:5" x14ac:dyDescent="0.25">
      <c r="A698">
        <v>631</v>
      </c>
      <c r="B698" s="40">
        <v>5697836.3945812229</v>
      </c>
      <c r="C698">
        <v>3634129.5902769803</v>
      </c>
      <c r="D698" t="str">
        <v>met</v>
      </c>
      <c r="E698" s="108">
        <v>1963849.8074080083</v>
      </c>
    </row>
    <row r="699" spans="1:5" x14ac:dyDescent="0.25">
      <c r="A699">
        <v>632</v>
      </c>
      <c r="B699" s="40">
        <v>3583471.7559916452</v>
      </c>
      <c r="C699">
        <v>3634183.5732227443</v>
      </c>
      <c r="D699" t="str">
        <v>unmet</v>
      </c>
      <c r="E699" s="108">
        <v>1519416.4394706967</v>
      </c>
    </row>
    <row r="700" spans="1:5" x14ac:dyDescent="0.25">
      <c r="A700">
        <v>633</v>
      </c>
      <c r="B700" s="40">
        <v>5101302.6712242886</v>
      </c>
      <c r="C700">
        <v>3634295.6036706059</v>
      </c>
      <c r="D700" t="str">
        <v>met</v>
      </c>
      <c r="E700" s="108">
        <v>509922.15155018587</v>
      </c>
    </row>
    <row r="701" spans="1:5" x14ac:dyDescent="0.25">
      <c r="A701">
        <v>634</v>
      </c>
      <c r="B701" s="40">
        <v>3862213.7309531593</v>
      </c>
      <c r="C701">
        <v>3633669.9533517198</v>
      </c>
      <c r="D701" t="str">
        <v>met</v>
      </c>
      <c r="E701" s="108">
        <v>1300133.2083970034</v>
      </c>
    </row>
    <row r="702" spans="1:5" x14ac:dyDescent="0.25">
      <c r="A702">
        <v>635</v>
      </c>
      <c r="B702" s="40">
        <v>6587609.4581899736</v>
      </c>
      <c r="C702">
        <v>3634105.1647805702</v>
      </c>
      <c r="D702" t="str">
        <v>met</v>
      </c>
      <c r="E702" s="108">
        <v>-28192.474556011613</v>
      </c>
    </row>
    <row r="703" spans="1:5" x14ac:dyDescent="0.25">
      <c r="A703">
        <v>636</v>
      </c>
      <c r="B703" s="40">
        <v>3960347.3298093732</v>
      </c>
      <c r="C703">
        <v>3634178.8392904811</v>
      </c>
      <c r="D703" t="str">
        <v>met</v>
      </c>
      <c r="E703" s="108">
        <v>1025201.8861539173</v>
      </c>
    </row>
    <row r="704" spans="1:5" x14ac:dyDescent="0.25">
      <c r="A704">
        <v>637</v>
      </c>
      <c r="B704" s="40">
        <v>10151802.441524688</v>
      </c>
      <c r="C704">
        <v>3633847.2501664925</v>
      </c>
      <c r="D704" t="str">
        <v>met</v>
      </c>
      <c r="E704" s="108">
        <v>3053187.1788381361</v>
      </c>
    </row>
    <row r="705" spans="1:5" x14ac:dyDescent="0.25">
      <c r="A705">
        <v>638</v>
      </c>
      <c r="B705" s="40">
        <v>8467136.0147003587</v>
      </c>
      <c r="C705">
        <v>3634428.2383230566</v>
      </c>
      <c r="D705" t="str">
        <v>met</v>
      </c>
      <c r="E705" s="108">
        <v>90914.690859237686</v>
      </c>
    </row>
    <row r="706" spans="1:5" x14ac:dyDescent="0.25">
      <c r="A706">
        <v>639</v>
      </c>
      <c r="B706" s="40">
        <v>3711101.2958491631</v>
      </c>
      <c r="C706">
        <v>3634009.2452017479</v>
      </c>
      <c r="D706" t="str">
        <v>met</v>
      </c>
      <c r="E706" s="108">
        <v>-81602.225425951183</v>
      </c>
    </row>
    <row r="707" spans="1:5" x14ac:dyDescent="0.25">
      <c r="A707">
        <v>640</v>
      </c>
      <c r="B707" s="40">
        <v>4406662.757052673</v>
      </c>
      <c r="C707">
        <v>3634239.8187055495</v>
      </c>
      <c r="D707" t="str">
        <v>met</v>
      </c>
      <c r="E707" s="108">
        <v>1957035.1695620543</v>
      </c>
    </row>
    <row r="708" spans="1:5" x14ac:dyDescent="0.25">
      <c r="A708">
        <v>641</v>
      </c>
      <c r="B708" s="40">
        <v>3920311.1961826012</v>
      </c>
      <c r="C708">
        <v>3633831.585612881</v>
      </c>
      <c r="D708" t="str">
        <v>met</v>
      </c>
      <c r="E708" s="108">
        <v>589554.71859630896</v>
      </c>
    </row>
    <row r="709" spans="1:5" x14ac:dyDescent="0.25">
      <c r="A709">
        <v>642</v>
      </c>
      <c r="B709" s="40">
        <v>5314591.9086101539</v>
      </c>
      <c r="C709">
        <v>3634049.0800435524</v>
      </c>
      <c r="D709" t="str">
        <v>met</v>
      </c>
      <c r="E709" s="108">
        <v>289935.75150946015</v>
      </c>
    </row>
    <row r="710" spans="1:5" x14ac:dyDescent="0.25">
      <c r="A710">
        <v>643</v>
      </c>
      <c r="B710" s="40">
        <v>3292447.5031225448</v>
      </c>
      <c r="C710">
        <v>3633921.1657874463</v>
      </c>
      <c r="D710" t="str">
        <v>unmet</v>
      </c>
      <c r="E710" s="108">
        <v>4218177.3401143365</v>
      </c>
    </row>
    <row r="711" spans="1:5" x14ac:dyDescent="0.25">
      <c r="A711">
        <v>644</v>
      </c>
      <c r="B711" s="40">
        <v>5807287.5437251385</v>
      </c>
      <c r="C711">
        <v>3634116.7052204818</v>
      </c>
      <c r="D711" t="str">
        <v>met</v>
      </c>
      <c r="E711" s="108">
        <v>-226278.75856719585</v>
      </c>
    </row>
    <row r="712" spans="1:5" x14ac:dyDescent="0.25">
      <c r="A712">
        <v>645</v>
      </c>
      <c r="B712" s="40">
        <v>4132516.4952266137</v>
      </c>
      <c r="C712">
        <v>3633973.5474641169</v>
      </c>
      <c r="D712" t="str">
        <v>met</v>
      </c>
      <c r="E712" s="108">
        <v>904712.6221864596</v>
      </c>
    </row>
    <row r="713" spans="1:5" x14ac:dyDescent="0.25">
      <c r="A713">
        <v>646</v>
      </c>
      <c r="B713" s="40">
        <v>4121614.5912081767</v>
      </c>
      <c r="C713">
        <v>3634217.148436659</v>
      </c>
      <c r="D713" t="str">
        <v>met</v>
      </c>
      <c r="E713" s="108">
        <v>1759632.7360068709</v>
      </c>
    </row>
    <row r="714" spans="1:5" x14ac:dyDescent="0.25">
      <c r="A714">
        <v>647</v>
      </c>
      <c r="B714" s="40">
        <v>3782280.8043474862</v>
      </c>
      <c r="C714">
        <v>3634181.9195281444</v>
      </c>
      <c r="D714" t="str">
        <v>met</v>
      </c>
      <c r="E714" s="108">
        <v>1774899.0415251646</v>
      </c>
    </row>
    <row r="715" spans="1:5" x14ac:dyDescent="0.25">
      <c r="A715">
        <v>648</v>
      </c>
      <c r="B715" s="40">
        <v>4555831.1801126394</v>
      </c>
      <c r="C715">
        <v>3634223.0246869312</v>
      </c>
      <c r="D715" t="str">
        <v>met</v>
      </c>
      <c r="E715" s="108">
        <v>383826.94941241061</v>
      </c>
    </row>
    <row r="716" spans="1:5" x14ac:dyDescent="0.25">
      <c r="A716">
        <v>649</v>
      </c>
      <c r="B716" s="40">
        <v>3588569.0385335376</v>
      </c>
      <c r="C716">
        <v>3633639.106576195</v>
      </c>
      <c r="D716" t="str">
        <v>unmet</v>
      </c>
      <c r="E716" s="108">
        <v>5030747.017195059</v>
      </c>
    </row>
    <row r="717" spans="1:5" x14ac:dyDescent="0.25">
      <c r="A717">
        <v>650</v>
      </c>
      <c r="B717" s="40">
        <v>4687847.2926029023</v>
      </c>
      <c r="C717">
        <v>3633771.9611533936</v>
      </c>
      <c r="D717" t="str">
        <v>met</v>
      </c>
      <c r="E717" s="108">
        <v>157582.39554769499</v>
      </c>
    </row>
    <row r="718" spans="1:5" x14ac:dyDescent="0.25">
      <c r="A718">
        <v>651</v>
      </c>
      <c r="B718" s="40">
        <v>22015324.258413997</v>
      </c>
      <c r="C718">
        <v>3634005.8680804665</v>
      </c>
      <c r="D718" t="str">
        <v>met</v>
      </c>
      <c r="E718" s="108">
        <v>-123993.44933409989</v>
      </c>
    </row>
    <row r="719" spans="1:5" x14ac:dyDescent="0.25">
      <c r="A719">
        <v>652</v>
      </c>
      <c r="B719" s="40">
        <v>6621998.4782987796</v>
      </c>
      <c r="C719">
        <v>3633918.9346742723</v>
      </c>
      <c r="D719" t="str">
        <v>met</v>
      </c>
      <c r="E719" s="108">
        <v>167063.50954850484</v>
      </c>
    </row>
    <row r="720" spans="1:5" x14ac:dyDescent="0.25">
      <c r="A720">
        <v>653</v>
      </c>
      <c r="B720" s="40">
        <v>10197982.075851496</v>
      </c>
      <c r="C720">
        <v>3633845.210309593</v>
      </c>
      <c r="D720" t="str">
        <v>met</v>
      </c>
      <c r="E720" s="108">
        <v>-99064.488718723413</v>
      </c>
    </row>
    <row r="721" spans="1:5" x14ac:dyDescent="0.25">
      <c r="A721">
        <v>654</v>
      </c>
      <c r="B721" s="40">
        <v>4571671.3101895628</v>
      </c>
      <c r="C721">
        <v>3634040.0186214326</v>
      </c>
      <c r="D721" t="str">
        <v>met</v>
      </c>
      <c r="E721" s="108">
        <v>715749.15768972924</v>
      </c>
    </row>
    <row r="722" spans="1:5" x14ac:dyDescent="0.25">
      <c r="A722">
        <v>655</v>
      </c>
      <c r="B722" s="40">
        <v>3505586.2684469558</v>
      </c>
      <c r="C722">
        <v>3633637.5071433592</v>
      </c>
      <c r="D722" t="str">
        <v>unmet</v>
      </c>
      <c r="E722" s="108">
        <v>1247603.9368734071</v>
      </c>
    </row>
    <row r="723" spans="1:5" x14ac:dyDescent="0.25">
      <c r="A723">
        <v>656</v>
      </c>
      <c r="B723" s="40">
        <v>4509388.7329322537</v>
      </c>
      <c r="C723">
        <v>3634405.2309074579</v>
      </c>
      <c r="D723" t="str">
        <v>met</v>
      </c>
      <c r="E723" s="108">
        <v>449020.52708384208</v>
      </c>
    </row>
    <row r="724" spans="1:5" x14ac:dyDescent="0.25">
      <c r="A724">
        <v>657</v>
      </c>
      <c r="B724" s="40">
        <v>4208493.4654276203</v>
      </c>
      <c r="C724">
        <v>3634270.1525276764</v>
      </c>
      <c r="D724" t="str">
        <v>met</v>
      </c>
      <c r="E724" s="108">
        <v>3534109.7389832553</v>
      </c>
    </row>
    <row r="725" spans="1:5" x14ac:dyDescent="0.25">
      <c r="A725">
        <v>658</v>
      </c>
      <c r="B725" s="40">
        <v>4038891.9982280564</v>
      </c>
      <c r="C725">
        <v>3634218.1210323535</v>
      </c>
      <c r="D725" t="str">
        <v>met</v>
      </c>
      <c r="E725" s="108">
        <v>1485625.0674696551</v>
      </c>
    </row>
    <row r="726" spans="1:5" x14ac:dyDescent="0.25">
      <c r="A726">
        <v>659</v>
      </c>
      <c r="B726" s="40">
        <v>5572503.8597135497</v>
      </c>
      <c r="C726">
        <v>3633919.8071215143</v>
      </c>
      <c r="D726" t="str">
        <v>met</v>
      </c>
      <c r="E726" s="108">
        <v>1071332.8362092306</v>
      </c>
    </row>
    <row r="727" spans="1:5" x14ac:dyDescent="0.25">
      <c r="A727">
        <v>660</v>
      </c>
      <c r="B727" s="40">
        <v>4094158.5781587306</v>
      </c>
      <c r="C727">
        <v>3633869.5092609925</v>
      </c>
      <c r="D727" t="str">
        <v>met</v>
      </c>
      <c r="E727" s="108">
        <v>1112108.5334025137</v>
      </c>
    </row>
    <row r="728" spans="1:5" x14ac:dyDescent="0.25">
      <c r="A728">
        <v>661</v>
      </c>
      <c r="B728" s="40">
        <v>4877146.50595464</v>
      </c>
      <c r="C728">
        <v>3634157.6698655775</v>
      </c>
      <c r="D728" t="str">
        <v>met</v>
      </c>
      <c r="E728" s="108">
        <v>329957.2272961447</v>
      </c>
    </row>
    <row r="729" spans="1:5" x14ac:dyDescent="0.25">
      <c r="A729">
        <v>662</v>
      </c>
      <c r="B729" s="40">
        <v>3652280.6577967396</v>
      </c>
      <c r="C729">
        <v>3634225.0198032958</v>
      </c>
      <c r="D729" t="str">
        <v>met</v>
      </c>
      <c r="E729" s="108">
        <v>5910017.4815574922</v>
      </c>
    </row>
    <row r="730" spans="1:5" x14ac:dyDescent="0.25">
      <c r="A730">
        <v>663</v>
      </c>
      <c r="B730" s="40">
        <v>6912897.4021966103</v>
      </c>
      <c r="C730">
        <v>3633780.9165809443</v>
      </c>
      <c r="D730" t="str">
        <v>met</v>
      </c>
      <c r="E730" s="108">
        <v>3967627.883601422</v>
      </c>
    </row>
    <row r="731" spans="1:5" x14ac:dyDescent="0.25">
      <c r="A731">
        <v>664</v>
      </c>
      <c r="B731" s="40">
        <v>3730714.7931154557</v>
      </c>
      <c r="C731">
        <v>3634124.8310501538</v>
      </c>
      <c r="D731" t="str">
        <v>met</v>
      </c>
      <c r="E731" s="108">
        <v>4750893.2220139038</v>
      </c>
    </row>
    <row r="732" spans="1:5" x14ac:dyDescent="0.25">
      <c r="A732">
        <v>665</v>
      </c>
      <c r="B732" s="40">
        <v>8112839.5684933439</v>
      </c>
      <c r="C732">
        <v>3633966.1146317082</v>
      </c>
      <c r="D732" t="str">
        <v>met</v>
      </c>
      <c r="E732" s="108">
        <v>1124849.1033180552</v>
      </c>
    </row>
    <row r="733" spans="1:5" x14ac:dyDescent="0.25">
      <c r="A733">
        <v>666</v>
      </c>
      <c r="B733" s="40">
        <v>10649324.653404109</v>
      </c>
      <c r="C733">
        <v>3634027.8700697236</v>
      </c>
      <c r="D733" t="str">
        <v>met</v>
      </c>
      <c r="E733" s="108">
        <v>1182539.493407466</v>
      </c>
    </row>
    <row r="734" spans="1:5" x14ac:dyDescent="0.25">
      <c r="A734">
        <v>667</v>
      </c>
      <c r="B734" s="40">
        <v>4559275.9856880363</v>
      </c>
      <c r="C734">
        <v>3634604.8315396621</v>
      </c>
      <c r="D734" t="str">
        <v>met</v>
      </c>
      <c r="E734" s="108">
        <v>386415.74480441026</v>
      </c>
    </row>
    <row r="735" spans="1:5" x14ac:dyDescent="0.25">
      <c r="A735">
        <v>668</v>
      </c>
      <c r="B735" s="40">
        <v>8728447.0820692386</v>
      </c>
      <c r="C735">
        <v>3634130.3253576951</v>
      </c>
      <c r="D735" t="str">
        <v>met</v>
      </c>
      <c r="E735" s="108">
        <v>-50921.847901572008</v>
      </c>
    </row>
    <row r="736" spans="1:5" x14ac:dyDescent="0.25">
      <c r="A736">
        <v>669</v>
      </c>
      <c r="B736" s="40">
        <v>3954863.4253175175</v>
      </c>
      <c r="C736">
        <v>3634109.3325363919</v>
      </c>
      <c r="D736" t="str">
        <v>met</v>
      </c>
      <c r="E736" s="108">
        <v>1831877.9153599446</v>
      </c>
    </row>
    <row r="737" spans="1:5" x14ac:dyDescent="0.25">
      <c r="A737">
        <v>670</v>
      </c>
      <c r="B737" s="40">
        <v>5602173.9582000505</v>
      </c>
      <c r="C737">
        <v>3634078.5465627657</v>
      </c>
      <c r="D737" t="str">
        <v>met</v>
      </c>
      <c r="E737" s="108">
        <v>1790203.6334950039</v>
      </c>
    </row>
    <row r="738" spans="1:5" x14ac:dyDescent="0.25">
      <c r="A738">
        <v>671</v>
      </c>
      <c r="B738" s="40">
        <v>8823403.0444990955</v>
      </c>
      <c r="C738">
        <v>3634140.6857303092</v>
      </c>
      <c r="D738" t="str">
        <v>met</v>
      </c>
      <c r="E738" s="108">
        <v>325533.60882076342</v>
      </c>
    </row>
    <row r="739" spans="1:5" x14ac:dyDescent="0.25">
      <c r="A739">
        <v>672</v>
      </c>
      <c r="B739" s="40">
        <v>3655315.5051578935</v>
      </c>
      <c r="C739">
        <v>3634145.939385334</v>
      </c>
      <c r="D739" t="str">
        <v>met</v>
      </c>
      <c r="E739" s="108">
        <v>826597.92848157138</v>
      </c>
    </row>
    <row r="740" spans="1:5" x14ac:dyDescent="0.25">
      <c r="A740">
        <v>673</v>
      </c>
      <c r="B740" s="40">
        <v>3692864.1575894933</v>
      </c>
      <c r="C740">
        <v>3634613.2746456503</v>
      </c>
      <c r="D740" t="str">
        <v>met</v>
      </c>
      <c r="E740" s="108">
        <v>1444597.4493968412</v>
      </c>
    </row>
    <row r="741" spans="1:5" x14ac:dyDescent="0.25">
      <c r="A741">
        <v>674</v>
      </c>
      <c r="B741" s="40">
        <v>4467576.2305053249</v>
      </c>
      <c r="C741">
        <v>3634516.6457185498</v>
      </c>
      <c r="D741" t="str">
        <v>met</v>
      </c>
      <c r="E741" s="108">
        <v>296962.02301060315</v>
      </c>
    </row>
    <row r="742" spans="1:5" x14ac:dyDescent="0.25">
      <c r="A742">
        <v>675</v>
      </c>
      <c r="B742" s="40">
        <v>3773512.8926211051</v>
      </c>
      <c r="C742">
        <v>3634302.2769117523</v>
      </c>
      <c r="D742" t="str">
        <v>met</v>
      </c>
      <c r="E742" s="108">
        <v>2246392.5853390186</v>
      </c>
    </row>
    <row r="743" spans="1:5" x14ac:dyDescent="0.25">
      <c r="A743">
        <v>676</v>
      </c>
      <c r="B743" s="40">
        <v>4477566.2094690949</v>
      </c>
      <c r="C743">
        <v>3634209.5268543232</v>
      </c>
      <c r="D743" t="str">
        <v>met</v>
      </c>
      <c r="E743" s="108">
        <v>12520706.485315017</v>
      </c>
    </row>
    <row r="744" spans="1:5" x14ac:dyDescent="0.25">
      <c r="A744">
        <v>677</v>
      </c>
      <c r="B744" s="40">
        <v>3940436.3897863328</v>
      </c>
      <c r="C744">
        <v>3633896.3932166449</v>
      </c>
      <c r="D744" t="str">
        <v>met</v>
      </c>
      <c r="E744" s="108">
        <v>6290963.0441858098</v>
      </c>
    </row>
    <row r="745" spans="1:5" x14ac:dyDescent="0.25">
      <c r="A745">
        <v>678</v>
      </c>
      <c r="B745" s="40">
        <v>4483739.6236698702</v>
      </c>
      <c r="C745">
        <v>3633936.6477013021</v>
      </c>
      <c r="D745" t="str">
        <v>met</v>
      </c>
      <c r="E745" s="108">
        <v>2248148.6532134674</v>
      </c>
    </row>
    <row r="746" spans="1:5" x14ac:dyDescent="0.25">
      <c r="A746">
        <v>679</v>
      </c>
      <c r="B746" s="40">
        <v>5799928.1976987375</v>
      </c>
      <c r="C746">
        <v>3633998.0820825379</v>
      </c>
      <c r="D746" t="str">
        <v>met</v>
      </c>
      <c r="E746" s="108">
        <v>-15850.002187841572</v>
      </c>
    </row>
    <row r="747" spans="1:5" x14ac:dyDescent="0.25">
      <c r="A747">
        <v>680</v>
      </c>
      <c r="B747" s="40">
        <v>5668819.8500405131</v>
      </c>
      <c r="C747">
        <v>3634127.9229258681</v>
      </c>
      <c r="D747" t="str">
        <v>met</v>
      </c>
      <c r="E747" s="108">
        <v>3978067.8920431989</v>
      </c>
    </row>
    <row r="748" spans="1:5" x14ac:dyDescent="0.25">
      <c r="A748">
        <v>681</v>
      </c>
      <c r="B748" s="40">
        <v>3951123.3567722924</v>
      </c>
      <c r="C748">
        <v>3633945.971891026</v>
      </c>
      <c r="D748" t="str">
        <v>met</v>
      </c>
      <c r="E748" s="108">
        <v>621240.3017393616</v>
      </c>
    </row>
    <row r="749" spans="1:5" x14ac:dyDescent="0.25">
      <c r="A749">
        <v>682</v>
      </c>
      <c r="B749" s="40">
        <v>4004354.7000534218</v>
      </c>
      <c r="C749">
        <v>3634051.7727743788</v>
      </c>
      <c r="D749" t="str">
        <v>met</v>
      </c>
      <c r="E749" s="108">
        <v>3979463.263414172</v>
      </c>
    </row>
    <row r="750" spans="1:5" x14ac:dyDescent="0.25">
      <c r="A750">
        <v>683</v>
      </c>
      <c r="B750" s="40">
        <v>4988658.9052332453</v>
      </c>
      <c r="C750">
        <v>3634060.949515861</v>
      </c>
      <c r="D750" t="str">
        <v>met</v>
      </c>
      <c r="E750" s="108">
        <v>3318113.1031730343</v>
      </c>
    </row>
    <row r="751" spans="1:5" x14ac:dyDescent="0.25">
      <c r="A751">
        <v>684</v>
      </c>
      <c r="B751" s="40">
        <v>5818623.7261320185</v>
      </c>
      <c r="C751">
        <v>3634065.1821103734</v>
      </c>
      <c r="D751" t="str">
        <v>met</v>
      </c>
      <c r="E751" s="108">
        <v>3079906.4332112777</v>
      </c>
    </row>
    <row r="752" spans="1:5" x14ac:dyDescent="0.25">
      <c r="A752">
        <v>685</v>
      </c>
      <c r="B752" s="40">
        <v>4181261.0192320272</v>
      </c>
      <c r="C752">
        <v>3634005.9179165242</v>
      </c>
      <c r="D752" t="str">
        <v>met</v>
      </c>
      <c r="E752" s="108">
        <v>3328883.3776520942</v>
      </c>
    </row>
    <row r="753" spans="1:5" x14ac:dyDescent="0.25">
      <c r="A753">
        <v>686</v>
      </c>
      <c r="B753" s="40">
        <v>3047522.5591035541</v>
      </c>
      <c r="C753">
        <v>3633812.8001392088</v>
      </c>
      <c r="D753" t="str">
        <v>unmet</v>
      </c>
      <c r="E753" s="108">
        <v>595800.87333122315</v>
      </c>
    </row>
    <row r="754" spans="1:5" x14ac:dyDescent="0.25">
      <c r="A754">
        <v>687</v>
      </c>
      <c r="B754" s="40">
        <v>4626577.4692316931</v>
      </c>
      <c r="C754">
        <v>3634062.03415995</v>
      </c>
      <c r="D754" t="str">
        <v>met</v>
      </c>
      <c r="E754" s="108">
        <v>376322.78166846838</v>
      </c>
    </row>
    <row r="755" spans="1:5" x14ac:dyDescent="0.25">
      <c r="A755">
        <v>688</v>
      </c>
      <c r="B755" s="40">
        <v>4289012.357519595</v>
      </c>
      <c r="C755">
        <v>3634202.7169820904</v>
      </c>
      <c r="D755" t="str">
        <v>met</v>
      </c>
      <c r="E755" s="108">
        <v>1650581.8983591013</v>
      </c>
    </row>
    <row r="756" spans="1:5" x14ac:dyDescent="0.25">
      <c r="A756">
        <v>689</v>
      </c>
      <c r="B756" s="40">
        <v>5414816.2948795203</v>
      </c>
      <c r="C756">
        <v>3634062.5700365501</v>
      </c>
      <c r="D756" t="str">
        <v>met</v>
      </c>
      <c r="E756" s="108">
        <v>256213.11509119952</v>
      </c>
    </row>
    <row r="757" spans="1:5" x14ac:dyDescent="0.25">
      <c r="A757">
        <v>690</v>
      </c>
      <c r="B757" s="40">
        <v>5846056.9017440453</v>
      </c>
      <c r="C757">
        <v>3634357.6746888626</v>
      </c>
      <c r="D757" t="str">
        <v>met</v>
      </c>
      <c r="E757" s="108">
        <v>28855.072956188116</v>
      </c>
    </row>
    <row r="758" spans="1:5" x14ac:dyDescent="0.25">
      <c r="A758">
        <v>691</v>
      </c>
      <c r="B758" s="40">
        <v>4248699.1872933265</v>
      </c>
      <c r="C758">
        <v>3634302.1302610063</v>
      </c>
      <c r="D758" t="str">
        <v>met</v>
      </c>
      <c r="E758" s="108">
        <v>2212282.6202518325</v>
      </c>
    </row>
    <row r="759" spans="1:5" x14ac:dyDescent="0.25">
      <c r="A759">
        <v>692</v>
      </c>
      <c r="B759" s="40">
        <v>6624685.9722166527</v>
      </c>
      <c r="C759">
        <v>3634349.9158178908</v>
      </c>
      <c r="D759" t="str">
        <v>met</v>
      </c>
      <c r="E759" s="108">
        <v>10984313.860834343</v>
      </c>
    </row>
    <row r="760" spans="1:5" x14ac:dyDescent="0.25">
      <c r="A760">
        <v>693</v>
      </c>
      <c r="B760" s="40">
        <v>5490416.7681406718</v>
      </c>
      <c r="C760">
        <v>3634351.7319750637</v>
      </c>
      <c r="D760" t="str">
        <v>met</v>
      </c>
      <c r="E760" s="108">
        <v>1333725.2984958417</v>
      </c>
    </row>
    <row r="761" spans="1:5" x14ac:dyDescent="0.25">
      <c r="A761">
        <v>694</v>
      </c>
      <c r="B761" s="40">
        <v>4180427.7297138534</v>
      </c>
      <c r="C761">
        <v>3634404.1496254606</v>
      </c>
      <c r="D761" t="str">
        <v>met</v>
      </c>
      <c r="E761" s="108">
        <v>317967.29494356783</v>
      </c>
    </row>
    <row r="762" spans="1:5" x14ac:dyDescent="0.25">
      <c r="A762">
        <v>695</v>
      </c>
      <c r="B762" s="40">
        <v>6120082.4442506693</v>
      </c>
      <c r="C762">
        <v>3633964.2990716272</v>
      </c>
      <c r="D762" t="str">
        <v>met</v>
      </c>
      <c r="E762" s="108">
        <v>4206989.3108207472</v>
      </c>
    </row>
    <row r="763" spans="1:5" x14ac:dyDescent="0.25">
      <c r="A763">
        <v>696</v>
      </c>
      <c r="B763" s="40">
        <v>4733158.1009971276</v>
      </c>
      <c r="C763">
        <v>3633863.0226692953</v>
      </c>
      <c r="D763" t="str">
        <v>met</v>
      </c>
      <c r="E763" s="108">
        <v>1633111.2624000832</v>
      </c>
    </row>
    <row r="764" spans="1:5" x14ac:dyDescent="0.25">
      <c r="A764">
        <v>697</v>
      </c>
      <c r="B764" s="40">
        <v>3625873.5283924267</v>
      </c>
      <c r="C764">
        <v>3633849.9757499509</v>
      </c>
      <c r="D764" t="str">
        <v>unmet</v>
      </c>
      <c r="E764" s="108">
        <v>349773.64614915522</v>
      </c>
    </row>
    <row r="765" spans="1:5" x14ac:dyDescent="0.25">
      <c r="A765">
        <v>698</v>
      </c>
      <c r="B765" s="40">
        <v>4014623.10161254</v>
      </c>
      <c r="C765">
        <v>3634212.8910837686</v>
      </c>
      <c r="D765" t="str">
        <v>met</v>
      </c>
      <c r="E765" s="108">
        <v>1519380.5078160325</v>
      </c>
    </row>
    <row r="766" spans="1:5" x14ac:dyDescent="0.25">
      <c r="A766">
        <v>699</v>
      </c>
      <c r="B766" s="40">
        <v>4822859.6046104468</v>
      </c>
      <c r="C766">
        <v>3634026.7039888827</v>
      </c>
      <c r="D766" t="str">
        <v>met</v>
      </c>
      <c r="E766" s="108">
        <v>177200.56117556337</v>
      </c>
    </row>
    <row r="767" spans="1:5" x14ac:dyDescent="0.25">
      <c r="A767">
        <v>700</v>
      </c>
      <c r="B767" s="40">
        <v>3438221.793988592</v>
      </c>
      <c r="C767">
        <v>3633931.5453026239</v>
      </c>
      <c r="D767" t="str">
        <v>unmet</v>
      </c>
      <c r="E767" s="108">
        <v>1220799.5243440769</v>
      </c>
    </row>
    <row r="768" spans="1:5" x14ac:dyDescent="0.25">
      <c r="A768">
        <v>701</v>
      </c>
      <c r="B768" s="40">
        <v>4949527.2007192355</v>
      </c>
      <c r="C768">
        <v>3634298.3457397008</v>
      </c>
      <c r="D768" t="str">
        <v>met</v>
      </c>
      <c r="E768" s="108">
        <v>642771.37053216016</v>
      </c>
    </row>
    <row r="769" spans="1:5" x14ac:dyDescent="0.25">
      <c r="A769">
        <v>702</v>
      </c>
      <c r="B769" s="40">
        <v>3687725.4450341249</v>
      </c>
      <c r="C769">
        <v>3634094.0197971445</v>
      </c>
      <c r="D769" t="str">
        <v>met</v>
      </c>
      <c r="E769" s="108">
        <v>238044.97104758862</v>
      </c>
    </row>
    <row r="770" spans="1:5" x14ac:dyDescent="0.25">
      <c r="A770">
        <v>703</v>
      </c>
      <c r="B770" s="40">
        <v>6096485.9300111914</v>
      </c>
      <c r="C770">
        <v>3634229.9897578405</v>
      </c>
      <c r="D770" t="str">
        <v>met</v>
      </c>
      <c r="E770" s="108">
        <v>5666119.412109796</v>
      </c>
    </row>
    <row r="771" spans="1:5" x14ac:dyDescent="0.25">
      <c r="A771">
        <v>704</v>
      </c>
      <c r="B771" s="40">
        <v>4103673.4836863824</v>
      </c>
      <c r="C771">
        <v>3633887.3910390916</v>
      </c>
      <c r="D771" t="str">
        <v>met</v>
      </c>
      <c r="E771" s="108">
        <v>-157801.28362572007</v>
      </c>
    </row>
    <row r="772" spans="1:5" x14ac:dyDescent="0.25">
      <c r="A772">
        <v>705</v>
      </c>
      <c r="B772" s="40">
        <v>4066731.5416264106</v>
      </c>
      <c r="C772">
        <v>3634008.9093688782</v>
      </c>
      <c r="D772" t="str">
        <v>met</v>
      </c>
      <c r="E772" s="108">
        <v>3283692.6053114743</v>
      </c>
    </row>
    <row r="773" spans="1:5" x14ac:dyDescent="0.25">
      <c r="A773">
        <v>706</v>
      </c>
      <c r="B773" s="40">
        <v>11386041.231520735</v>
      </c>
      <c r="C773">
        <v>3633597.8002448506</v>
      </c>
      <c r="D773" t="str">
        <v>met</v>
      </c>
      <c r="E773" s="108">
        <v>713339.16713640187</v>
      </c>
    </row>
    <row r="774" spans="1:5" x14ac:dyDescent="0.25">
      <c r="A774">
        <v>707</v>
      </c>
      <c r="B774" s="40">
        <v>4010689.7731749006</v>
      </c>
      <c r="C774">
        <v>3633770.7443827139</v>
      </c>
      <c r="D774" t="str">
        <v>met</v>
      </c>
      <c r="E774" s="108">
        <v>-73417.860776810907</v>
      </c>
    </row>
    <row r="775" spans="1:5" x14ac:dyDescent="0.25">
      <c r="A775">
        <v>708</v>
      </c>
      <c r="B775" s="40">
        <v>5077296.0725842305</v>
      </c>
      <c r="C775">
        <v>3634156.6738219154</v>
      </c>
      <c r="D775" t="str">
        <v>met</v>
      </c>
      <c r="E775" s="108">
        <v>6027426.980811188</v>
      </c>
    </row>
    <row r="776" spans="1:5" x14ac:dyDescent="0.25">
      <c r="A776">
        <v>709</v>
      </c>
      <c r="B776" s="40">
        <v>4014162.0023383312</v>
      </c>
      <c r="C776">
        <v>3634325.2954636524</v>
      </c>
      <c r="D776" t="str">
        <v>met</v>
      </c>
      <c r="E776" s="108">
        <v>253572.4110547509</v>
      </c>
    </row>
    <row r="777" spans="1:5" x14ac:dyDescent="0.25">
      <c r="A777">
        <v>710</v>
      </c>
      <c r="B777" s="40">
        <v>3545603.9569153273</v>
      </c>
      <c r="C777">
        <v>3634294.1756153833</v>
      </c>
      <c r="D777" t="str">
        <v>unmet</v>
      </c>
      <c r="E777" s="108">
        <v>242775.71796953073</v>
      </c>
    </row>
    <row r="778" spans="1:5" x14ac:dyDescent="0.25">
      <c r="A778">
        <v>711</v>
      </c>
      <c r="B778" s="40">
        <v>3749136.36823683</v>
      </c>
      <c r="C778">
        <v>3634143.8013394531</v>
      </c>
      <c r="D778" t="str">
        <v>met</v>
      </c>
      <c r="E778" s="108">
        <v>4187607.1959646568</v>
      </c>
    </row>
    <row r="779" spans="1:5" x14ac:dyDescent="0.25">
      <c r="A779">
        <v>712</v>
      </c>
      <c r="B779" s="40">
        <v>4624652.4225748088</v>
      </c>
      <c r="C779">
        <v>3634061.3180039013</v>
      </c>
      <c r="D779" t="str">
        <v>met</v>
      </c>
      <c r="E779" s="108">
        <v>1515996.7436637506</v>
      </c>
    </row>
    <row r="780" spans="1:5" x14ac:dyDescent="0.25">
      <c r="A780">
        <v>713</v>
      </c>
      <c r="B780" s="40">
        <v>9579162.8670288175</v>
      </c>
      <c r="C780">
        <v>3634407.6605560677</v>
      </c>
      <c r="D780" t="str">
        <v>met</v>
      </c>
      <c r="E780" s="108">
        <v>1690073.9470218024</v>
      </c>
    </row>
    <row r="781" spans="1:5" x14ac:dyDescent="0.25">
      <c r="A781">
        <v>714</v>
      </c>
      <c r="B781" s="40">
        <v>3455487.994797226</v>
      </c>
      <c r="C781">
        <v>3634030.8681647186</v>
      </c>
      <c r="D781" t="str">
        <v>unmet</v>
      </c>
      <c r="E781" s="108">
        <v>3004187.0762995244</v>
      </c>
    </row>
    <row r="782" spans="1:5" x14ac:dyDescent="0.25">
      <c r="A782">
        <v>715</v>
      </c>
      <c r="B782" s="40">
        <v>3748222.8358350783</v>
      </c>
      <c r="C782">
        <v>3633980.9315194967</v>
      </c>
      <c r="D782" t="str">
        <v>met</v>
      </c>
      <c r="E782" s="108">
        <v>1466160.9748650747</v>
      </c>
    </row>
    <row r="783" spans="1:5" x14ac:dyDescent="0.25">
      <c r="A783">
        <v>716</v>
      </c>
      <c r="B783" s="40">
        <v>4642663.5949163884</v>
      </c>
      <c r="C783">
        <v>3633529.9432634646</v>
      </c>
      <c r="D783" t="str">
        <v>met</v>
      </c>
      <c r="E783" s="108">
        <v>7075541.0385726094</v>
      </c>
    </row>
    <row r="784" spans="1:5" x14ac:dyDescent="0.25">
      <c r="A784">
        <v>717</v>
      </c>
      <c r="B784" s="40">
        <v>3618006.9408539315</v>
      </c>
      <c r="C784">
        <v>3634094.6647596369</v>
      </c>
      <c r="D784" t="str">
        <v>unmet</v>
      </c>
      <c r="E784" s="108">
        <v>2314618.801582587</v>
      </c>
    </row>
    <row r="785" spans="1:5" x14ac:dyDescent="0.25">
      <c r="A785">
        <v>718</v>
      </c>
      <c r="B785" s="40">
        <v>4569009.9837331977</v>
      </c>
      <c r="C785">
        <v>3634027.2119503552</v>
      </c>
      <c r="D785" t="str">
        <v>met</v>
      </c>
      <c r="E785" s="108">
        <v>1067164.6473378851</v>
      </c>
    </row>
    <row r="786" spans="1:5" x14ac:dyDescent="0.25">
      <c r="A786">
        <v>719</v>
      </c>
      <c r="B786" s="40">
        <v>4032344.3798990585</v>
      </c>
      <c r="C786">
        <v>3634164.5936698979</v>
      </c>
      <c r="D786" t="str">
        <v>met</v>
      </c>
      <c r="E786" s="108">
        <v>1068178.2980203182</v>
      </c>
    </row>
    <row r="787" spans="1:5" x14ac:dyDescent="0.25">
      <c r="A787">
        <v>720</v>
      </c>
      <c r="B787" s="40">
        <v>4033168.2284178804</v>
      </c>
      <c r="C787">
        <v>3634252.6441031187</v>
      </c>
      <c r="D787" t="str">
        <v>met</v>
      </c>
      <c r="E787" s="108">
        <v>479369.10470952839</v>
      </c>
    </row>
    <row r="788" spans="1:5" x14ac:dyDescent="0.25">
      <c r="A788">
        <v>721</v>
      </c>
      <c r="B788" s="40">
        <v>4358452.3584756292</v>
      </c>
      <c r="C788">
        <v>3634415.355781219</v>
      </c>
      <c r="D788" t="str">
        <v>met</v>
      </c>
      <c r="E788" s="108">
        <v>-386751.3378242394</v>
      </c>
    </row>
    <row r="789" spans="1:5" x14ac:dyDescent="0.25">
      <c r="A789">
        <v>722</v>
      </c>
      <c r="B789" s="40">
        <v>6030664.5912859645</v>
      </c>
      <c r="C789">
        <v>3633637.3201473099</v>
      </c>
      <c r="D789" t="str">
        <v>met</v>
      </c>
      <c r="E789" s="108">
        <v>859093.58385502733</v>
      </c>
    </row>
    <row r="790" spans="1:5" x14ac:dyDescent="0.25">
      <c r="A790">
        <v>723</v>
      </c>
      <c r="B790" s="40">
        <v>4033429.5824371055</v>
      </c>
      <c r="C790">
        <v>3634329.3709334224</v>
      </c>
      <c r="D790" t="str">
        <v>met</v>
      </c>
      <c r="E790" s="108">
        <v>80210.776450726204</v>
      </c>
    </row>
    <row r="791" spans="1:5" x14ac:dyDescent="0.25">
      <c r="A791">
        <v>724</v>
      </c>
      <c r="B791" s="40">
        <v>3977331.0921175387</v>
      </c>
      <c r="C791">
        <v>3634030.3025030037</v>
      </c>
      <c r="D791" t="str">
        <v>met</v>
      </c>
      <c r="E791" s="108">
        <v>-422007.43982317438</v>
      </c>
    </row>
    <row r="792" spans="1:5" x14ac:dyDescent="0.25">
      <c r="A792">
        <v>725</v>
      </c>
      <c r="B792" s="40">
        <v>4874366.7668306045</v>
      </c>
      <c r="C792">
        <v>3634529.3190573803</v>
      </c>
      <c r="D792" t="str">
        <v>met</v>
      </c>
      <c r="E792" s="108">
        <v>10230498.705713378</v>
      </c>
    </row>
    <row r="793" spans="1:5" x14ac:dyDescent="0.25">
      <c r="A793">
        <v>726</v>
      </c>
      <c r="B793" s="40">
        <v>5122360.6155109676</v>
      </c>
      <c r="C793">
        <v>3634103.7669473793</v>
      </c>
      <c r="D793" t="str">
        <v>met</v>
      </c>
      <c r="E793" s="108">
        <v>-114832.80457295245</v>
      </c>
    </row>
    <row r="794" spans="1:5" x14ac:dyDescent="0.25">
      <c r="A794">
        <v>727</v>
      </c>
      <c r="B794" s="40">
        <v>3704947.43019256</v>
      </c>
      <c r="C794">
        <v>3634048.4894251092</v>
      </c>
      <c r="D794" t="str">
        <v>met</v>
      </c>
      <c r="E794" s="108">
        <v>934664.41541595198</v>
      </c>
    </row>
    <row r="795" spans="1:5" x14ac:dyDescent="0.25">
      <c r="A795">
        <v>728</v>
      </c>
      <c r="B795" s="40">
        <v>4263586.6503042495</v>
      </c>
      <c r="C795">
        <v>3634339.0989431059</v>
      </c>
      <c r="D795" t="str">
        <v>met</v>
      </c>
      <c r="E795" s="108">
        <v>372357.29785062466</v>
      </c>
    </row>
    <row r="796" spans="1:5" x14ac:dyDescent="0.25">
      <c r="A796">
        <v>729</v>
      </c>
      <c r="B796" s="40">
        <v>6095300.9285987969</v>
      </c>
      <c r="C796">
        <v>3634117.7967783087</v>
      </c>
      <c r="D796" t="str">
        <v>met</v>
      </c>
      <c r="E796" s="108">
        <v>-5880.9196723653004</v>
      </c>
    </row>
    <row r="797" spans="1:5" x14ac:dyDescent="0.25">
      <c r="A797">
        <v>730</v>
      </c>
      <c r="B797" s="40">
        <v>3581861.2054129122</v>
      </c>
      <c r="C797">
        <v>3634308.5676125865</v>
      </c>
      <c r="D797" t="str">
        <v>unmet</v>
      </c>
      <c r="E797" s="108">
        <v>2550642.7810311816</v>
      </c>
    </row>
    <row r="798" spans="1:5" x14ac:dyDescent="0.25">
      <c r="A798">
        <v>731</v>
      </c>
      <c r="B798" s="40">
        <v>4568887.9459365504</v>
      </c>
      <c r="C798">
        <v>3634250.8386212355</v>
      </c>
      <c r="D798" t="str">
        <v>met</v>
      </c>
      <c r="E798" s="108">
        <v>-76838.618771709967</v>
      </c>
    </row>
    <row r="799" spans="1:5" x14ac:dyDescent="0.25">
      <c r="A799">
        <v>732</v>
      </c>
      <c r="B799" s="40">
        <v>3717602.9328701524</v>
      </c>
      <c r="C799">
        <v>3634020.0146925002</v>
      </c>
      <c r="D799" t="str">
        <v>met</v>
      </c>
      <c r="E799" s="108">
        <v>653930.29537591431</v>
      </c>
    </row>
    <row r="800" spans="1:5" x14ac:dyDescent="0.25">
      <c r="A800">
        <v>733</v>
      </c>
      <c r="B800" s="40">
        <v>8246400.2937156744</v>
      </c>
      <c r="C800">
        <v>3634139.5711752921</v>
      </c>
      <c r="D800" t="str">
        <v>met</v>
      </c>
      <c r="E800" s="108">
        <v>12938.726732836105</v>
      </c>
    </row>
    <row r="801" spans="1:5" x14ac:dyDescent="0.25">
      <c r="A801">
        <v>734</v>
      </c>
      <c r="B801" s="40">
        <v>4200744.6097702347</v>
      </c>
      <c r="C801">
        <v>3633778.7599909552</v>
      </c>
      <c r="D801" t="str">
        <v>met</v>
      </c>
      <c r="E801" s="108">
        <v>3987533.2614087132</v>
      </c>
    </row>
    <row r="802" spans="1:5" x14ac:dyDescent="0.25">
      <c r="A802">
        <v>735</v>
      </c>
      <c r="B802" s="40">
        <v>4268200.6269109594</v>
      </c>
      <c r="C802">
        <v>3634240.8512650551</v>
      </c>
      <c r="D802" t="str">
        <v>met</v>
      </c>
      <c r="E802" s="108">
        <v>435070.43290201155</v>
      </c>
    </row>
    <row r="803" spans="1:5" x14ac:dyDescent="0.25">
      <c r="A803">
        <v>736</v>
      </c>
      <c r="B803" s="40">
        <v>4084547.5317429788</v>
      </c>
      <c r="C803">
        <v>3633687.1737300963</v>
      </c>
      <c r="D803" t="str">
        <v>met</v>
      </c>
      <c r="E803" s="108">
        <v>116399.23984259088</v>
      </c>
    </row>
    <row r="804" spans="1:5" x14ac:dyDescent="0.25">
      <c r="A804">
        <v>737</v>
      </c>
      <c r="B804" s="40">
        <v>3909506.5324225873</v>
      </c>
      <c r="C804">
        <v>3633751.2721975758</v>
      </c>
      <c r="D804" t="str">
        <v>met</v>
      </c>
      <c r="E804" s="108">
        <v>180278.695875064</v>
      </c>
    </row>
    <row r="805" spans="1:5" x14ac:dyDescent="0.25">
      <c r="A805">
        <v>738</v>
      </c>
      <c r="B805" s="40">
        <v>6661540.3543618014</v>
      </c>
      <c r="C805">
        <v>3633891.5761067877</v>
      </c>
      <c r="D805" t="str">
        <v>met</v>
      </c>
      <c r="E805" s="108">
        <v>1327698.158137403</v>
      </c>
    </row>
    <row r="806" spans="1:5" x14ac:dyDescent="0.25">
      <c r="A806">
        <v>739</v>
      </c>
      <c r="B806" s="40">
        <v>3556555.8795244643</v>
      </c>
      <c r="C806">
        <v>3633982.7603807626</v>
      </c>
      <c r="D806" t="str">
        <v>unmet</v>
      </c>
      <c r="E806" s="108">
        <v>1804028.3169567743</v>
      </c>
    </row>
    <row r="807" spans="1:5" x14ac:dyDescent="0.25">
      <c r="A807">
        <v>740</v>
      </c>
      <c r="B807" s="40">
        <v>7177316.0752570406</v>
      </c>
      <c r="C807">
        <v>3634305.9383504367</v>
      </c>
      <c r="D807" t="str">
        <v>met</v>
      </c>
      <c r="E807" s="108">
        <v>1078399.1279519163</v>
      </c>
    </row>
    <row r="808" spans="1:5" x14ac:dyDescent="0.25">
      <c r="A808">
        <v>741</v>
      </c>
      <c r="B808" s="40">
        <v>3506988.3487386145</v>
      </c>
      <c r="C808">
        <v>3634431.2102022925</v>
      </c>
      <c r="D808" t="str">
        <v>unmet</v>
      </c>
      <c r="E808" s="108">
        <v>310826.09094524384</v>
      </c>
    </row>
    <row r="809" spans="1:5" x14ac:dyDescent="0.25">
      <c r="A809">
        <v>742</v>
      </c>
      <c r="B809" s="40">
        <v>7373465.7470987998</v>
      </c>
      <c r="C809">
        <v>3634732.4138261825</v>
      </c>
      <c r="D809" t="str">
        <v>met</v>
      </c>
      <c r="E809" s="108">
        <v>81598.774468834978</v>
      </c>
    </row>
    <row r="810" spans="1:5" x14ac:dyDescent="0.25">
      <c r="A810">
        <v>743</v>
      </c>
      <c r="B810" s="40">
        <v>4380610.0625700476</v>
      </c>
      <c r="C810">
        <v>3634109.6843586094</v>
      </c>
      <c r="D810" t="str">
        <v>met</v>
      </c>
      <c r="E810" s="108">
        <v>49471.217573484406</v>
      </c>
    </row>
    <row r="811" spans="1:5" x14ac:dyDescent="0.25">
      <c r="A811">
        <v>744</v>
      </c>
      <c r="B811" s="40">
        <v>3526667.5434619365</v>
      </c>
      <c r="C811">
        <v>3633806.0443000286</v>
      </c>
      <c r="D811" t="str">
        <v>unmet</v>
      </c>
      <c r="E811" s="108">
        <v>153063.68694563769</v>
      </c>
    </row>
    <row r="812" spans="1:5" x14ac:dyDescent="0.25">
      <c r="A812">
        <v>745</v>
      </c>
      <c r="B812" s="40">
        <v>6876824.5993144978</v>
      </c>
      <c r="C812">
        <v>3634048.2937248289</v>
      </c>
      <c r="D812" t="str">
        <v>met</v>
      </c>
      <c r="E812" s="108">
        <v>323070.37291823281</v>
      </c>
    </row>
    <row r="813" spans="1:5" x14ac:dyDescent="0.25">
      <c r="A813">
        <v>746</v>
      </c>
      <c r="B813" s="40">
        <v>4899940.7740334617</v>
      </c>
      <c r="C813">
        <v>3634622.7306856238</v>
      </c>
      <c r="D813" t="str">
        <v>met</v>
      </c>
      <c r="E813" s="108">
        <v>1769543.7262183139</v>
      </c>
    </row>
    <row r="814" spans="1:5" x14ac:dyDescent="0.25">
      <c r="A814">
        <v>747</v>
      </c>
      <c r="B814" s="40">
        <v>3291648.3819540311</v>
      </c>
      <c r="C814">
        <v>3633734.6149267838</v>
      </c>
      <c r="D814" t="str">
        <v>unmet</v>
      </c>
      <c r="E814" s="108">
        <v>5200689.3370363126</v>
      </c>
    </row>
    <row r="815" spans="1:5" x14ac:dyDescent="0.25">
      <c r="A815">
        <v>748</v>
      </c>
      <c r="B815" s="40">
        <v>6821435.8675532863</v>
      </c>
      <c r="C815">
        <v>3633903.6375497738</v>
      </c>
      <c r="D815" t="str">
        <v>met</v>
      </c>
      <c r="E815" s="108">
        <v>3693103.1605751663</v>
      </c>
    </row>
    <row r="816" spans="1:5" x14ac:dyDescent="0.25">
      <c r="A816">
        <v>749</v>
      </c>
      <c r="B816" s="40">
        <v>4093858.2747439966</v>
      </c>
      <c r="C816">
        <v>3634041.2869404713</v>
      </c>
      <c r="D816" t="str">
        <v>met</v>
      </c>
      <c r="E816" s="108">
        <v>-331569.49447147967</v>
      </c>
    </row>
    <row r="817" spans="1:5" x14ac:dyDescent="0.25">
      <c r="A817">
        <v>750</v>
      </c>
      <c r="B817" s="40">
        <v>4062708.8882466359</v>
      </c>
      <c r="C817">
        <v>3634048.8716130205</v>
      </c>
      <c r="D817" t="str">
        <v>met</v>
      </c>
      <c r="E817" s="108">
        <v>958375.22218537144</v>
      </c>
    </row>
    <row r="818" spans="1:5" x14ac:dyDescent="0.25">
      <c r="A818">
        <v>751</v>
      </c>
      <c r="B818" s="40">
        <v>4584872.4606017787</v>
      </c>
      <c r="C818">
        <v>3633976.1742950934</v>
      </c>
      <c r="D818" t="str">
        <v>met</v>
      </c>
      <c r="E818" s="108">
        <v>-123787.04835849302</v>
      </c>
    </row>
    <row r="819" spans="1:5" x14ac:dyDescent="0.25">
      <c r="A819">
        <v>752</v>
      </c>
      <c r="B819" s="40">
        <v>3700659.1250369078</v>
      </c>
      <c r="C819">
        <v>3634520.1191933509</v>
      </c>
      <c r="D819" t="str">
        <v>met</v>
      </c>
      <c r="E819" s="108">
        <v>818143.22353340732</v>
      </c>
    </row>
    <row r="820" spans="1:5" x14ac:dyDescent="0.25">
      <c r="A820">
        <v>753</v>
      </c>
      <c r="B820" s="40">
        <v>3900117.1530260444</v>
      </c>
      <c r="C820">
        <v>3634300.6104715536</v>
      </c>
      <c r="D820" t="str">
        <v>met</v>
      </c>
      <c r="E820" s="108">
        <v>-233619.74172341125</v>
      </c>
    </row>
    <row r="821" spans="1:5" x14ac:dyDescent="0.25">
      <c r="A821">
        <v>754</v>
      </c>
      <c r="B821" s="40">
        <v>4933508.7218799982</v>
      </c>
      <c r="C821">
        <v>3634487.3788180058</v>
      </c>
      <c r="D821" t="str">
        <v>met</v>
      </c>
      <c r="E821" s="108">
        <v>4630731.5571951782</v>
      </c>
    </row>
    <row r="822" spans="1:5" x14ac:dyDescent="0.25">
      <c r="A822">
        <v>755</v>
      </c>
      <c r="B822" s="40">
        <v>3708076.6668848814</v>
      </c>
      <c r="C822">
        <v>3633916.3279215721</v>
      </c>
      <c r="D822" t="str">
        <v>met</v>
      </c>
      <c r="E822" s="108">
        <v>512396.05846821703</v>
      </c>
    </row>
    <row r="823" spans="1:5" x14ac:dyDescent="0.25">
      <c r="A823">
        <v>756</v>
      </c>
      <c r="B823" s="40">
        <v>4150420.2336693639</v>
      </c>
      <c r="C823">
        <v>3633931.1668660105</v>
      </c>
      <c r="D823" t="str">
        <v>met</v>
      </c>
      <c r="E823" s="108">
        <v>113682.71274372982</v>
      </c>
    </row>
    <row r="824" spans="1:5" x14ac:dyDescent="0.25">
      <c r="A824">
        <v>757</v>
      </c>
      <c r="B824" s="40">
        <v>5595059.0020173881</v>
      </c>
      <c r="C824">
        <v>3634161.6032781363</v>
      </c>
      <c r="D824" t="str">
        <v>met</v>
      </c>
      <c r="E824" s="108">
        <v>40234.835276320111</v>
      </c>
    </row>
    <row r="825" spans="1:5" x14ac:dyDescent="0.25">
      <c r="A825">
        <v>758</v>
      </c>
      <c r="B825" s="40">
        <v>3955573.8389474219</v>
      </c>
      <c r="C825">
        <v>3633871.4941710867</v>
      </c>
      <c r="D825" t="str">
        <v>met</v>
      </c>
      <c r="E825" s="108">
        <v>5149753.1383246742</v>
      </c>
    </row>
    <row r="826" spans="1:5" x14ac:dyDescent="0.25">
      <c r="A826">
        <v>759</v>
      </c>
      <c r="B826" s="40">
        <v>3845135.7129173838</v>
      </c>
      <c r="C826">
        <v>3634082.9043869781</v>
      </c>
      <c r="D826" t="str">
        <v>met</v>
      </c>
      <c r="E826" s="108">
        <v>2755014.3637864534</v>
      </c>
    </row>
    <row r="827" spans="1:5" x14ac:dyDescent="0.25">
      <c r="A827">
        <v>760</v>
      </c>
      <c r="B827" s="40">
        <v>3658883.1570632802</v>
      </c>
      <c r="C827">
        <v>3634043.7879209998</v>
      </c>
      <c r="D827" t="str">
        <v>met</v>
      </c>
      <c r="E827" s="108">
        <v>3077441.467459105</v>
      </c>
    </row>
    <row r="828" spans="1:5" x14ac:dyDescent="0.25">
      <c r="A828">
        <v>761</v>
      </c>
      <c r="B828" s="40">
        <v>5623461.6709444029</v>
      </c>
      <c r="C828">
        <v>3634587.9107828815</v>
      </c>
      <c r="D828" t="str">
        <v>met</v>
      </c>
      <c r="E828" s="108">
        <v>-66235.824106758926</v>
      </c>
    </row>
    <row r="829" spans="1:5" x14ac:dyDescent="0.25">
      <c r="A829">
        <v>762</v>
      </c>
      <c r="B829" s="40">
        <v>4205512.9466068735</v>
      </c>
      <c r="C829">
        <v>3633842.9333647811</v>
      </c>
      <c r="D829" t="str">
        <v>met</v>
      </c>
      <c r="E829" s="108">
        <v>344774.6486384673</v>
      </c>
    </row>
    <row r="830" spans="1:5" x14ac:dyDescent="0.25">
      <c r="A830">
        <v>763</v>
      </c>
      <c r="B830" s="40">
        <v>3854412.3491798164</v>
      </c>
      <c r="C830">
        <v>3634503.1646101298</v>
      </c>
      <c r="D830" t="str">
        <v>met</v>
      </c>
      <c r="E830" s="108">
        <v>1250009.272846912</v>
      </c>
    </row>
    <row r="831" spans="1:5" x14ac:dyDescent="0.25">
      <c r="A831">
        <v>764</v>
      </c>
      <c r="B831" s="40">
        <v>2888613.3794786292</v>
      </c>
      <c r="C831">
        <v>3633412.7857288602</v>
      </c>
      <c r="D831" t="str">
        <v>unmet</v>
      </c>
      <c r="E831" s="108">
        <v>801190.81675506243</v>
      </c>
    </row>
    <row r="832" spans="1:5" x14ac:dyDescent="0.25">
      <c r="A832">
        <v>765</v>
      </c>
      <c r="B832" s="40">
        <v>5010974.1956600361</v>
      </c>
      <c r="C832">
        <v>3634234.2723052497</v>
      </c>
      <c r="D832" t="str">
        <v>met</v>
      </c>
      <c r="E832" s="108">
        <v>3781467.3128464087</v>
      </c>
    </row>
    <row r="833" spans="1:5" x14ac:dyDescent="0.25">
      <c r="A833">
        <v>766</v>
      </c>
      <c r="B833" s="40">
        <v>5122975.7362457747</v>
      </c>
      <c r="C833">
        <v>3634416.3962121941</v>
      </c>
      <c r="D833" t="str">
        <v>met</v>
      </c>
      <c r="E833" s="108">
        <v>29206.409786593635</v>
      </c>
    </row>
    <row r="834" spans="1:5" x14ac:dyDescent="0.25">
      <c r="A834">
        <v>767</v>
      </c>
      <c r="B834" s="40">
        <v>6625306.5081352834</v>
      </c>
      <c r="C834">
        <v>3634544.14355049</v>
      </c>
      <c r="D834" t="str">
        <v>met</v>
      </c>
      <c r="E834" s="108">
        <v>5520330.7984165773</v>
      </c>
    </row>
    <row r="835" spans="1:5" x14ac:dyDescent="0.25">
      <c r="A835">
        <v>768</v>
      </c>
      <c r="B835" s="40">
        <v>3704453.3250280134</v>
      </c>
      <c r="C835">
        <v>3633769.814502405</v>
      </c>
      <c r="D835" t="str">
        <v>met</v>
      </c>
      <c r="E835" s="108">
        <v>2736906.6684692572</v>
      </c>
    </row>
    <row r="836" spans="1:5" x14ac:dyDescent="0.25">
      <c r="A836">
        <v>769</v>
      </c>
      <c r="B836" s="40">
        <v>4813056.359112951</v>
      </c>
      <c r="C836">
        <v>3634570.5237948047</v>
      </c>
      <c r="D836" t="str">
        <v>met</v>
      </c>
      <c r="E836" s="108">
        <v>395276.50958454655</v>
      </c>
    </row>
    <row r="837" spans="1:5" x14ac:dyDescent="0.25">
      <c r="A837">
        <v>770</v>
      </c>
      <c r="B837" s="40">
        <v>3950383.2067610351</v>
      </c>
      <c r="C837">
        <v>3633891.9472548324</v>
      </c>
      <c r="D837" t="str">
        <v>met</v>
      </c>
      <c r="E837" s="108">
        <v>517039.62186589278</v>
      </c>
    </row>
    <row r="838" spans="1:5" x14ac:dyDescent="0.25">
      <c r="A838">
        <v>771</v>
      </c>
      <c r="B838" s="40">
        <v>5110928.383419943</v>
      </c>
      <c r="C838">
        <v>3634541.9519207398</v>
      </c>
      <c r="D838" t="str">
        <v>met</v>
      </c>
      <c r="E838" s="108">
        <v>604047.68904190371</v>
      </c>
    </row>
    <row r="839" spans="1:5" x14ac:dyDescent="0.25">
      <c r="A839">
        <v>772</v>
      </c>
      <c r="B839" s="40">
        <v>4623948.1294001481</v>
      </c>
      <c r="C839">
        <v>3634234.8483548309</v>
      </c>
      <c r="D839" t="str">
        <v>met</v>
      </c>
      <c r="E839" s="108">
        <v>96.009045175742358</v>
      </c>
    </row>
    <row r="840" spans="1:5" x14ac:dyDescent="0.25">
      <c r="A840">
        <v>773</v>
      </c>
      <c r="B840" s="40">
        <v>4899972.7020642273</v>
      </c>
      <c r="C840">
        <v>3633943.0798681155</v>
      </c>
      <c r="D840" t="str">
        <v>met</v>
      </c>
      <c r="E840" s="108">
        <v>1922070.9408480534</v>
      </c>
    </row>
    <row r="841" spans="1:5" x14ac:dyDescent="0.25">
      <c r="A841">
        <v>774</v>
      </c>
      <c r="B841" s="40">
        <v>3509429.2273378996</v>
      </c>
      <c r="C841">
        <v>3634287.5473378142</v>
      </c>
      <c r="D841" t="str">
        <v>unmet</v>
      </c>
      <c r="E841" s="108">
        <v>954345.40831425926</v>
      </c>
    </row>
    <row r="842" spans="1:5" x14ac:dyDescent="0.25">
      <c r="A842">
        <v>775</v>
      </c>
      <c r="B842" s="40">
        <v>11729557.20050141</v>
      </c>
      <c r="C842">
        <v>3633861.3309528017</v>
      </c>
      <c r="D842" t="str">
        <v>met</v>
      </c>
      <c r="E842" s="108">
        <v>2984192.9727541846</v>
      </c>
    </row>
    <row r="843" spans="1:5" x14ac:dyDescent="0.25">
      <c r="A843">
        <v>776</v>
      </c>
      <c r="B843" s="40">
        <v>4187372.8286501542</v>
      </c>
      <c r="C843">
        <v>3634126.3150782445</v>
      </c>
      <c r="D843" t="str">
        <v>met</v>
      </c>
      <c r="E843" s="108">
        <v>891600.90088152513</v>
      </c>
    </row>
    <row r="844" spans="1:5" x14ac:dyDescent="0.25">
      <c r="A844">
        <v>777</v>
      </c>
      <c r="B844" s="40">
        <v>8548483.9800933506</v>
      </c>
      <c r="C844">
        <v>3633899.0330984243</v>
      </c>
      <c r="D844" t="str">
        <v>met</v>
      </c>
      <c r="E844" s="108">
        <v>4773872.3991745822</v>
      </c>
    </row>
    <row r="845" spans="1:5" x14ac:dyDescent="0.25">
      <c r="A845">
        <v>778</v>
      </c>
      <c r="B845" s="40">
        <v>4690452.9075105395</v>
      </c>
      <c r="C845">
        <v>3633904.0798823466</v>
      </c>
      <c r="D845" t="str">
        <v>met</v>
      </c>
      <c r="E845" s="108">
        <v>1013866.0268211085</v>
      </c>
    </row>
    <row r="846" spans="1:5" x14ac:dyDescent="0.25">
      <c r="A846">
        <v>779</v>
      </c>
      <c r="B846" s="40">
        <v>5006309.4600861128</v>
      </c>
      <c r="C846">
        <v>3634391.3637592993</v>
      </c>
      <c r="D846" t="str">
        <v>met</v>
      </c>
      <c r="E846" s="108">
        <v>4501998.8706403691</v>
      </c>
    </row>
    <row r="847" spans="1:5" x14ac:dyDescent="0.25">
      <c r="A847">
        <v>780</v>
      </c>
      <c r="B847" s="40">
        <v>5111981.7829552833</v>
      </c>
      <c r="C847">
        <v>3634436.3030279805</v>
      </c>
      <c r="D847" t="str">
        <v>met</v>
      </c>
      <c r="E847" s="108">
        <v>-165557.75675068982</v>
      </c>
    </row>
    <row r="848" spans="1:5" x14ac:dyDescent="0.25">
      <c r="A848">
        <v>781</v>
      </c>
      <c r="B848" s="40">
        <v>3646209.3891151273</v>
      </c>
      <c r="C848">
        <v>3633535.0330210361</v>
      </c>
      <c r="D848" t="str">
        <v>met</v>
      </c>
      <c r="E848" s="108">
        <v>188899.31680213893</v>
      </c>
    </row>
    <row r="849" spans="1:5" x14ac:dyDescent="0.25">
      <c r="A849">
        <v>782</v>
      </c>
      <c r="B849" s="40">
        <v>3671604.2611378464</v>
      </c>
      <c r="C849">
        <v>3634064.7731858417</v>
      </c>
      <c r="D849" t="str">
        <v>met</v>
      </c>
      <c r="E849" s="108">
        <v>1732308.1225747</v>
      </c>
    </row>
    <row r="850" spans="1:5" x14ac:dyDescent="0.25">
      <c r="A850">
        <v>783</v>
      </c>
      <c r="B850" s="40">
        <v>3591578.6240177453</v>
      </c>
      <c r="C850">
        <v>3634096.250221509</v>
      </c>
      <c r="D850" t="str">
        <v>unmet</v>
      </c>
      <c r="E850" s="108">
        <v>1661255.740281885</v>
      </c>
    </row>
    <row r="851" spans="1:5" x14ac:dyDescent="0.25">
      <c r="A851">
        <v>784</v>
      </c>
      <c r="B851" s="40">
        <v>4008609.5428145467</v>
      </c>
      <c r="C851">
        <v>3633944.3784872293</v>
      </c>
      <c r="D851" t="str">
        <v>met</v>
      </c>
      <c r="E851" s="108">
        <v>2872575.4670864213</v>
      </c>
    </row>
    <row r="852" spans="1:5" x14ac:dyDescent="0.25">
      <c r="A852">
        <v>785</v>
      </c>
      <c r="B852" s="40">
        <v>6022293.6611288339</v>
      </c>
      <c r="C852">
        <v>3634437.6253705625</v>
      </c>
      <c r="D852" t="str">
        <v>met</v>
      </c>
      <c r="E852" s="108">
        <v>1214332.481595661</v>
      </c>
    </row>
    <row r="853" spans="1:5" x14ac:dyDescent="0.25">
      <c r="A853">
        <v>786</v>
      </c>
      <c r="B853" s="40">
        <v>4381434.5984270358</v>
      </c>
      <c r="C853">
        <v>3634268.3033226267</v>
      </c>
      <c r="D853" t="str">
        <v>met</v>
      </c>
      <c r="E853" s="108">
        <v>1286288.7555551962</v>
      </c>
    </row>
    <row r="854" spans="1:5" x14ac:dyDescent="0.25">
      <c r="A854">
        <v>787</v>
      </c>
      <c r="B854" s="40">
        <v>4817379.5130143259</v>
      </c>
      <c r="C854">
        <v>3634552.4210556271</v>
      </c>
      <c r="D854" t="str">
        <v>met</v>
      </c>
      <c r="E854" s="108">
        <v>2116381.0654102312</v>
      </c>
    </row>
    <row r="855" spans="1:5" x14ac:dyDescent="0.25">
      <c r="A855">
        <v>788</v>
      </c>
      <c r="B855" s="40">
        <v>5406036.7052514218</v>
      </c>
      <c r="C855">
        <v>3633965.8734521926</v>
      </c>
      <c r="D855" t="str">
        <v>met</v>
      </c>
      <c r="E855" s="108">
        <v>546268.73626093846</v>
      </c>
    </row>
    <row r="856" spans="1:5" x14ac:dyDescent="0.25">
      <c r="A856">
        <v>789</v>
      </c>
      <c r="B856" s="40">
        <v>4309347.1429914255</v>
      </c>
      <c r="C856">
        <v>3634134.4383956934</v>
      </c>
      <c r="D856" t="str">
        <v>met</v>
      </c>
      <c r="E856" s="108">
        <v>2220033.3683597324</v>
      </c>
    </row>
    <row r="857" spans="1:5" x14ac:dyDescent="0.25">
      <c r="A857">
        <v>790</v>
      </c>
      <c r="B857" s="40">
        <v>4358234.6100377534</v>
      </c>
      <c r="C857">
        <v>3633755.316251351</v>
      </c>
      <c r="D857" t="str">
        <v>met</v>
      </c>
      <c r="E857" s="108">
        <v>1531287.0471319188</v>
      </c>
    </row>
    <row r="858" spans="1:5" x14ac:dyDescent="0.25">
      <c r="A858">
        <v>791</v>
      </c>
      <c r="B858" s="40">
        <v>3445201.0519810715</v>
      </c>
      <c r="C858">
        <v>3633984.7542458638</v>
      </c>
      <c r="D858" t="str">
        <v>unmet</v>
      </c>
      <c r="E858" s="108">
        <v>3303571.6835635537</v>
      </c>
    </row>
    <row r="859" spans="1:5" x14ac:dyDescent="0.25">
      <c r="A859">
        <v>792</v>
      </c>
      <c r="B859" s="40">
        <v>4363612.1837914288</v>
      </c>
      <c r="C859">
        <v>3633955.6895057084</v>
      </c>
      <c r="D859" t="str">
        <v>met</v>
      </c>
      <c r="E859" s="108">
        <v>542016.65706767142</v>
      </c>
    </row>
    <row r="860" spans="1:5" x14ac:dyDescent="0.25">
      <c r="A860">
        <v>793</v>
      </c>
      <c r="B860" s="40">
        <v>9754202.2937992401</v>
      </c>
      <c r="C860">
        <v>3634088.8924357942</v>
      </c>
      <c r="D860" t="str">
        <v>met</v>
      </c>
      <c r="E860" s="108">
        <v>543273.74799975008</v>
      </c>
    </row>
    <row r="861" spans="1:5" x14ac:dyDescent="0.25">
      <c r="A861">
        <v>794</v>
      </c>
      <c r="B861" s="40">
        <v>3324281.2157777045</v>
      </c>
      <c r="C861">
        <v>3633941.5517260036</v>
      </c>
      <c r="D861" t="str">
        <v>unmet</v>
      </c>
      <c r="E861" s="108">
        <v>13694.320508639794</v>
      </c>
    </row>
    <row r="862" spans="1:5" x14ac:dyDescent="0.25">
      <c r="A862">
        <v>795</v>
      </c>
      <c r="B862" s="40">
        <v>3604458.8364540916</v>
      </c>
      <c r="C862">
        <v>3633965.7203769544</v>
      </c>
      <c r="D862" t="str">
        <v>unmet</v>
      </c>
      <c r="E862" s="108">
        <v>2079568.2041442767</v>
      </c>
    </row>
    <row r="863" spans="1:5" x14ac:dyDescent="0.25">
      <c r="A863">
        <v>796</v>
      </c>
      <c r="B863" s="40">
        <v>3579065.1123918723</v>
      </c>
      <c r="C863">
        <v>3633997.7003104421</v>
      </c>
      <c r="D863" t="str">
        <v>unmet</v>
      </c>
      <c r="E863" s="108">
        <v>690553.11044743378</v>
      </c>
    </row>
    <row r="864" spans="1:5" x14ac:dyDescent="0.25">
      <c r="A864">
        <v>797</v>
      </c>
      <c r="B864" s="40">
        <v>4255519.6176140951</v>
      </c>
      <c r="C864">
        <v>3633904.3618936129</v>
      </c>
      <c r="D864" t="str">
        <v>met</v>
      </c>
      <c r="E864" s="108">
        <v>3682.0713338265195</v>
      </c>
    </row>
    <row r="865" spans="1:5" x14ac:dyDescent="0.25">
      <c r="A865">
        <v>798</v>
      </c>
      <c r="B865" s="40">
        <v>3635000.6103344727</v>
      </c>
      <c r="C865">
        <v>3634193.3643487366</v>
      </c>
      <c r="D865" t="str">
        <v>met</v>
      </c>
      <c r="E865" s="108">
        <v>353366.36772127543</v>
      </c>
    </row>
    <row r="866" spans="1:5" x14ac:dyDescent="0.25">
      <c r="A866">
        <v>799</v>
      </c>
      <c r="B866" s="40">
        <v>4492072.7840915881</v>
      </c>
      <c r="C866">
        <v>3634049.7956491397</v>
      </c>
      <c r="D866" t="str">
        <v>met</v>
      </c>
      <c r="E866" s="108">
        <v>708968.51006284216</v>
      </c>
    </row>
    <row r="867" spans="1:5" x14ac:dyDescent="0.25">
      <c r="A867">
        <v>800</v>
      </c>
      <c r="B867" s="40">
        <v>5620448.9646396078</v>
      </c>
      <c r="C867">
        <v>3634144.4460089174</v>
      </c>
      <c r="D867" t="str">
        <v>met</v>
      </c>
      <c r="E867" s="108">
        <v>644252.19375670236</v>
      </c>
    </row>
    <row r="868" spans="1:5" x14ac:dyDescent="0.25">
      <c r="A868">
        <v>801</v>
      </c>
      <c r="B868" s="40">
        <v>3438961.7396716499</v>
      </c>
      <c r="C868">
        <v>3633946.5509105604</v>
      </c>
      <c r="D868" t="str">
        <v>unmet</v>
      </c>
      <c r="E868" s="108">
        <v>2825660.0201124679</v>
      </c>
    </row>
    <row r="869" spans="1:5" x14ac:dyDescent="0.25">
      <c r="A869">
        <v>802</v>
      </c>
      <c r="B869" s="40">
        <v>5060332.5194049664</v>
      </c>
      <c r="C869">
        <v>3633761.5637406297</v>
      </c>
      <c r="D869" t="str">
        <v>met</v>
      </c>
      <c r="E869" s="108">
        <v>730071.51746098977</v>
      </c>
    </row>
    <row r="870" spans="1:5" x14ac:dyDescent="0.25">
      <c r="A870">
        <v>803</v>
      </c>
      <c r="B870" s="40">
        <v>13013352.422824599</v>
      </c>
      <c r="C870">
        <v>3633797.407672599</v>
      </c>
      <c r="D870" t="str">
        <v>met</v>
      </c>
      <c r="E870" s="108">
        <v>46849.330917284824</v>
      </c>
    </row>
    <row r="871" spans="1:5" x14ac:dyDescent="0.25">
      <c r="A871">
        <v>804</v>
      </c>
      <c r="B871" s="40">
        <v>4037364.8831544351</v>
      </c>
      <c r="C871">
        <v>3633754.0505865375</v>
      </c>
      <c r="D871" t="str">
        <v>met</v>
      </c>
      <c r="E871" s="108">
        <v>3206019.1208063518</v>
      </c>
    </row>
    <row r="872" spans="1:5" x14ac:dyDescent="0.25">
      <c r="A872">
        <v>805</v>
      </c>
      <c r="B872" s="40">
        <v>5443144.204072034</v>
      </c>
      <c r="C872">
        <v>3633672.5267392313</v>
      </c>
      <c r="D872" t="str">
        <v>met</v>
      </c>
      <c r="E872" s="108">
        <v>396967.39527546847</v>
      </c>
    </row>
    <row r="873" spans="1:5" x14ac:dyDescent="0.25">
      <c r="A873">
        <v>806</v>
      </c>
      <c r="B873" s="40">
        <v>4162122.7177223591</v>
      </c>
      <c r="C873">
        <v>3633822.4460392045</v>
      </c>
      <c r="D873" t="str">
        <v>met</v>
      </c>
      <c r="E873" s="108">
        <v>-496050.88099613832</v>
      </c>
    </row>
    <row r="874" spans="1:5" x14ac:dyDescent="0.25">
      <c r="A874">
        <v>807</v>
      </c>
      <c r="B874" s="40">
        <v>14958187.732998237</v>
      </c>
      <c r="C874">
        <v>3634322.8275281284</v>
      </c>
      <c r="D874" t="str">
        <v>met</v>
      </c>
      <c r="E874" s="108">
        <v>-319432.24637119751</v>
      </c>
    </row>
    <row r="875" spans="1:5" x14ac:dyDescent="0.25">
      <c r="A875">
        <v>808</v>
      </c>
      <c r="B875" s="40">
        <v>6141098.3028776571</v>
      </c>
      <c r="C875">
        <v>3634935.5174756311</v>
      </c>
      <c r="D875" t="str">
        <v>met</v>
      </c>
      <c r="E875" s="108">
        <v>2103292.5850189705</v>
      </c>
    </row>
    <row r="876" spans="1:5" x14ac:dyDescent="0.25">
      <c r="A876">
        <v>809</v>
      </c>
      <c r="B876" s="40">
        <v>5283776.5014408436</v>
      </c>
      <c r="C876">
        <v>3633647.6919689663</v>
      </c>
      <c r="D876" t="str">
        <v>met</v>
      </c>
      <c r="E876" s="108">
        <v>1199365.2466845373</v>
      </c>
    </row>
    <row r="877" spans="1:5" x14ac:dyDescent="0.25">
      <c r="A877">
        <v>810</v>
      </c>
      <c r="B877" s="40">
        <v>4012923.128126842</v>
      </c>
      <c r="C877">
        <v>3634327.2473136</v>
      </c>
      <c r="D877" t="str">
        <v>met</v>
      </c>
      <c r="E877" s="108">
        <v>4307097.2785565043</v>
      </c>
    </row>
    <row r="878" spans="1:5" x14ac:dyDescent="0.25">
      <c r="A878">
        <v>811</v>
      </c>
      <c r="B878" s="40">
        <v>6649210.6979949996</v>
      </c>
      <c r="C878">
        <v>3634027.8506957009</v>
      </c>
      <c r="D878" t="str">
        <v>met</v>
      </c>
      <c r="E878" s="108">
        <v>976067.53814729908</v>
      </c>
    </row>
    <row r="879" spans="1:5" x14ac:dyDescent="0.25">
      <c r="A879">
        <v>812</v>
      </c>
      <c r="B879" s="40">
        <v>12280204.963818319</v>
      </c>
      <c r="C879">
        <v>3633972.1756619941</v>
      </c>
      <c r="D879" t="str">
        <v>met</v>
      </c>
      <c r="E879" s="108">
        <v>-119575.91060935799</v>
      </c>
    </row>
    <row r="880" spans="1:5" x14ac:dyDescent="0.25">
      <c r="A880">
        <v>813</v>
      </c>
      <c r="B880" s="40">
        <v>4415389.7884899965</v>
      </c>
      <c r="C880">
        <v>3634007.5113641843</v>
      </c>
      <c r="D880" t="str">
        <v>met</v>
      </c>
      <c r="E880" s="108">
        <v>1185816.3936075591</v>
      </c>
    </row>
    <row r="881" spans="1:5" x14ac:dyDescent="0.25">
      <c r="A881">
        <v>814</v>
      </c>
      <c r="B881" s="40">
        <v>4943854.9138085674</v>
      </c>
      <c r="C881">
        <v>3634314.9193437225</v>
      </c>
      <c r="D881" t="str">
        <v>met</v>
      </c>
      <c r="E881" s="108">
        <v>420973.07743139984</v>
      </c>
    </row>
    <row r="882" spans="1:5" x14ac:dyDescent="0.25">
      <c r="A882">
        <v>815</v>
      </c>
      <c r="B882" s="40">
        <v>3739605.6661700653</v>
      </c>
      <c r="C882">
        <v>3634084.3507340574</v>
      </c>
      <c r="D882" t="str">
        <v>met</v>
      </c>
      <c r="E882" s="108">
        <v>506955.53897518804</v>
      </c>
    </row>
    <row r="883" spans="1:5" x14ac:dyDescent="0.25">
      <c r="A883">
        <v>816</v>
      </c>
      <c r="B883" s="40">
        <v>4364342.2523108758</v>
      </c>
      <c r="C883">
        <v>3633717.1404202795</v>
      </c>
      <c r="D883" t="str">
        <v>met</v>
      </c>
      <c r="E883" s="108">
        <v>1752427.3076241687</v>
      </c>
    </row>
    <row r="884" spans="1:5" x14ac:dyDescent="0.25">
      <c r="A884">
        <v>817</v>
      </c>
      <c r="B884" s="40">
        <v>3772714.8280148692</v>
      </c>
      <c r="C884">
        <v>3634094.7590181348</v>
      </c>
      <c r="D884" t="str">
        <v>met</v>
      </c>
      <c r="E884" s="108">
        <v>1039801.960215894</v>
      </c>
    </row>
    <row r="885" spans="1:5" x14ac:dyDescent="0.25">
      <c r="A885">
        <v>818</v>
      </c>
      <c r="B885" s="40">
        <v>7305461.2663172409</v>
      </c>
      <c r="C885">
        <v>3633807.6949480386</v>
      </c>
      <c r="D885" t="str">
        <v>met</v>
      </c>
      <c r="E885" s="108">
        <v>-210287.92010039138</v>
      </c>
    </row>
    <row r="886" spans="1:5" x14ac:dyDescent="0.25">
      <c r="A886">
        <v>819</v>
      </c>
      <c r="B886" s="40">
        <v>4340067.918773843</v>
      </c>
      <c r="C886">
        <v>3634095.0317359651</v>
      </c>
      <c r="D886" t="str">
        <v>met</v>
      </c>
      <c r="E886" s="108">
        <v>932235.87968175486</v>
      </c>
    </row>
    <row r="887" spans="1:5" x14ac:dyDescent="0.25">
      <c r="A887">
        <v>820</v>
      </c>
      <c r="B887" s="40">
        <v>4490802.1509097796</v>
      </c>
      <c r="C887">
        <v>3633821.0246798499</v>
      </c>
      <c r="D887" t="str">
        <v>met</v>
      </c>
      <c r="E887" s="108">
        <v>2204592.4034851966</v>
      </c>
    </row>
    <row r="888" spans="1:5" x14ac:dyDescent="0.25">
      <c r="A888">
        <v>821</v>
      </c>
      <c r="B888" s="40">
        <v>4567967.3782693092</v>
      </c>
      <c r="C888">
        <v>3633999.1038031597</v>
      </c>
      <c r="D888" t="str">
        <v>met</v>
      </c>
      <c r="E888" s="108">
        <v>1220541.8782546902</v>
      </c>
    </row>
    <row r="889" spans="1:5" x14ac:dyDescent="0.25">
      <c r="A889">
        <v>822</v>
      </c>
      <c r="B889" s="40">
        <v>4678383.2355271149</v>
      </c>
      <c r="C889">
        <v>3633999.8966107434</v>
      </c>
      <c r="D889" t="str">
        <v>met</v>
      </c>
      <c r="E889" s="108">
        <v>345280.97437315062</v>
      </c>
    </row>
    <row r="890" spans="1:5" x14ac:dyDescent="0.25">
      <c r="A890">
        <v>823</v>
      </c>
      <c r="B890" s="40">
        <v>3250783.9151857784</v>
      </c>
      <c r="C890">
        <v>3633700.1213548165</v>
      </c>
      <c r="D890" t="str">
        <v>unmet</v>
      </c>
      <c r="E890" s="108">
        <v>1505077.7805407704</v>
      </c>
    </row>
    <row r="891" spans="1:5" x14ac:dyDescent="0.25">
      <c r="A891">
        <v>824</v>
      </c>
      <c r="B891" s="40">
        <v>3742130.1727471082</v>
      </c>
      <c r="C891">
        <v>3634149.1282052635</v>
      </c>
      <c r="D891" t="str">
        <v>met</v>
      </c>
      <c r="E891" s="108">
        <v>347437.63749152469</v>
      </c>
    </row>
    <row r="892" spans="1:5" x14ac:dyDescent="0.25">
      <c r="A892">
        <v>825</v>
      </c>
      <c r="B892" s="40">
        <v>6737221.1304497272</v>
      </c>
      <c r="C892">
        <v>3633956.9425278958</v>
      </c>
      <c r="D892" t="str">
        <v>met</v>
      </c>
      <c r="E892" s="108">
        <v>-243761.41488595726</v>
      </c>
    </row>
    <row r="893" spans="1:5" x14ac:dyDescent="0.25">
      <c r="A893">
        <v>826</v>
      </c>
      <c r="B893" s="40">
        <v>3616205.1879694234</v>
      </c>
      <c r="C893">
        <v>3633811.9852298121</v>
      </c>
      <c r="D893" t="str">
        <v>unmet</v>
      </c>
      <c r="E893" s="108">
        <v>197672.98881336488</v>
      </c>
    </row>
    <row r="894" spans="1:5" x14ac:dyDescent="0.25">
      <c r="A894">
        <v>827</v>
      </c>
      <c r="B894" s="40">
        <v>4686772.0650313422</v>
      </c>
      <c r="C894">
        <v>3634081.2618038915</v>
      </c>
      <c r="D894" t="str">
        <v>met</v>
      </c>
      <c r="E894" s="108">
        <v>820553.75305724237</v>
      </c>
    </row>
    <row r="895" spans="1:5" x14ac:dyDescent="0.25">
      <c r="A895">
        <v>828</v>
      </c>
      <c r="B895" s="40">
        <v>6572704.6848979704</v>
      </c>
      <c r="C895">
        <v>3633983.7615598561</v>
      </c>
      <c r="D895" t="str">
        <v>met</v>
      </c>
      <c r="E895" s="108">
        <v>852680.93109236564</v>
      </c>
    </row>
    <row r="896" spans="1:5" x14ac:dyDescent="0.25">
      <c r="A896">
        <v>829</v>
      </c>
      <c r="B896" s="40">
        <v>6577054.6905197194</v>
      </c>
      <c r="C896">
        <v>3633880.8113419851</v>
      </c>
      <c r="D896" t="str">
        <v>met</v>
      </c>
      <c r="E896" s="108">
        <v>545085.14185682172</v>
      </c>
    </row>
    <row r="897" spans="1:5" x14ac:dyDescent="0.25">
      <c r="A897">
        <v>830</v>
      </c>
      <c r="B897" s="40">
        <v>3792152.7975886362</v>
      </c>
      <c r="C897">
        <v>3633757.0317233359</v>
      </c>
      <c r="D897" t="str">
        <v>met</v>
      </c>
      <c r="E897" s="108">
        <v>623807.98480629269</v>
      </c>
    </row>
    <row r="898" spans="1:5" x14ac:dyDescent="0.25">
      <c r="A898">
        <v>831</v>
      </c>
      <c r="B898" s="40">
        <v>4518266.8839734318</v>
      </c>
      <c r="C898">
        <v>3634248.6652509212</v>
      </c>
      <c r="D898" t="str">
        <v>met</v>
      </c>
      <c r="E898" s="108">
        <v>157961.49672426982</v>
      </c>
    </row>
    <row r="899" spans="1:5" x14ac:dyDescent="0.25">
      <c r="A899">
        <v>832</v>
      </c>
      <c r="B899" s="40">
        <v>3738279.0361628179</v>
      </c>
      <c r="C899">
        <v>3634017.1583521622</v>
      </c>
      <c r="D899" t="str">
        <v>met</v>
      </c>
      <c r="E899" s="108">
        <v>402036.92089939537</v>
      </c>
    </row>
    <row r="900" spans="1:5" x14ac:dyDescent="0.25">
      <c r="A900">
        <v>833</v>
      </c>
      <c r="B900" s="40">
        <v>4523938.84818877</v>
      </c>
      <c r="C900">
        <v>3634344.900355556</v>
      </c>
      <c r="D900" t="str">
        <v>met</v>
      </c>
      <c r="E900" s="108">
        <v>471253.49547673203</v>
      </c>
    </row>
    <row r="901" spans="1:5" x14ac:dyDescent="0.25">
      <c r="A901">
        <v>834</v>
      </c>
      <c r="B901" s="40">
        <v>3723584.1169382716</v>
      </c>
      <c r="C901">
        <v>3634323.1476626517</v>
      </c>
      <c r="D901" t="str">
        <v>met</v>
      </c>
      <c r="E901" s="108">
        <v>149309.93436175399</v>
      </c>
    </row>
    <row r="902" spans="1:5" x14ac:dyDescent="0.25">
      <c r="A902">
        <v>835</v>
      </c>
      <c r="B902" s="40">
        <v>4183021.134234054</v>
      </c>
      <c r="C902">
        <v>3634363.5375946993</v>
      </c>
      <c r="D902" t="str">
        <v>met</v>
      </c>
      <c r="E902" s="108">
        <v>1171935.0584540865</v>
      </c>
    </row>
    <row r="903" spans="1:5" x14ac:dyDescent="0.25">
      <c r="A903">
        <v>836</v>
      </c>
      <c r="B903" s="40">
        <v>7723264.96083951</v>
      </c>
      <c r="C903">
        <v>3634131.4388042563</v>
      </c>
      <c r="D903" t="str">
        <v>met</v>
      </c>
      <c r="E903" s="108">
        <v>1171598.9875658513</v>
      </c>
    </row>
    <row r="904" spans="1:5" x14ac:dyDescent="0.25">
      <c r="A904">
        <v>837</v>
      </c>
      <c r="B904" s="40">
        <v>4067309.1160838092</v>
      </c>
      <c r="C904">
        <v>3634004.4999306928</v>
      </c>
      <c r="D904" t="str">
        <v>met</v>
      </c>
      <c r="E904" s="108">
        <v>-2771.74116592668</v>
      </c>
    </row>
    <row r="905" spans="1:5" x14ac:dyDescent="0.25">
      <c r="A905">
        <v>838</v>
      </c>
      <c r="B905" s="40">
        <v>3967535.1872626008</v>
      </c>
      <c r="C905">
        <v>3633695.7009530733</v>
      </c>
      <c r="D905" t="str">
        <v>met</v>
      </c>
      <c r="E905" s="108">
        <v>1538498.915623616</v>
      </c>
    </row>
    <row r="906" spans="1:5" x14ac:dyDescent="0.25">
      <c r="A906">
        <v>839</v>
      </c>
      <c r="B906" s="40">
        <v>4864775.4905011049</v>
      </c>
      <c r="C906">
        <v>3634421.7285688045</v>
      </c>
      <c r="D906" t="str">
        <v>met</v>
      </c>
      <c r="E906" s="108">
        <v>4371393.3318223394</v>
      </c>
    </row>
    <row r="907" spans="1:5" x14ac:dyDescent="0.25">
      <c r="A907">
        <v>840</v>
      </c>
      <c r="B907" s="40">
        <v>3801116.0836485298</v>
      </c>
      <c r="C907">
        <v>3633908.1382266972</v>
      </c>
      <c r="D907" t="str">
        <v>met</v>
      </c>
      <c r="E907" s="108">
        <v>3574433.1023684996</v>
      </c>
    </row>
    <row r="908" spans="1:5" x14ac:dyDescent="0.25">
      <c r="A908">
        <v>841</v>
      </c>
      <c r="B908" s="40">
        <v>4148532.1017720662</v>
      </c>
      <c r="C908">
        <v>3634594.3826559638</v>
      </c>
      <c r="D908" t="str">
        <v>met</v>
      </c>
      <c r="E908" s="108">
        <v>909481.91168554313</v>
      </c>
    </row>
    <row r="909" spans="1:5" x14ac:dyDescent="0.25">
      <c r="A909">
        <v>842</v>
      </c>
      <c r="B909" s="40">
        <v>4599984.8658400886</v>
      </c>
      <c r="C909">
        <v>3633714.3700047741</v>
      </c>
      <c r="D909" t="str">
        <v>met</v>
      </c>
      <c r="E909" s="108">
        <v>1129336.0521216951</v>
      </c>
    </row>
    <row r="910" spans="1:5" x14ac:dyDescent="0.25">
      <c r="A910">
        <v>843</v>
      </c>
      <c r="B910" s="40">
        <v>11243810.902907792</v>
      </c>
      <c r="C910">
        <v>3634292.3450983716</v>
      </c>
      <c r="D910" t="str">
        <v>met</v>
      </c>
      <c r="E910" s="108">
        <v>338710.17831980204</v>
      </c>
    </row>
    <row r="911" spans="1:5" x14ac:dyDescent="0.25">
      <c r="A911">
        <v>844</v>
      </c>
      <c r="B911" s="40">
        <v>5761878.4216599176</v>
      </c>
      <c r="C911">
        <v>3634160.2135574967</v>
      </c>
      <c r="D911" t="str">
        <v>met</v>
      </c>
      <c r="E911" s="108">
        <v>3015313.4852113444</v>
      </c>
    </row>
    <row r="912" spans="1:5" x14ac:dyDescent="0.25">
      <c r="A912">
        <v>845</v>
      </c>
      <c r="B912" s="40">
        <v>6821592.0114952158</v>
      </c>
      <c r="C912">
        <v>3634430.0134444186</v>
      </c>
      <c r="D912" t="str">
        <v>met</v>
      </c>
      <c r="E912" s="108">
        <v>889615.8691942296</v>
      </c>
    </row>
    <row r="913" spans="1:5" x14ac:dyDescent="0.25">
      <c r="A913">
        <v>846</v>
      </c>
      <c r="B913" s="40">
        <v>5891869.8253824227</v>
      </c>
      <c r="C913">
        <v>3634529.6167006982</v>
      </c>
      <c r="D913" t="str">
        <v>met</v>
      </c>
      <c r="E913" s="108">
        <v>-570376.52891464531</v>
      </c>
    </row>
    <row r="914" spans="1:5" x14ac:dyDescent="0.25">
      <c r="A914">
        <v>847</v>
      </c>
      <c r="B914" s="40">
        <v>4385227.1919171372</v>
      </c>
      <c r="C914">
        <v>3634109.4535813043</v>
      </c>
      <c r="D914" t="str">
        <v>met</v>
      </c>
      <c r="E914" s="108">
        <v>774095.79884848185</v>
      </c>
    </row>
    <row r="915" spans="1:5" x14ac:dyDescent="0.25">
      <c r="A915">
        <v>848</v>
      </c>
      <c r="B915" s="40">
        <v>4899543.619089229</v>
      </c>
      <c r="C915">
        <v>3634535.5438611689</v>
      </c>
      <c r="D915" t="str">
        <v>met</v>
      </c>
      <c r="E915" s="108">
        <v>-369026.52192310896</v>
      </c>
    </row>
    <row r="916" spans="1:5" x14ac:dyDescent="0.25">
      <c r="A916">
        <v>849</v>
      </c>
      <c r="B916" s="40">
        <v>3444178.582075709</v>
      </c>
      <c r="C916">
        <v>3634248.0002036155</v>
      </c>
      <c r="D916" t="str">
        <v>unmet</v>
      </c>
      <c r="E916" s="108">
        <v>826897.50325795915</v>
      </c>
    </row>
    <row r="917" spans="1:5" x14ac:dyDescent="0.25">
      <c r="A917">
        <v>850</v>
      </c>
      <c r="B917" s="40">
        <v>3290870.8652878888</v>
      </c>
      <c r="C917">
        <v>3633666.3647165489</v>
      </c>
      <c r="D917" t="str">
        <v>unmet</v>
      </c>
      <c r="E917" s="108">
        <v>1117015.6955331941</v>
      </c>
    </row>
    <row r="918" spans="1:5" x14ac:dyDescent="0.25">
      <c r="A918">
        <v>851</v>
      </c>
      <c r="B918" s="40">
        <v>10307022.70518383</v>
      </c>
      <c r="C918">
        <v>3634113.8670649221</v>
      </c>
      <c r="D918" t="str">
        <v>met</v>
      </c>
      <c r="E918" s="108">
        <v>209894.15111579513</v>
      </c>
    </row>
    <row r="919" spans="1:5" x14ac:dyDescent="0.25">
      <c r="A919">
        <v>852</v>
      </c>
      <c r="B919" s="40">
        <v>3299242.0296479813</v>
      </c>
      <c r="C919">
        <v>3634207.6433325293</v>
      </c>
      <c r="D919" t="str">
        <v>unmet</v>
      </c>
      <c r="E919" s="108">
        <v>-57825.632964327</v>
      </c>
    </row>
    <row r="920" spans="1:5" x14ac:dyDescent="0.25">
      <c r="A920">
        <v>853</v>
      </c>
      <c r="B920" s="40">
        <v>3829886.5148965009</v>
      </c>
      <c r="C920">
        <v>3634158.5835097912</v>
      </c>
      <c r="D920" t="str">
        <v>met</v>
      </c>
      <c r="E920" s="108">
        <v>2929955.8809674368</v>
      </c>
    </row>
    <row r="921" spans="1:5" x14ac:dyDescent="0.25">
      <c r="A921">
        <v>854</v>
      </c>
      <c r="B921" s="40">
        <v>4708298.9937424529</v>
      </c>
      <c r="C921">
        <v>3634040.1849399689</v>
      </c>
      <c r="D921" t="str">
        <v>met</v>
      </c>
      <c r="E921" s="108">
        <v>385279.61532603763</v>
      </c>
    </row>
    <row r="922" spans="1:5" x14ac:dyDescent="0.25">
      <c r="A922">
        <v>855</v>
      </c>
      <c r="B922" s="40">
        <v>4284293.2662934912</v>
      </c>
      <c r="C922">
        <v>3634057.2870065188</v>
      </c>
      <c r="D922" t="str">
        <v>met</v>
      </c>
      <c r="E922" s="108">
        <v>2942790.6787262186</v>
      </c>
    </row>
    <row r="923" spans="1:5" x14ac:dyDescent="0.25">
      <c r="A923">
        <v>856</v>
      </c>
      <c r="B923" s="40">
        <v>4949279.038682228</v>
      </c>
      <c r="C923">
        <v>3633591.4790011132</v>
      </c>
      <c r="D923" t="str">
        <v>met</v>
      </c>
      <c r="E923" s="108">
        <v>156821.25912248716</v>
      </c>
    </row>
    <row r="924" spans="1:5" x14ac:dyDescent="0.25">
      <c r="A924">
        <v>857</v>
      </c>
      <c r="B924" s="40">
        <v>5846524.6834106278</v>
      </c>
      <c r="C924">
        <v>3634749.8119097399</v>
      </c>
      <c r="D924" t="str">
        <v>met</v>
      </c>
      <c r="E924" s="108">
        <v>333908.06629483774</v>
      </c>
    </row>
    <row r="925" spans="1:5" x14ac:dyDescent="0.25">
      <c r="A925">
        <v>858</v>
      </c>
      <c r="B925" s="40">
        <v>4280635.4087090399</v>
      </c>
      <c r="C925">
        <v>3634346.9521150598</v>
      </c>
      <c r="D925" t="str">
        <v>met</v>
      </c>
      <c r="E925" s="108">
        <v>-138204.05486355023</v>
      </c>
    </row>
    <row r="926" spans="1:5" x14ac:dyDescent="0.25">
      <c r="A926">
        <v>859</v>
      </c>
      <c r="B926" s="40">
        <v>4735199.55949724</v>
      </c>
      <c r="C926">
        <v>3634056.4781041602</v>
      </c>
      <c r="D926" t="str">
        <v>met</v>
      </c>
      <c r="E926" s="108">
        <v>3671704.0169167598</v>
      </c>
    </row>
    <row r="927" spans="1:5" x14ac:dyDescent="0.25">
      <c r="A927">
        <v>860</v>
      </c>
      <c r="B927" s="40">
        <v>4476830.0936845401</v>
      </c>
      <c r="C927">
        <v>3634152.426658601</v>
      </c>
      <c r="D927" t="str">
        <v>met</v>
      </c>
      <c r="E927" s="108">
        <v>1798647.4311197395</v>
      </c>
    </row>
    <row r="928" spans="1:5" x14ac:dyDescent="0.25">
      <c r="A928">
        <v>861</v>
      </c>
      <c r="B928" s="40">
        <v>5002356.4216496954</v>
      </c>
      <c r="C928">
        <v>3633943.9736481667</v>
      </c>
      <c r="D928" t="str">
        <v>met</v>
      </c>
      <c r="E928" s="108">
        <v>776618.1807098398</v>
      </c>
    </row>
    <row r="929" spans="1:5" x14ac:dyDescent="0.25">
      <c r="A929">
        <v>862</v>
      </c>
      <c r="B929" s="40">
        <v>3830117.1070561297</v>
      </c>
      <c r="C929">
        <v>3634099.4606442195</v>
      </c>
      <c r="D929" t="str">
        <v>met</v>
      </c>
      <c r="E929" s="108">
        <v>236698.60108612524</v>
      </c>
    </row>
    <row r="930" spans="1:5" x14ac:dyDescent="0.25">
      <c r="A930">
        <v>863</v>
      </c>
      <c r="B930" s="40">
        <v>5598278.1126992144</v>
      </c>
      <c r="C930">
        <v>3634113.0011615842</v>
      </c>
      <c r="D930" t="str">
        <v>met</v>
      </c>
      <c r="E930" s="108">
        <v>-113422.45073636901</v>
      </c>
    </row>
    <row r="931" spans="1:5" x14ac:dyDescent="0.25">
      <c r="A931">
        <v>864</v>
      </c>
      <c r="B931" s="40">
        <v>5805474.6630734447</v>
      </c>
      <c r="C931">
        <v>3633791.9565812522</v>
      </c>
      <c r="D931" t="str">
        <v>met</v>
      </c>
      <c r="E931" s="108">
        <v>5998092.1709947996</v>
      </c>
    </row>
    <row r="932" spans="1:5" x14ac:dyDescent="0.25">
      <c r="A932">
        <v>865</v>
      </c>
      <c r="B932" s="40">
        <v>5118999.3861186039</v>
      </c>
      <c r="C932">
        <v>3634104.9646723671</v>
      </c>
      <c r="D932" t="str">
        <v>met</v>
      </c>
      <c r="E932" s="108">
        <v>-262794.98681399273</v>
      </c>
    </row>
    <row r="933" spans="1:5" x14ac:dyDescent="0.25">
      <c r="A933">
        <v>866</v>
      </c>
      <c r="B933" s="40">
        <v>3932622.8811983876</v>
      </c>
      <c r="C933">
        <v>3634029.6402035714</v>
      </c>
      <c r="D933" t="str">
        <v>met</v>
      </c>
      <c r="E933" s="108">
        <v>896678.26807679003</v>
      </c>
    </row>
    <row r="934" spans="1:5" x14ac:dyDescent="0.25">
      <c r="A934">
        <v>867</v>
      </c>
      <c r="B934" s="40">
        <v>5666872.0577654634</v>
      </c>
      <c r="C934">
        <v>3634100.0175927654</v>
      </c>
      <c r="D934" t="str">
        <v>met</v>
      </c>
      <c r="E934" s="108">
        <v>362659.3439287073</v>
      </c>
    </row>
    <row r="935" spans="1:5" x14ac:dyDescent="0.25">
      <c r="A935">
        <v>868</v>
      </c>
      <c r="B935" s="40">
        <v>4317024.6910391971</v>
      </c>
      <c r="C935">
        <v>3633717.334232924</v>
      </c>
      <c r="D935" t="str">
        <v>met</v>
      </c>
      <c r="E935" s="108">
        <v>977180.5103840502</v>
      </c>
    </row>
    <row r="936" spans="1:5" x14ac:dyDescent="0.25">
      <c r="A936">
        <v>869</v>
      </c>
      <c r="B936" s="40">
        <v>3954271.8019144107</v>
      </c>
      <c r="C936">
        <v>3633870.9922272046</v>
      </c>
      <c r="D936" t="str">
        <v>met</v>
      </c>
      <c r="E936" s="108">
        <v>1483461.3318784125</v>
      </c>
    </row>
    <row r="937" spans="1:5" x14ac:dyDescent="0.25">
      <c r="A937">
        <v>870</v>
      </c>
      <c r="B937" s="40">
        <v>5031663.7765066214</v>
      </c>
      <c r="C937">
        <v>3634639.9280177667</v>
      </c>
      <c r="D937" t="str">
        <v>met</v>
      </c>
      <c r="E937" s="108">
        <v>1620907.7667047349</v>
      </c>
    </row>
    <row r="938" spans="1:5" x14ac:dyDescent="0.25">
      <c r="A938">
        <v>871</v>
      </c>
      <c r="B938" s="40">
        <v>8772302.65228457</v>
      </c>
      <c r="C938">
        <v>3633911.7841784023</v>
      </c>
      <c r="D938" t="str">
        <v>met</v>
      </c>
      <c r="E938" s="108">
        <v>814527.11788790813</v>
      </c>
    </row>
    <row r="939" spans="1:5" x14ac:dyDescent="0.25">
      <c r="A939">
        <v>872</v>
      </c>
      <c r="B939" s="40">
        <v>4239511.0191778885</v>
      </c>
      <c r="C939">
        <v>3634177.3827480548</v>
      </c>
      <c r="D939" t="str">
        <v>met</v>
      </c>
      <c r="E939" s="108">
        <v>2634050.2703907695</v>
      </c>
    </row>
    <row r="940" spans="1:5" x14ac:dyDescent="0.25">
      <c r="A940">
        <v>873</v>
      </c>
      <c r="B940" s="40">
        <v>3267082.3292320352</v>
      </c>
      <c r="C940">
        <v>3633851.5714969425</v>
      </c>
      <c r="D940" t="str">
        <v>unmet</v>
      </c>
      <c r="E940" s="108">
        <v>-151391.51550335204</v>
      </c>
    </row>
    <row r="941" spans="1:5" x14ac:dyDescent="0.25">
      <c r="A941">
        <v>874</v>
      </c>
      <c r="B941" s="40">
        <v>5598333.2964676591</v>
      </c>
      <c r="C941">
        <v>3633937.1999885067</v>
      </c>
      <c r="D941" t="str">
        <v>met</v>
      </c>
      <c r="E941" s="108">
        <v>2284927.1663352842</v>
      </c>
    </row>
    <row r="942" spans="1:5" x14ac:dyDescent="0.25">
      <c r="A942">
        <v>875</v>
      </c>
      <c r="B942" s="40">
        <v>4621418.2015348747</v>
      </c>
      <c r="C942">
        <v>3634064.3223098842</v>
      </c>
      <c r="D942" t="str">
        <v>met</v>
      </c>
      <c r="E942" s="108">
        <v>1130073.2720438498</v>
      </c>
    </row>
    <row r="943" spans="1:5" x14ac:dyDescent="0.25">
      <c r="A943">
        <v>876</v>
      </c>
      <c r="B943" s="40">
        <v>3968240.4122755965</v>
      </c>
      <c r="C943">
        <v>3633852.791780463</v>
      </c>
      <c r="D943" t="str">
        <v>met</v>
      </c>
      <c r="E943" s="108">
        <v>1837568.7175711794</v>
      </c>
    </row>
    <row r="944" spans="1:5" x14ac:dyDescent="0.25">
      <c r="A944">
        <v>877</v>
      </c>
      <c r="B944" s="40">
        <v>4318950.6722851722</v>
      </c>
      <c r="C944">
        <v>3634606.3776476015</v>
      </c>
      <c r="D944" t="str">
        <v>met</v>
      </c>
      <c r="E944" s="108">
        <v>287740.319164888</v>
      </c>
    </row>
    <row r="945" spans="1:5" x14ac:dyDescent="0.25">
      <c r="A945">
        <v>878</v>
      </c>
      <c r="B945" s="40">
        <v>3528943.922172077</v>
      </c>
      <c r="C945">
        <v>3634104.8927339646</v>
      </c>
      <c r="D945" t="str">
        <v>unmet</v>
      </c>
      <c r="E945" s="108">
        <v>290554.07148154872</v>
      </c>
    </row>
    <row r="946" spans="1:5" x14ac:dyDescent="0.25">
      <c r="A946">
        <v>879</v>
      </c>
      <c r="B946" s="40">
        <v>6318514.3627680857</v>
      </c>
      <c r="C946">
        <v>3634539.8212319762</v>
      </c>
      <c r="D946" t="str">
        <v>met</v>
      </c>
      <c r="E946" s="108">
        <v>518770.59899629746</v>
      </c>
    </row>
    <row r="947" spans="1:5" x14ac:dyDescent="0.25">
      <c r="A947">
        <v>880</v>
      </c>
      <c r="B947" s="40">
        <v>6643515.4469218673</v>
      </c>
      <c r="C947">
        <v>3633724.2434627744</v>
      </c>
      <c r="D947" t="str">
        <v>met</v>
      </c>
      <c r="E947" s="108">
        <v>9650314.1102347523</v>
      </c>
    </row>
    <row r="948" spans="1:5" x14ac:dyDescent="0.25">
      <c r="A948">
        <v>881</v>
      </c>
      <c r="B948" s="40">
        <v>4946875.1716866121</v>
      </c>
      <c r="C948">
        <v>3634512.804414026</v>
      </c>
      <c r="D948" t="str">
        <v>met</v>
      </c>
      <c r="E948" s="108">
        <v>1008915.9570000027</v>
      </c>
    </row>
    <row r="949" spans="1:5" x14ac:dyDescent="0.25">
      <c r="A949">
        <v>882</v>
      </c>
      <c r="B949" s="40">
        <v>8229390.254377584</v>
      </c>
      <c r="C949">
        <v>3634509.7188841728</v>
      </c>
      <c r="D949" t="str">
        <v>met</v>
      </c>
      <c r="E949" s="108">
        <v>2303634.3251050827</v>
      </c>
    </row>
    <row r="950" spans="1:5" x14ac:dyDescent="0.25">
      <c r="A950">
        <v>883</v>
      </c>
      <c r="B950" s="40">
        <v>4953245.7986284662</v>
      </c>
      <c r="C950">
        <v>3634048.0910030538</v>
      </c>
      <c r="D950" t="str">
        <v>met</v>
      </c>
      <c r="E950" s="108">
        <v>5076074.859713329</v>
      </c>
    </row>
    <row r="951" spans="1:5" x14ac:dyDescent="0.25">
      <c r="A951">
        <v>884</v>
      </c>
      <c r="B951" s="40">
        <v>3989280.6460660361</v>
      </c>
      <c r="C951">
        <v>3633882.9751776182</v>
      </c>
      <c r="D951" t="str">
        <v>met</v>
      </c>
      <c r="E951" s="108">
        <v>-183257.38082730072</v>
      </c>
    </row>
    <row r="952" spans="1:5" x14ac:dyDescent="0.25">
      <c r="A952">
        <v>885</v>
      </c>
      <c r="B952" s="40">
        <v>5930704.8578883298</v>
      </c>
      <c r="C952">
        <v>3634220.1214166665</v>
      </c>
      <c r="D952" t="str">
        <v>met</v>
      </c>
      <c r="E952" s="108">
        <v>2019405.7317192797</v>
      </c>
    </row>
    <row r="953" spans="1:5" x14ac:dyDescent="0.25">
      <c r="A953">
        <v>886</v>
      </c>
      <c r="B953" s="40">
        <v>4919950.2376897484</v>
      </c>
      <c r="C953">
        <v>3633957.7904316778</v>
      </c>
      <c r="D953" t="str">
        <v>met</v>
      </c>
      <c r="E953" s="108">
        <v>1710839.4508236861</v>
      </c>
    </row>
    <row r="954" spans="1:5" x14ac:dyDescent="0.25">
      <c r="A954">
        <v>887</v>
      </c>
      <c r="B954" s="40">
        <v>4956514.8110595094</v>
      </c>
      <c r="C954">
        <v>3633918.6593393008</v>
      </c>
      <c r="D954" t="str">
        <v>met</v>
      </c>
      <c r="E954" s="108">
        <v>835466.54630573187</v>
      </c>
    </row>
    <row r="955" spans="1:5" x14ac:dyDescent="0.25">
      <c r="A955">
        <v>888</v>
      </c>
      <c r="B955" s="40">
        <v>3860219.0475898385</v>
      </c>
      <c r="C955">
        <v>3634034.7539744303</v>
      </c>
      <c r="D955" t="str">
        <v>met</v>
      </c>
      <c r="E955" s="108">
        <v>836408.77228863956</v>
      </c>
    </row>
    <row r="956" spans="1:5" x14ac:dyDescent="0.25">
      <c r="A956">
        <v>889</v>
      </c>
      <c r="B956" s="40">
        <v>5325264.5293960664</v>
      </c>
      <c r="C956">
        <v>3634030.1227465984</v>
      </c>
      <c r="D956" t="str">
        <v>met</v>
      </c>
      <c r="E956" s="108">
        <v>224739.40490647312</v>
      </c>
    </row>
    <row r="957" spans="1:5" x14ac:dyDescent="0.25">
      <c r="A957">
        <v>890</v>
      </c>
      <c r="B957" s="40">
        <v>6323811.0692531606</v>
      </c>
      <c r="C957">
        <v>3634067.2367502837</v>
      </c>
      <c r="D957" t="str">
        <v>met</v>
      </c>
      <c r="E957" s="108">
        <v>-338469.36077571521</v>
      </c>
    </row>
    <row r="958" spans="1:5" x14ac:dyDescent="0.25">
      <c r="A958">
        <v>891</v>
      </c>
      <c r="B958" s="40">
        <v>3538539.8288926864</v>
      </c>
      <c r="C958">
        <v>3633589.6450773519</v>
      </c>
      <c r="D958" t="str">
        <v>unmet</v>
      </c>
      <c r="E958" s="108">
        <v>10027683.234724654</v>
      </c>
    </row>
    <row r="959" spans="1:5" x14ac:dyDescent="0.25">
      <c r="A959">
        <v>892</v>
      </c>
      <c r="B959" s="40">
        <v>3446499.760266331</v>
      </c>
      <c r="C959">
        <v>3633733.1220350415</v>
      </c>
      <c r="D959" t="str">
        <v>unmet</v>
      </c>
      <c r="E959" s="108">
        <v>264686.8234333829</v>
      </c>
    </row>
    <row r="960" spans="1:5" x14ac:dyDescent="0.25">
      <c r="A960">
        <v>893</v>
      </c>
      <c r="B960" s="40">
        <v>4903076.9187247865</v>
      </c>
      <c r="C960">
        <v>3634329.3624633718</v>
      </c>
      <c r="D960" t="str">
        <v>met</v>
      </c>
      <c r="E960" s="108">
        <v>1084276.4132145247</v>
      </c>
    </row>
    <row r="961" spans="1:5" x14ac:dyDescent="0.25">
      <c r="A961">
        <v>894</v>
      </c>
      <c r="B961" s="40">
        <v>4403210.0472894572</v>
      </c>
      <c r="C961">
        <v>3633839.0199630875</v>
      </c>
      <c r="D961" t="str">
        <v>met</v>
      </c>
      <c r="E961" s="108">
        <v>1650109.010503957</v>
      </c>
    </row>
    <row r="962" spans="1:5" x14ac:dyDescent="0.25">
      <c r="A962">
        <v>895</v>
      </c>
      <c r="B962" s="40">
        <v>4588240.3180282228</v>
      </c>
      <c r="C962">
        <v>3634011.8901416031</v>
      </c>
      <c r="D962" t="str">
        <v>met</v>
      </c>
      <c r="E962" s="108">
        <v>-88213.549945589155</v>
      </c>
    </row>
    <row r="963" spans="1:5" x14ac:dyDescent="0.25">
      <c r="A963">
        <v>896</v>
      </c>
      <c r="B963" s="40">
        <v>3764275.6890289932</v>
      </c>
      <c r="C963">
        <v>3634219.4260881902</v>
      </c>
      <c r="D963" t="str">
        <v>met</v>
      </c>
      <c r="E963" s="108">
        <v>1007872.7889392241</v>
      </c>
    </row>
    <row r="964" spans="1:5" x14ac:dyDescent="0.25">
      <c r="A964">
        <v>897</v>
      </c>
      <c r="B964" s="40">
        <v>5441103.6748154024</v>
      </c>
      <c r="C964">
        <v>3633753.7016618242</v>
      </c>
      <c r="D964" t="str">
        <v>met</v>
      </c>
      <c r="E964" s="108">
        <v>2472791.3410225301</v>
      </c>
    </row>
    <row r="965" spans="1:5" x14ac:dyDescent="0.25">
      <c r="A965">
        <v>898</v>
      </c>
      <c r="B965" s="40">
        <v>5256532.9682598505</v>
      </c>
      <c r="C965">
        <v>3634107.2811677568</v>
      </c>
      <c r="D965" t="str">
        <v>met</v>
      </c>
      <c r="E965" s="108">
        <v>610664.850698845</v>
      </c>
    </row>
    <row r="966" spans="1:5" x14ac:dyDescent="0.25">
      <c r="A966">
        <v>899</v>
      </c>
      <c r="B966" s="40">
        <v>4216931.2606408326</v>
      </c>
      <c r="C966">
        <v>3634595.5328604383</v>
      </c>
      <c r="D966" t="str">
        <v>met</v>
      </c>
      <c r="E966" s="108">
        <v>-231419.48761068285</v>
      </c>
    </row>
    <row r="967" spans="1:5" x14ac:dyDescent="0.25">
      <c r="A967">
        <v>900</v>
      </c>
      <c r="B967" s="40">
        <v>4799671.0909293052</v>
      </c>
      <c r="C967">
        <v>3634108.9147790419</v>
      </c>
      <c r="D967" t="str">
        <v>met</v>
      </c>
      <c r="E967" s="108">
        <v>349578.55279482156</v>
      </c>
    </row>
    <row r="968" spans="1:5" x14ac:dyDescent="0.25">
      <c r="A968">
        <v>901</v>
      </c>
      <c r="B968" s="40">
        <v>3518563.2777079069</v>
      </c>
      <c r="C968">
        <v>3633986.4842586257</v>
      </c>
      <c r="D968" t="str">
        <v>unmet</v>
      </c>
      <c r="E968" s="108">
        <v>124027.87728764024</v>
      </c>
    </row>
    <row r="969" spans="1:5" x14ac:dyDescent="0.25">
      <c r="A969">
        <v>902</v>
      </c>
      <c r="B969" s="40">
        <v>3901199.6694625719</v>
      </c>
      <c r="C969">
        <v>3634001.5075565372</v>
      </c>
      <c r="D969" t="str">
        <v>met</v>
      </c>
      <c r="E969" s="108">
        <v>965900.19572425587</v>
      </c>
    </row>
    <row r="970" spans="1:5" x14ac:dyDescent="0.25">
      <c r="A970">
        <v>903</v>
      </c>
      <c r="B970" s="40">
        <v>6720359.1326894648</v>
      </c>
      <c r="C970">
        <v>3634486.2085178741</v>
      </c>
      <c r="D970" t="str">
        <v>met</v>
      </c>
      <c r="E970" s="108">
        <v>386574.60020073922</v>
      </c>
    </row>
    <row r="971" spans="1:5" x14ac:dyDescent="0.25">
      <c r="A971">
        <v>904</v>
      </c>
      <c r="B971" s="40">
        <v>5701645.367543865</v>
      </c>
      <c r="C971">
        <v>3634712.8888483508</v>
      </c>
      <c r="D971" t="str">
        <v>met</v>
      </c>
      <c r="E971" s="108">
        <v>595616.68026681012</v>
      </c>
    </row>
    <row r="972" spans="1:5" x14ac:dyDescent="0.25">
      <c r="A972">
        <v>905</v>
      </c>
      <c r="B972" s="40">
        <v>6297010.757682642</v>
      </c>
      <c r="C972">
        <v>3634207.8349457053</v>
      </c>
      <c r="D972" t="str">
        <v>met</v>
      </c>
      <c r="E972" s="108">
        <v>441690.76428787643</v>
      </c>
    </row>
    <row r="973" spans="1:5" x14ac:dyDescent="0.25">
      <c r="A973">
        <v>906</v>
      </c>
      <c r="B973" s="40">
        <v>6626605.5396702914</v>
      </c>
      <c r="C973">
        <v>3634091.0485761296</v>
      </c>
      <c r="D973" t="str">
        <v>met</v>
      </c>
      <c r="E973" s="108">
        <v>867366.0341536724</v>
      </c>
    </row>
    <row r="974" spans="1:5" x14ac:dyDescent="0.25">
      <c r="A974">
        <v>907</v>
      </c>
      <c r="B974" s="40">
        <v>4999869.7001371272</v>
      </c>
      <c r="C974">
        <v>3634195.7409178345</v>
      </c>
      <c r="D974" t="str">
        <v>met</v>
      </c>
      <c r="E974" s="108">
        <v>162830.20402844576</v>
      </c>
    </row>
    <row r="975" spans="1:5" x14ac:dyDescent="0.25">
      <c r="A975">
        <v>908</v>
      </c>
      <c r="B975" s="40">
        <v>5069366.2050298098</v>
      </c>
      <c r="C975">
        <v>3634191.0512684025</v>
      </c>
      <c r="D975" t="str">
        <v>met</v>
      </c>
      <c r="E975" s="108">
        <v>118546.47906345874</v>
      </c>
    </row>
    <row r="976" spans="1:5" x14ac:dyDescent="0.25">
      <c r="A976">
        <v>909</v>
      </c>
      <c r="B976" s="40">
        <v>5662850.7598403255</v>
      </c>
      <c r="C976">
        <v>3634266.5017858236</v>
      </c>
      <c r="D976" t="str">
        <v>met</v>
      </c>
      <c r="E976" s="108">
        <v>700008.26131156692</v>
      </c>
    </row>
    <row r="977" spans="1:5" x14ac:dyDescent="0.25">
      <c r="A977">
        <v>910</v>
      </c>
      <c r="B977" s="40">
        <v>4338509.1481782869</v>
      </c>
      <c r="C977">
        <v>3634427.8942695707</v>
      </c>
      <c r="D977" t="str">
        <v>met</v>
      </c>
      <c r="E977" s="108">
        <v>-292082.22104246216</v>
      </c>
    </row>
    <row r="978" spans="1:5" x14ac:dyDescent="0.25">
      <c r="A978">
        <v>911</v>
      </c>
      <c r="B978" s="40">
        <v>6033376.8213679921</v>
      </c>
      <c r="C978">
        <v>3633978.9080348602</v>
      </c>
      <c r="D978" t="str">
        <v>met</v>
      </c>
      <c r="E978" s="108">
        <v>4234619.8518533725</v>
      </c>
    </row>
    <row r="979" spans="1:5" x14ac:dyDescent="0.25">
      <c r="A979">
        <v>912</v>
      </c>
      <c r="B979" s="40">
        <v>4104945.5332945855</v>
      </c>
      <c r="C979">
        <v>3634271.5130628925</v>
      </c>
      <c r="D979" t="str">
        <v>met</v>
      </c>
      <c r="E979" s="108">
        <v>4771427.955930423</v>
      </c>
    </row>
    <row r="980" spans="1:5" x14ac:dyDescent="0.25">
      <c r="A980">
        <v>913</v>
      </c>
      <c r="B980" s="40">
        <v>6737039.2704841588</v>
      </c>
      <c r="C980">
        <v>3634166.3779433365</v>
      </c>
      <c r="D980" t="str">
        <v>met</v>
      </c>
      <c r="E980" s="108">
        <v>1685921.2385607143</v>
      </c>
    </row>
    <row r="981" spans="1:5" x14ac:dyDescent="0.25">
      <c r="A981">
        <v>914</v>
      </c>
      <c r="B981" s="40">
        <v>4913916.6673591994</v>
      </c>
      <c r="C981">
        <v>3634446.7358614611</v>
      </c>
      <c r="D981" t="str">
        <v>met</v>
      </c>
      <c r="E981" s="108">
        <v>156816.42662957078</v>
      </c>
    </row>
    <row r="982" spans="1:5" x14ac:dyDescent="0.25">
      <c r="A982">
        <v>915</v>
      </c>
      <c r="B982" s="40">
        <v>3700740.6212973883</v>
      </c>
      <c r="C982">
        <v>3633971.5831901128</v>
      </c>
      <c r="D982" t="str">
        <v>met</v>
      </c>
      <c r="E982" s="108">
        <v>818024.81956486031</v>
      </c>
    </row>
    <row r="983" spans="1:5" x14ac:dyDescent="0.25">
      <c r="A983">
        <v>916</v>
      </c>
      <c r="B983" s="40">
        <v>5639501.1699130349</v>
      </c>
      <c r="C983">
        <v>3634333.4319232046</v>
      </c>
      <c r="D983" t="str">
        <v>met</v>
      </c>
      <c r="E983" s="108">
        <v>627287.92688888311</v>
      </c>
    </row>
    <row r="984" spans="1:5" x14ac:dyDescent="0.25">
      <c r="A984">
        <v>917</v>
      </c>
      <c r="B984" s="40">
        <v>3735276.8929070989</v>
      </c>
      <c r="C984">
        <v>3633785.545791632</v>
      </c>
      <c r="D984" t="str">
        <v>met</v>
      </c>
      <c r="E984" s="108">
        <v>211629.9915027665</v>
      </c>
    </row>
    <row r="985" spans="1:5" x14ac:dyDescent="0.25">
      <c r="A985">
        <v>918</v>
      </c>
      <c r="B985" s="40">
        <v>3837586.0179318301</v>
      </c>
      <c r="C985">
        <v>3633973.3339487999</v>
      </c>
      <c r="D985" t="str">
        <v>met</v>
      </c>
      <c r="E985" s="108">
        <v>467331.53799283318</v>
      </c>
    </row>
    <row r="986" spans="1:5" x14ac:dyDescent="0.25">
      <c r="A986">
        <v>919</v>
      </c>
      <c r="B986" s="40">
        <v>8949685.1723884698</v>
      </c>
      <c r="C986">
        <v>3633861.4127662173</v>
      </c>
      <c r="D986" t="str">
        <v>met</v>
      </c>
      <c r="E986" s="108">
        <v>606890.74203274725</v>
      </c>
    </row>
    <row r="987" spans="1:5" x14ac:dyDescent="0.25">
      <c r="A987">
        <v>920</v>
      </c>
      <c r="B987" s="40">
        <v>3485009.699053932</v>
      </c>
      <c r="C987">
        <v>3633956.261723863</v>
      </c>
      <c r="D987" t="str">
        <v>unmet</v>
      </c>
      <c r="E987" s="108">
        <v>333365.07009001728</v>
      </c>
    </row>
    <row r="988" spans="1:5" x14ac:dyDescent="0.25">
      <c r="A988">
        <v>921</v>
      </c>
      <c r="B988" s="40">
        <v>7533297.3885021359</v>
      </c>
      <c r="C988">
        <v>3634449.8777584401</v>
      </c>
      <c r="D988" t="str">
        <v>met</v>
      </c>
      <c r="E988" s="108">
        <v>869624.4700332717</v>
      </c>
    </row>
    <row r="989" spans="1:5" x14ac:dyDescent="0.25">
      <c r="A989">
        <v>922</v>
      </c>
      <c r="B989" s="40">
        <v>3332517.9098426634</v>
      </c>
      <c r="C989">
        <v>3633747.466164846</v>
      </c>
      <c r="D989" t="str">
        <v>unmet</v>
      </c>
      <c r="E989" s="108">
        <v>1018198.0221475428</v>
      </c>
    </row>
    <row r="990" spans="1:5" x14ac:dyDescent="0.25">
      <c r="A990">
        <v>923</v>
      </c>
      <c r="B990" s="40">
        <v>4304919.264924895</v>
      </c>
      <c r="C990">
        <v>3634051.3239539214</v>
      </c>
      <c r="D990" t="str">
        <v>met</v>
      </c>
      <c r="E990" s="108">
        <v>2232048.5815906399</v>
      </c>
    </row>
    <row r="991" spans="1:5" x14ac:dyDescent="0.25">
      <c r="A991">
        <v>924</v>
      </c>
      <c r="B991" s="40">
        <v>3860713.9232572084</v>
      </c>
      <c r="C991">
        <v>3633854.3542044838</v>
      </c>
      <c r="D991" t="str">
        <v>met</v>
      </c>
      <c r="E991" s="108">
        <v>1465386.4080510116</v>
      </c>
    </row>
    <row r="992" spans="1:5" x14ac:dyDescent="0.25">
      <c r="A992">
        <v>925</v>
      </c>
      <c r="B992" s="40">
        <v>4368648.0794476541</v>
      </c>
      <c r="C992">
        <v>3633746.4888523305</v>
      </c>
      <c r="D992" t="str">
        <v>met</v>
      </c>
      <c r="E992" s="108">
        <v>161167.67425696319</v>
      </c>
    </row>
    <row r="993" spans="1:5" x14ac:dyDescent="0.25">
      <c r="A993">
        <v>926</v>
      </c>
      <c r="B993" s="40">
        <v>3766880.0826457473</v>
      </c>
      <c r="C993">
        <v>3634043.5983049427</v>
      </c>
      <c r="D993" t="str">
        <v>met</v>
      </c>
      <c r="E993" s="108">
        <v>1415292.8957874626</v>
      </c>
    </row>
    <row r="994" spans="1:5" x14ac:dyDescent="0.25">
      <c r="A994">
        <v>927</v>
      </c>
      <c r="B994" s="40">
        <v>4472080.6306229634</v>
      </c>
      <c r="C994">
        <v>3634606.2007783642</v>
      </c>
      <c r="D994" t="str">
        <v>met</v>
      </c>
      <c r="E994" s="108">
        <v>-168728.03352959268</v>
      </c>
    </row>
    <row r="995" spans="1:5" x14ac:dyDescent="0.25">
      <c r="A995">
        <v>928</v>
      </c>
      <c r="B995" s="40">
        <v>4236814.0244045705</v>
      </c>
      <c r="C995">
        <v>3633880.8243540451</v>
      </c>
      <c r="D995" t="str">
        <v>met</v>
      </c>
      <c r="E995" s="108">
        <v>6896624.9738189271</v>
      </c>
    </row>
    <row r="996" spans="1:5" x14ac:dyDescent="0.25">
      <c r="A996">
        <v>929</v>
      </c>
      <c r="B996" s="40">
        <v>6891952.6893478008</v>
      </c>
      <c r="C996">
        <v>3634186.5722435308</v>
      </c>
      <c r="D996" t="str">
        <v>met</v>
      </c>
      <c r="E996" s="108">
        <v>640483.31451158226</v>
      </c>
    </row>
    <row r="997" spans="1:5" x14ac:dyDescent="0.25">
      <c r="A997">
        <v>930</v>
      </c>
      <c r="B997" s="40">
        <v>5116739.2274477594</v>
      </c>
      <c r="C997">
        <v>3634023.1598336338</v>
      </c>
      <c r="D997" t="str">
        <v>met</v>
      </c>
      <c r="E997" s="108">
        <v>-134301.80510474462</v>
      </c>
    </row>
    <row r="998" spans="1:5" x14ac:dyDescent="0.25">
      <c r="A998">
        <v>931</v>
      </c>
      <c r="B998" s="40">
        <v>4261186.8028210411</v>
      </c>
      <c r="C998">
        <v>3633961.4772850992</v>
      </c>
      <c r="D998" t="str">
        <v>met</v>
      </c>
      <c r="E998" s="108">
        <v>609787.8172273729</v>
      </c>
    </row>
    <row r="999" spans="1:5" x14ac:dyDescent="0.25">
      <c r="A999">
        <v>932</v>
      </c>
      <c r="B999" s="40">
        <v>3937607.4832327617</v>
      </c>
      <c r="C999">
        <v>3633976.5102870809</v>
      </c>
      <c r="D999" t="str">
        <v>met</v>
      </c>
      <c r="E999" s="108">
        <v>324487.7988420371</v>
      </c>
    </row>
    <row r="1000" spans="1:5" x14ac:dyDescent="0.25">
      <c r="A1000">
        <v>933</v>
      </c>
      <c r="B1000" s="40">
        <v>5996466.422283493</v>
      </c>
      <c r="C1000">
        <v>3633880.2576503642</v>
      </c>
      <c r="D1000" t="str">
        <v>met</v>
      </c>
      <c r="E1000" s="108">
        <v>1801661.3372921692</v>
      </c>
    </row>
    <row r="1001" spans="1:5" x14ac:dyDescent="0.25">
      <c r="A1001">
        <v>934</v>
      </c>
      <c r="B1001" s="40">
        <v>4047059.51677228</v>
      </c>
      <c r="C1001">
        <v>3634487.2850780003</v>
      </c>
      <c r="D1001" t="str">
        <v>met</v>
      </c>
      <c r="E1001" s="108">
        <v>399570.28171739029</v>
      </c>
    </row>
    <row r="1002" spans="1:5" x14ac:dyDescent="0.25">
      <c r="A1002">
        <v>935</v>
      </c>
      <c r="B1002" s="40">
        <v>4053520.4572378229</v>
      </c>
      <c r="C1002">
        <v>3634456.4872991582</v>
      </c>
      <c r="D1002" t="str">
        <v>met</v>
      </c>
      <c r="E1002" s="108">
        <v>233035.2062686123</v>
      </c>
    </row>
    <row r="1003" spans="1:5" x14ac:dyDescent="0.25">
      <c r="A1003">
        <v>936</v>
      </c>
      <c r="B1003" s="40">
        <v>5457371.65052428</v>
      </c>
      <c r="C1003">
        <v>3634396.7876944789</v>
      </c>
      <c r="D1003" t="str">
        <v>met</v>
      </c>
      <c r="E1003" s="108">
        <v>1157194.2551629385</v>
      </c>
    </row>
    <row r="1004" spans="1:5" x14ac:dyDescent="0.25">
      <c r="A1004">
        <v>937</v>
      </c>
      <c r="B1004" s="40">
        <v>6354508.0119804936</v>
      </c>
      <c r="C1004">
        <v>3633966.1619932489</v>
      </c>
      <c r="D1004" t="str">
        <v>met</v>
      </c>
      <c r="E1004" s="108">
        <v>1312024.0418863897</v>
      </c>
    </row>
    <row r="1005" spans="1:5" x14ac:dyDescent="0.25">
      <c r="A1005">
        <v>938</v>
      </c>
      <c r="B1005" s="40">
        <v>5065865.0949699413</v>
      </c>
      <c r="C1005">
        <v>3633997.44814101</v>
      </c>
      <c r="D1005" t="str">
        <v>met</v>
      </c>
      <c r="E1005" s="108">
        <v>500314.65983301494</v>
      </c>
    </row>
    <row r="1006" spans="1:5" x14ac:dyDescent="0.25">
      <c r="A1006">
        <v>939</v>
      </c>
      <c r="B1006" s="40">
        <v>3808447.9589180159</v>
      </c>
      <c r="C1006">
        <v>3634303.2279304438</v>
      </c>
      <c r="D1006" t="str">
        <v>met</v>
      </c>
      <c r="E1006" s="108">
        <v>-462453.90787170175</v>
      </c>
    </row>
    <row r="1007" spans="1:5" x14ac:dyDescent="0.25">
      <c r="A1007">
        <v>940</v>
      </c>
      <c r="B1007" s="40">
        <v>3935616.6151738497</v>
      </c>
      <c r="C1007">
        <v>3634231.4305261727</v>
      </c>
      <c r="D1007" t="str">
        <v>met</v>
      </c>
      <c r="E1007" s="108">
        <v>464957.48903738428</v>
      </c>
    </row>
    <row r="1008" spans="1:5" x14ac:dyDescent="0.25">
      <c r="A1008">
        <v>941</v>
      </c>
      <c r="B1008" s="40">
        <v>5891261.7249953421</v>
      </c>
      <c r="C1008">
        <v>3634050.4090733784</v>
      </c>
      <c r="D1008" t="str">
        <v>met</v>
      </c>
      <c r="E1008" s="108">
        <v>237311.33672219003</v>
      </c>
    </row>
    <row r="1009" spans="1:5" x14ac:dyDescent="0.25">
      <c r="A1009">
        <v>942</v>
      </c>
      <c r="B1009" s="40">
        <v>4514334.6891858075</v>
      </c>
      <c r="C1009">
        <v>3634431.4358690344</v>
      </c>
      <c r="D1009" t="str">
        <v>met</v>
      </c>
      <c r="E1009" s="108">
        <v>1223937.4752913318</v>
      </c>
    </row>
    <row r="1010" spans="1:5" x14ac:dyDescent="0.25">
      <c r="A1010">
        <v>943</v>
      </c>
      <c r="B1010" s="40">
        <v>3743117.0315323137</v>
      </c>
      <c r="C1010">
        <v>3633967.4127946701</v>
      </c>
      <c r="D1010" t="str">
        <v>met</v>
      </c>
      <c r="E1010" s="108">
        <v>1809863.9082587375</v>
      </c>
    </row>
    <row r="1011" spans="1:5" x14ac:dyDescent="0.25">
      <c r="A1011">
        <v>944</v>
      </c>
      <c r="B1011" s="40">
        <v>5536353.4016781664</v>
      </c>
      <c r="C1011">
        <v>3634269.260850843</v>
      </c>
      <c r="D1011" t="str">
        <v>met</v>
      </c>
      <c r="E1011" s="108">
        <v>-376966.65272264415</v>
      </c>
    </row>
    <row r="1012" spans="1:5" x14ac:dyDescent="0.25">
      <c r="A1012">
        <v>945</v>
      </c>
      <c r="B1012" s="40">
        <v>3994612.072704087</v>
      </c>
      <c r="C1012">
        <v>3633929.4826006116</v>
      </c>
      <c r="D1012" t="str">
        <v>met</v>
      </c>
      <c r="E1012" s="108">
        <v>3991972.6729419511</v>
      </c>
    </row>
    <row r="1013" spans="1:5" x14ac:dyDescent="0.25">
      <c r="A1013">
        <v>946</v>
      </c>
      <c r="B1013" s="40">
        <v>3968387.0869252039</v>
      </c>
      <c r="C1013">
        <v>3633576.6054825853</v>
      </c>
      <c r="D1013" t="str">
        <v>met</v>
      </c>
      <c r="E1013" s="108">
        <v>1617649.2006207993</v>
      </c>
    </row>
    <row r="1014" spans="1:5" x14ac:dyDescent="0.25">
      <c r="A1014">
        <v>947</v>
      </c>
      <c r="B1014" s="40">
        <v>7918231.1526135355</v>
      </c>
      <c r="C1014">
        <v>3633733.3621572871</v>
      </c>
      <c r="D1014" t="str">
        <v>met</v>
      </c>
      <c r="E1014" s="108">
        <v>818559.03740085987</v>
      </c>
    </row>
    <row r="1015" spans="1:5" x14ac:dyDescent="0.25">
      <c r="A1015">
        <v>948</v>
      </c>
      <c r="B1015" s="40">
        <v>3796236.3421969493</v>
      </c>
      <c r="C1015">
        <v>3634170.4384267279</v>
      </c>
      <c r="D1015" t="str">
        <v>met</v>
      </c>
      <c r="E1015" s="108">
        <v>5535794.7437421642</v>
      </c>
    </row>
    <row r="1016" spans="1:5" x14ac:dyDescent="0.25">
      <c r="A1016">
        <v>949</v>
      </c>
      <c r="B1016" s="40">
        <v>3877585.5181341004</v>
      </c>
      <c r="C1016">
        <v>3634179.0583032896</v>
      </c>
      <c r="D1016" t="str">
        <v>met</v>
      </c>
      <c r="E1016" s="108">
        <v>-113087.45368465828</v>
      </c>
    </row>
    <row r="1017" spans="1:5" x14ac:dyDescent="0.25">
      <c r="A1017">
        <v>950</v>
      </c>
      <c r="B1017" s="40">
        <v>3702990.0443178359</v>
      </c>
      <c r="C1017">
        <v>3633886.2998615177</v>
      </c>
      <c r="D1017" t="str">
        <v>met</v>
      </c>
      <c r="E1017" s="108">
        <v>1112705.4236950055</v>
      </c>
    </row>
    <row r="1018" spans="1:5" x14ac:dyDescent="0.25">
      <c r="A1018">
        <v>951</v>
      </c>
      <c r="B1018" s="40">
        <v>4753964.6176825333</v>
      </c>
      <c r="C1018">
        <v>3634469.3722464894</v>
      </c>
      <c r="D1018" t="str">
        <v>met</v>
      </c>
      <c r="E1018" s="108">
        <v>1655922.1037080856</v>
      </c>
    </row>
    <row r="1019" spans="1:5" x14ac:dyDescent="0.25">
      <c r="A1019">
        <v>952</v>
      </c>
      <c r="B1019" s="40">
        <v>3598375.7105335202</v>
      </c>
      <c r="C1019">
        <v>3634391.1747550946</v>
      </c>
      <c r="D1019" t="str">
        <v>unmet</v>
      </c>
      <c r="E1019" s="108">
        <v>860988.07633008016</v>
      </c>
    </row>
    <row r="1020" spans="1:5" x14ac:dyDescent="0.25">
      <c r="A1020">
        <v>953</v>
      </c>
      <c r="B1020" s="40">
        <v>5343082.1785556721</v>
      </c>
      <c r="C1020">
        <v>3634187.6338486737</v>
      </c>
      <c r="D1020" t="str">
        <v>met</v>
      </c>
      <c r="E1020" s="108">
        <v>467878.94806579733</v>
      </c>
    </row>
    <row r="1021" spans="1:5" x14ac:dyDescent="0.25">
      <c r="A1021">
        <v>954</v>
      </c>
      <c r="B1021" s="40">
        <v>4907117.2016341956</v>
      </c>
      <c r="C1021">
        <v>3633978.6334124501</v>
      </c>
      <c r="D1021" t="str">
        <v>met</v>
      </c>
      <c r="E1021" s="108">
        <v>1751548.1353940172</v>
      </c>
    </row>
    <row r="1022" spans="1:5" x14ac:dyDescent="0.25">
      <c r="A1022">
        <v>955</v>
      </c>
      <c r="B1022" s="40">
        <v>4034833.6152248122</v>
      </c>
      <c r="C1022">
        <v>3633822.2970390809</v>
      </c>
      <c r="D1022" t="str">
        <v>met</v>
      </c>
      <c r="E1022" s="108">
        <v>15429493.354573313</v>
      </c>
    </row>
    <row r="1023" spans="1:5" x14ac:dyDescent="0.25">
      <c r="A1023">
        <v>956</v>
      </c>
      <c r="B1023" s="40">
        <v>4570858.2697475189</v>
      </c>
      <c r="C1023">
        <v>3634220.5784598128</v>
      </c>
      <c r="D1023" t="str">
        <v>met</v>
      </c>
      <c r="E1023" s="108">
        <v>1439561.7790344879</v>
      </c>
    </row>
    <row r="1024" spans="1:5" x14ac:dyDescent="0.25">
      <c r="A1024">
        <v>957</v>
      </c>
      <c r="B1024" s="40">
        <v>3629364.5389381931</v>
      </c>
      <c r="C1024">
        <v>3634218.4728996111</v>
      </c>
      <c r="D1024" t="str">
        <v>unmet</v>
      </c>
      <c r="E1024" s="108">
        <v>2495769.1505047907</v>
      </c>
    </row>
    <row r="1025" spans="1:5" x14ac:dyDescent="0.25">
      <c r="A1025">
        <v>958</v>
      </c>
      <c r="B1025" s="40">
        <v>6530677.1595135629</v>
      </c>
      <c r="C1025">
        <v>3634014.2993925866</v>
      </c>
      <c r="D1025" t="str">
        <v>met</v>
      </c>
      <c r="E1025" s="108">
        <v>-265364.6181008704</v>
      </c>
    </row>
    <row r="1026" spans="1:5" x14ac:dyDescent="0.25">
      <c r="A1026">
        <v>959</v>
      </c>
      <c r="B1026" s="40">
        <v>5668455.2314853286</v>
      </c>
      <c r="C1026">
        <v>3633942.2177126845</v>
      </c>
      <c r="D1026" t="str">
        <v>met</v>
      </c>
      <c r="E1026" s="108">
        <v>-140336.21908134269</v>
      </c>
    </row>
    <row r="1027" spans="1:5" x14ac:dyDescent="0.25">
      <c r="A1027">
        <v>960</v>
      </c>
      <c r="B1027" s="40">
        <v>4521278.0776218558</v>
      </c>
      <c r="C1027">
        <v>3634152.8617125466</v>
      </c>
      <c r="D1027" t="str">
        <v>met</v>
      </c>
      <c r="E1027" s="108">
        <v>3351010.6749302661</v>
      </c>
    </row>
    <row r="1028" spans="1:5" x14ac:dyDescent="0.25">
      <c r="A1028">
        <v>961</v>
      </c>
      <c r="B1028" s="40">
        <v>6665262.4203649936</v>
      </c>
      <c r="C1028">
        <v>3635191.7257270371</v>
      </c>
      <c r="D1028" t="str">
        <v>met</v>
      </c>
      <c r="E1028" s="108">
        <v>404436.43088498991</v>
      </c>
    </row>
    <row r="1029" spans="1:5" x14ac:dyDescent="0.25">
      <c r="A1029">
        <v>962</v>
      </c>
      <c r="B1029" s="40">
        <v>11542031.392075682</v>
      </c>
      <c r="C1029">
        <v>3634424.9345048852</v>
      </c>
      <c r="D1029" t="str">
        <v>met</v>
      </c>
      <c r="E1029" s="108">
        <v>8148111.6926365066</v>
      </c>
    </row>
    <row r="1030" spans="1:5" x14ac:dyDescent="0.25">
      <c r="A1030">
        <v>963</v>
      </c>
      <c r="B1030" s="40">
        <v>7848211.9301579958</v>
      </c>
      <c r="C1030">
        <v>3634157.0897565158</v>
      </c>
      <c r="D1030" t="str">
        <v>met</v>
      </c>
      <c r="E1030" s="108">
        <v>5191349.5586959692</v>
      </c>
    </row>
    <row r="1031" spans="1:5" x14ac:dyDescent="0.25">
      <c r="A1031">
        <v>964</v>
      </c>
      <c r="B1031" s="40">
        <v>4942269.0471855532</v>
      </c>
      <c r="C1031">
        <v>3634739.6137683443</v>
      </c>
      <c r="D1031" t="str">
        <v>met</v>
      </c>
      <c r="E1031" s="108">
        <v>1943690.1814254289</v>
      </c>
    </row>
    <row r="1032" spans="1:5" x14ac:dyDescent="0.25">
      <c r="A1032">
        <v>965</v>
      </c>
      <c r="B1032" s="40">
        <v>7425488.2979670567</v>
      </c>
      <c r="C1032">
        <v>3633903.5609747167</v>
      </c>
      <c r="D1032" t="str">
        <v>met</v>
      </c>
      <c r="E1032" s="108">
        <v>1047681.8458272005</v>
      </c>
    </row>
    <row r="1033" spans="1:5" x14ac:dyDescent="0.25">
      <c r="A1033">
        <v>966</v>
      </c>
      <c r="B1033" s="40">
        <v>6194168.4111001678</v>
      </c>
      <c r="C1033">
        <v>3633885.8051499329</v>
      </c>
      <c r="D1033" t="str">
        <v>met</v>
      </c>
      <c r="E1033" s="108">
        <v>1851869.6573434588</v>
      </c>
    </row>
    <row r="1034" spans="1:5" x14ac:dyDescent="0.25">
      <c r="A1034">
        <v>967</v>
      </c>
      <c r="B1034" s="40">
        <v>3506130.2397310808</v>
      </c>
      <c r="C1034">
        <v>3634173.5531024742</v>
      </c>
      <c r="D1034" t="str">
        <v>unmet</v>
      </c>
      <c r="E1034" s="108">
        <v>444619.14967888501</v>
      </c>
    </row>
    <row r="1035" spans="1:5" x14ac:dyDescent="0.25">
      <c r="A1035">
        <v>968</v>
      </c>
      <c r="B1035" s="40">
        <v>6075519.7155967904</v>
      </c>
      <c r="C1035">
        <v>3634444.1109252549</v>
      </c>
      <c r="D1035" t="str">
        <v>met</v>
      </c>
      <c r="E1035" s="108">
        <v>494162.66379401088</v>
      </c>
    </row>
    <row r="1036" spans="1:5" x14ac:dyDescent="0.25">
      <c r="A1036">
        <v>969</v>
      </c>
      <c r="B1036" s="40">
        <v>5659870.5760387285</v>
      </c>
      <c r="C1036">
        <v>3634559.6972215269</v>
      </c>
      <c r="D1036" t="str">
        <v>met</v>
      </c>
      <c r="E1036" s="108">
        <v>-236188.84540558327</v>
      </c>
    </row>
    <row r="1037" spans="1:5" x14ac:dyDescent="0.25">
      <c r="A1037">
        <v>970</v>
      </c>
      <c r="B1037" s="40">
        <v>4173320.610493822</v>
      </c>
      <c r="C1037">
        <v>3634604.9516724506</v>
      </c>
      <c r="D1037" t="str">
        <v>met</v>
      </c>
      <c r="E1037" s="108">
        <v>3216563.5685239458</v>
      </c>
    </row>
    <row r="1038" spans="1:5" x14ac:dyDescent="0.25">
      <c r="A1038">
        <v>971</v>
      </c>
      <c r="B1038" s="40">
        <v>5221421.9751629382</v>
      </c>
      <c r="C1038">
        <v>3634229.3006559061</v>
      </c>
      <c r="D1038" t="str">
        <v>met</v>
      </c>
      <c r="E1038" s="108">
        <v>3394902.7789230356</v>
      </c>
    </row>
    <row r="1039" spans="1:5" x14ac:dyDescent="0.25">
      <c r="A1039">
        <v>972</v>
      </c>
      <c r="B1039" s="40">
        <v>4178387.3366754102</v>
      </c>
      <c r="C1039">
        <v>3634840.8296383158</v>
      </c>
      <c r="D1039" t="str">
        <v>met</v>
      </c>
      <c r="E1039" s="108">
        <v>2164308.0815087748</v>
      </c>
    </row>
    <row r="1040" spans="1:5" x14ac:dyDescent="0.25">
      <c r="A1040">
        <v>973</v>
      </c>
      <c r="B1040" s="40">
        <v>3533635.0159190651</v>
      </c>
      <c r="C1040">
        <v>3633567.0553325266</v>
      </c>
      <c r="D1040" t="str">
        <v>unmet</v>
      </c>
      <c r="E1040" s="108">
        <v>-232693.63750789501</v>
      </c>
    </row>
    <row r="1041" spans="1:5" x14ac:dyDescent="0.25">
      <c r="A1041">
        <v>974</v>
      </c>
      <c r="B1041" s="40">
        <v>4685623.4795533065</v>
      </c>
      <c r="C1041">
        <v>3634518.0359014221</v>
      </c>
      <c r="D1041" t="str">
        <v>met</v>
      </c>
      <c r="E1041" s="108">
        <v>1989474.3856410715</v>
      </c>
    </row>
    <row r="1042" spans="1:5" x14ac:dyDescent="0.25">
      <c r="A1042">
        <v>975</v>
      </c>
      <c r="B1042" s="40">
        <v>6930094.1512121055</v>
      </c>
      <c r="C1042">
        <v>3634344.1303020297</v>
      </c>
      <c r="D1042" t="str">
        <v>met</v>
      </c>
      <c r="E1042" s="108">
        <v>3747926.6044297549</v>
      </c>
    </row>
    <row r="1043" spans="1:5" x14ac:dyDescent="0.25">
      <c r="A1043">
        <v>976</v>
      </c>
      <c r="B1043" s="40">
        <v>7285609.174092426</v>
      </c>
      <c r="C1043">
        <v>3633974.5907278983</v>
      </c>
      <c r="D1043" t="str">
        <v>met</v>
      </c>
      <c r="E1043" s="108">
        <v>2913776.1953672301</v>
      </c>
    </row>
    <row r="1044" spans="1:5" x14ac:dyDescent="0.25">
      <c r="A1044">
        <v>977</v>
      </c>
      <c r="B1044" s="40">
        <v>6172701.5373039618</v>
      </c>
      <c r="C1044">
        <v>3634035.7159120673</v>
      </c>
      <c r="D1044" t="str">
        <v>met</v>
      </c>
      <c r="E1044" s="108">
        <v>93446.337601277977</v>
      </c>
    </row>
    <row r="1045" spans="1:5" x14ac:dyDescent="0.25">
      <c r="A1045">
        <v>978</v>
      </c>
      <c r="B1045" s="40">
        <v>4807398.8220840739</v>
      </c>
      <c r="C1045">
        <v>3634591.8752921121</v>
      </c>
      <c r="D1045" t="str">
        <v>met</v>
      </c>
      <c r="E1045" s="108">
        <v>3064566.487599744</v>
      </c>
    </row>
    <row r="1046" spans="1:5" x14ac:dyDescent="0.25">
      <c r="A1046">
        <v>979</v>
      </c>
      <c r="B1046" s="40">
        <v>3440374.1260074386</v>
      </c>
      <c r="C1046">
        <v>3634149.7856395668</v>
      </c>
      <c r="D1046" t="str">
        <v>unmet</v>
      </c>
      <c r="E1046" s="108">
        <v>1030351.5273670694</v>
      </c>
    </row>
    <row r="1047" spans="1:5" x14ac:dyDescent="0.25">
      <c r="A1047">
        <v>980</v>
      </c>
      <c r="B1047" s="40">
        <v>7838378.2547817621</v>
      </c>
      <c r="C1047">
        <v>3634183.1308817747</v>
      </c>
      <c r="D1047" t="str">
        <v>met</v>
      </c>
      <c r="E1047" s="108">
        <v>450492.02576522017</v>
      </c>
    </row>
    <row r="1048" spans="1:5" x14ac:dyDescent="0.25">
      <c r="A1048">
        <v>981</v>
      </c>
      <c r="B1048" s="40">
        <v>3677132.2847147565</v>
      </c>
      <c r="C1048">
        <v>3634428.9161940627</v>
      </c>
      <c r="D1048" t="str">
        <v>met</v>
      </c>
      <c r="E1048" s="108">
        <v>399748.17035440076</v>
      </c>
    </row>
    <row r="1049" spans="1:5" x14ac:dyDescent="0.25">
      <c r="A1049">
        <v>982</v>
      </c>
      <c r="B1049" s="40">
        <v>3676169.6759851072</v>
      </c>
      <c r="C1049">
        <v>3634110.1423237841</v>
      </c>
      <c r="D1049" t="str">
        <v>met</v>
      </c>
      <c r="E1049" s="108">
        <v>1280668.0509431581</v>
      </c>
    </row>
    <row r="1050" spans="1:5" x14ac:dyDescent="0.25">
      <c r="A1050">
        <v>983</v>
      </c>
      <c r="B1050" s="40">
        <v>4065332.7238015318</v>
      </c>
      <c r="C1050">
        <v>3633946.4184268224</v>
      </c>
      <c r="D1050" t="str">
        <v>met</v>
      </c>
      <c r="E1050" s="108">
        <v>1205037.7509497372</v>
      </c>
    </row>
    <row r="1051" spans="1:5" x14ac:dyDescent="0.25">
      <c r="A1051">
        <v>984</v>
      </c>
      <c r="B1051" s="40">
        <v>4366849.2773748944</v>
      </c>
      <c r="C1051">
        <v>3633894.5345456097</v>
      </c>
      <c r="D1051" t="str">
        <v>met</v>
      </c>
      <c r="E1051" s="108">
        <v>38844.243760004174</v>
      </c>
    </row>
    <row r="1052" spans="1:5" x14ac:dyDescent="0.25">
      <c r="A1052">
        <v>985</v>
      </c>
      <c r="B1052" s="40">
        <v>3697547.1441424079</v>
      </c>
      <c r="C1052">
        <v>3633881.7581768055</v>
      </c>
      <c r="D1052" t="str">
        <v>met</v>
      </c>
      <c r="E1052" s="108">
        <v>-114323.36613957165</v>
      </c>
    </row>
    <row r="1053" spans="1:5" x14ac:dyDescent="0.25">
      <c r="A1053">
        <v>986</v>
      </c>
      <c r="B1053" s="40">
        <v>4586285.3938352503</v>
      </c>
      <c r="C1053">
        <v>3633980.3074534689</v>
      </c>
      <c r="D1053" t="str">
        <v>met</v>
      </c>
      <c r="E1053" s="108">
        <v>3280181.5728325229</v>
      </c>
    </row>
    <row r="1054" spans="1:5" x14ac:dyDescent="0.25">
      <c r="A1054">
        <v>987</v>
      </c>
      <c r="B1054" s="40">
        <v>5528013.307773577</v>
      </c>
      <c r="C1054">
        <v>3633732.0695232442</v>
      </c>
      <c r="D1054" t="str">
        <v>met</v>
      </c>
      <c r="E1054" s="108">
        <v>488394.78162282333</v>
      </c>
    </row>
    <row r="1055" spans="1:5" x14ac:dyDescent="0.25">
      <c r="A1055">
        <v>988</v>
      </c>
      <c r="B1055" s="40">
        <v>4845974.1144499062</v>
      </c>
      <c r="C1055">
        <v>3634348.9118007338</v>
      </c>
      <c r="D1055" t="str">
        <v>met</v>
      </c>
      <c r="E1055" s="108">
        <v>215838.52636762615</v>
      </c>
    </row>
    <row r="1056" spans="1:5" x14ac:dyDescent="0.25">
      <c r="A1056">
        <v>989</v>
      </c>
      <c r="B1056" s="40">
        <v>9494116.2007982265</v>
      </c>
      <c r="C1056">
        <v>3634186.2844268437</v>
      </c>
      <c r="D1056" t="str">
        <v>met</v>
      </c>
      <c r="E1056" s="108">
        <v>504953.88821145333</v>
      </c>
    </row>
    <row r="1057" spans="1:5" x14ac:dyDescent="0.25">
      <c r="A1057">
        <v>990</v>
      </c>
      <c r="B1057" s="40">
        <v>5029879.7263830341</v>
      </c>
      <c r="C1057">
        <v>3634058.9912806349</v>
      </c>
      <c r="D1057" t="str">
        <v>met</v>
      </c>
      <c r="E1057" s="108">
        <v>389234.72931114119</v>
      </c>
    </row>
    <row r="1058" spans="1:5" x14ac:dyDescent="0.25">
      <c r="A1058">
        <v>991</v>
      </c>
      <c r="B1058" s="40">
        <v>7120223.3384045325</v>
      </c>
      <c r="C1058">
        <v>3634054.6327025248</v>
      </c>
      <c r="D1058" t="str">
        <v>met</v>
      </c>
      <c r="E1058" s="108">
        <v>725197.75049197348</v>
      </c>
    </row>
    <row r="1059" spans="1:5" x14ac:dyDescent="0.25">
      <c r="A1059">
        <v>992</v>
      </c>
      <c r="B1059" s="40">
        <v>4463156.7897950895</v>
      </c>
      <c r="C1059">
        <v>3634470.725038446</v>
      </c>
      <c r="D1059" t="str">
        <v>met</v>
      </c>
      <c r="E1059" s="108">
        <v>1163854.7776727895</v>
      </c>
    </row>
    <row r="1060" spans="1:5" x14ac:dyDescent="0.25">
      <c r="A1060">
        <v>993</v>
      </c>
      <c r="B1060" s="40">
        <v>4946545.5943075493</v>
      </c>
      <c r="C1060">
        <v>3633707.7780350368</v>
      </c>
      <c r="D1060" t="str">
        <v>met</v>
      </c>
      <c r="E1060" s="108">
        <v>1317855.4404694973</v>
      </c>
    </row>
    <row r="1061" spans="1:5" x14ac:dyDescent="0.25">
      <c r="A1061">
        <v>994</v>
      </c>
      <c r="B1061" s="40">
        <v>5299064.7708999105</v>
      </c>
      <c r="C1061">
        <v>3634287.2910475847</v>
      </c>
      <c r="D1061" t="str">
        <v>met</v>
      </c>
      <c r="E1061" s="108">
        <v>1167143.2177484096</v>
      </c>
    </row>
    <row r="1062" spans="1:5" x14ac:dyDescent="0.25">
      <c r="A1062">
        <v>995</v>
      </c>
      <c r="B1062" s="40">
        <v>4999576.0731768589</v>
      </c>
      <c r="C1062">
        <v>3633920.2259994326</v>
      </c>
      <c r="D1062" t="str">
        <v>met</v>
      </c>
      <c r="E1062" s="108">
        <v>514581.9767556591</v>
      </c>
    </row>
    <row r="1063" spans="1:5" x14ac:dyDescent="0.25">
      <c r="A1063">
        <v>996</v>
      </c>
      <c r="B1063" s="40">
        <v>3811889.5533824069</v>
      </c>
      <c r="C1063">
        <v>3634130.9789936077</v>
      </c>
      <c r="D1063" t="str">
        <v>met</v>
      </c>
      <c r="E1063" s="108">
        <v>931057.33544880617</v>
      </c>
    </row>
    <row r="1064" spans="1:5" x14ac:dyDescent="0.25">
      <c r="A1064">
        <v>997</v>
      </c>
      <c r="B1064" s="40">
        <v>3790007.8902946347</v>
      </c>
      <c r="C1064">
        <v>3634073.9727713712</v>
      </c>
      <c r="D1064" t="str">
        <v>met</v>
      </c>
      <c r="E1064" s="108">
        <v>1691840.7946478324</v>
      </c>
    </row>
    <row r="1065" spans="1:5" x14ac:dyDescent="0.25">
      <c r="A1065">
        <v>998</v>
      </c>
      <c r="B1065" s="40">
        <v>10687881.524304613</v>
      </c>
      <c r="C1065">
        <v>3634449.0605653157</v>
      </c>
      <c r="D1065" t="str">
        <v>met</v>
      </c>
      <c r="E1065" s="108">
        <v>2002239.0294944756</v>
      </c>
    </row>
    <row r="1066" spans="1:5" x14ac:dyDescent="0.25">
      <c r="A1066">
        <v>999</v>
      </c>
      <c r="B1066" s="40">
        <v>4060925.5174470805</v>
      </c>
      <c r="C1066">
        <v>3634254.0924688494</v>
      </c>
      <c r="D1066" t="str">
        <v>met</v>
      </c>
      <c r="E1066" s="108">
        <v>-139092.63229977945</v>
      </c>
    </row>
    <row r="1067" spans="1:5" x14ac:dyDescent="0.25">
      <c r="A1067">
        <v>1000</v>
      </c>
      <c r="B1067" s="40">
        <v>4830732.2434074776</v>
      </c>
      <c r="C1067">
        <v>3634679.4822559012</v>
      </c>
      <c r="D1067" t="str">
        <v>met</v>
      </c>
      <c r="E1067" s="108">
        <v>-89410.691711190622</v>
      </c>
    </row>
    <row r="1068" spans="1:5" x14ac:dyDescent="0.25">
      <c r="A1068">
        <v>1001</v>
      </c>
      <c r="B1068" s="40">
        <v>4242926.8411144344</v>
      </c>
      <c r="C1068">
        <v>3633973.3170876498</v>
      </c>
      <c r="D1068" t="str">
        <v>met</v>
      </c>
      <c r="E1068" s="108">
        <v>844671.52482341602</v>
      </c>
    </row>
    <row r="1069" spans="1:5" x14ac:dyDescent="0.25">
      <c r="A1069">
        <v>1002</v>
      </c>
      <c r="B1069" s="40">
        <v>4343901.6275507817</v>
      </c>
      <c r="C1069">
        <v>3634533.4326436394</v>
      </c>
      <c r="D1069" t="str">
        <v>met</v>
      </c>
      <c r="E1069" s="108">
        <v>2327731.9614971746</v>
      </c>
    </row>
    <row r="1070" spans="1:5" x14ac:dyDescent="0.25">
      <c r="A1070">
        <v>1003</v>
      </c>
      <c r="B1070" s="40">
        <v>4696111.214142276</v>
      </c>
      <c r="C1070">
        <v>3633915.9377794242</v>
      </c>
      <c r="D1070" t="str">
        <v>met</v>
      </c>
      <c r="E1070" s="108">
        <v>613536.85301914113</v>
      </c>
    </row>
    <row r="1071" spans="1:5" x14ac:dyDescent="0.25">
      <c r="A1071">
        <v>1004</v>
      </c>
      <c r="B1071" s="40">
        <v>5841639.3206741214</v>
      </c>
      <c r="C1071">
        <v>3634429.1957153194</v>
      </c>
      <c r="D1071" t="str">
        <v>met</v>
      </c>
      <c r="E1071" s="108">
        <v>-31177.961135849822</v>
      </c>
    </row>
    <row r="1072" spans="1:5" x14ac:dyDescent="0.25">
      <c r="A1072">
        <v>1005</v>
      </c>
      <c r="B1072" s="40">
        <v>3422250.771318526</v>
      </c>
      <c r="C1072">
        <v>3633639.9105696632</v>
      </c>
      <c r="D1072" t="str">
        <v>unmet</v>
      </c>
      <c r="E1072" s="108">
        <v>582496.90565398289</v>
      </c>
    </row>
    <row r="1073" spans="1:5" x14ac:dyDescent="0.25">
      <c r="A1073">
        <v>1006</v>
      </c>
      <c r="B1073" s="40">
        <v>3644884.4929798106</v>
      </c>
      <c r="C1073">
        <v>3633957.7379588648</v>
      </c>
      <c r="D1073" t="str">
        <v>met</v>
      </c>
      <c r="E1073" s="108">
        <v>1645409.3895648811</v>
      </c>
    </row>
    <row r="1074" spans="1:5" x14ac:dyDescent="0.25">
      <c r="A1074">
        <v>1007</v>
      </c>
      <c r="B1074" s="40">
        <v>8201386.8818663638</v>
      </c>
      <c r="C1074">
        <v>3634341.5190715147</v>
      </c>
      <c r="D1074" t="str">
        <v>met</v>
      </c>
      <c r="E1074" s="108">
        <v>520056.20147357788</v>
      </c>
    </row>
    <row r="1075" spans="1:5" x14ac:dyDescent="0.25">
      <c r="A1075">
        <v>1008</v>
      </c>
      <c r="B1075" s="40">
        <v>6106918.7476644954</v>
      </c>
      <c r="C1075">
        <v>3634018.2746601738</v>
      </c>
      <c r="D1075" t="str">
        <v>met</v>
      </c>
      <c r="E1075" s="108">
        <v>405792.50184786459</v>
      </c>
    </row>
    <row r="1076" spans="1:5" x14ac:dyDescent="0.25">
      <c r="A1076">
        <v>1009</v>
      </c>
      <c r="B1076" s="40">
        <v>4265045.1720634354</v>
      </c>
      <c r="C1076">
        <v>3633776.9451272688</v>
      </c>
      <c r="D1076" t="str">
        <v>met</v>
      </c>
      <c r="E1076" s="108">
        <v>1875096.310113572</v>
      </c>
    </row>
    <row r="1077" spans="1:5" x14ac:dyDescent="0.25">
      <c r="A1077">
        <v>1010</v>
      </c>
      <c r="B1077" s="40">
        <v>3623084.233185322</v>
      </c>
      <c r="C1077">
        <v>3634100.6489328258</v>
      </c>
      <c r="D1077" t="str">
        <v>unmet</v>
      </c>
      <c r="E1077" s="108">
        <v>145456.25151485065</v>
      </c>
    </row>
    <row r="1078" spans="1:5" x14ac:dyDescent="0.25">
      <c r="A1078">
        <v>1011</v>
      </c>
      <c r="B1078" s="40">
        <v>3949281.3823368405</v>
      </c>
      <c r="C1078">
        <v>3633924.6928691501</v>
      </c>
      <c r="D1078" t="str">
        <v>met</v>
      </c>
      <c r="E1078" s="108">
        <v>271282.90810756618</v>
      </c>
    </row>
    <row r="1079" spans="1:5" x14ac:dyDescent="0.25">
      <c r="A1079">
        <v>1012</v>
      </c>
      <c r="B1079" s="40">
        <v>3876329.350262145</v>
      </c>
      <c r="C1079">
        <v>3633800.951244846</v>
      </c>
      <c r="D1079" t="str">
        <v>met</v>
      </c>
      <c r="E1079" s="108">
        <v>467355.49843961373</v>
      </c>
    </row>
    <row r="1080" spans="1:5" x14ac:dyDescent="0.25">
      <c r="A1080">
        <v>1013</v>
      </c>
      <c r="B1080" s="40">
        <v>6795075.2495816518</v>
      </c>
      <c r="C1080">
        <v>3634123.0518215052</v>
      </c>
      <c r="D1080" t="str">
        <v>met</v>
      </c>
      <c r="E1080" s="108">
        <v>368334.30483627133</v>
      </c>
    </row>
    <row r="1081" spans="1:5" x14ac:dyDescent="0.25">
      <c r="A1081">
        <v>1014</v>
      </c>
      <c r="B1081" s="40">
        <v>5213210.1754416833</v>
      </c>
      <c r="C1081">
        <v>3634453.6601582714</v>
      </c>
      <c r="D1081" t="str">
        <v>met</v>
      </c>
      <c r="E1081" s="108">
        <v>67962.81754433969</v>
      </c>
    </row>
    <row r="1082" spans="1:5" x14ac:dyDescent="0.25">
      <c r="A1082">
        <v>1015</v>
      </c>
      <c r="B1082" s="40">
        <v>3949916.1906204992</v>
      </c>
      <c r="C1082">
        <v>3634038.1639086273</v>
      </c>
      <c r="D1082" t="str">
        <v>met</v>
      </c>
      <c r="E1082" s="108">
        <v>-178432.34257037798</v>
      </c>
    </row>
    <row r="1083" spans="1:5" x14ac:dyDescent="0.25">
      <c r="A1083">
        <v>1016</v>
      </c>
      <c r="B1083" s="40">
        <v>4521843.7168807881</v>
      </c>
      <c r="C1083">
        <v>3634515.5069903694</v>
      </c>
      <c r="D1083" t="str">
        <v>met</v>
      </c>
      <c r="E1083" s="108">
        <v>2365973.7356587187</v>
      </c>
    </row>
    <row r="1084" spans="1:5" x14ac:dyDescent="0.25">
      <c r="A1084">
        <v>1017</v>
      </c>
      <c r="B1084" s="40">
        <v>4448221.8370592687</v>
      </c>
      <c r="C1084">
        <v>3634250.8624986596</v>
      </c>
      <c r="D1084" t="str">
        <v>met</v>
      </c>
      <c r="E1084" s="108">
        <v>1334486.4212622624</v>
      </c>
    </row>
    <row r="1085" spans="1:5" x14ac:dyDescent="0.25">
      <c r="A1085">
        <v>1018</v>
      </c>
      <c r="B1085" s="40">
        <v>5912032.9039820451</v>
      </c>
      <c r="C1085">
        <v>3633970.5455693249</v>
      </c>
      <c r="D1085" t="str">
        <v>met</v>
      </c>
      <c r="E1085" s="108">
        <v>156065.64543246385</v>
      </c>
    </row>
    <row r="1086" spans="1:5" x14ac:dyDescent="0.25">
      <c r="A1086">
        <v>1019</v>
      </c>
      <c r="B1086" s="40">
        <v>4923885.5712309089</v>
      </c>
      <c r="C1086">
        <v>3633986.8518631533</v>
      </c>
      <c r="D1086" t="str">
        <v>met</v>
      </c>
      <c r="E1086" s="108">
        <v>461478.94424417848</v>
      </c>
    </row>
    <row r="1087" spans="1:5" x14ac:dyDescent="0.25">
      <c r="A1087">
        <v>1020</v>
      </c>
      <c r="B1087" s="40">
        <v>6588702.5500563625</v>
      </c>
      <c r="C1087">
        <v>3634252.7292874712</v>
      </c>
      <c r="D1087" t="str">
        <v>met</v>
      </c>
      <c r="E1087" s="108">
        <v>628962.20205301791</v>
      </c>
    </row>
    <row r="1088" spans="1:5" x14ac:dyDescent="0.25">
      <c r="A1088">
        <v>1021</v>
      </c>
      <c r="B1088" s="40">
        <v>4481573.3485894362</v>
      </c>
      <c r="C1088">
        <v>3634440.6082883398</v>
      </c>
      <c r="D1088" t="str">
        <v>met</v>
      </c>
      <c r="E1088" s="108">
        <v>776390.14982762281</v>
      </c>
    </row>
    <row r="1089" spans="1:5" x14ac:dyDescent="0.25">
      <c r="A1089">
        <v>1022</v>
      </c>
      <c r="B1089" s="40">
        <v>7882543.0182615779</v>
      </c>
      <c r="C1089">
        <v>3634241.2837678809</v>
      </c>
      <c r="D1089" t="str">
        <v>met</v>
      </c>
      <c r="E1089" s="108">
        <v>214175.35354845226</v>
      </c>
    </row>
    <row r="1090" spans="1:5" x14ac:dyDescent="0.25">
      <c r="A1090">
        <v>1023</v>
      </c>
      <c r="B1090" s="40">
        <v>6393777.5437528864</v>
      </c>
      <c r="C1090">
        <v>3634008.475755427</v>
      </c>
      <c r="D1090" t="str">
        <v>met</v>
      </c>
      <c r="E1090" s="108">
        <v>758928.62599240802</v>
      </c>
    </row>
    <row r="1091" spans="1:5" x14ac:dyDescent="0.25">
      <c r="A1091">
        <v>1024</v>
      </c>
      <c r="B1091" s="40">
        <v>5435590.720533466</v>
      </c>
      <c r="C1091">
        <v>3633901.7870632154</v>
      </c>
      <c r="D1091" t="str">
        <v>met</v>
      </c>
      <c r="E1091" s="108">
        <v>349686.03279604344</v>
      </c>
    </row>
    <row r="1092" spans="1:5" x14ac:dyDescent="0.25">
      <c r="A1092">
        <v>1025</v>
      </c>
      <c r="B1092" s="40">
        <v>3956107.33071284</v>
      </c>
      <c r="C1092">
        <v>3634357.4454066027</v>
      </c>
      <c r="D1092" t="str">
        <v>met</v>
      </c>
      <c r="E1092" s="108">
        <v>-514472.9760017232</v>
      </c>
    </row>
    <row r="1093" spans="1:5" x14ac:dyDescent="0.25">
      <c r="A1093">
        <v>1026</v>
      </c>
      <c r="B1093" s="40">
        <v>4023938.741664615</v>
      </c>
      <c r="C1093">
        <v>3634299.2780726356</v>
      </c>
      <c r="D1093" t="str">
        <v>met</v>
      </c>
      <c r="E1093" s="108">
        <v>921647.63098816341</v>
      </c>
    </row>
    <row r="1094" spans="1:5" x14ac:dyDescent="0.25">
      <c r="A1094">
        <v>1027</v>
      </c>
      <c r="B1094" s="40">
        <v>4686335.2592857443</v>
      </c>
      <c r="C1094">
        <v>3634337.7607936575</v>
      </c>
      <c r="D1094" t="str">
        <v>met</v>
      </c>
      <c r="E1094" s="108">
        <v>1678980.02430626</v>
      </c>
    </row>
    <row r="1095" spans="1:5" x14ac:dyDescent="0.25">
      <c r="A1095">
        <v>1028</v>
      </c>
      <c r="B1095" s="40">
        <v>4148029.1647201781</v>
      </c>
      <c r="C1095">
        <v>3633998.5087285363</v>
      </c>
      <c r="D1095" t="str">
        <v>met</v>
      </c>
      <c r="E1095" s="108">
        <v>2117263.1046390007</v>
      </c>
    </row>
    <row r="1096" spans="1:5" x14ac:dyDescent="0.25">
      <c r="A1096">
        <v>1029</v>
      </c>
      <c r="B1096" s="40">
        <v>3654755.0712027242</v>
      </c>
      <c r="C1096">
        <v>3633751.3878627182</v>
      </c>
      <c r="D1096" t="str">
        <v>met</v>
      </c>
      <c r="E1096" s="108">
        <v>375937.36351275072</v>
      </c>
    </row>
    <row r="1097" spans="1:5" x14ac:dyDescent="0.25">
      <c r="A1097">
        <v>1030</v>
      </c>
      <c r="B1097" s="40">
        <v>4537736.8893495016</v>
      </c>
      <c r="C1097">
        <v>3634556.7366837254</v>
      </c>
      <c r="D1097" t="str">
        <v>met</v>
      </c>
      <c r="E1097" s="108">
        <v>609849.92930277437</v>
      </c>
    </row>
    <row r="1098" spans="1:5" x14ac:dyDescent="0.25">
      <c r="A1098">
        <v>1031</v>
      </c>
      <c r="B1098" s="40">
        <v>4345342.8946214831</v>
      </c>
      <c r="C1098">
        <v>3634175.9210894341</v>
      </c>
      <c r="D1098" t="str">
        <v>met</v>
      </c>
      <c r="E1098" s="108">
        <v>177444.08892748784</v>
      </c>
    </row>
    <row r="1099" spans="1:5" x14ac:dyDescent="0.25">
      <c r="A1099">
        <v>1032</v>
      </c>
      <c r="B1099" s="40">
        <v>8222707.8951030457</v>
      </c>
      <c r="C1099">
        <v>3633979.9132671445</v>
      </c>
      <c r="D1099" t="str">
        <v>met</v>
      </c>
      <c r="E1099" s="108">
        <v>1164716.5166997756</v>
      </c>
    </row>
    <row r="1100" spans="1:5" x14ac:dyDescent="0.25">
      <c r="A1100">
        <v>1033</v>
      </c>
      <c r="B1100" s="40">
        <v>3727185.9203894692</v>
      </c>
      <c r="C1100">
        <v>3634298.1864960981</v>
      </c>
      <c r="D1100" t="str">
        <v>met</v>
      </c>
      <c r="E1100" s="108">
        <v>3586236.2811009437</v>
      </c>
    </row>
    <row r="1101" spans="1:5" x14ac:dyDescent="0.25">
      <c r="A1101">
        <v>1034</v>
      </c>
      <c r="B1101" s="40">
        <v>3913342.055089266</v>
      </c>
      <c r="C1101">
        <v>3634175.7787085134</v>
      </c>
      <c r="D1101" t="str">
        <v>met</v>
      </c>
      <c r="E1101" s="108">
        <v>530593.5140381828</v>
      </c>
    </row>
    <row r="1102" spans="1:5" x14ac:dyDescent="0.25">
      <c r="A1102">
        <v>1035</v>
      </c>
      <c r="B1102" s="40">
        <v>4096578.6609487832</v>
      </c>
      <c r="C1102">
        <v>3633960.4096559072</v>
      </c>
      <c r="D1102" t="str">
        <v>met</v>
      </c>
      <c r="E1102" s="108">
        <v>560032.90785508603</v>
      </c>
    </row>
    <row r="1103" spans="1:5" x14ac:dyDescent="0.25">
      <c r="A1103">
        <v>1036</v>
      </c>
      <c r="B1103" s="40">
        <v>4774036.9591539688</v>
      </c>
      <c r="C1103">
        <v>3634241.6016661804</v>
      </c>
      <c r="D1103" t="str">
        <v>met</v>
      </c>
      <c r="E1103" s="108">
        <v>2220241.3402790483</v>
      </c>
    </row>
    <row r="1104" spans="1:5" x14ac:dyDescent="0.25">
      <c r="A1104">
        <v>1037</v>
      </c>
      <c r="B1104" s="40">
        <v>6091526.9529801439</v>
      </c>
      <c r="C1104">
        <v>3633895.7466059569</v>
      </c>
      <c r="D1104" t="str">
        <v>met</v>
      </c>
      <c r="E1104" s="108">
        <v>758326.76088095177</v>
      </c>
    </row>
    <row r="1105" spans="1:5" x14ac:dyDescent="0.25">
      <c r="A1105">
        <v>1038</v>
      </c>
      <c r="B1105" s="40">
        <v>3625697.1212747339</v>
      </c>
      <c r="C1105">
        <v>3633699.4622462876</v>
      </c>
      <c r="D1105" t="str">
        <v>unmet</v>
      </c>
      <c r="E1105" s="108">
        <v>7062440.9845567904</v>
      </c>
    </row>
    <row r="1106" spans="1:5" x14ac:dyDescent="0.25">
      <c r="A1106">
        <v>1039</v>
      </c>
      <c r="B1106" s="40">
        <v>4823687.6167909112</v>
      </c>
      <c r="C1106">
        <v>3634569.5454601306</v>
      </c>
      <c r="D1106" t="str">
        <v>met</v>
      </c>
      <c r="E1106" s="108">
        <v>1112897.4609359051</v>
      </c>
    </row>
    <row r="1107" spans="1:5" x14ac:dyDescent="0.25">
      <c r="A1107">
        <v>1040</v>
      </c>
      <c r="B1107" s="40">
        <v>8261712.4251786023</v>
      </c>
      <c r="C1107">
        <v>3633974.168876973</v>
      </c>
      <c r="D1107" t="str">
        <v>met</v>
      </c>
      <c r="E1107" s="108">
        <v>88849.403945280705</v>
      </c>
    </row>
    <row r="1108" spans="1:5" x14ac:dyDescent="0.25">
      <c r="A1108">
        <v>1041</v>
      </c>
      <c r="B1108" s="40">
        <v>8452028.4333594702</v>
      </c>
      <c r="C1108">
        <v>3633853.7937750248</v>
      </c>
      <c r="D1108" t="str">
        <v>met</v>
      </c>
      <c r="E1108" s="108">
        <v>-248691.54403267987</v>
      </c>
    </row>
    <row r="1109" spans="1:5" x14ac:dyDescent="0.25">
      <c r="A1109">
        <v>1042</v>
      </c>
      <c r="B1109" s="40">
        <v>9343663.0488269329</v>
      </c>
      <c r="C1109">
        <v>3634404.4370443546</v>
      </c>
      <c r="D1109" t="str">
        <v>met</v>
      </c>
      <c r="E1109" s="108">
        <v>1154028.6968528791</v>
      </c>
    </row>
    <row r="1110" spans="1:5" x14ac:dyDescent="0.25">
      <c r="A1110">
        <v>1043</v>
      </c>
      <c r="B1110" s="40">
        <v>4133469.4827174032</v>
      </c>
      <c r="C1110">
        <v>3633983.5449439338</v>
      </c>
      <c r="D1110" t="str">
        <v>met</v>
      </c>
      <c r="E1110" s="108">
        <v>2065453.3997519361</v>
      </c>
    </row>
    <row r="1111" spans="1:5" x14ac:dyDescent="0.25">
      <c r="A1111">
        <v>1044</v>
      </c>
      <c r="B1111" s="40">
        <v>3375173.7367788935</v>
      </c>
      <c r="C1111">
        <v>3633808.7772139534</v>
      </c>
      <c r="D1111" t="str">
        <v>unmet</v>
      </c>
      <c r="E1111" s="108">
        <v>265511.90363756893</v>
      </c>
    </row>
    <row r="1112" spans="1:5" x14ac:dyDescent="0.25">
      <c r="A1112">
        <v>1045</v>
      </c>
      <c r="B1112" s="40">
        <v>4525923.1972858943</v>
      </c>
      <c r="C1112">
        <v>3634128.8985221083</v>
      </c>
      <c r="D1112" t="str">
        <v>met</v>
      </c>
      <c r="E1112" s="108">
        <v>-45968.513047127519</v>
      </c>
    </row>
    <row r="1113" spans="1:5" x14ac:dyDescent="0.25">
      <c r="A1113">
        <v>1046</v>
      </c>
      <c r="B1113" s="40">
        <v>5439394.4720385876</v>
      </c>
      <c r="C1113">
        <v>3633876.6296371934</v>
      </c>
      <c r="D1113" t="str">
        <v>met</v>
      </c>
      <c r="E1113" s="108">
        <v>4284130.0879616672</v>
      </c>
    </row>
    <row r="1114" spans="1:5" x14ac:dyDescent="0.25">
      <c r="A1114">
        <v>1047</v>
      </c>
      <c r="B1114" s="40">
        <v>4562440.3072141055</v>
      </c>
      <c r="C1114">
        <v>3634589.5650815908</v>
      </c>
      <c r="D1114" t="str">
        <v>met</v>
      </c>
      <c r="E1114" s="108">
        <v>981859.71103548398</v>
      </c>
    </row>
    <row r="1115" spans="1:5" x14ac:dyDescent="0.25">
      <c r="A1115">
        <v>1048</v>
      </c>
      <c r="B1115" s="40">
        <v>4859267.5258782636</v>
      </c>
      <c r="C1115">
        <v>3634205.4381324393</v>
      </c>
      <c r="D1115" t="str">
        <v>met</v>
      </c>
      <c r="E1115" s="108">
        <v>890598.04460848868</v>
      </c>
    </row>
    <row r="1116" spans="1:5" x14ac:dyDescent="0.25">
      <c r="A1116">
        <v>1049</v>
      </c>
      <c r="B1116" s="40">
        <v>3716857.1581232972</v>
      </c>
      <c r="C1116">
        <v>3633983.4089214457</v>
      </c>
      <c r="D1116" t="str">
        <v>met</v>
      </c>
      <c r="E1116" s="108">
        <v>1073883.8397635245</v>
      </c>
    </row>
    <row r="1117" spans="1:5" x14ac:dyDescent="0.25">
      <c r="A1117">
        <v>1050</v>
      </c>
      <c r="B1117" s="40">
        <v>4058131.095784334</v>
      </c>
      <c r="C1117">
        <v>3633977.7422547326</v>
      </c>
      <c r="D1117" t="str">
        <v>met</v>
      </c>
      <c r="E1117" s="108">
        <v>2225046.0009873598</v>
      </c>
    </row>
    <row r="1118" spans="1:5" x14ac:dyDescent="0.25">
      <c r="A1118">
        <v>1051</v>
      </c>
      <c r="B1118" s="40">
        <v>3607267.2206437811</v>
      </c>
      <c r="C1118">
        <v>3633743.7792280968</v>
      </c>
      <c r="D1118" t="str">
        <v>unmet</v>
      </c>
      <c r="E1118" s="108">
        <v>5927807.3920156956</v>
      </c>
    </row>
    <row r="1119" spans="1:5" x14ac:dyDescent="0.25">
      <c r="A1119">
        <v>1052</v>
      </c>
      <c r="B1119" s="40">
        <v>5429978.4726732485</v>
      </c>
      <c r="C1119">
        <v>3634254.7295957641</v>
      </c>
      <c r="D1119" t="str">
        <v>met</v>
      </c>
      <c r="E1119" s="108">
        <v>1359616.5634966609</v>
      </c>
    </row>
    <row r="1120" spans="1:5" x14ac:dyDescent="0.25">
      <c r="A1120">
        <v>1053</v>
      </c>
      <c r="B1120" s="40">
        <v>4477012.1079283766</v>
      </c>
      <c r="C1120">
        <v>3634614.1957563478</v>
      </c>
      <c r="D1120" t="str">
        <v>met</v>
      </c>
      <c r="E1120" s="108">
        <v>385799.27304577781</v>
      </c>
    </row>
    <row r="1121" spans="1:5" x14ac:dyDescent="0.25">
      <c r="A1121">
        <v>1054</v>
      </c>
      <c r="B1121" s="40">
        <v>4934892.9729673481</v>
      </c>
      <c r="C1121">
        <v>3634456.7755063348</v>
      </c>
      <c r="D1121" t="str">
        <v>met</v>
      </c>
      <c r="E1121" s="108">
        <v>931988.58780176053</v>
      </c>
    </row>
    <row r="1122" spans="1:5" x14ac:dyDescent="0.25">
      <c r="A1122">
        <v>1055</v>
      </c>
      <c r="B1122" s="40">
        <v>3866759.1206470383</v>
      </c>
      <c r="C1122">
        <v>3634212.1493478492</v>
      </c>
      <c r="D1122" t="str">
        <v>met</v>
      </c>
      <c r="E1122" s="108">
        <v>411488.88073942345</v>
      </c>
    </row>
    <row r="1123" spans="1:5" x14ac:dyDescent="0.25">
      <c r="A1123">
        <v>1056</v>
      </c>
      <c r="B1123" s="40">
        <v>3787375.1249052999</v>
      </c>
      <c r="C1123">
        <v>3633641.4150740346</v>
      </c>
      <c r="D1123" t="str">
        <v>met</v>
      </c>
      <c r="E1123" s="108">
        <v>1164656.692677265</v>
      </c>
    </row>
    <row r="1124" spans="1:5" x14ac:dyDescent="0.25">
      <c r="A1124">
        <v>1057</v>
      </c>
      <c r="B1124" s="40">
        <v>3692026.9868282494</v>
      </c>
      <c r="C1124">
        <v>3634090.0697274641</v>
      </c>
      <c r="D1124" t="str">
        <v>met</v>
      </c>
      <c r="E1124" s="108">
        <v>-635763.15449692914</v>
      </c>
    </row>
    <row r="1125" spans="1:5" x14ac:dyDescent="0.25">
      <c r="A1125">
        <v>1058</v>
      </c>
      <c r="B1125" s="40">
        <v>3263395.2080235034</v>
      </c>
      <c r="C1125">
        <v>3633889.9212437812</v>
      </c>
      <c r="D1125" t="str">
        <v>unmet</v>
      </c>
      <c r="E1125" s="108">
        <v>74810.694789378904</v>
      </c>
    </row>
    <row r="1126" spans="1:5" x14ac:dyDescent="0.25">
      <c r="A1126">
        <v>1059</v>
      </c>
      <c r="B1126" s="40">
        <v>3363625.5638317876</v>
      </c>
      <c r="C1126">
        <v>3634449.3997764979</v>
      </c>
      <c r="D1126" t="str">
        <v>unmet</v>
      </c>
      <c r="E1126" s="108">
        <v>2742837.9664341048</v>
      </c>
    </row>
    <row r="1127" spans="1:5" x14ac:dyDescent="0.25">
      <c r="A1127">
        <v>1060</v>
      </c>
      <c r="B1127" s="40">
        <v>6938864.5422636215</v>
      </c>
      <c r="C1127">
        <v>3634228.5208001626</v>
      </c>
      <c r="D1127" t="str">
        <v>met</v>
      </c>
      <c r="E1127" s="108">
        <v>904719.76332782488</v>
      </c>
    </row>
    <row r="1128" spans="1:5" x14ac:dyDescent="0.25">
      <c r="A1128">
        <v>1061</v>
      </c>
      <c r="B1128" s="40">
        <v>3910244.2996910093</v>
      </c>
      <c r="C1128">
        <v>3634044.2413713676</v>
      </c>
      <c r="D1128" t="str">
        <v>met</v>
      </c>
      <c r="E1128" s="108">
        <v>1065472.0389171597</v>
      </c>
    </row>
    <row r="1129" spans="1:5" x14ac:dyDescent="0.25">
      <c r="A1129">
        <v>1062</v>
      </c>
      <c r="B1129" s="40">
        <v>4674014.5240509044</v>
      </c>
      <c r="C1129">
        <v>3634307.7327194675</v>
      </c>
      <c r="D1129" t="str">
        <v>met</v>
      </c>
      <c r="E1129" s="108">
        <v>690350.86340117315</v>
      </c>
    </row>
    <row r="1130" spans="1:5" x14ac:dyDescent="0.25">
      <c r="A1130">
        <v>1063</v>
      </c>
      <c r="B1130" s="40">
        <v>3365271.8915185588</v>
      </c>
      <c r="C1130">
        <v>3634221.6935031074</v>
      </c>
      <c r="D1130" t="str">
        <v>unmet</v>
      </c>
      <c r="E1130" s="108">
        <v>951287.05748876417</v>
      </c>
    </row>
    <row r="1131" spans="1:5" x14ac:dyDescent="0.25">
      <c r="A1131">
        <v>1064</v>
      </c>
      <c r="B1131" s="40">
        <v>3708749.0517599783</v>
      </c>
      <c r="C1131">
        <v>3633934.0294285882</v>
      </c>
      <c r="D1131" t="str">
        <v>met</v>
      </c>
      <c r="E1131" s="108">
        <v>3274802.7935636439</v>
      </c>
    </row>
    <row r="1132" spans="1:5" x14ac:dyDescent="0.25">
      <c r="A1132">
        <v>1065</v>
      </c>
      <c r="B1132" s="40">
        <v>10019115.10359145</v>
      </c>
      <c r="C1132">
        <v>3633903.4956195084</v>
      </c>
      <c r="D1132" t="str">
        <v>met</v>
      </c>
      <c r="E1132" s="108">
        <v>2003118.150970466</v>
      </c>
    </row>
    <row r="1133" spans="1:5" x14ac:dyDescent="0.25">
      <c r="A1133">
        <v>1066</v>
      </c>
      <c r="B1133" s="40">
        <v>4383858.5687907496</v>
      </c>
      <c r="C1133">
        <v>3633920.6588797881</v>
      </c>
      <c r="D1133" t="str">
        <v>met</v>
      </c>
      <c r="E1133" s="108">
        <v>409100.6561438418</v>
      </c>
    </row>
    <row r="1134" spans="1:5" x14ac:dyDescent="0.25">
      <c r="A1134">
        <v>1067</v>
      </c>
      <c r="B1134" s="40">
        <v>5229526.1808857881</v>
      </c>
      <c r="C1134">
        <v>3634097.9424621454</v>
      </c>
      <c r="D1134" t="str">
        <v>met</v>
      </c>
      <c r="E1134" s="108">
        <v>-446439.0840611863</v>
      </c>
    </row>
    <row r="1135" spans="1:5" x14ac:dyDescent="0.25">
      <c r="A1135">
        <v>1068</v>
      </c>
      <c r="B1135" s="40">
        <v>3826672.113428412</v>
      </c>
      <c r="C1135">
        <v>3634028.3108942844</v>
      </c>
      <c r="D1135" t="str">
        <v>met</v>
      </c>
      <c r="E1135" s="108">
        <v>526621.66559737595</v>
      </c>
    </row>
    <row r="1136" spans="1:5" x14ac:dyDescent="0.25">
      <c r="A1136">
        <v>1069</v>
      </c>
      <c r="B1136" s="40">
        <v>5253500.9157350007</v>
      </c>
      <c r="C1136">
        <v>3633993.5297349957</v>
      </c>
      <c r="D1136" t="str">
        <v>met</v>
      </c>
      <c r="E1136" s="108">
        <v>96806.263743875548</v>
      </c>
    </row>
    <row r="1137" spans="1:5" x14ac:dyDescent="0.25">
      <c r="A1137">
        <v>1070</v>
      </c>
      <c r="B1137" s="40">
        <v>7164707.3251154339</v>
      </c>
      <c r="C1137">
        <v>3633970.1762535898</v>
      </c>
      <c r="D1137" t="str">
        <v>met</v>
      </c>
      <c r="E1137" s="108">
        <v>2412068.2722690129</v>
      </c>
    </row>
    <row r="1138" spans="1:5" x14ac:dyDescent="0.25">
      <c r="A1138">
        <v>1071</v>
      </c>
      <c r="B1138" s="40">
        <v>3437414.1460662298</v>
      </c>
      <c r="C1138">
        <v>3633518.5449924041</v>
      </c>
      <c r="D1138" t="str">
        <v>unmet</v>
      </c>
      <c r="E1138" s="108">
        <v>2667605.2662918488</v>
      </c>
    </row>
    <row r="1139" spans="1:5" x14ac:dyDescent="0.25">
      <c r="A1139">
        <v>1072</v>
      </c>
      <c r="B1139" s="40">
        <v>4389732.9422014337</v>
      </c>
      <c r="C1139">
        <v>3633853.7298066472</v>
      </c>
      <c r="D1139" t="str">
        <v>met</v>
      </c>
      <c r="E1139" s="108">
        <v>502429.93774702912</v>
      </c>
    </row>
    <row r="1140" spans="1:5" x14ac:dyDescent="0.25">
      <c r="A1140">
        <v>1073</v>
      </c>
      <c r="B1140" s="40">
        <v>6446702.8773787413</v>
      </c>
      <c r="C1140">
        <v>3634377.3854324077</v>
      </c>
      <c r="D1140" t="str">
        <v>met</v>
      </c>
      <c r="E1140" s="108">
        <v>98461.859975979663</v>
      </c>
    </row>
    <row r="1141" spans="1:5" x14ac:dyDescent="0.25">
      <c r="A1141">
        <v>1074</v>
      </c>
      <c r="B1141" s="40">
        <v>4414733.0599759817</v>
      </c>
      <c r="C1141">
        <v>3633711.5258539249</v>
      </c>
      <c r="D1141" t="str">
        <v>met</v>
      </c>
      <c r="E1141" s="108">
        <v>2534119.7876503384</v>
      </c>
    </row>
    <row r="1142" spans="1:5" x14ac:dyDescent="0.25">
      <c r="A1142">
        <v>1075</v>
      </c>
      <c r="B1142" s="40">
        <v>3902815.7327307267</v>
      </c>
      <c r="C1142">
        <v>3634091.0554307955</v>
      </c>
      <c r="D1142" t="str">
        <v>met</v>
      </c>
      <c r="E1142" s="108">
        <v>428095.89321220387</v>
      </c>
    </row>
    <row r="1143" spans="1:5" x14ac:dyDescent="0.25">
      <c r="A1143">
        <v>1076</v>
      </c>
      <c r="B1143" s="40">
        <v>3016067.5392626263</v>
      </c>
      <c r="C1143">
        <v>3633839.7323923414</v>
      </c>
      <c r="D1143" t="str">
        <v>unmet</v>
      </c>
      <c r="E1143" s="108">
        <v>2096748.7792190453</v>
      </c>
    </row>
    <row r="1144" spans="1:5" x14ac:dyDescent="0.25">
      <c r="A1144">
        <v>1077</v>
      </c>
      <c r="B1144" s="40">
        <v>4608368.8052920131</v>
      </c>
      <c r="C1144">
        <v>3634357.4844743605</v>
      </c>
      <c r="D1144" t="str">
        <v>met</v>
      </c>
      <c r="E1144" s="108">
        <v>-228265.33638700237</v>
      </c>
    </row>
    <row r="1145" spans="1:5" x14ac:dyDescent="0.25">
      <c r="A1145">
        <v>1078</v>
      </c>
      <c r="B1145" s="40">
        <v>4412133.9586303532</v>
      </c>
      <c r="C1145">
        <v>3634309.7428347734</v>
      </c>
      <c r="D1145" t="str">
        <v>met</v>
      </c>
      <c r="E1145" s="108">
        <v>1821957.0804772563</v>
      </c>
    </row>
    <row r="1146" spans="1:5" x14ac:dyDescent="0.25">
      <c r="A1146">
        <v>1079</v>
      </c>
      <c r="B1146" s="40">
        <v>4535056.4673223896</v>
      </c>
      <c r="C1146">
        <v>3634462.981216934</v>
      </c>
      <c r="D1146" t="str">
        <v>met</v>
      </c>
      <c r="E1146" s="108">
        <v>352877.0442860187</v>
      </c>
    </row>
    <row r="1147" spans="1:5" x14ac:dyDescent="0.25">
      <c r="A1147">
        <v>1080</v>
      </c>
      <c r="B1147" s="40">
        <v>4672958.4782710522</v>
      </c>
      <c r="C1147">
        <v>3634008.941405443</v>
      </c>
      <c r="D1147" t="str">
        <v>met</v>
      </c>
      <c r="E1147" s="108">
        <v>-468601.8283154103</v>
      </c>
    </row>
    <row r="1148" spans="1:5" x14ac:dyDescent="0.25">
      <c r="A1148">
        <v>1081</v>
      </c>
      <c r="B1148" s="40">
        <v>8491964.0457539149</v>
      </c>
      <c r="C1148">
        <v>3634232.4615034936</v>
      </c>
      <c r="D1148" t="str">
        <v>met</v>
      </c>
      <c r="E1148" s="108">
        <v>1351428.356708616</v>
      </c>
    </row>
    <row r="1149" spans="1:5" x14ac:dyDescent="0.25">
      <c r="A1149">
        <v>1082</v>
      </c>
      <c r="B1149" s="40">
        <v>5214766.7050635656</v>
      </c>
      <c r="C1149">
        <v>3634346.369338755</v>
      </c>
      <c r="D1149" t="str">
        <v>met</v>
      </c>
      <c r="E1149" s="108">
        <v>5797925.0409244578</v>
      </c>
    </row>
    <row r="1150" spans="1:5" x14ac:dyDescent="0.25">
      <c r="A1150">
        <v>1083</v>
      </c>
      <c r="B1150" s="40">
        <v>6693972.3218937051</v>
      </c>
      <c r="C1150">
        <v>3634323.2706458555</v>
      </c>
      <c r="D1150" t="str">
        <v>met</v>
      </c>
      <c r="E1150" s="108">
        <v>1539891.4582027942</v>
      </c>
    </row>
    <row r="1151" spans="1:5" x14ac:dyDescent="0.25">
      <c r="A1151">
        <v>1084</v>
      </c>
      <c r="B1151" s="40">
        <v>4034388.412157278</v>
      </c>
      <c r="C1151">
        <v>3634402.8295328729</v>
      </c>
      <c r="D1151" t="str">
        <v>met</v>
      </c>
      <c r="E1151" s="108">
        <v>86005.363880253397</v>
      </c>
    </row>
    <row r="1152" spans="1:5" x14ac:dyDescent="0.25">
      <c r="A1152">
        <v>1085</v>
      </c>
      <c r="B1152" s="40">
        <v>6110732.0468349271</v>
      </c>
      <c r="C1152">
        <v>3634005.9033891521</v>
      </c>
      <c r="D1152" t="str">
        <v>met</v>
      </c>
      <c r="E1152" s="108">
        <v>1014013.1598229646</v>
      </c>
    </row>
    <row r="1153" spans="1:5" x14ac:dyDescent="0.25">
      <c r="A1153">
        <v>1086</v>
      </c>
      <c r="B1153" s="40">
        <v>4524030.2384759076</v>
      </c>
      <c r="C1153">
        <v>3634131.1418533563</v>
      </c>
      <c r="D1153" t="str">
        <v>met</v>
      </c>
      <c r="E1153" s="108">
        <v>472465.11897389684</v>
      </c>
    </row>
    <row r="1154" spans="1:5" x14ac:dyDescent="0.25">
      <c r="A1154">
        <v>1087</v>
      </c>
      <c r="B1154" s="40">
        <v>5224408.035415763</v>
      </c>
      <c r="C1154">
        <v>3634028.3841774664</v>
      </c>
      <c r="D1154" t="str">
        <v>met</v>
      </c>
      <c r="E1154" s="108">
        <v>694776.18575770315</v>
      </c>
    </row>
    <row r="1155" spans="1:5" x14ac:dyDescent="0.25">
      <c r="A1155">
        <v>1088</v>
      </c>
      <c r="B1155" s="40">
        <v>3661246.4892550851</v>
      </c>
      <c r="C1155">
        <v>3633935.0548508721</v>
      </c>
      <c r="D1155" t="str">
        <v>met</v>
      </c>
      <c r="E1155" s="108">
        <v>3587186.6319880397</v>
      </c>
    </row>
    <row r="1156" spans="1:5" x14ac:dyDescent="0.25">
      <c r="A1156">
        <v>1089</v>
      </c>
      <c r="B1156" s="40">
        <v>5974558.0934274234</v>
      </c>
      <c r="C1156">
        <v>3634077.4832568783</v>
      </c>
      <c r="D1156" t="str">
        <v>met</v>
      </c>
      <c r="E1156" s="108">
        <v>845326.42585895723</v>
      </c>
    </row>
    <row r="1157" spans="1:5" x14ac:dyDescent="0.25">
      <c r="A1157">
        <v>1090</v>
      </c>
      <c r="B1157" s="40">
        <v>6585216.0101635139</v>
      </c>
      <c r="C1157">
        <v>3634592.9776892904</v>
      </c>
      <c r="D1157" t="str">
        <v>met</v>
      </c>
      <c r="E1157" s="108">
        <v>548409.68313497817</v>
      </c>
    </row>
    <row r="1158" spans="1:5" x14ac:dyDescent="0.25">
      <c r="A1158">
        <v>1091</v>
      </c>
      <c r="B1158" s="40">
        <v>8595061.1262078676</v>
      </c>
      <c r="C1158">
        <v>3634728.2971756309</v>
      </c>
      <c r="D1158" t="str">
        <v>met</v>
      </c>
      <c r="E1158" s="108">
        <v>110625.42303633876</v>
      </c>
    </row>
    <row r="1159" spans="1:5" x14ac:dyDescent="0.25">
      <c r="A1159">
        <v>1092</v>
      </c>
      <c r="B1159" s="40">
        <v>8518209.502304595</v>
      </c>
      <c r="C1159">
        <v>3634691.7051405921</v>
      </c>
      <c r="D1159" t="str">
        <v>met</v>
      </c>
      <c r="E1159" s="108">
        <v>435749.46619215608</v>
      </c>
    </row>
    <row r="1160" spans="1:5" x14ac:dyDescent="0.25">
      <c r="A1160">
        <v>1093</v>
      </c>
      <c r="B1160" s="40">
        <v>4043464.3616530756</v>
      </c>
      <c r="C1160">
        <v>3634480.9768211078</v>
      </c>
      <c r="D1160" t="str">
        <v>met</v>
      </c>
      <c r="E1160" s="108">
        <v>568443.89167261915</v>
      </c>
    </row>
    <row r="1161" spans="1:5" x14ac:dyDescent="0.25">
      <c r="A1161">
        <v>1094</v>
      </c>
      <c r="B1161" s="40">
        <v>4289611.8957760856</v>
      </c>
      <c r="C1161">
        <v>3634391.5126481168</v>
      </c>
      <c r="D1161" t="str">
        <v>met</v>
      </c>
      <c r="E1161" s="108">
        <v>25156.622563085053</v>
      </c>
    </row>
    <row r="1162" spans="1:5" x14ac:dyDescent="0.25">
      <c r="A1162">
        <v>1095</v>
      </c>
      <c r="B1162" s="40">
        <v>4034623.7152904747</v>
      </c>
      <c r="C1162">
        <v>3634128.9664634741</v>
      </c>
      <c r="D1162" t="str">
        <v>met</v>
      </c>
      <c r="E1162" s="108">
        <v>366518.59472892759</v>
      </c>
    </row>
    <row r="1163" spans="1:5" x14ac:dyDescent="0.25">
      <c r="A1163">
        <v>1096</v>
      </c>
      <c r="B1163" s="40">
        <v>3566862.2104032924</v>
      </c>
      <c r="C1163">
        <v>3633819.7889581495</v>
      </c>
      <c r="D1163" t="str">
        <v>unmet</v>
      </c>
      <c r="E1163" s="108">
        <v>3760525.3157196399</v>
      </c>
    </row>
    <row r="1164" spans="1:5" x14ac:dyDescent="0.25">
      <c r="A1164">
        <v>1097</v>
      </c>
      <c r="B1164" s="40">
        <v>4869284.2158185299</v>
      </c>
      <c r="C1164">
        <v>3633695.4769489826</v>
      </c>
      <c r="D1164" t="str">
        <v>met</v>
      </c>
      <c r="E1164" s="108">
        <v>744817.37751752511</v>
      </c>
    </row>
    <row r="1165" spans="1:5" x14ac:dyDescent="0.25">
      <c r="A1165">
        <v>1098</v>
      </c>
      <c r="B1165" s="40">
        <v>3727214.8096938534</v>
      </c>
      <c r="C1165">
        <v>3633684.4658581037</v>
      </c>
      <c r="D1165" t="str">
        <v>met</v>
      </c>
      <c r="E1165" s="108">
        <v>1914882.8966868334</v>
      </c>
    </row>
    <row r="1166" spans="1:5" x14ac:dyDescent="0.25">
      <c r="A1166">
        <v>1099</v>
      </c>
      <c r="B1166" s="40">
        <v>3598809.9741162211</v>
      </c>
      <c r="C1166">
        <v>3633919.9437608686</v>
      </c>
      <c r="D1166" t="str">
        <v>unmet</v>
      </c>
      <c r="E1166" s="108">
        <v>6876875.3894172385</v>
      </c>
    </row>
    <row r="1167" spans="1:5" x14ac:dyDescent="0.25">
      <c r="A1167">
        <v>1100</v>
      </c>
      <c r="B1167" s="40">
        <v>7373171.1985329483</v>
      </c>
      <c r="C1167">
        <v>3634111.3331986959</v>
      </c>
      <c r="D1167" t="str">
        <v>met</v>
      </c>
      <c r="E1167" s="108">
        <v>558443.00358854188</v>
      </c>
    </row>
    <row r="1168" spans="1:5" x14ac:dyDescent="0.25">
      <c r="A1168">
        <v>1101</v>
      </c>
      <c r="B1168" s="40">
        <v>5828082.599450293</v>
      </c>
      <c r="C1168">
        <v>3634614.907816825</v>
      </c>
      <c r="D1168" t="str">
        <v>met</v>
      </c>
      <c r="E1168" s="108">
        <v>1283167.195440162</v>
      </c>
    </row>
    <row r="1169" spans="1:5" x14ac:dyDescent="0.25">
      <c r="A1169">
        <v>1102</v>
      </c>
      <c r="B1169" s="40">
        <v>4388967.3165300703</v>
      </c>
      <c r="C1169">
        <v>3634385.4506229926</v>
      </c>
      <c r="D1169" t="str">
        <v>met</v>
      </c>
      <c r="E1169" s="108">
        <v>73022.535570105538</v>
      </c>
    </row>
    <row r="1170" spans="1:5" x14ac:dyDescent="0.25">
      <c r="A1170">
        <v>1103</v>
      </c>
      <c r="B1170" s="40">
        <v>4347845.7093707938</v>
      </c>
      <c r="C1170">
        <v>3634363.798925038</v>
      </c>
      <c r="D1170" t="str">
        <v>met</v>
      </c>
      <c r="E1170" s="108">
        <v>645144.74011884909</v>
      </c>
    </row>
    <row r="1171" spans="1:5" x14ac:dyDescent="0.25">
      <c r="A1171">
        <v>1104</v>
      </c>
      <c r="B1171" s="40">
        <v>5188854.0692845257</v>
      </c>
      <c r="C1171">
        <v>3634249.0184039641</v>
      </c>
      <c r="D1171" t="str">
        <v>met</v>
      </c>
      <c r="E1171" s="108">
        <v>980312.05364029482</v>
      </c>
    </row>
    <row r="1172" spans="1:5" x14ac:dyDescent="0.25">
      <c r="A1172">
        <v>1105</v>
      </c>
      <c r="B1172" s="40">
        <v>3784823.2960428665</v>
      </c>
      <c r="C1172">
        <v>3634082.8030729177</v>
      </c>
      <c r="D1172" t="str">
        <v>met</v>
      </c>
      <c r="E1172" s="108">
        <v>1351998.9274231503</v>
      </c>
    </row>
    <row r="1173" spans="1:5" x14ac:dyDescent="0.25">
      <c r="A1173">
        <v>1106</v>
      </c>
      <c r="B1173" s="40">
        <v>4003447.0927017592</v>
      </c>
      <c r="C1173">
        <v>3633617.6408323976</v>
      </c>
      <c r="D1173" t="str">
        <v>met</v>
      </c>
      <c r="E1173" s="108">
        <v>173164.9275531196</v>
      </c>
    </row>
    <row r="1174" spans="1:5" x14ac:dyDescent="0.25">
      <c r="A1174">
        <v>1107</v>
      </c>
      <c r="B1174" s="40">
        <v>9672301.5277921911</v>
      </c>
      <c r="C1174">
        <v>3634401.4129485576</v>
      </c>
      <c r="D1174" t="str">
        <v>met</v>
      </c>
      <c r="E1174" s="108">
        <v>4002578.7956702863</v>
      </c>
    </row>
    <row r="1175" spans="1:5" x14ac:dyDescent="0.25">
      <c r="A1175">
        <v>1108</v>
      </c>
      <c r="B1175" s="40">
        <v>3257027.1818072917</v>
      </c>
      <c r="C1175">
        <v>3633955.8417524043</v>
      </c>
      <c r="D1175" t="str">
        <v>unmet</v>
      </c>
      <c r="E1175" s="108">
        <v>875412.58938790252</v>
      </c>
    </row>
    <row r="1176" spans="1:5" x14ac:dyDescent="0.25">
      <c r="A1176">
        <v>1109</v>
      </c>
      <c r="B1176" s="40">
        <v>4389577.4122717539</v>
      </c>
      <c r="C1176">
        <v>3633760.7619944629</v>
      </c>
      <c r="D1176" t="str">
        <v>met</v>
      </c>
      <c r="E1176" s="108">
        <v>457608.24291657237</v>
      </c>
    </row>
    <row r="1177" spans="1:5" x14ac:dyDescent="0.25">
      <c r="A1177">
        <v>1110</v>
      </c>
      <c r="B1177" s="40">
        <v>4008913.7655386133</v>
      </c>
      <c r="C1177">
        <v>3634619.1088831387</v>
      </c>
      <c r="D1177" t="str">
        <v>met</v>
      </c>
      <c r="E1177" s="108">
        <v>833654.01644366561</v>
      </c>
    </row>
    <row r="1178" spans="1:5" x14ac:dyDescent="0.25">
      <c r="A1178">
        <v>1111</v>
      </c>
      <c r="B1178" s="40">
        <v>4185642.4706777753</v>
      </c>
      <c r="C1178">
        <v>3634178.2692919578</v>
      </c>
      <c r="D1178" t="str">
        <v>met</v>
      </c>
      <c r="E1178" s="108">
        <v>1411995.3602703996</v>
      </c>
    </row>
    <row r="1179" spans="1:5" x14ac:dyDescent="0.25">
      <c r="A1179">
        <v>1112</v>
      </c>
      <c r="B1179" s="40">
        <v>6448791.6591712423</v>
      </c>
      <c r="C1179">
        <v>3634034.9291592292</v>
      </c>
      <c r="D1179" t="str">
        <v>met</v>
      </c>
      <c r="E1179" s="108">
        <v>183424.40348679805</v>
      </c>
    </row>
    <row r="1180" spans="1:5" x14ac:dyDescent="0.25">
      <c r="A1180">
        <v>1113</v>
      </c>
      <c r="B1180" s="40">
        <v>3583509.1294752648</v>
      </c>
      <c r="C1180">
        <v>3633953.2510816399</v>
      </c>
      <c r="D1180" t="str">
        <v>unmet</v>
      </c>
      <c r="E1180" s="108">
        <v>149382.21299524046</v>
      </c>
    </row>
    <row r="1181" spans="1:5" x14ac:dyDescent="0.25">
      <c r="A1181">
        <v>1114</v>
      </c>
      <c r="B1181" s="40">
        <v>3838779.2411215324</v>
      </c>
      <c r="C1181">
        <v>3633749.2804367212</v>
      </c>
      <c r="D1181" t="str">
        <v>met</v>
      </c>
      <c r="E1181" s="108">
        <v>374591.8839294482</v>
      </c>
    </row>
    <row r="1182" spans="1:5" x14ac:dyDescent="0.25">
      <c r="A1182">
        <v>1115</v>
      </c>
      <c r="B1182" s="40">
        <v>3795417.2368497616</v>
      </c>
      <c r="C1182">
        <v>3633799.9802664001</v>
      </c>
      <c r="D1182" t="str">
        <v>met</v>
      </c>
      <c r="E1182" s="108">
        <v>176201.86417887965</v>
      </c>
    </row>
    <row r="1183" spans="1:5" x14ac:dyDescent="0.25">
      <c r="A1183">
        <v>1116</v>
      </c>
      <c r="B1183" s="40">
        <v>5251421.8598280875</v>
      </c>
      <c r="C1183">
        <v>3634280.3784769299</v>
      </c>
      <c r="D1183" t="str">
        <v>met</v>
      </c>
      <c r="E1183" s="108">
        <v>4356366.5497778039</v>
      </c>
    </row>
    <row r="1184" spans="1:5" x14ac:dyDescent="0.25">
      <c r="A1184">
        <v>1117</v>
      </c>
      <c r="B1184" s="40">
        <v>4003359.546953151</v>
      </c>
      <c r="C1184">
        <v>3634038.7989799562</v>
      </c>
      <c r="D1184" t="str">
        <v>met</v>
      </c>
      <c r="E1184" s="108">
        <v>2915114.6571264933</v>
      </c>
    </row>
    <row r="1185" spans="1:5" x14ac:dyDescent="0.25">
      <c r="A1185">
        <v>1118</v>
      </c>
      <c r="B1185" s="40">
        <v>4938432.243156408</v>
      </c>
      <c r="C1185">
        <v>3633999.2842700975</v>
      </c>
      <c r="D1185" t="str">
        <v>met</v>
      </c>
      <c r="E1185" s="108">
        <v>2592670.4772751108</v>
      </c>
    </row>
    <row r="1186" spans="1:5" x14ac:dyDescent="0.25">
      <c r="A1186">
        <v>1119</v>
      </c>
      <c r="B1186" s="40">
        <v>3583853.8105015447</v>
      </c>
      <c r="C1186">
        <v>3634085.4779441827</v>
      </c>
      <c r="D1186" t="str">
        <v>unmet</v>
      </c>
      <c r="E1186" s="108">
        <v>1567652.1349007799</v>
      </c>
    </row>
    <row r="1187" spans="1:5" x14ac:dyDescent="0.25">
      <c r="A1187">
        <v>1120</v>
      </c>
      <c r="B1187" s="40">
        <v>5266622.1149478294</v>
      </c>
      <c r="C1187">
        <v>3633878.162111457</v>
      </c>
      <c r="D1187" t="str">
        <v>met</v>
      </c>
      <c r="E1187" s="108">
        <v>-327881.45815525437</v>
      </c>
    </row>
    <row r="1188" spans="1:5" x14ac:dyDescent="0.25">
      <c r="A1188">
        <v>1121</v>
      </c>
      <c r="B1188" s="40">
        <v>4104891.3558457317</v>
      </c>
      <c r="C1188">
        <v>3634054.7188591096</v>
      </c>
      <c r="D1188" t="str">
        <v>met</v>
      </c>
      <c r="E1188" s="108">
        <v>619227.12593386229</v>
      </c>
    </row>
    <row r="1189" spans="1:5" x14ac:dyDescent="0.25">
      <c r="A1189">
        <v>1122</v>
      </c>
      <c r="B1189" s="40">
        <v>9866557.0426731594</v>
      </c>
      <c r="C1189">
        <v>3634100.2818820127</v>
      </c>
      <c r="D1189" t="str">
        <v>met</v>
      </c>
      <c r="E1189" s="108">
        <v>3317275.2218097881</v>
      </c>
    </row>
    <row r="1190" spans="1:5" x14ac:dyDescent="0.25">
      <c r="A1190">
        <v>1123</v>
      </c>
      <c r="B1190" s="40">
        <v>3877479.8634590041</v>
      </c>
      <c r="C1190">
        <v>3634268.770281428</v>
      </c>
      <c r="D1190" t="str">
        <v>met</v>
      </c>
      <c r="E1190" s="108">
        <v>1029749.8447641227</v>
      </c>
    </row>
    <row r="1191" spans="1:5" x14ac:dyDescent="0.25">
      <c r="A1191">
        <v>1124</v>
      </c>
      <c r="B1191" s="40">
        <v>4753717.879676709</v>
      </c>
      <c r="C1191">
        <v>3633943.1101238807</v>
      </c>
      <c r="D1191" t="str">
        <v>met</v>
      </c>
      <c r="E1191" s="108">
        <v>2611386.5741953282</v>
      </c>
    </row>
    <row r="1192" spans="1:5" x14ac:dyDescent="0.25">
      <c r="A1192">
        <v>1125</v>
      </c>
      <c r="B1192" s="40">
        <v>7663235.8889447432</v>
      </c>
      <c r="C1192">
        <v>3634408.7808343573</v>
      </c>
      <c r="D1192" t="str">
        <v>met</v>
      </c>
      <c r="E1192" s="108">
        <v>1303405.3904081048</v>
      </c>
    </row>
    <row r="1193" spans="1:5" x14ac:dyDescent="0.25">
      <c r="A1193">
        <v>1126</v>
      </c>
      <c r="B1193" s="40">
        <v>12206632.429631598</v>
      </c>
      <c r="C1193">
        <v>3633814.7975922739</v>
      </c>
      <c r="D1193" t="str">
        <v>met</v>
      </c>
      <c r="E1193" s="108">
        <v>-276503.52448094497</v>
      </c>
    </row>
    <row r="1194" spans="1:5" x14ac:dyDescent="0.25">
      <c r="A1194">
        <v>1127</v>
      </c>
      <c r="B1194" s="40">
        <v>5090128.5944891907</v>
      </c>
      <c r="C1194">
        <v>3633943.6957315765</v>
      </c>
      <c r="D1194" t="str">
        <v>met</v>
      </c>
      <c r="E1194" s="108">
        <v>990435.48166468972</v>
      </c>
    </row>
    <row r="1195" spans="1:5" x14ac:dyDescent="0.25">
      <c r="A1195">
        <v>1128</v>
      </c>
      <c r="B1195" s="40">
        <v>4870729.5174537301</v>
      </c>
      <c r="C1195">
        <v>3634026.8129781364</v>
      </c>
      <c r="D1195" t="str">
        <v>met</v>
      </c>
      <c r="E1195" s="108">
        <v>3862713.2793879947</v>
      </c>
    </row>
    <row r="1196" spans="1:5" x14ac:dyDescent="0.25">
      <c r="A1196">
        <v>1129</v>
      </c>
      <c r="B1196" s="40">
        <v>4511535.8378564194</v>
      </c>
      <c r="C1196">
        <v>3633998.526300671</v>
      </c>
      <c r="D1196" t="str">
        <v>met</v>
      </c>
      <c r="E1196" s="108">
        <v>180954.35915327864</v>
      </c>
    </row>
    <row r="1197" spans="1:5" x14ac:dyDescent="0.25">
      <c r="A1197">
        <v>1130</v>
      </c>
      <c r="B1197" s="40">
        <v>3611321.0402265647</v>
      </c>
      <c r="C1197">
        <v>3633980.4851470618</v>
      </c>
      <c r="D1197" t="str">
        <v>unmet</v>
      </c>
      <c r="E1197" s="108">
        <v>-281037.26849470474</v>
      </c>
    </row>
    <row r="1198" spans="1:5" x14ac:dyDescent="0.25">
      <c r="A1198">
        <v>1131</v>
      </c>
      <c r="B1198" s="40">
        <v>7863808.0527170449</v>
      </c>
      <c r="C1198">
        <v>3634163.1449843226</v>
      </c>
      <c r="D1198" t="str">
        <v>met</v>
      </c>
      <c r="E1198" s="108">
        <v>-211066.58896484226</v>
      </c>
    </row>
    <row r="1199" spans="1:5" x14ac:dyDescent="0.25">
      <c r="A1199">
        <v>1132</v>
      </c>
      <c r="B1199" s="40">
        <v>5026812.6886142474</v>
      </c>
      <c r="C1199">
        <v>3633652.8308082111</v>
      </c>
      <c r="D1199" t="str">
        <v>met</v>
      </c>
      <c r="E1199" s="108">
        <v>298256.67188858846</v>
      </c>
    </row>
    <row r="1200" spans="1:5" x14ac:dyDescent="0.25">
      <c r="A1200">
        <v>1133</v>
      </c>
      <c r="B1200" s="40">
        <v>5638697.849851042</v>
      </c>
      <c r="C1200">
        <v>3634090.074967308</v>
      </c>
      <c r="D1200" t="str">
        <v>met</v>
      </c>
      <c r="E1200" s="108">
        <v>1886171.7462852765</v>
      </c>
    </row>
    <row r="1201" spans="1:5" x14ac:dyDescent="0.25">
      <c r="A1201">
        <v>1134</v>
      </c>
      <c r="B1201" s="40">
        <v>4929282.5559784193</v>
      </c>
      <c r="C1201">
        <v>3634293.7739546229</v>
      </c>
      <c r="D1201" t="str">
        <v>met</v>
      </c>
      <c r="E1201" s="108">
        <v>-42437.860698128119</v>
      </c>
    </row>
    <row r="1202" spans="1:5" x14ac:dyDescent="0.25">
      <c r="A1202">
        <v>1135</v>
      </c>
      <c r="B1202" s="40">
        <v>5248685.9096645331</v>
      </c>
      <c r="C1202">
        <v>3633720.5386719462</v>
      </c>
      <c r="D1202" t="str">
        <v>met</v>
      </c>
      <c r="E1202" s="108">
        <v>-184320.66538992617</v>
      </c>
    </row>
    <row r="1203" spans="1:5" x14ac:dyDescent="0.25">
      <c r="A1203">
        <v>1136</v>
      </c>
      <c r="B1203" s="40">
        <v>4474316.075735325</v>
      </c>
      <c r="C1203">
        <v>3634061.7143875496</v>
      </c>
      <c r="D1203" t="str">
        <v>met</v>
      </c>
      <c r="E1203" s="108">
        <v>651101.49108543061</v>
      </c>
    </row>
    <row r="1204" spans="1:5" x14ac:dyDescent="0.25">
      <c r="A1204">
        <v>1137</v>
      </c>
      <c r="B1204" s="40">
        <v>4250813.0668356828</v>
      </c>
      <c r="C1204">
        <v>3633914.9192111702</v>
      </c>
      <c r="D1204" t="str">
        <v>met</v>
      </c>
      <c r="E1204" s="108">
        <v>531616.9022212089</v>
      </c>
    </row>
    <row r="1205" spans="1:5" x14ac:dyDescent="0.25">
      <c r="A1205">
        <v>1138</v>
      </c>
      <c r="B1205" s="40">
        <v>4568219.2111229533</v>
      </c>
      <c r="C1205">
        <v>3633732.4903895436</v>
      </c>
      <c r="D1205" t="str">
        <v>met</v>
      </c>
      <c r="E1205" s="108">
        <v>533087.99187694583</v>
      </c>
    </row>
    <row r="1206" spans="1:5" x14ac:dyDescent="0.25">
      <c r="A1206">
        <v>1139</v>
      </c>
      <c r="B1206" s="40">
        <v>3529409.6863285122</v>
      </c>
      <c r="C1206">
        <v>3634172.2469308968</v>
      </c>
      <c r="D1206" t="str">
        <v>unmet</v>
      </c>
      <c r="E1206" s="108">
        <v>1693845.1723261494</v>
      </c>
    </row>
    <row r="1207" spans="1:5" x14ac:dyDescent="0.25">
      <c r="A1207">
        <v>1140</v>
      </c>
      <c r="B1207" s="40">
        <v>3738719.6087647411</v>
      </c>
      <c r="C1207">
        <v>3634186.5892458381</v>
      </c>
      <c r="D1207" t="str">
        <v>met</v>
      </c>
      <c r="E1207" s="108">
        <v>364191.67705420824</v>
      </c>
    </row>
    <row r="1208" spans="1:5" x14ac:dyDescent="0.25">
      <c r="A1208">
        <v>1141</v>
      </c>
      <c r="B1208" s="40">
        <v>7088519.3271341734</v>
      </c>
      <c r="C1208">
        <v>3634260.15841468</v>
      </c>
      <c r="D1208" t="str">
        <v>met</v>
      </c>
      <c r="E1208" s="108">
        <v>599782.32006781315</v>
      </c>
    </row>
    <row r="1209" spans="1:5" x14ac:dyDescent="0.25">
      <c r="A1209">
        <v>1142</v>
      </c>
      <c r="B1209" s="40">
        <v>5296044.1284947796</v>
      </c>
      <c r="C1209">
        <v>3633889.7391657257</v>
      </c>
      <c r="D1209" t="str">
        <v>met</v>
      </c>
      <c r="E1209" s="108">
        <v>-126605.13043380436</v>
      </c>
    </row>
    <row r="1210" spans="1:5" x14ac:dyDescent="0.25">
      <c r="A1210">
        <v>1143</v>
      </c>
      <c r="B1210" s="40">
        <v>4462003.0772319064</v>
      </c>
      <c r="C1210">
        <v>3634578.1362034408</v>
      </c>
      <c r="D1210" t="str">
        <v>met</v>
      </c>
      <c r="E1210" s="108">
        <v>1031766.8104936727</v>
      </c>
    </row>
    <row r="1211" spans="1:5" x14ac:dyDescent="0.25">
      <c r="A1211">
        <v>1144</v>
      </c>
      <c r="B1211" s="40">
        <v>3470789.1850106837</v>
      </c>
      <c r="C1211">
        <v>3633901.3504363126</v>
      </c>
      <c r="D1211" t="str">
        <v>unmet</v>
      </c>
      <c r="E1211" s="108">
        <v>-871986.42679386912</v>
      </c>
    </row>
    <row r="1212" spans="1:5" x14ac:dyDescent="0.25">
      <c r="A1212">
        <v>1145</v>
      </c>
      <c r="B1212" s="40">
        <v>5615985.8661520425</v>
      </c>
      <c r="C1212">
        <v>3634113.7398349047</v>
      </c>
      <c r="D1212" t="str">
        <v>met</v>
      </c>
      <c r="E1212" s="108">
        <v>5083087.8362878691</v>
      </c>
    </row>
    <row r="1213" spans="1:5" x14ac:dyDescent="0.25">
      <c r="A1213">
        <v>1146</v>
      </c>
      <c r="B1213" s="40">
        <v>4041669.242890886</v>
      </c>
      <c r="C1213">
        <v>3634602.7344805603</v>
      </c>
      <c r="D1213" t="str">
        <v>met</v>
      </c>
      <c r="E1213" s="108">
        <v>2077880.4844135554</v>
      </c>
    </row>
    <row r="1214" spans="1:5" x14ac:dyDescent="0.25">
      <c r="A1214">
        <v>1147</v>
      </c>
      <c r="B1214" s="40">
        <v>4025681.089545479</v>
      </c>
      <c r="C1214">
        <v>3634216.5826993864</v>
      </c>
      <c r="D1214" t="str">
        <v>met</v>
      </c>
      <c r="E1214" s="108">
        <v>2521122.2141760867</v>
      </c>
    </row>
    <row r="1215" spans="1:5" x14ac:dyDescent="0.25">
      <c r="A1215">
        <v>1148</v>
      </c>
      <c r="B1215" s="40">
        <v>4013867.0693199122</v>
      </c>
      <c r="C1215">
        <v>3633875.4742145874</v>
      </c>
      <c r="D1215" t="str">
        <v>met</v>
      </c>
      <c r="E1215" s="108">
        <v>1892857.6403810317</v>
      </c>
    </row>
    <row r="1216" spans="1:5" x14ac:dyDescent="0.25">
      <c r="A1216">
        <v>1149</v>
      </c>
      <c r="B1216" s="40">
        <v>4712968.6333702467</v>
      </c>
      <c r="C1216">
        <v>3634209.7549718525</v>
      </c>
      <c r="D1216" t="str">
        <v>met</v>
      </c>
      <c r="E1216" s="108">
        <v>3688095.4095423669</v>
      </c>
    </row>
    <row r="1217" spans="1:5" x14ac:dyDescent="0.25">
      <c r="A1217">
        <v>1150</v>
      </c>
      <c r="B1217" s="40">
        <v>4140786.9821516899</v>
      </c>
      <c r="C1217">
        <v>3634294.4092779988</v>
      </c>
      <c r="D1217" t="str">
        <v>met</v>
      </c>
      <c r="E1217" s="108">
        <v>-14548.810465419665</v>
      </c>
    </row>
    <row r="1218" spans="1:5" x14ac:dyDescent="0.25">
      <c r="A1218">
        <v>1151</v>
      </c>
      <c r="B1218" s="40">
        <v>3937065.6203335086</v>
      </c>
      <c r="C1218">
        <v>3634522.6258355631</v>
      </c>
      <c r="D1218" t="str">
        <v>met</v>
      </c>
      <c r="E1218" s="108">
        <v>823034.62116129929</v>
      </c>
    </row>
    <row r="1219" spans="1:5" x14ac:dyDescent="0.25">
      <c r="A1219">
        <v>1152</v>
      </c>
      <c r="B1219" s="40">
        <v>4493738.7440722343</v>
      </c>
      <c r="C1219">
        <v>3634227.4460198032</v>
      </c>
      <c r="D1219" t="str">
        <v>met</v>
      </c>
      <c r="E1219" s="108">
        <v>178547.31500946963</v>
      </c>
    </row>
    <row r="1220" spans="1:5" x14ac:dyDescent="0.25">
      <c r="A1220">
        <v>1153</v>
      </c>
      <c r="B1220" s="40">
        <v>3755675.4643573053</v>
      </c>
      <c r="C1220">
        <v>3634129.9566608006</v>
      </c>
      <c r="D1220" t="str">
        <v>met</v>
      </c>
      <c r="E1220" s="108">
        <v>2609660.443690795</v>
      </c>
    </row>
    <row r="1221" spans="1:5" x14ac:dyDescent="0.25">
      <c r="A1221">
        <v>1154</v>
      </c>
      <c r="B1221" s="40">
        <v>7770090.3376691137</v>
      </c>
      <c r="C1221">
        <v>3634106.8773469101</v>
      </c>
      <c r="D1221" t="str">
        <v>met</v>
      </c>
      <c r="E1221" s="108">
        <v>2039539.5357314693</v>
      </c>
    </row>
    <row r="1222" spans="1:5" x14ac:dyDescent="0.25">
      <c r="A1222">
        <v>1155</v>
      </c>
      <c r="B1222" s="40">
        <v>4231978.2122820625</v>
      </c>
      <c r="C1222">
        <v>3633902.1866301843</v>
      </c>
      <c r="D1222" t="str">
        <v>met</v>
      </c>
      <c r="E1222" s="108">
        <v>60311.460642594378</v>
      </c>
    </row>
    <row r="1223" spans="1:5" x14ac:dyDescent="0.25">
      <c r="A1223">
        <v>1156</v>
      </c>
      <c r="B1223" s="40">
        <v>5432632.9828241272</v>
      </c>
      <c r="C1223">
        <v>3634138.1989318328</v>
      </c>
      <c r="D1223" t="str">
        <v>met</v>
      </c>
      <c r="E1223" s="108">
        <v>1123086.4418893652</v>
      </c>
    </row>
    <row r="1224" spans="1:5" x14ac:dyDescent="0.25">
      <c r="A1224">
        <v>1157</v>
      </c>
      <c r="B1224" s="40">
        <v>6238728.5538661992</v>
      </c>
      <c r="C1224">
        <v>3634259.9332442866</v>
      </c>
      <c r="D1224" t="str">
        <v>met</v>
      </c>
      <c r="E1224" s="108">
        <v>689432.69554136461</v>
      </c>
    </row>
    <row r="1225" spans="1:5" x14ac:dyDescent="0.25">
      <c r="A1225">
        <v>1158</v>
      </c>
      <c r="B1225" s="40">
        <v>4462811.9242834048</v>
      </c>
      <c r="C1225">
        <v>3634413.9194186814</v>
      </c>
      <c r="D1225" t="str">
        <v>met</v>
      </c>
      <c r="E1225" s="108">
        <v>1292127.0866308855</v>
      </c>
    </row>
    <row r="1226" spans="1:5" x14ac:dyDescent="0.25">
      <c r="A1226">
        <v>1159</v>
      </c>
      <c r="B1226" s="40">
        <v>3654961.5474412278</v>
      </c>
      <c r="C1226">
        <v>3633832.4331973311</v>
      </c>
      <c r="D1226" t="str">
        <v>met</v>
      </c>
      <c r="E1226" s="108">
        <v>38978.571061457042</v>
      </c>
    </row>
    <row r="1227" spans="1:5" x14ac:dyDescent="0.25">
      <c r="A1227">
        <v>1160</v>
      </c>
      <c r="B1227" s="40">
        <v>4339759.2121289391</v>
      </c>
      <c r="C1227">
        <v>3634414.4405125449</v>
      </c>
      <c r="D1227" t="str">
        <v>met</v>
      </c>
      <c r="E1227" s="108">
        <v>50332.719352446962</v>
      </c>
    </row>
    <row r="1228" spans="1:5" x14ac:dyDescent="0.25">
      <c r="A1228">
        <v>1161</v>
      </c>
      <c r="B1228" s="40">
        <v>6239623.5195331108</v>
      </c>
      <c r="C1228">
        <v>3633718.6782832472</v>
      </c>
      <c r="D1228" t="str">
        <v>met</v>
      </c>
      <c r="E1228" s="108">
        <v>1158722.4352418366</v>
      </c>
    </row>
    <row r="1229" spans="1:5" x14ac:dyDescent="0.25">
      <c r="A1229">
        <v>1162</v>
      </c>
      <c r="B1229" s="40">
        <v>4844867.9820796885</v>
      </c>
      <c r="C1229">
        <v>3634166.6864017649</v>
      </c>
      <c r="D1229" t="str">
        <v>met</v>
      </c>
      <c r="E1229" s="108">
        <v>140660.32809333829</v>
      </c>
    </row>
    <row r="1230" spans="1:5" x14ac:dyDescent="0.25">
      <c r="A1230">
        <v>1163</v>
      </c>
      <c r="B1230" s="40">
        <v>7744191.6594683584</v>
      </c>
      <c r="C1230">
        <v>3633796.8323814683</v>
      </c>
      <c r="D1230" t="str">
        <v>met</v>
      </c>
      <c r="E1230" s="108">
        <v>452797.36388100451</v>
      </c>
    </row>
    <row r="1231" spans="1:5" x14ac:dyDescent="0.25">
      <c r="A1231">
        <v>1164</v>
      </c>
      <c r="B1231" s="40">
        <v>6004923.5972867254</v>
      </c>
      <c r="C1231">
        <v>3634203.8304147464</v>
      </c>
      <c r="D1231" t="str">
        <v>met</v>
      </c>
      <c r="E1231" s="108">
        <v>217307.92471605726</v>
      </c>
    </row>
    <row r="1232" spans="1:5" x14ac:dyDescent="0.25">
      <c r="A1232">
        <v>1165</v>
      </c>
      <c r="B1232" s="40">
        <v>10522849.910400212</v>
      </c>
      <c r="C1232">
        <v>3633999.8363918616</v>
      </c>
      <c r="D1232" t="str">
        <v>met</v>
      </c>
      <c r="E1232" s="108">
        <v>902195.19054024573</v>
      </c>
    </row>
    <row r="1233" spans="1:5" x14ac:dyDescent="0.25">
      <c r="A1233">
        <v>1166</v>
      </c>
      <c r="B1233" s="40">
        <v>5208059.4441817384</v>
      </c>
      <c r="C1233">
        <v>3634094.4249264277</v>
      </c>
      <c r="D1233" t="str">
        <v>met</v>
      </c>
      <c r="E1233" s="108">
        <v>1652575.6666030311</v>
      </c>
    </row>
    <row r="1234" spans="1:5" x14ac:dyDescent="0.25">
      <c r="A1234">
        <v>1167</v>
      </c>
      <c r="B1234" s="40">
        <v>5360423.0692217611</v>
      </c>
      <c r="C1234">
        <v>3634465.6904803528</v>
      </c>
      <c r="D1234" t="str">
        <v>met</v>
      </c>
      <c r="E1234" s="108">
        <v>157661.27546254965</v>
      </c>
    </row>
    <row r="1235" spans="1:5" x14ac:dyDescent="0.25">
      <c r="A1235">
        <v>1168</v>
      </c>
      <c r="B1235" s="40">
        <v>5696413.1327162366</v>
      </c>
      <c r="C1235">
        <v>3633933.0373926042</v>
      </c>
      <c r="D1235" t="str">
        <v>met</v>
      </c>
      <c r="E1235" s="108">
        <v>-330484.08000650955</v>
      </c>
    </row>
    <row r="1236" spans="1:5" x14ac:dyDescent="0.25">
      <c r="A1236">
        <v>1169</v>
      </c>
      <c r="B1236" s="40">
        <v>3971962.8780450397</v>
      </c>
      <c r="C1236">
        <v>3634156.2604615004</v>
      </c>
      <c r="D1236" t="str">
        <v>met</v>
      </c>
      <c r="E1236" s="108">
        <v>917545.07183135254</v>
      </c>
    </row>
    <row r="1237" spans="1:5" x14ac:dyDescent="0.25">
      <c r="A1237">
        <v>1170</v>
      </c>
      <c r="B1237" s="40">
        <v>10942595.444047578</v>
      </c>
      <c r="C1237">
        <v>3633780.8868616074</v>
      </c>
      <c r="D1237" t="str">
        <v>met</v>
      </c>
      <c r="E1237" s="108">
        <v>897983.81641009869</v>
      </c>
    </row>
    <row r="1238" spans="1:5" x14ac:dyDescent="0.25">
      <c r="A1238">
        <v>1171</v>
      </c>
      <c r="B1238" s="40">
        <v>4457237.2631119573</v>
      </c>
      <c r="C1238">
        <v>3633636.1789237005</v>
      </c>
      <c r="D1238" t="str">
        <v>met</v>
      </c>
      <c r="E1238" s="108">
        <v>159286.01700674742</v>
      </c>
    </row>
    <row r="1239" spans="1:5" x14ac:dyDescent="0.25">
      <c r="A1239">
        <v>1172</v>
      </c>
      <c r="B1239" s="40">
        <v>6909593.1299795769</v>
      </c>
      <c r="C1239">
        <v>3634032.9396658032</v>
      </c>
      <c r="D1239" t="str">
        <v>met</v>
      </c>
      <c r="E1239" s="108">
        <v>2735395.697675393</v>
      </c>
    </row>
    <row r="1240" spans="1:5" x14ac:dyDescent="0.25">
      <c r="A1240">
        <v>1173</v>
      </c>
      <c r="B1240" s="40">
        <v>11066886.049848363</v>
      </c>
      <c r="C1240">
        <v>3634458.0829684697</v>
      </c>
      <c r="D1240" t="str">
        <v>met</v>
      </c>
      <c r="E1240" s="108">
        <v>1153672.0697416775</v>
      </c>
    </row>
    <row r="1241" spans="1:5" x14ac:dyDescent="0.25">
      <c r="A1241">
        <v>1174</v>
      </c>
      <c r="B1241" s="40">
        <v>5803708.7127013747</v>
      </c>
      <c r="C1241">
        <v>3634097.656449832</v>
      </c>
      <c r="D1241" t="str">
        <v>met</v>
      </c>
      <c r="E1241" s="108">
        <v>1309179.7290308597</v>
      </c>
    </row>
    <row r="1242" spans="1:5" x14ac:dyDescent="0.25">
      <c r="A1242">
        <v>1175</v>
      </c>
      <c r="B1242" s="40">
        <v>7136395.9190000352</v>
      </c>
      <c r="C1242">
        <v>3633997.3212019755</v>
      </c>
      <c r="D1242" t="str">
        <v>met</v>
      </c>
      <c r="E1242" s="108">
        <v>-300045.28577230591</v>
      </c>
    </row>
    <row r="1243" spans="1:5" x14ac:dyDescent="0.25">
      <c r="A1243">
        <v>1176</v>
      </c>
      <c r="B1243" s="40">
        <v>5621052.6650361046</v>
      </c>
      <c r="C1243">
        <v>3634174.8128851457</v>
      </c>
      <c r="D1243" t="str">
        <v>met</v>
      </c>
      <c r="E1243" s="108">
        <v>491730.98212193232</v>
      </c>
    </row>
    <row r="1244" spans="1:5" x14ac:dyDescent="0.25">
      <c r="A1244">
        <v>1177</v>
      </c>
      <c r="B1244" s="40">
        <v>5753503.7112974599</v>
      </c>
      <c r="C1244">
        <v>3634389.5517757297</v>
      </c>
      <c r="D1244" t="str">
        <v>met</v>
      </c>
      <c r="E1244" s="108">
        <v>1092666.0790561577</v>
      </c>
    </row>
    <row r="1245" spans="1:5" x14ac:dyDescent="0.25">
      <c r="A1245">
        <v>1178</v>
      </c>
      <c r="B1245" s="40">
        <v>5682765.2075182572</v>
      </c>
      <c r="C1245">
        <v>3634551.1282306127</v>
      </c>
      <c r="D1245" t="str">
        <v>met</v>
      </c>
      <c r="E1245" s="108">
        <v>849331.40707428334</v>
      </c>
    </row>
    <row r="1246" spans="1:5" x14ac:dyDescent="0.25">
      <c r="A1246">
        <v>1179</v>
      </c>
      <c r="B1246" s="40">
        <v>3707443.0334396479</v>
      </c>
      <c r="C1246">
        <v>3634154.674605032</v>
      </c>
      <c r="D1246" t="str">
        <v>met</v>
      </c>
      <c r="E1246" s="108">
        <v>260640.81025149999</v>
      </c>
    </row>
    <row r="1247" spans="1:5" x14ac:dyDescent="0.25">
      <c r="A1247">
        <v>1180</v>
      </c>
      <c r="B1247" s="40">
        <v>6486192.6869916078</v>
      </c>
      <c r="C1247">
        <v>3633640.9658398628</v>
      </c>
      <c r="D1247" t="str">
        <v>met</v>
      </c>
      <c r="E1247" s="108">
        <v>1159241.1418221095</v>
      </c>
    </row>
    <row r="1248" spans="1:5" x14ac:dyDescent="0.25">
      <c r="A1248">
        <v>1181</v>
      </c>
      <c r="B1248" s="40">
        <v>3479261.773886661</v>
      </c>
      <c r="C1248">
        <v>3633695.872757792</v>
      </c>
      <c r="D1248" t="str">
        <v>unmet</v>
      </c>
      <c r="E1248" s="108">
        <v>267233.68027487025</v>
      </c>
    </row>
    <row r="1249" spans="1:5" x14ac:dyDescent="0.25">
      <c r="A1249">
        <v>1182</v>
      </c>
      <c r="B1249" s="40">
        <v>4904166.5264512692</v>
      </c>
      <c r="C1249">
        <v>3634044.3050132878</v>
      </c>
      <c r="D1249" t="str">
        <v>met</v>
      </c>
      <c r="E1249" s="108">
        <v>-113863.11486622738</v>
      </c>
    </row>
    <row r="1250" spans="1:5" x14ac:dyDescent="0.25">
      <c r="A1250">
        <v>1183</v>
      </c>
      <c r="B1250" s="40">
        <v>3746605.733371485</v>
      </c>
      <c r="C1250">
        <v>3634178.7048012945</v>
      </c>
      <c r="D1250" t="str">
        <v>met</v>
      </c>
      <c r="E1250" s="108">
        <v>139968.65053323284</v>
      </c>
    </row>
    <row r="1251" spans="1:5" x14ac:dyDescent="0.25">
      <c r="A1251">
        <v>1184</v>
      </c>
      <c r="B1251" s="40">
        <v>4626706.8129119519</v>
      </c>
      <c r="C1251">
        <v>3634061.7974625062</v>
      </c>
      <c r="D1251" t="str">
        <v>met</v>
      </c>
      <c r="E1251" s="108">
        <v>1270031.3201439911</v>
      </c>
    </row>
    <row r="1252" spans="1:5" x14ac:dyDescent="0.25">
      <c r="A1252">
        <v>1185</v>
      </c>
      <c r="B1252" s="40">
        <v>5334136.7188018989</v>
      </c>
      <c r="C1252">
        <v>3634230.455611804</v>
      </c>
      <c r="D1252" t="str">
        <v>met</v>
      </c>
      <c r="E1252" s="108">
        <v>1364086.3216945538</v>
      </c>
    </row>
    <row r="1253" spans="1:5" x14ac:dyDescent="0.25">
      <c r="A1253">
        <v>1186</v>
      </c>
      <c r="B1253" s="40">
        <v>4720287.3676673099</v>
      </c>
      <c r="C1253">
        <v>3633927.798201093</v>
      </c>
      <c r="D1253" t="str">
        <v>met</v>
      </c>
      <c r="E1253" s="108">
        <v>-657466.91077033896</v>
      </c>
    </row>
    <row r="1254" spans="1:5" x14ac:dyDescent="0.25">
      <c r="A1254">
        <v>1187</v>
      </c>
      <c r="B1254" s="40">
        <v>3304548.5559810521</v>
      </c>
      <c r="C1254">
        <v>3634028.2923463155</v>
      </c>
      <c r="D1254" t="str">
        <v>unmet</v>
      </c>
      <c r="E1254" s="108">
        <v>398628.99569243193</v>
      </c>
    </row>
    <row r="1255" spans="1:5" x14ac:dyDescent="0.25">
      <c r="A1255">
        <v>1188</v>
      </c>
      <c r="B1255" s="40">
        <v>3252164.289145275</v>
      </c>
      <c r="C1255">
        <v>3633841.0197860976</v>
      </c>
      <c r="D1255" t="str">
        <v>unmet</v>
      </c>
      <c r="E1255" s="108">
        <v>637811.26727897208</v>
      </c>
    </row>
    <row r="1256" spans="1:5" x14ac:dyDescent="0.25">
      <c r="A1256">
        <v>1189</v>
      </c>
      <c r="B1256" s="40">
        <v>5557445.3110162411</v>
      </c>
      <c r="C1256">
        <v>3634476.3131768536</v>
      </c>
      <c r="D1256" t="str">
        <v>met</v>
      </c>
      <c r="E1256" s="108">
        <v>1001248.789732845</v>
      </c>
    </row>
    <row r="1257" spans="1:5" x14ac:dyDescent="0.25">
      <c r="A1257">
        <v>1190</v>
      </c>
      <c r="B1257" s="40">
        <v>3580626.025204136</v>
      </c>
      <c r="C1257">
        <v>3634051.7553160386</v>
      </c>
      <c r="D1257" t="str">
        <v>unmet</v>
      </c>
      <c r="E1257" s="108">
        <v>790305.57266340964</v>
      </c>
    </row>
    <row r="1258" spans="1:5" x14ac:dyDescent="0.25">
      <c r="A1258">
        <v>1191</v>
      </c>
      <c r="B1258" s="40">
        <v>4717047.3512847833</v>
      </c>
      <c r="C1258">
        <v>3634171.2130259112</v>
      </c>
      <c r="D1258" t="str">
        <v>met</v>
      </c>
      <c r="E1258" s="108">
        <v>853900.12546219071</v>
      </c>
    </row>
    <row r="1259" spans="1:5" x14ac:dyDescent="0.25">
      <c r="A1259">
        <v>1192</v>
      </c>
      <c r="B1259" s="40">
        <v>5323480.8090901542</v>
      </c>
      <c r="C1259">
        <v>3634422.9256709483</v>
      </c>
      <c r="D1259" t="str">
        <v>met</v>
      </c>
      <c r="E1259" s="108">
        <v>382783.23609968508</v>
      </c>
    </row>
    <row r="1260" spans="1:5" x14ac:dyDescent="0.25">
      <c r="A1260">
        <v>1193</v>
      </c>
      <c r="B1260" s="40">
        <v>4848834.2199189272</v>
      </c>
      <c r="C1260">
        <v>3634682.1514456193</v>
      </c>
      <c r="D1260" t="str">
        <v>met</v>
      </c>
      <c r="E1260" s="108">
        <v>-152689.97556546563</v>
      </c>
    </row>
    <row r="1261" spans="1:5" x14ac:dyDescent="0.25">
      <c r="A1261">
        <v>1194</v>
      </c>
      <c r="B1261" s="40">
        <v>4040287.2916161157</v>
      </c>
      <c r="C1261">
        <v>3634199.0191108296</v>
      </c>
      <c r="D1261" t="str">
        <v>met</v>
      </c>
      <c r="E1261" s="108">
        <v>-62491.432535823435</v>
      </c>
    </row>
    <row r="1262" spans="1:5" x14ac:dyDescent="0.25">
      <c r="A1262">
        <v>1195</v>
      </c>
      <c r="B1262" s="40">
        <v>4150378.2880367534</v>
      </c>
      <c r="C1262">
        <v>3633919.5915664355</v>
      </c>
      <c r="D1262" t="str">
        <v>met</v>
      </c>
      <c r="E1262" s="108">
        <v>-38370.689770814963</v>
      </c>
    </row>
    <row r="1263" spans="1:5" x14ac:dyDescent="0.25">
      <c r="A1263">
        <v>1196</v>
      </c>
      <c r="B1263" s="40">
        <v>3261854.0054411134</v>
      </c>
      <c r="C1263">
        <v>3633911.7881032242</v>
      </c>
      <c r="D1263" t="str">
        <v>unmet</v>
      </c>
      <c r="E1263" s="108">
        <v>59791.883068611845</v>
      </c>
    </row>
    <row r="1264" spans="1:5" x14ac:dyDescent="0.25">
      <c r="A1264">
        <v>1197</v>
      </c>
      <c r="B1264" s="40">
        <v>7778398.9238252668</v>
      </c>
      <c r="C1264">
        <v>3634434.7101510139</v>
      </c>
      <c r="D1264" t="str">
        <v>met</v>
      </c>
      <c r="E1264" s="108">
        <v>642583.44693651795</v>
      </c>
    </row>
    <row r="1265" spans="1:5" x14ac:dyDescent="0.25">
      <c r="A1265">
        <v>1198</v>
      </c>
      <c r="B1265" s="40">
        <v>5151588.2202889379</v>
      </c>
      <c r="C1265">
        <v>3634098.5793873058</v>
      </c>
      <c r="D1265" t="str">
        <v>met</v>
      </c>
      <c r="E1265" s="108">
        <v>1185609.4305471927</v>
      </c>
    </row>
    <row r="1266" spans="1:5" x14ac:dyDescent="0.25">
      <c r="A1266">
        <v>1199</v>
      </c>
      <c r="B1266" s="40">
        <v>4851271.5917982273</v>
      </c>
      <c r="C1266">
        <v>3634167.3341850988</v>
      </c>
      <c r="D1266" t="str">
        <v>met</v>
      </c>
      <c r="E1266" s="108">
        <v>2602751.1747419573</v>
      </c>
    </row>
    <row r="1267" spans="1:5" x14ac:dyDescent="0.25">
      <c r="A1267">
        <v>1200</v>
      </c>
      <c r="B1267" s="40">
        <v>12231384.307418644</v>
      </c>
      <c r="C1267">
        <v>3633899.3575627613</v>
      </c>
      <c r="D1267" t="str">
        <v>met</v>
      </c>
      <c r="E1267" s="108">
        <v>2581216.7279517911</v>
      </c>
    </row>
    <row r="1268" spans="1:5" x14ac:dyDescent="0.25">
      <c r="A1268">
        <v>1201</v>
      </c>
      <c r="B1268" s="40">
        <v>5372271.8368147202</v>
      </c>
      <c r="C1268">
        <v>3634419.5161827905</v>
      </c>
      <c r="D1268" t="str">
        <v>met</v>
      </c>
      <c r="E1268" s="108">
        <v>222470.30445783027</v>
      </c>
    </row>
    <row r="1269" spans="1:5" x14ac:dyDescent="0.25">
      <c r="A1269">
        <v>1202</v>
      </c>
      <c r="B1269" s="40">
        <v>3486698.1690521785</v>
      </c>
      <c r="C1269">
        <v>3633688.8995750039</v>
      </c>
      <c r="D1269" t="str">
        <v>unmet</v>
      </c>
      <c r="E1269" s="108">
        <v>135620.0233260328</v>
      </c>
    </row>
    <row r="1270" spans="1:5" x14ac:dyDescent="0.25">
      <c r="A1270">
        <v>1203</v>
      </c>
      <c r="B1270" s="40">
        <v>3453444.8649253966</v>
      </c>
      <c r="C1270">
        <v>3634324.866743959</v>
      </c>
      <c r="D1270" t="str">
        <v>unmet</v>
      </c>
      <c r="E1270" s="108">
        <v>160361.41416743584</v>
      </c>
    </row>
    <row r="1271" spans="1:5" x14ac:dyDescent="0.25">
      <c r="A1271">
        <v>1204</v>
      </c>
      <c r="B1271" s="40">
        <v>4250309.7579374555</v>
      </c>
      <c r="C1271">
        <v>3634197.0619769199</v>
      </c>
      <c r="D1271" t="str">
        <v>met</v>
      </c>
      <c r="E1271" s="108">
        <v>2426596.3124395539</v>
      </c>
    </row>
    <row r="1272" spans="1:5" x14ac:dyDescent="0.25">
      <c r="A1272">
        <v>1205</v>
      </c>
      <c r="B1272" s="40">
        <v>3362961.5971513828</v>
      </c>
      <c r="C1272">
        <v>3633933.3057257766</v>
      </c>
      <c r="D1272" t="str">
        <v>unmet</v>
      </c>
      <c r="E1272" s="108">
        <v>1174154.182814213</v>
      </c>
    </row>
    <row r="1273" spans="1:5" x14ac:dyDescent="0.25">
      <c r="A1273">
        <v>1206</v>
      </c>
      <c r="B1273" s="40">
        <v>3819059.3249368588</v>
      </c>
      <c r="C1273">
        <v>3634279.0429601311</v>
      </c>
      <c r="D1273" t="str">
        <v>met</v>
      </c>
      <c r="E1273" s="108">
        <v>2624025.2371917008</v>
      </c>
    </row>
    <row r="1274" spans="1:5" x14ac:dyDescent="0.25">
      <c r="A1274">
        <v>1207</v>
      </c>
      <c r="B1274" s="40">
        <v>4980621.8736196849</v>
      </c>
      <c r="C1274">
        <v>3634064.8595855855</v>
      </c>
      <c r="D1274" t="str">
        <v>met</v>
      </c>
      <c r="E1274" s="108">
        <v>814719.13572208816</v>
      </c>
    </row>
    <row r="1275" spans="1:5" x14ac:dyDescent="0.25">
      <c r="A1275">
        <v>1208</v>
      </c>
      <c r="B1275" s="40">
        <v>4489102.8274491057</v>
      </c>
      <c r="C1275">
        <v>3633903.583228528</v>
      </c>
      <c r="D1275" t="str">
        <v>met</v>
      </c>
      <c r="E1275" s="108">
        <v>7805721.9100361168</v>
      </c>
    </row>
    <row r="1276" spans="1:5" x14ac:dyDescent="0.25">
      <c r="A1276">
        <v>1209</v>
      </c>
      <c r="B1276" s="40">
        <v>6370363.3844362535</v>
      </c>
      <c r="C1276">
        <v>3634205.7448545522</v>
      </c>
      <c r="D1276" t="str">
        <v>met</v>
      </c>
      <c r="E1276" s="108">
        <v>1089000.9740311</v>
      </c>
    </row>
    <row r="1277" spans="1:5" x14ac:dyDescent="0.25">
      <c r="A1277">
        <v>1210</v>
      </c>
      <c r="B1277" s="40">
        <v>4038300.4695321498</v>
      </c>
      <c r="C1277">
        <v>3634330.6828439813</v>
      </c>
      <c r="D1277" t="str">
        <v>met</v>
      </c>
      <c r="E1277" s="108">
        <v>2742155.7235272354</v>
      </c>
    </row>
    <row r="1278" spans="1:5" x14ac:dyDescent="0.25">
      <c r="A1278">
        <v>1211</v>
      </c>
      <c r="B1278" s="40">
        <v>3828125.2034074795</v>
      </c>
      <c r="C1278">
        <v>3634082.2445019791</v>
      </c>
      <c r="D1278" t="str">
        <v>met</v>
      </c>
      <c r="E1278" s="108">
        <v>2228324.3707580799</v>
      </c>
    </row>
    <row r="1279" spans="1:5" x14ac:dyDescent="0.25">
      <c r="A1279">
        <v>1212</v>
      </c>
      <c r="B1279" s="40">
        <v>3888959.111333543</v>
      </c>
      <c r="C1279">
        <v>3634014.7651941897</v>
      </c>
      <c r="D1279" t="str">
        <v>met</v>
      </c>
      <c r="E1279" s="108">
        <v>1232607.7538532107</v>
      </c>
    </row>
    <row r="1280" spans="1:5" x14ac:dyDescent="0.25">
      <c r="A1280">
        <v>1213</v>
      </c>
      <c r="B1280" s="40">
        <v>6346073.4436853444</v>
      </c>
      <c r="C1280">
        <v>3633996.4685309022</v>
      </c>
      <c r="D1280" t="str">
        <v>met</v>
      </c>
      <c r="E1280" s="108">
        <v>3968288.6396497083</v>
      </c>
    </row>
    <row r="1281" spans="1:5" x14ac:dyDescent="0.25">
      <c r="A1281">
        <v>1214</v>
      </c>
      <c r="B1281" s="40">
        <v>5365567.5091484915</v>
      </c>
      <c r="C1281">
        <v>3634730.9869339443</v>
      </c>
      <c r="D1281" t="str">
        <v>met</v>
      </c>
      <c r="E1281" s="108">
        <v>1938463.672475548</v>
      </c>
    </row>
    <row r="1282" spans="1:5" x14ac:dyDescent="0.25">
      <c r="A1282">
        <v>1215</v>
      </c>
      <c r="B1282" s="40">
        <v>3520631.9116061833</v>
      </c>
      <c r="C1282">
        <v>3634273.249983036</v>
      </c>
      <c r="D1282" t="str">
        <v>unmet</v>
      </c>
      <c r="E1282" s="108">
        <v>3657547.8432480386</v>
      </c>
    </row>
    <row r="1283" spans="1:5" x14ac:dyDescent="0.25">
      <c r="A1283">
        <v>1216</v>
      </c>
      <c r="B1283" s="40">
        <v>3840279.2629194632</v>
      </c>
      <c r="C1283">
        <v>3634301.5309237395</v>
      </c>
      <c r="D1283" t="str">
        <v>met</v>
      </c>
      <c r="E1283" s="108">
        <v>3064256.1188044883</v>
      </c>
    </row>
    <row r="1284" spans="1:5" x14ac:dyDescent="0.25">
      <c r="A1284">
        <v>1217</v>
      </c>
      <c r="B1284" s="40">
        <v>3819084.1053744685</v>
      </c>
      <c r="C1284">
        <v>3634040.6869584615</v>
      </c>
      <c r="D1284" t="str">
        <v>met</v>
      </c>
      <c r="E1284" s="108">
        <v>1827839.889790955</v>
      </c>
    </row>
    <row r="1285" spans="1:5" x14ac:dyDescent="0.25">
      <c r="A1285">
        <v>1218</v>
      </c>
      <c r="B1285" s="40">
        <v>4019412.9100992829</v>
      </c>
      <c r="C1285">
        <v>3634424.3143620947</v>
      </c>
      <c r="D1285" t="str">
        <v>met</v>
      </c>
      <c r="E1285" s="108">
        <v>337776.96669202531</v>
      </c>
    </row>
    <row r="1286" spans="1:5" x14ac:dyDescent="0.25">
      <c r="A1286">
        <v>1219</v>
      </c>
      <c r="B1286" s="40">
        <v>3951568.8451076392</v>
      </c>
      <c r="C1286">
        <v>3633708.5490202303</v>
      </c>
      <c r="D1286" t="str">
        <v>met</v>
      </c>
      <c r="E1286" s="108">
        <v>5674592.16433731</v>
      </c>
    </row>
    <row r="1287" spans="1:5" x14ac:dyDescent="0.25">
      <c r="A1287">
        <v>1220</v>
      </c>
      <c r="B1287" s="40">
        <v>3348702.624969563</v>
      </c>
      <c r="C1287">
        <v>3634552.0454361928</v>
      </c>
      <c r="D1287" t="str">
        <v>unmet</v>
      </c>
      <c r="E1287" s="108">
        <v>1298758.5455330894</v>
      </c>
    </row>
    <row r="1288" spans="1:5" x14ac:dyDescent="0.25">
      <c r="A1288">
        <v>1221</v>
      </c>
      <c r="B1288" s="40">
        <v>5036479.2257169969</v>
      </c>
      <c r="C1288">
        <v>3633970.9859153186</v>
      </c>
      <c r="D1288" t="str">
        <v>met</v>
      </c>
      <c r="E1288" s="108">
        <v>141297.47960409848</v>
      </c>
    </row>
    <row r="1289" spans="1:5" x14ac:dyDescent="0.25">
      <c r="A1289">
        <v>1222</v>
      </c>
      <c r="B1289" s="40">
        <v>4418371.9295638604</v>
      </c>
      <c r="C1289">
        <v>3634266.5030781254</v>
      </c>
      <c r="D1289" t="str">
        <v>met</v>
      </c>
      <c r="E1289" s="108">
        <v>678335.58800238324</v>
      </c>
    </row>
    <row r="1290" spans="1:5" x14ac:dyDescent="0.25">
      <c r="A1290">
        <v>1223</v>
      </c>
      <c r="B1290" s="40">
        <v>4328129.979441328</v>
      </c>
      <c r="C1290">
        <v>3633857.8671377655</v>
      </c>
      <c r="D1290" t="str">
        <v>met</v>
      </c>
      <c r="E1290" s="108">
        <v>469166.438175485</v>
      </c>
    </row>
    <row r="1291" spans="1:5" x14ac:dyDescent="0.25">
      <c r="A1291">
        <v>1224</v>
      </c>
      <c r="B1291" s="40">
        <v>3725095.3190582767</v>
      </c>
      <c r="C1291">
        <v>3634286.0353015754</v>
      </c>
      <c r="D1291" t="str">
        <v>met</v>
      </c>
      <c r="E1291" s="108">
        <v>1251421.212951663</v>
      </c>
    </row>
    <row r="1292" spans="1:5" x14ac:dyDescent="0.25">
      <c r="A1292">
        <v>1225</v>
      </c>
      <c r="B1292" s="40">
        <v>3277167.675942326</v>
      </c>
      <c r="C1292">
        <v>3633721.7566980589</v>
      </c>
      <c r="D1292" t="str">
        <v>unmet</v>
      </c>
      <c r="E1292" s="108">
        <v>1657568.2943570982</v>
      </c>
    </row>
    <row r="1293" spans="1:5" x14ac:dyDescent="0.25">
      <c r="A1293">
        <v>1226</v>
      </c>
      <c r="B1293" s="40">
        <v>7008447.1431841571</v>
      </c>
      <c r="C1293">
        <v>3633474.6887527267</v>
      </c>
      <c r="D1293" t="str">
        <v>met</v>
      </c>
      <c r="E1293" s="108">
        <v>1561455.5763681103</v>
      </c>
    </row>
    <row r="1294" spans="1:5" x14ac:dyDescent="0.25">
      <c r="A1294">
        <v>1227</v>
      </c>
      <c r="B1294" s="40">
        <v>3292687.8654271308</v>
      </c>
      <c r="C1294">
        <v>3633675.9267566823</v>
      </c>
      <c r="D1294" t="str">
        <v>unmet</v>
      </c>
      <c r="E1294" s="108">
        <v>114125.84882734483</v>
      </c>
    </row>
    <row r="1295" spans="1:5" x14ac:dyDescent="0.25">
      <c r="A1295">
        <v>1228</v>
      </c>
      <c r="B1295" s="40">
        <v>4540495.7264371496</v>
      </c>
      <c r="C1295">
        <v>3633943.3496437296</v>
      </c>
      <c r="D1295" t="str">
        <v>met</v>
      </c>
      <c r="E1295" s="108">
        <v>2511926.9215324637</v>
      </c>
    </row>
    <row r="1296" spans="1:5" x14ac:dyDescent="0.25">
      <c r="A1296">
        <v>1229</v>
      </c>
      <c r="B1296" s="40">
        <v>3885851.365038801</v>
      </c>
      <c r="C1296">
        <v>3634086.3079660679</v>
      </c>
      <c r="D1296" t="str">
        <v>met</v>
      </c>
      <c r="E1296" s="108">
        <v>-239202.27684562001</v>
      </c>
    </row>
    <row r="1297" spans="1:5" x14ac:dyDescent="0.25">
      <c r="A1297">
        <v>1230</v>
      </c>
      <c r="B1297" s="40">
        <v>3648504.6736297896</v>
      </c>
      <c r="C1297">
        <v>3634253.0724388892</v>
      </c>
      <c r="D1297" t="str">
        <v>met</v>
      </c>
      <c r="E1297" s="108">
        <v>-12659.753360416275</v>
      </c>
    </row>
    <row r="1298" spans="1:5" x14ac:dyDescent="0.25">
      <c r="A1298">
        <v>1231</v>
      </c>
      <c r="B1298" s="40">
        <v>4426730.7286569029</v>
      </c>
      <c r="C1298">
        <v>3634227.4086955115</v>
      </c>
      <c r="D1298" t="str">
        <v>met</v>
      </c>
      <c r="E1298" s="108">
        <v>1214392.8558100867</v>
      </c>
    </row>
    <row r="1299" spans="1:5" x14ac:dyDescent="0.25">
      <c r="A1299">
        <v>1232</v>
      </c>
      <c r="B1299" s="40">
        <v>3700832.2422852484</v>
      </c>
      <c r="C1299">
        <v>3633888.3497337569</v>
      </c>
      <c r="D1299" t="str">
        <v>met</v>
      </c>
      <c r="E1299" s="108">
        <v>-241323.77772318199</v>
      </c>
    </row>
    <row r="1300" spans="1:5" x14ac:dyDescent="0.25">
      <c r="A1300">
        <v>1233</v>
      </c>
      <c r="B1300" s="40">
        <v>4225929.7983382987</v>
      </c>
      <c r="C1300">
        <v>3633965.2267420045</v>
      </c>
      <c r="D1300" t="str">
        <v>met</v>
      </c>
      <c r="E1300" s="108">
        <v>-194928.2823830503</v>
      </c>
    </row>
    <row r="1301" spans="1:5" x14ac:dyDescent="0.25">
      <c r="A1301">
        <v>1234</v>
      </c>
      <c r="B1301" s="40">
        <v>4242181.8598922724</v>
      </c>
      <c r="C1301">
        <v>3634308.3993701078</v>
      </c>
      <c r="D1301" t="str">
        <v>met</v>
      </c>
      <c r="E1301" s="108">
        <v>434966.87300303532</v>
      </c>
    </row>
    <row r="1302" spans="1:5" x14ac:dyDescent="0.25">
      <c r="A1302">
        <v>1235</v>
      </c>
      <c r="B1302" s="40">
        <v>4925915.0996900517</v>
      </c>
      <c r="C1302">
        <v>3634322.120332588</v>
      </c>
      <c r="D1302" t="str">
        <v>met</v>
      </c>
      <c r="E1302" s="108">
        <v>174029.32515310775</v>
      </c>
    </row>
    <row r="1303" spans="1:5" x14ac:dyDescent="0.25">
      <c r="A1303">
        <v>1236</v>
      </c>
      <c r="B1303" s="40">
        <v>4008726.2380122067</v>
      </c>
      <c r="C1303">
        <v>3633755.9132577358</v>
      </c>
      <c r="D1303" t="str">
        <v>met</v>
      </c>
      <c r="E1303" s="108">
        <v>-91783.914496260695</v>
      </c>
    </row>
    <row r="1304" spans="1:5" x14ac:dyDescent="0.25">
      <c r="A1304">
        <v>1237</v>
      </c>
      <c r="B1304" s="40">
        <v>5885247.9713394418</v>
      </c>
      <c r="C1304">
        <v>3634116.8582611228</v>
      </c>
      <c r="D1304" t="str">
        <v>met</v>
      </c>
      <c r="E1304" s="108">
        <v>-152432.62134786788</v>
      </c>
    </row>
    <row r="1305" spans="1:5" x14ac:dyDescent="0.25">
      <c r="A1305">
        <v>1238</v>
      </c>
      <c r="B1305" s="40">
        <v>4818401.639039075</v>
      </c>
      <c r="C1305">
        <v>3634165.1573797162</v>
      </c>
      <c r="D1305" t="str">
        <v>met</v>
      </c>
      <c r="E1305" s="108">
        <v>2790524.3068613508</v>
      </c>
    </row>
    <row r="1306" spans="1:5" x14ac:dyDescent="0.25">
      <c r="A1306">
        <v>1239</v>
      </c>
      <c r="B1306" s="40">
        <v>5817868.8391396087</v>
      </c>
      <c r="C1306">
        <v>3633796.3982974896</v>
      </c>
      <c r="D1306" t="str">
        <v>met</v>
      </c>
      <c r="E1306" s="108">
        <v>6292441.6926918468</v>
      </c>
    </row>
    <row r="1307" spans="1:5" x14ac:dyDescent="0.25">
      <c r="A1307">
        <v>1240</v>
      </c>
      <c r="B1307" s="40">
        <v>5264387.7698849468</v>
      </c>
      <c r="C1307">
        <v>3633923.7026055013</v>
      </c>
      <c r="D1307" t="str">
        <v>met</v>
      </c>
      <c r="E1307" s="108">
        <v>1995061.7268377319</v>
      </c>
    </row>
    <row r="1308" spans="1:5" x14ac:dyDescent="0.25">
      <c r="A1308">
        <v>1241</v>
      </c>
      <c r="B1308" s="40">
        <v>4016972.9114507949</v>
      </c>
      <c r="C1308">
        <v>3633640.003597565</v>
      </c>
      <c r="D1308" t="str">
        <v>met</v>
      </c>
      <c r="E1308" s="108">
        <v>466365.34693327826</v>
      </c>
    </row>
    <row r="1309" spans="1:5" x14ac:dyDescent="0.25">
      <c r="A1309">
        <v>1242</v>
      </c>
      <c r="B1309" s="40">
        <v>9041943.1412671078</v>
      </c>
      <c r="C1309">
        <v>3634120.9421981368</v>
      </c>
      <c r="D1309" t="str">
        <v>met</v>
      </c>
      <c r="E1309" s="108">
        <v>2527280.2329240241</v>
      </c>
    </row>
    <row r="1310" spans="1:5" x14ac:dyDescent="0.25">
      <c r="A1310">
        <v>1243</v>
      </c>
      <c r="B1310" s="40">
        <v>4504836.2300513256</v>
      </c>
      <c r="C1310">
        <v>3634038.206846633</v>
      </c>
      <c r="D1310" t="str">
        <v>met</v>
      </c>
      <c r="E1310" s="108">
        <v>227288.68420827016</v>
      </c>
    </row>
    <row r="1311" spans="1:5" x14ac:dyDescent="0.25">
      <c r="A1311">
        <v>1244</v>
      </c>
      <c r="B1311" s="40">
        <v>3652043.2161238967</v>
      </c>
      <c r="C1311">
        <v>3634136.8777790861</v>
      </c>
      <c r="D1311" t="str">
        <v>met</v>
      </c>
      <c r="E1311" s="108">
        <v>2021886.1775076366</v>
      </c>
    </row>
    <row r="1312" spans="1:5" x14ac:dyDescent="0.25">
      <c r="A1312">
        <v>1245</v>
      </c>
      <c r="B1312" s="40">
        <v>3833247.8318115752</v>
      </c>
      <c r="C1312">
        <v>3634088.9756272333</v>
      </c>
      <c r="D1312" t="str">
        <v>met</v>
      </c>
      <c r="E1312" s="108">
        <v>123820.201708165</v>
      </c>
    </row>
    <row r="1313" spans="1:5" x14ac:dyDescent="0.25">
      <c r="A1313">
        <v>1246</v>
      </c>
      <c r="B1313" s="40">
        <v>4512935.8225511815</v>
      </c>
      <c r="C1313">
        <v>3633886.3769347947</v>
      </c>
      <c r="D1313" t="str">
        <v>met</v>
      </c>
      <c r="E1313" s="108">
        <v>2432573.7649693242</v>
      </c>
    </row>
    <row r="1314" spans="1:5" x14ac:dyDescent="0.25">
      <c r="A1314">
        <v>1247</v>
      </c>
      <c r="B1314" s="40">
        <v>3584914.2000503987</v>
      </c>
      <c r="C1314">
        <v>3633764.9738797485</v>
      </c>
      <c r="D1314" t="str">
        <v>unmet</v>
      </c>
      <c r="E1314" s="108">
        <v>2696711.445295691</v>
      </c>
    </row>
    <row r="1315" spans="1:5" x14ac:dyDescent="0.25">
      <c r="A1315">
        <v>1248</v>
      </c>
      <c r="B1315" s="40">
        <v>3738468.9718390703</v>
      </c>
      <c r="C1315">
        <v>3634050.4311918397</v>
      </c>
      <c r="D1315" t="str">
        <v>met</v>
      </c>
      <c r="E1315" s="108">
        <v>-402528.46215172065</v>
      </c>
    </row>
    <row r="1316" spans="1:5" x14ac:dyDescent="0.25">
      <c r="A1316">
        <v>1249</v>
      </c>
      <c r="B1316" s="40">
        <v>4854353.7445190912</v>
      </c>
      <c r="C1316">
        <v>3634461.807636111</v>
      </c>
      <c r="D1316" t="str">
        <v>met</v>
      </c>
      <c r="E1316" s="108">
        <v>-31058.815158573445</v>
      </c>
    </row>
    <row r="1317" spans="1:5" x14ac:dyDescent="0.25">
      <c r="A1317">
        <v>1250</v>
      </c>
      <c r="B1317" s="40">
        <v>3955784.2641596766</v>
      </c>
      <c r="C1317">
        <v>3634171.8273330219</v>
      </c>
      <c r="D1317" t="str">
        <v>met</v>
      </c>
      <c r="E1317" s="108">
        <v>3495730.2883230438</v>
      </c>
    </row>
    <row r="1318" spans="1:5" x14ac:dyDescent="0.25">
      <c r="A1318">
        <v>1251</v>
      </c>
      <c r="B1318" s="40">
        <v>5637238.5532893427</v>
      </c>
      <c r="C1318">
        <v>3634655.1123476927</v>
      </c>
      <c r="D1318" t="str">
        <v>met</v>
      </c>
      <c r="E1318" s="108">
        <v>404525.78678133572</v>
      </c>
    </row>
    <row r="1319" spans="1:5" x14ac:dyDescent="0.25">
      <c r="A1319">
        <v>1252</v>
      </c>
      <c r="B1319" s="40">
        <v>4485959.5491897035</v>
      </c>
      <c r="C1319">
        <v>3634137.1655845582</v>
      </c>
      <c r="D1319" t="str">
        <v>met</v>
      </c>
      <c r="E1319" s="108">
        <v>-205864.40398670314</v>
      </c>
    </row>
    <row r="1320" spans="1:5" x14ac:dyDescent="0.25">
      <c r="A1320">
        <v>1253</v>
      </c>
      <c r="B1320" s="40">
        <v>3730109.5592990648</v>
      </c>
      <c r="C1320">
        <v>3633953.8331407895</v>
      </c>
      <c r="D1320" t="str">
        <v>met</v>
      </c>
      <c r="E1320" s="108">
        <v>811220.74057603627</v>
      </c>
    </row>
    <row r="1321" spans="1:5" x14ac:dyDescent="0.25">
      <c r="A1321">
        <v>1254</v>
      </c>
      <c r="B1321" s="40">
        <v>5468124.7856784668</v>
      </c>
      <c r="C1321">
        <v>3634049.9722570842</v>
      </c>
      <c r="D1321" t="str">
        <v>met</v>
      </c>
      <c r="E1321" s="108">
        <v>2716640.6631650939</v>
      </c>
    </row>
    <row r="1322" spans="1:5" x14ac:dyDescent="0.25">
      <c r="A1322">
        <v>1255</v>
      </c>
      <c r="B1322" s="40">
        <v>5629902.4904416427</v>
      </c>
      <c r="C1322">
        <v>3634004.9901632746</v>
      </c>
      <c r="D1322" t="str">
        <v>met</v>
      </c>
      <c r="E1322" s="108">
        <v>310683.44726243382</v>
      </c>
    </row>
    <row r="1323" spans="1:5" x14ac:dyDescent="0.25">
      <c r="A1323">
        <v>1256</v>
      </c>
      <c r="B1323" s="40">
        <v>3349499.6754802293</v>
      </c>
      <c r="C1323">
        <v>3633903.9614439281</v>
      </c>
      <c r="D1323" t="str">
        <v>unmet</v>
      </c>
      <c r="E1323" s="108">
        <v>896826.38707920583</v>
      </c>
    </row>
    <row r="1324" spans="1:5" x14ac:dyDescent="0.25">
      <c r="A1324">
        <v>1257</v>
      </c>
      <c r="B1324" s="40">
        <v>4323237.7969517503</v>
      </c>
      <c r="C1324">
        <v>3634344.8911805693</v>
      </c>
      <c r="D1324" t="str">
        <v>met</v>
      </c>
      <c r="E1324" s="108">
        <v>1142105.3800476887</v>
      </c>
    </row>
    <row r="1325" spans="1:5" x14ac:dyDescent="0.25">
      <c r="A1325">
        <v>1258</v>
      </c>
      <c r="B1325" s="40">
        <v>4078522.8103608377</v>
      </c>
      <c r="C1325">
        <v>3634386.4684225055</v>
      </c>
      <c r="D1325" t="str">
        <v>met</v>
      </c>
      <c r="E1325" s="108">
        <v>90879.44546447834</v>
      </c>
    </row>
    <row r="1326" spans="1:5" x14ac:dyDescent="0.25">
      <c r="A1326">
        <v>1259</v>
      </c>
      <c r="B1326" s="40">
        <v>5786344.4059700137</v>
      </c>
      <c r="C1326">
        <v>3633974.4599022721</v>
      </c>
      <c r="D1326" t="str">
        <v>met</v>
      </c>
      <c r="E1326" s="108">
        <v>247791.67674582126</v>
      </c>
    </row>
    <row r="1327" spans="1:5" x14ac:dyDescent="0.25">
      <c r="A1327">
        <v>1260</v>
      </c>
      <c r="B1327" s="40">
        <v>3758620.898798516</v>
      </c>
      <c r="C1327">
        <v>3633807.959573674</v>
      </c>
      <c r="D1327" t="str">
        <v>met</v>
      </c>
      <c r="E1327" s="108">
        <v>2668649.4987047845</v>
      </c>
    </row>
    <row r="1328" spans="1:5" x14ac:dyDescent="0.25">
      <c r="A1328">
        <v>1261</v>
      </c>
      <c r="B1328" s="40">
        <v>4266350.2154435869</v>
      </c>
      <c r="C1328">
        <v>3633942.5679549552</v>
      </c>
      <c r="D1328" t="str">
        <v>met</v>
      </c>
      <c r="E1328" s="108">
        <v>1501178.3432919658</v>
      </c>
    </row>
    <row r="1329" spans="1:5" x14ac:dyDescent="0.25">
      <c r="A1329">
        <v>1262</v>
      </c>
      <c r="B1329" s="40">
        <v>3825523.3206999144</v>
      </c>
      <c r="C1329">
        <v>3633910.97038707</v>
      </c>
      <c r="D1329" t="str">
        <v>met</v>
      </c>
      <c r="E1329" s="108">
        <v>739054.55303704226</v>
      </c>
    </row>
    <row r="1330" spans="1:5" x14ac:dyDescent="0.25">
      <c r="A1330">
        <v>1263</v>
      </c>
      <c r="B1330" s="40">
        <v>3973488.1806846615</v>
      </c>
      <c r="C1330">
        <v>3634261.2023397465</v>
      </c>
      <c r="D1330" t="str">
        <v>met</v>
      </c>
      <c r="E1330" s="108">
        <v>2150847.9464664315</v>
      </c>
    </row>
    <row r="1331" spans="1:5" x14ac:dyDescent="0.25">
      <c r="A1331">
        <v>1264</v>
      </c>
      <c r="B1331" s="40">
        <v>4510651.5724636978</v>
      </c>
      <c r="C1331">
        <v>3634009.8097972716</v>
      </c>
      <c r="D1331" t="str">
        <v>met</v>
      </c>
      <c r="E1331" s="108">
        <v>962016.9010202256</v>
      </c>
    </row>
    <row r="1332" spans="1:5" x14ac:dyDescent="0.25">
      <c r="A1332">
        <v>1265</v>
      </c>
      <c r="B1332" s="40">
        <v>3399304.909951875</v>
      </c>
      <c r="C1332">
        <v>3633899.5148088275</v>
      </c>
      <c r="D1332" t="str">
        <v>unmet</v>
      </c>
      <c r="E1332" s="108">
        <v>2115746.197996526</v>
      </c>
    </row>
    <row r="1333" spans="1:5" x14ac:dyDescent="0.25">
      <c r="A1333">
        <v>1266</v>
      </c>
      <c r="B1333" s="40">
        <v>3381570.6464451076</v>
      </c>
      <c r="C1333">
        <v>3634150.0643858877</v>
      </c>
      <c r="D1333" t="str">
        <v>unmet</v>
      </c>
      <c r="E1333" s="108">
        <v>468826.21139787231</v>
      </c>
    </row>
    <row r="1334" spans="1:5" x14ac:dyDescent="0.25">
      <c r="A1334">
        <v>1267</v>
      </c>
      <c r="B1334" s="40">
        <v>4463288.4443584951</v>
      </c>
      <c r="C1334">
        <v>3634802.8896166049</v>
      </c>
      <c r="D1334" t="str">
        <v>met</v>
      </c>
      <c r="E1334" s="108">
        <v>359574.84225988621</v>
      </c>
    </row>
    <row r="1335" spans="1:5" x14ac:dyDescent="0.25">
      <c r="A1335">
        <v>1268</v>
      </c>
      <c r="B1335" s="40">
        <v>6292764.2128327042</v>
      </c>
      <c r="C1335">
        <v>3634262.9835834708</v>
      </c>
      <c r="D1335" t="str">
        <v>met</v>
      </c>
      <c r="E1335" s="108">
        <v>221795.51046180492</v>
      </c>
    </row>
    <row r="1336" spans="1:5" x14ac:dyDescent="0.25">
      <c r="A1336">
        <v>1269</v>
      </c>
      <c r="B1336" s="40">
        <v>5560812.0533271097</v>
      </c>
      <c r="C1336">
        <v>3633925.0679369373</v>
      </c>
      <c r="D1336" t="str">
        <v>met</v>
      </c>
      <c r="E1336" s="108">
        <v>-368687.72378588421</v>
      </c>
    </row>
    <row r="1337" spans="1:5" x14ac:dyDescent="0.25">
      <c r="A1337">
        <v>1270</v>
      </c>
      <c r="B1337" s="40">
        <v>5203881.4481648598</v>
      </c>
      <c r="C1337">
        <v>3633785.8177455869</v>
      </c>
      <c r="D1337" t="str">
        <v>met</v>
      </c>
      <c r="E1337" s="108">
        <v>54294.830143961124</v>
      </c>
    </row>
    <row r="1338" spans="1:5" x14ac:dyDescent="0.25">
      <c r="A1338">
        <v>1271</v>
      </c>
      <c r="B1338" s="40">
        <v>11766695.53335342</v>
      </c>
      <c r="C1338">
        <v>3633862.9316948601</v>
      </c>
      <c r="D1338" t="str">
        <v>met</v>
      </c>
      <c r="E1338" s="108">
        <v>8821.3850620961748</v>
      </c>
    </row>
    <row r="1339" spans="1:5" x14ac:dyDescent="0.25">
      <c r="A1339">
        <v>1272</v>
      </c>
      <c r="B1339" s="40">
        <v>6275398.12780267</v>
      </c>
      <c r="C1339">
        <v>3633944.3813091288</v>
      </c>
      <c r="D1339" t="str">
        <v>met</v>
      </c>
      <c r="E1339" s="108">
        <v>24368.204525317065</v>
      </c>
    </row>
    <row r="1340" spans="1:5" x14ac:dyDescent="0.25">
      <c r="A1340">
        <v>1273</v>
      </c>
      <c r="B1340" s="40">
        <v>4262065.0991359139</v>
      </c>
      <c r="C1340">
        <v>3634041.5701663624</v>
      </c>
      <c r="D1340" t="str">
        <v>met</v>
      </c>
      <c r="E1340" s="108">
        <v>-271637.78376158047</v>
      </c>
    </row>
    <row r="1341" spans="1:5" x14ac:dyDescent="0.25">
      <c r="A1341">
        <v>1274</v>
      </c>
      <c r="B1341" s="40">
        <v>6887100.6591983745</v>
      </c>
      <c r="C1341">
        <v>3634200.257719418</v>
      </c>
      <c r="D1341" t="str">
        <v>met</v>
      </c>
      <c r="E1341" s="108">
        <v>1643448.4279721268</v>
      </c>
    </row>
    <row r="1342" spans="1:5" x14ac:dyDescent="0.25">
      <c r="A1342">
        <v>1275</v>
      </c>
      <c r="B1342" s="40">
        <v>7354563.3254904728</v>
      </c>
      <c r="C1342">
        <v>3633647.1580905998</v>
      </c>
      <c r="D1342" t="str">
        <v>met</v>
      </c>
      <c r="E1342" s="108">
        <v>2985654.9277397036</v>
      </c>
    </row>
    <row r="1343" spans="1:5" x14ac:dyDescent="0.25">
      <c r="A1343">
        <v>1276</v>
      </c>
      <c r="B1343" s="40">
        <v>4350452.5568865454</v>
      </c>
      <c r="C1343">
        <v>3634160.4149281359</v>
      </c>
      <c r="D1343" t="str">
        <v>met</v>
      </c>
      <c r="E1343" s="108">
        <v>391217.44691980258</v>
      </c>
    </row>
    <row r="1344" spans="1:5" x14ac:dyDescent="0.25">
      <c r="A1344">
        <v>1277</v>
      </c>
      <c r="B1344" s="40">
        <v>7999725.0812422168</v>
      </c>
      <c r="C1344">
        <v>3634028.3776378054</v>
      </c>
      <c r="D1344" t="str">
        <v>met</v>
      </c>
      <c r="E1344" s="108">
        <v>504238.82372149546</v>
      </c>
    </row>
    <row r="1345" spans="1:5" x14ac:dyDescent="0.25">
      <c r="A1345">
        <v>1278</v>
      </c>
      <c r="B1345" s="40">
        <v>4126050.4526148802</v>
      </c>
      <c r="C1345">
        <v>3634007.3475114633</v>
      </c>
      <c r="D1345" t="str">
        <v>met</v>
      </c>
      <c r="E1345" s="108">
        <v>335909.89274632977</v>
      </c>
    </row>
    <row r="1346" spans="1:5" x14ac:dyDescent="0.25">
      <c r="A1346">
        <v>1279</v>
      </c>
      <c r="B1346" s="40">
        <v>4906596.7702606358</v>
      </c>
      <c r="C1346">
        <v>3634108.542074814</v>
      </c>
      <c r="D1346" t="str">
        <v>met</v>
      </c>
      <c r="E1346" s="108">
        <v>1456287.1750554712</v>
      </c>
    </row>
    <row r="1347" spans="1:5" x14ac:dyDescent="0.25">
      <c r="A1347">
        <v>1280</v>
      </c>
      <c r="B1347" s="40">
        <v>3758977.6761141047</v>
      </c>
      <c r="C1347">
        <v>3633653.1009238302</v>
      </c>
      <c r="D1347" t="str">
        <v>met</v>
      </c>
      <c r="E1347" s="108">
        <v>7079893.9592249356</v>
      </c>
    </row>
    <row r="1348" spans="1:5" x14ac:dyDescent="0.25">
      <c r="A1348">
        <v>1281</v>
      </c>
      <c r="B1348" s="40">
        <v>3328543.7635689713</v>
      </c>
      <c r="C1348">
        <v>3633789.7391629419</v>
      </c>
      <c r="D1348" t="str">
        <v>unmet</v>
      </c>
      <c r="E1348" s="108">
        <v>428755.02246944932</v>
      </c>
    </row>
    <row r="1349" spans="1:5" x14ac:dyDescent="0.25">
      <c r="A1349">
        <v>1282</v>
      </c>
      <c r="B1349" s="40">
        <v>7581332.7134106485</v>
      </c>
      <c r="C1349">
        <v>3634365.2572694905</v>
      </c>
      <c r="D1349" t="str">
        <v>met</v>
      </c>
      <c r="E1349" s="108">
        <v>3331851.1370192296</v>
      </c>
    </row>
    <row r="1350" spans="1:5" x14ac:dyDescent="0.25">
      <c r="A1350">
        <v>1283</v>
      </c>
      <c r="B1350" s="40">
        <v>3887164.6067299098</v>
      </c>
      <c r="C1350">
        <v>3634034.9186621034</v>
      </c>
      <c r="D1350" t="str">
        <v>met</v>
      </c>
      <c r="E1350" s="108">
        <v>-199178.96851467621</v>
      </c>
    </row>
    <row r="1351" spans="1:5" x14ac:dyDescent="0.25">
      <c r="A1351">
        <v>1284</v>
      </c>
      <c r="B1351" s="40">
        <v>3547818.8010329511</v>
      </c>
      <c r="C1351">
        <v>3634244.2312559569</v>
      </c>
      <c r="D1351" t="str">
        <v>unmet</v>
      </c>
      <c r="E1351" s="108">
        <v>-267988.97618093248</v>
      </c>
    </row>
    <row r="1352" spans="1:5" x14ac:dyDescent="0.25">
      <c r="A1352">
        <v>1285</v>
      </c>
      <c r="B1352" s="40">
        <v>3542655.9645517138</v>
      </c>
      <c r="C1352">
        <v>3633628.300000269</v>
      </c>
      <c r="D1352" t="str">
        <v>unmet</v>
      </c>
      <c r="E1352" s="108">
        <v>6084332.6199898906</v>
      </c>
    </row>
    <row r="1353" spans="1:5" x14ac:dyDescent="0.25">
      <c r="A1353">
        <v>1286</v>
      </c>
      <c r="B1353" s="40">
        <v>4129348.3130584857</v>
      </c>
      <c r="C1353">
        <v>3634371.9087527827</v>
      </c>
      <c r="D1353" t="str">
        <v>met</v>
      </c>
      <c r="E1353" s="108">
        <v>65839.856022718828</v>
      </c>
    </row>
    <row r="1354" spans="1:5" x14ac:dyDescent="0.25">
      <c r="A1354">
        <v>1287</v>
      </c>
      <c r="B1354" s="40">
        <v>4227168.5308305947</v>
      </c>
      <c r="C1354">
        <v>3633763.1608492113</v>
      </c>
      <c r="D1354" t="str">
        <v>met</v>
      </c>
      <c r="E1354" s="108">
        <v>720939.84754114877</v>
      </c>
    </row>
    <row r="1355" spans="1:5" x14ac:dyDescent="0.25">
      <c r="A1355">
        <v>1288</v>
      </c>
      <c r="B1355" s="40">
        <v>3396786.6378399059</v>
      </c>
      <c r="C1355">
        <v>3634070.7781180111</v>
      </c>
      <c r="D1355" t="str">
        <v>unmet</v>
      </c>
      <c r="E1355" s="108">
        <v>-165109.46601446718</v>
      </c>
    </row>
    <row r="1356" spans="1:5" x14ac:dyDescent="0.25">
      <c r="A1356">
        <v>1289</v>
      </c>
      <c r="B1356" s="40">
        <v>5000594.5620798375</v>
      </c>
      <c r="C1356">
        <v>3634075.0892010056</v>
      </c>
      <c r="D1356" t="str">
        <v>met</v>
      </c>
      <c r="E1356" s="108">
        <v>1673147.4627569164</v>
      </c>
    </row>
    <row r="1357" spans="1:5" x14ac:dyDescent="0.25">
      <c r="A1357">
        <v>1290</v>
      </c>
      <c r="B1357" s="40">
        <v>3943921.6702564545</v>
      </c>
      <c r="C1357">
        <v>3633861.74931246</v>
      </c>
      <c r="D1357" t="str">
        <v>met</v>
      </c>
      <c r="E1357" s="108">
        <v>-166350.13682143064</v>
      </c>
    </row>
    <row r="1358" spans="1:5" x14ac:dyDescent="0.25">
      <c r="A1358">
        <v>1291</v>
      </c>
      <c r="B1358" s="40">
        <v>4433911.343310779</v>
      </c>
      <c r="C1358">
        <v>3633904.1721099429</v>
      </c>
      <c r="D1358" t="str">
        <v>met</v>
      </c>
      <c r="E1358" s="108">
        <v>149137.06516062608</v>
      </c>
    </row>
    <row r="1359" spans="1:5" x14ac:dyDescent="0.25">
      <c r="A1359">
        <v>1292</v>
      </c>
      <c r="B1359" s="40">
        <v>3679501.1889450443</v>
      </c>
      <c r="C1359">
        <v>3634512.1147703412</v>
      </c>
      <c r="D1359" t="str">
        <v>met</v>
      </c>
      <c r="E1359" s="108">
        <v>816592.34854560299</v>
      </c>
    </row>
    <row r="1360" spans="1:5" x14ac:dyDescent="0.25">
      <c r="A1360">
        <v>1293</v>
      </c>
      <c r="B1360" s="40">
        <v>4968012.9108258625</v>
      </c>
      <c r="C1360">
        <v>3634674.7801766112</v>
      </c>
      <c r="D1360" t="str">
        <v>met</v>
      </c>
      <c r="E1360" s="108">
        <v>2814589.0731023382</v>
      </c>
    </row>
    <row r="1361" spans="1:5" x14ac:dyDescent="0.25">
      <c r="A1361">
        <v>1294</v>
      </c>
      <c r="B1361" s="40">
        <v>3660358.737395687</v>
      </c>
      <c r="C1361">
        <v>3634379.2478663707</v>
      </c>
      <c r="D1361" t="str">
        <v>met</v>
      </c>
      <c r="E1361" s="108">
        <v>395625.10434305761</v>
      </c>
    </row>
    <row r="1362" spans="1:5" x14ac:dyDescent="0.25">
      <c r="A1362">
        <v>1295</v>
      </c>
      <c r="B1362" s="40">
        <v>4699949.1092245309</v>
      </c>
      <c r="C1362">
        <v>3634819.5035817386</v>
      </c>
      <c r="D1362" t="str">
        <v>met</v>
      </c>
      <c r="E1362" s="108">
        <v>736390.59765794547</v>
      </c>
    </row>
    <row r="1363" spans="1:5" x14ac:dyDescent="0.25">
      <c r="A1363">
        <v>1296</v>
      </c>
      <c r="B1363" s="40">
        <v>4746084.2235474959</v>
      </c>
      <c r="C1363">
        <v>3634145.7995788711</v>
      </c>
      <c r="D1363" t="str">
        <v>met</v>
      </c>
      <c r="E1363" s="108">
        <v>409790.58746619709</v>
      </c>
    </row>
    <row r="1364" spans="1:5" x14ac:dyDescent="0.25">
      <c r="A1364">
        <v>1297</v>
      </c>
      <c r="B1364" s="40">
        <v>3682564.8232911653</v>
      </c>
      <c r="C1364">
        <v>3634183.2087187883</v>
      </c>
      <c r="D1364" t="str">
        <v>met</v>
      </c>
      <c r="E1364" s="108">
        <v>2524079.4289467167</v>
      </c>
    </row>
    <row r="1365" spans="1:5" x14ac:dyDescent="0.25">
      <c r="A1365">
        <v>1298</v>
      </c>
      <c r="B1365" s="40">
        <v>4857420.789891134</v>
      </c>
      <c r="C1365">
        <v>3634359.2735063066</v>
      </c>
      <c r="D1365" t="str">
        <v>met</v>
      </c>
      <c r="E1365" s="108">
        <v>1530297.9708397971</v>
      </c>
    </row>
    <row r="1366" spans="1:5" x14ac:dyDescent="0.25">
      <c r="A1366">
        <v>1299</v>
      </c>
      <c r="B1366" s="40">
        <v>3403903.207313926</v>
      </c>
      <c r="C1366">
        <v>3633690.166330534</v>
      </c>
      <c r="D1366" t="str">
        <v>unmet</v>
      </c>
      <c r="E1366" s="108">
        <v>854023.70741983689</v>
      </c>
    </row>
    <row r="1367" spans="1:5" x14ac:dyDescent="0.25">
      <c r="A1367">
        <v>1300</v>
      </c>
      <c r="B1367" s="40">
        <v>4400963.4912668262</v>
      </c>
      <c r="C1367">
        <v>3633991.6173827513</v>
      </c>
      <c r="D1367" t="str">
        <v>met</v>
      </c>
      <c r="E1367" s="108">
        <v>358145.88161981339</v>
      </c>
    </row>
    <row r="1368" spans="1:5" x14ac:dyDescent="0.25">
      <c r="A1368">
        <v>1301</v>
      </c>
      <c r="B1368" s="40">
        <v>3593396.4169018012</v>
      </c>
      <c r="C1368">
        <v>3634307.4711802485</v>
      </c>
      <c r="D1368" t="str">
        <v>unmet</v>
      </c>
      <c r="E1368" s="108">
        <v>2450089.48746874</v>
      </c>
    </row>
    <row r="1369" spans="1:5" x14ac:dyDescent="0.25">
      <c r="A1369">
        <v>1302</v>
      </c>
      <c r="B1369" s="40">
        <v>5124481.1930770483</v>
      </c>
      <c r="C1369">
        <v>3633754.9859733861</v>
      </c>
      <c r="D1369" t="str">
        <v>met</v>
      </c>
      <c r="E1369" s="108">
        <v>5416850.5587922819</v>
      </c>
    </row>
    <row r="1370" spans="1:5" x14ac:dyDescent="0.25">
      <c r="A1370">
        <v>1303</v>
      </c>
      <c r="B1370" s="40">
        <v>3951540.9252485079</v>
      </c>
      <c r="C1370">
        <v>3634274.6618210343</v>
      </c>
      <c r="D1370" t="str">
        <v>met</v>
      </c>
      <c r="E1370" s="108">
        <v>4354088.5748993922</v>
      </c>
    </row>
    <row r="1371" spans="1:5" x14ac:dyDescent="0.25">
      <c r="A1371">
        <v>1304</v>
      </c>
      <c r="B1371" s="40">
        <v>5313197.6378981043</v>
      </c>
      <c r="C1371">
        <v>3633919.8526413431</v>
      </c>
      <c r="D1371" t="str">
        <v>met</v>
      </c>
      <c r="E1371" s="108">
        <v>606162.20844400674</v>
      </c>
    </row>
    <row r="1372" spans="1:5" x14ac:dyDescent="0.25">
      <c r="A1372">
        <v>1305</v>
      </c>
      <c r="B1372" s="40">
        <v>3375043.4117132104</v>
      </c>
      <c r="C1372">
        <v>3633997.8956131572</v>
      </c>
      <c r="D1372" t="str">
        <v>unmet</v>
      </c>
      <c r="E1372" s="108">
        <v>-60473.425607088488</v>
      </c>
    </row>
    <row r="1373" spans="1:5" x14ac:dyDescent="0.25">
      <c r="A1373">
        <v>1306</v>
      </c>
      <c r="B1373" s="40">
        <v>4107627.1018634317</v>
      </c>
      <c r="C1373">
        <v>3634324.9765521619</v>
      </c>
      <c r="D1373" t="str">
        <v>met</v>
      </c>
      <c r="E1373" s="108">
        <v>2177158.1888903258</v>
      </c>
    </row>
    <row r="1374" spans="1:5" x14ac:dyDescent="0.25">
      <c r="A1374">
        <v>1307</v>
      </c>
      <c r="B1374" s="40">
        <v>5549040.6436593551</v>
      </c>
      <c r="C1374">
        <v>3634108.3706436469</v>
      </c>
      <c r="D1374" t="str">
        <v>met</v>
      </c>
      <c r="E1374" s="108">
        <v>1177550.0842528283</v>
      </c>
    </row>
    <row r="1375" spans="1:5" x14ac:dyDescent="0.25">
      <c r="A1375">
        <v>1308</v>
      </c>
      <c r="B1375" s="40">
        <v>3852239.4946763273</v>
      </c>
      <c r="C1375">
        <v>3634157.9771113661</v>
      </c>
      <c r="D1375" t="str">
        <v>met</v>
      </c>
      <c r="E1375" s="108">
        <v>3246870.3964491943</v>
      </c>
    </row>
    <row r="1376" spans="1:5" x14ac:dyDescent="0.25">
      <c r="A1376">
        <v>1309</v>
      </c>
      <c r="B1376" s="40">
        <v>6399395.3842317602</v>
      </c>
      <c r="C1376">
        <v>3634696.6523794089</v>
      </c>
      <c r="D1376" t="str">
        <v>met</v>
      </c>
      <c r="E1376" s="108">
        <v>-318455.99713983154</v>
      </c>
    </row>
    <row r="1377" spans="1:5" x14ac:dyDescent="0.25">
      <c r="A1377">
        <v>1310</v>
      </c>
      <c r="B1377" s="40">
        <v>6441953.1775986413</v>
      </c>
      <c r="C1377">
        <v>3633871.2800084348</v>
      </c>
      <c r="D1377" t="str">
        <v>met</v>
      </c>
      <c r="E1377" s="108">
        <v>-5126.3778122551739</v>
      </c>
    </row>
    <row r="1378" spans="1:5" x14ac:dyDescent="0.25">
      <c r="A1378">
        <v>1311</v>
      </c>
      <c r="B1378" s="40">
        <v>4351190.8687681388</v>
      </c>
      <c r="C1378">
        <v>3634093.3449163185</v>
      </c>
      <c r="D1378" t="str">
        <v>met</v>
      </c>
      <c r="E1378" s="108">
        <v>6405541.8359540552</v>
      </c>
    </row>
    <row r="1379" spans="1:5" x14ac:dyDescent="0.25">
      <c r="A1379">
        <v>1312</v>
      </c>
      <c r="B1379" s="40">
        <v>4437135.2456594408</v>
      </c>
      <c r="C1379">
        <v>3633676.6505488991</v>
      </c>
      <c r="D1379" t="str">
        <v>met</v>
      </c>
      <c r="E1379" s="108">
        <v>539053.78002009075</v>
      </c>
    </row>
    <row r="1380" spans="1:5" x14ac:dyDescent="0.25">
      <c r="A1380">
        <v>1313</v>
      </c>
      <c r="B1380" s="40">
        <v>5800136.6356045278</v>
      </c>
      <c r="C1380">
        <v>3634250.3878078791</v>
      </c>
      <c r="D1380" t="str">
        <v>met</v>
      </c>
      <c r="E1380" s="108">
        <v>851802.4637368531</v>
      </c>
    </row>
    <row r="1381" spans="1:5" x14ac:dyDescent="0.25">
      <c r="A1381">
        <v>1314</v>
      </c>
      <c r="B1381" s="40">
        <v>9218126.2009096965</v>
      </c>
      <c r="C1381">
        <v>3634525.7526887897</v>
      </c>
      <c r="D1381" t="str">
        <v>met</v>
      </c>
      <c r="E1381" s="108">
        <v>1922233.5154848062</v>
      </c>
    </row>
    <row r="1382" spans="1:5" x14ac:dyDescent="0.25">
      <c r="A1382">
        <v>1315</v>
      </c>
      <c r="B1382" s="40">
        <v>3790324.0227354583</v>
      </c>
      <c r="C1382">
        <v>3634250.6618405445</v>
      </c>
      <c r="D1382" t="str">
        <v>met</v>
      </c>
      <c r="E1382" s="108">
        <v>583163.0758444462</v>
      </c>
    </row>
    <row r="1383" spans="1:5" x14ac:dyDescent="0.25">
      <c r="A1383">
        <v>1316</v>
      </c>
      <c r="B1383" s="40">
        <v>8464729.0848699436</v>
      </c>
      <c r="C1383">
        <v>3634180.7865601075</v>
      </c>
      <c r="D1383" t="str">
        <v>met</v>
      </c>
      <c r="E1383" s="108">
        <v>717718.7899806113</v>
      </c>
    </row>
    <row r="1384" spans="1:5" x14ac:dyDescent="0.25">
      <c r="A1384">
        <v>1317</v>
      </c>
      <c r="B1384" s="40">
        <v>3999058.7806140892</v>
      </c>
      <c r="C1384">
        <v>3634282.3333845888</v>
      </c>
      <c r="D1384" t="str">
        <v>met</v>
      </c>
      <c r="E1384" s="108">
        <v>209470.06188884005</v>
      </c>
    </row>
    <row r="1385" spans="1:5" x14ac:dyDescent="0.25">
      <c r="A1385">
        <v>1318</v>
      </c>
      <c r="B1385" s="40">
        <v>22093812.121069331</v>
      </c>
      <c r="C1385">
        <v>3634408.9065122926</v>
      </c>
      <c r="D1385" t="str">
        <v>met</v>
      </c>
      <c r="E1385" s="108">
        <v>1808439.6709783771</v>
      </c>
    </row>
    <row r="1386" spans="1:5" x14ac:dyDescent="0.25">
      <c r="A1386">
        <v>1319</v>
      </c>
      <c r="B1386" s="40">
        <v>4762250.3285713643</v>
      </c>
      <c r="C1386">
        <v>3633956.3646721258</v>
      </c>
      <c r="D1386" t="str">
        <v>met</v>
      </c>
      <c r="E1386" s="108">
        <v>1811616.5875266045</v>
      </c>
    </row>
    <row r="1387" spans="1:5" x14ac:dyDescent="0.25">
      <c r="A1387">
        <v>1320</v>
      </c>
      <c r="B1387" s="40">
        <v>3199211.8931780066</v>
      </c>
      <c r="C1387">
        <v>3633909.9177479837</v>
      </c>
      <c r="D1387" t="str">
        <v>unmet</v>
      </c>
      <c r="E1387" s="108">
        <v>-245569.84564644517</v>
      </c>
    </row>
    <row r="1388" spans="1:5" x14ac:dyDescent="0.25">
      <c r="A1388">
        <v>1321</v>
      </c>
      <c r="B1388" s="40">
        <v>6133582.7234983034</v>
      </c>
      <c r="C1388">
        <v>3634425.4548301059</v>
      </c>
      <c r="D1388" t="str">
        <v>met</v>
      </c>
      <c r="E1388" s="108">
        <v>305574.7709425753</v>
      </c>
    </row>
    <row r="1389" spans="1:5" x14ac:dyDescent="0.25">
      <c r="A1389">
        <v>1322</v>
      </c>
      <c r="B1389" s="40">
        <v>5135529.0173406899</v>
      </c>
      <c r="C1389">
        <v>3634121.0816688444</v>
      </c>
      <c r="D1389" t="str">
        <v>met</v>
      </c>
      <c r="E1389" s="108">
        <v>-322086.1744378428</v>
      </c>
    </row>
    <row r="1390" spans="1:5" x14ac:dyDescent="0.25">
      <c r="A1390">
        <v>1323</v>
      </c>
      <c r="B1390" s="40">
        <v>4710848.6931434097</v>
      </c>
      <c r="C1390">
        <v>3633886.9092358002</v>
      </c>
      <c r="D1390" t="str">
        <v>met</v>
      </c>
      <c r="E1390" s="108">
        <v>-106320.84442284936</v>
      </c>
    </row>
    <row r="1391" spans="1:5" x14ac:dyDescent="0.25">
      <c r="A1391">
        <v>1324</v>
      </c>
      <c r="B1391" s="40">
        <v>5425549.5203402881</v>
      </c>
      <c r="C1391">
        <v>3633950.4222102589</v>
      </c>
      <c r="D1391" t="str">
        <v>met</v>
      </c>
      <c r="E1391" s="108">
        <v>2455457.555520684</v>
      </c>
    </row>
    <row r="1392" spans="1:5" x14ac:dyDescent="0.25">
      <c r="A1392">
        <v>1325</v>
      </c>
      <c r="B1392" s="40">
        <v>3639847.5064172363</v>
      </c>
      <c r="C1392">
        <v>3634193.1143327304</v>
      </c>
      <c r="D1392" t="str">
        <v>met</v>
      </c>
      <c r="E1392" s="108">
        <v>2051533.2934793858</v>
      </c>
    </row>
    <row r="1393" spans="1:5" x14ac:dyDescent="0.25">
      <c r="A1393">
        <v>1326</v>
      </c>
      <c r="B1393" s="40">
        <v>6842738.2834131662</v>
      </c>
      <c r="C1393">
        <v>3634339.4524136297</v>
      </c>
      <c r="D1393" t="str">
        <v>met</v>
      </c>
      <c r="E1393" s="108">
        <v>2130865.7724917871</v>
      </c>
    </row>
    <row r="1394" spans="1:5" x14ac:dyDescent="0.25">
      <c r="A1394">
        <v>1327</v>
      </c>
      <c r="B1394" s="40">
        <v>4273353.8347567488</v>
      </c>
      <c r="C1394">
        <v>3634084.1173337912</v>
      </c>
      <c r="D1394" t="str">
        <v>met</v>
      </c>
      <c r="E1394" s="108">
        <v>630814.34750101063</v>
      </c>
    </row>
    <row r="1395" spans="1:5" x14ac:dyDescent="0.25">
      <c r="A1395">
        <v>1328</v>
      </c>
      <c r="B1395" s="40">
        <v>4535151.6567229275</v>
      </c>
      <c r="C1395">
        <v>3634129.3892426919</v>
      </c>
      <c r="D1395" t="str">
        <v>met</v>
      </c>
      <c r="E1395" s="108">
        <v>1997768.5940128737</v>
      </c>
    </row>
    <row r="1396" spans="1:5" x14ac:dyDescent="0.25">
      <c r="A1396">
        <v>1329</v>
      </c>
      <c r="B1396" s="40">
        <v>3690783.7315712683</v>
      </c>
      <c r="C1396">
        <v>3633906.7330797389</v>
      </c>
      <c r="D1396" t="str">
        <v>met</v>
      </c>
      <c r="E1396" s="108">
        <v>1110544.7050383743</v>
      </c>
    </row>
    <row r="1397" spans="1:5" x14ac:dyDescent="0.25">
      <c r="A1397">
        <v>1330</v>
      </c>
      <c r="B1397" s="40">
        <v>4093050.216777571</v>
      </c>
      <c r="C1397">
        <v>3633622.1646769918</v>
      </c>
      <c r="D1397" t="str">
        <v>met</v>
      </c>
      <c r="E1397" s="108">
        <v>5195304.3960251845</v>
      </c>
    </row>
    <row r="1398" spans="1:5" x14ac:dyDescent="0.25">
      <c r="A1398">
        <v>1331</v>
      </c>
      <c r="B1398" s="40">
        <v>5338970.1420714743</v>
      </c>
      <c r="C1398">
        <v>3634056.2737871297</v>
      </c>
      <c r="D1398" t="str">
        <v>met</v>
      </c>
      <c r="E1398" s="108">
        <v>38142.009689775296</v>
      </c>
    </row>
    <row r="1399" spans="1:5" x14ac:dyDescent="0.25">
      <c r="A1399">
        <v>1332</v>
      </c>
      <c r="B1399" s="40">
        <v>4246631.9000304416</v>
      </c>
      <c r="C1399">
        <v>3634463.2257460523</v>
      </c>
      <c r="D1399" t="str">
        <v>met</v>
      </c>
      <c r="E1399" s="108">
        <v>665610.76245751651</v>
      </c>
    </row>
    <row r="1400" spans="1:5" x14ac:dyDescent="0.25">
      <c r="A1400">
        <v>1333</v>
      </c>
      <c r="B1400" s="40">
        <v>3445705.2583705671</v>
      </c>
      <c r="C1400">
        <v>3633970.6339732842</v>
      </c>
      <c r="D1400" t="str">
        <v>unmet</v>
      </c>
      <c r="E1400" s="108">
        <v>1235683.277287405</v>
      </c>
    </row>
    <row r="1401" spans="1:5" x14ac:dyDescent="0.25">
      <c r="A1401">
        <v>1334</v>
      </c>
      <c r="B1401" s="40">
        <v>4307370.4386034533</v>
      </c>
      <c r="C1401">
        <v>3634207.6433638274</v>
      </c>
      <c r="D1401" t="str">
        <v>met</v>
      </c>
      <c r="E1401" s="108">
        <v>269696.63203231106</v>
      </c>
    </row>
    <row r="1402" spans="1:5" x14ac:dyDescent="0.25">
      <c r="A1402">
        <v>1335</v>
      </c>
      <c r="B1402" s="40">
        <v>6060416.6316262027</v>
      </c>
      <c r="C1402">
        <v>3634138.1129297335</v>
      </c>
      <c r="D1402" t="str">
        <v>met</v>
      </c>
      <c r="E1402" s="108">
        <v>1392792.0034138137</v>
      </c>
    </row>
    <row r="1403" spans="1:5" x14ac:dyDescent="0.25">
      <c r="A1403">
        <v>1336</v>
      </c>
      <c r="B1403" s="40">
        <v>5810254.3651976148</v>
      </c>
      <c r="C1403">
        <v>3634192.061876263</v>
      </c>
      <c r="D1403" t="str">
        <v>met</v>
      </c>
      <c r="E1403" s="108">
        <v>1620513.0135180154</v>
      </c>
    </row>
    <row r="1404" spans="1:5" x14ac:dyDescent="0.25">
      <c r="A1404">
        <v>1337</v>
      </c>
      <c r="B1404" s="40">
        <v>3837314.6419059164</v>
      </c>
      <c r="C1404">
        <v>3634156.1509486237</v>
      </c>
      <c r="D1404" t="str">
        <v>met</v>
      </c>
      <c r="E1404" s="108">
        <v>3543892.0404572873</v>
      </c>
    </row>
    <row r="1405" spans="1:5" x14ac:dyDescent="0.25">
      <c r="A1405">
        <v>1338</v>
      </c>
      <c r="B1405" s="40">
        <v>4228539.6481877137</v>
      </c>
      <c r="C1405">
        <v>3634240.3832848878</v>
      </c>
      <c r="D1405" t="str">
        <v>met</v>
      </c>
      <c r="E1405" s="108">
        <v>812562.8405918302</v>
      </c>
    </row>
    <row r="1406" spans="1:5" x14ac:dyDescent="0.25">
      <c r="A1406">
        <v>1339</v>
      </c>
      <c r="B1406" s="40">
        <v>5164509.7805188876</v>
      </c>
      <c r="C1406">
        <v>3634212.8434210639</v>
      </c>
      <c r="D1406" t="str">
        <v>met</v>
      </c>
      <c r="E1406" s="108">
        <v>791076.01551313</v>
      </c>
    </row>
    <row r="1407" spans="1:5" x14ac:dyDescent="0.25">
      <c r="A1407">
        <v>1340</v>
      </c>
      <c r="B1407" s="40">
        <v>4810392.9149966557</v>
      </c>
      <c r="C1407">
        <v>3634366.8888083221</v>
      </c>
      <c r="D1407" t="str">
        <v>met</v>
      </c>
      <c r="E1407" s="108">
        <v>106146.8368048463</v>
      </c>
    </row>
    <row r="1408" spans="1:5" x14ac:dyDescent="0.25">
      <c r="A1408">
        <v>1341</v>
      </c>
      <c r="B1408" s="40">
        <v>3390471.6342625194</v>
      </c>
      <c r="C1408">
        <v>3634066.658054335</v>
      </c>
      <c r="D1408" t="str">
        <v>unmet</v>
      </c>
      <c r="E1408" s="108">
        <v>521445.03719980922</v>
      </c>
    </row>
    <row r="1409" spans="1:5" x14ac:dyDescent="0.25">
      <c r="A1409">
        <v>1342</v>
      </c>
      <c r="B1409" s="40">
        <v>3978262.4074255833</v>
      </c>
      <c r="C1409">
        <v>3634195.8079144247</v>
      </c>
      <c r="D1409" t="str">
        <v>met</v>
      </c>
      <c r="E1409" s="108">
        <v>1324128.8426494859</v>
      </c>
    </row>
    <row r="1410" spans="1:5" x14ac:dyDescent="0.25">
      <c r="A1410">
        <v>1343</v>
      </c>
      <c r="B1410" s="40">
        <v>5866904.1632963344</v>
      </c>
      <c r="C1410">
        <v>3634414.825576561</v>
      </c>
      <c r="D1410" t="str">
        <v>met</v>
      </c>
      <c r="E1410" s="108">
        <v>2914801.5814950541</v>
      </c>
    </row>
    <row r="1411" spans="1:5" x14ac:dyDescent="0.25">
      <c r="A1411">
        <v>1344</v>
      </c>
      <c r="B1411" s="40">
        <v>5025748.7160545997</v>
      </c>
      <c r="C1411">
        <v>3633914.2566254027</v>
      </c>
      <c r="D1411" t="str">
        <v>met</v>
      </c>
      <c r="E1411" s="108">
        <v>574829.78950218624</v>
      </c>
    </row>
    <row r="1412" spans="1:5" x14ac:dyDescent="0.25">
      <c r="A1412">
        <v>1345</v>
      </c>
      <c r="B1412" s="40">
        <v>6577417.2926353607</v>
      </c>
      <c r="C1412">
        <v>3634392.3075099261</v>
      </c>
      <c r="D1412" t="str">
        <v>met</v>
      </c>
      <c r="E1412" s="108">
        <v>1586083.3467117874</v>
      </c>
    </row>
    <row r="1413" spans="1:5" x14ac:dyDescent="0.25">
      <c r="A1413">
        <v>1346</v>
      </c>
      <c r="B1413" s="40">
        <v>4133959.4316113498</v>
      </c>
      <c r="C1413">
        <v>3634008.1979287295</v>
      </c>
      <c r="D1413" t="str">
        <v>met</v>
      </c>
      <c r="E1413" s="108">
        <v>-7613.2084140805528</v>
      </c>
    </row>
    <row r="1414" spans="1:5" x14ac:dyDescent="0.25">
      <c r="A1414">
        <v>1347</v>
      </c>
      <c r="B1414" s="40">
        <v>3652499.0210656542</v>
      </c>
      <c r="C1414">
        <v>3634372.5112317828</v>
      </c>
      <c r="D1414" t="str">
        <v>met</v>
      </c>
      <c r="E1414" s="108">
        <v>661786.24932184769</v>
      </c>
    </row>
    <row r="1415" spans="1:5" x14ac:dyDescent="0.25">
      <c r="A1415">
        <v>1348</v>
      </c>
      <c r="B1415" s="40">
        <v>6011074.0032508802</v>
      </c>
      <c r="C1415">
        <v>3634062.3129379274</v>
      </c>
      <c r="D1415" t="str">
        <v>met</v>
      </c>
      <c r="E1415" s="108">
        <v>5666087.9333736198</v>
      </c>
    </row>
    <row r="1416" spans="1:5" x14ac:dyDescent="0.25">
      <c r="A1416">
        <v>1349</v>
      </c>
      <c r="B1416" s="40">
        <v>3958222.6346474797</v>
      </c>
      <c r="C1416">
        <v>3634312.1804901683</v>
      </c>
      <c r="D1416" t="str">
        <v>met</v>
      </c>
      <c r="E1416" s="108">
        <v>392439.91691674525</v>
      </c>
    </row>
    <row r="1417" spans="1:5" x14ac:dyDescent="0.25">
      <c r="A1417">
        <v>1350</v>
      </c>
      <c r="B1417" s="40">
        <v>4357846.0007901192</v>
      </c>
      <c r="C1417">
        <v>3634045.4609416416</v>
      </c>
      <c r="D1417" t="str">
        <v>met</v>
      </c>
      <c r="E1417" s="108">
        <v>297126.09790118225</v>
      </c>
    </row>
    <row r="1418" spans="1:5" x14ac:dyDescent="0.25">
      <c r="A1418">
        <v>1351</v>
      </c>
      <c r="B1418" s="40">
        <v>9974719.047779303</v>
      </c>
      <c r="C1418">
        <v>3634307.3218241283</v>
      </c>
      <c r="D1418" t="str">
        <v>met</v>
      </c>
      <c r="E1418" s="108">
        <v>1633570.6741693863</v>
      </c>
    </row>
    <row r="1419" spans="1:5" x14ac:dyDescent="0.25">
      <c r="A1419">
        <v>1352</v>
      </c>
      <c r="B1419" s="40">
        <v>5024797.9802093841</v>
      </c>
      <c r="C1419">
        <v>3633985.842077266</v>
      </c>
      <c r="D1419" t="str">
        <v>met</v>
      </c>
      <c r="E1419" s="108">
        <v>1726286.4198053535</v>
      </c>
    </row>
    <row r="1420" spans="1:5" x14ac:dyDescent="0.25">
      <c r="A1420">
        <v>1353</v>
      </c>
      <c r="B1420" s="40">
        <v>5221028.1847685957</v>
      </c>
      <c r="C1420">
        <v>3633947.7381412224</v>
      </c>
      <c r="D1420" t="str">
        <v>met</v>
      </c>
      <c r="E1420" s="108">
        <v>1643035.3711165618</v>
      </c>
    </row>
    <row r="1421" spans="1:5" x14ac:dyDescent="0.25">
      <c r="A1421">
        <v>1354</v>
      </c>
      <c r="B1421" s="40">
        <v>4477505.3869238682</v>
      </c>
      <c r="C1421">
        <v>3633821.1929103928</v>
      </c>
      <c r="D1421" t="str">
        <v>met</v>
      </c>
      <c r="E1421" s="108">
        <v>1238920.29787882</v>
      </c>
    </row>
    <row r="1422" spans="1:5" x14ac:dyDescent="0.25">
      <c r="A1422">
        <v>1355</v>
      </c>
      <c r="B1422" s="40">
        <v>5548039.1913946625</v>
      </c>
      <c r="C1422">
        <v>3633924.0225966633</v>
      </c>
      <c r="D1422" t="str">
        <v>met</v>
      </c>
      <c r="E1422" s="108">
        <v>582562.62597135874</v>
      </c>
    </row>
    <row r="1423" spans="1:5" x14ac:dyDescent="0.25">
      <c r="A1423">
        <v>1356</v>
      </c>
      <c r="B1423" s="40">
        <v>9093370.1131668035</v>
      </c>
      <c r="C1423">
        <v>3633899.7577418596</v>
      </c>
      <c r="D1423" t="str">
        <v>met</v>
      </c>
      <c r="E1423" s="108">
        <v>276381.3738427395</v>
      </c>
    </row>
    <row r="1424" spans="1:5" x14ac:dyDescent="0.25">
      <c r="A1424">
        <v>1357</v>
      </c>
      <c r="B1424" s="40">
        <v>4355605.8328468148</v>
      </c>
      <c r="C1424">
        <v>3633717.9770320179</v>
      </c>
      <c r="D1424" t="str">
        <v>met</v>
      </c>
      <c r="E1424" s="108">
        <v>3819223.5431949934</v>
      </c>
    </row>
    <row r="1425" spans="1:5" x14ac:dyDescent="0.25">
      <c r="A1425">
        <v>1358</v>
      </c>
      <c r="B1425" s="40">
        <v>4061272.854844518</v>
      </c>
      <c r="C1425">
        <v>3633970.9167787582</v>
      </c>
      <c r="D1425" t="str">
        <v>met</v>
      </c>
      <c r="E1425" s="108">
        <v>185444.23301787721</v>
      </c>
    </row>
    <row r="1426" spans="1:5" x14ac:dyDescent="0.25">
      <c r="A1426">
        <v>1359</v>
      </c>
      <c r="B1426" s="40">
        <v>5243808.0460869577</v>
      </c>
      <c r="C1426">
        <v>3634166.3829651731</v>
      </c>
      <c r="D1426" t="str">
        <v>met</v>
      </c>
      <c r="E1426" s="108">
        <v>761450.48843462113</v>
      </c>
    </row>
    <row r="1427" spans="1:5" x14ac:dyDescent="0.25">
      <c r="A1427">
        <v>1360</v>
      </c>
      <c r="B1427" s="40">
        <v>4883023.0486638015</v>
      </c>
      <c r="C1427">
        <v>3634302.7549165594</v>
      </c>
      <c r="D1427" t="str">
        <v>met</v>
      </c>
      <c r="E1427" s="108">
        <v>1281273.9221811634</v>
      </c>
    </row>
    <row r="1428" spans="1:5" x14ac:dyDescent="0.25">
      <c r="A1428">
        <v>1361</v>
      </c>
      <c r="B1428" s="40">
        <v>3577582.6520305192</v>
      </c>
      <c r="C1428">
        <v>3633740.1493473114</v>
      </c>
      <c r="D1428" t="str">
        <v>unmet</v>
      </c>
      <c r="E1428" s="108">
        <v>269869.37961223628</v>
      </c>
    </row>
    <row r="1429" spans="1:5" x14ac:dyDescent="0.25">
      <c r="A1429">
        <v>1362</v>
      </c>
      <c r="B1429" s="40">
        <v>4425282.250837571</v>
      </c>
      <c r="C1429">
        <v>3634172.385623822</v>
      </c>
      <c r="D1429" t="str">
        <v>met</v>
      </c>
      <c r="E1429" s="108">
        <v>1942842.2371007078</v>
      </c>
    </row>
    <row r="1430" spans="1:5" x14ac:dyDescent="0.25">
      <c r="A1430">
        <v>1363</v>
      </c>
      <c r="B1430" s="40">
        <v>4753655.1705541704</v>
      </c>
      <c r="C1430">
        <v>3633998.6878306004</v>
      </c>
      <c r="D1430" t="str">
        <v>met</v>
      </c>
      <c r="E1430" s="108">
        <v>683937.39245488634</v>
      </c>
    </row>
    <row r="1431" spans="1:5" x14ac:dyDescent="0.25">
      <c r="A1431">
        <v>1364</v>
      </c>
      <c r="B1431" s="40">
        <v>4184844.6372282142</v>
      </c>
      <c r="C1431">
        <v>3634159.8887304412</v>
      </c>
      <c r="D1431" t="str">
        <v>met</v>
      </c>
      <c r="E1431" s="108">
        <v>2593169.1194699556</v>
      </c>
    </row>
    <row r="1432" spans="1:5" x14ac:dyDescent="0.25">
      <c r="A1432">
        <v>1365</v>
      </c>
      <c r="B1432" s="40">
        <v>3916489.3437533528</v>
      </c>
      <c r="C1432">
        <v>3634176.4799614362</v>
      </c>
      <c r="D1432" t="str">
        <v>met</v>
      </c>
      <c r="E1432" s="108">
        <v>634986.48509215098</v>
      </c>
    </row>
    <row r="1433" spans="1:5" x14ac:dyDescent="0.25">
      <c r="A1433">
        <v>1366</v>
      </c>
      <c r="B1433" s="40">
        <v>4673930.209610723</v>
      </c>
      <c r="C1433">
        <v>3634140.316090134</v>
      </c>
      <c r="D1433" t="str">
        <v>met</v>
      </c>
      <c r="E1433" s="108">
        <v>835323.70045236545</v>
      </c>
    </row>
    <row r="1434" spans="1:5" x14ac:dyDescent="0.25">
      <c r="A1434">
        <v>1367</v>
      </c>
      <c r="B1434" s="40">
        <v>4012640.9846133948</v>
      </c>
      <c r="C1434">
        <v>3634605.4246990629</v>
      </c>
      <c r="D1434" t="str">
        <v>met</v>
      </c>
      <c r="E1434" s="108">
        <v>2935866.9025054965</v>
      </c>
    </row>
    <row r="1435" spans="1:5" x14ac:dyDescent="0.25">
      <c r="A1435">
        <v>1368</v>
      </c>
      <c r="B1435" s="40">
        <v>3673741.5444391058</v>
      </c>
      <c r="C1435">
        <v>3634465.4763290831</v>
      </c>
      <c r="D1435" t="str">
        <v>met</v>
      </c>
      <c r="E1435" s="108">
        <v>-56072.984835898038</v>
      </c>
    </row>
    <row r="1436" spans="1:5" x14ac:dyDescent="0.25">
      <c r="A1436">
        <v>1369</v>
      </c>
      <c r="B1436" s="40">
        <v>5878356.7144398484</v>
      </c>
      <c r="C1436">
        <v>3634007.874254433</v>
      </c>
      <c r="D1436" t="str">
        <v>met</v>
      </c>
      <c r="E1436" s="108">
        <v>-103661.14341780171</v>
      </c>
    </row>
    <row r="1437" spans="1:5" x14ac:dyDescent="0.25">
      <c r="A1437">
        <v>1370</v>
      </c>
      <c r="B1437" s="40">
        <v>4982779.4431843543</v>
      </c>
      <c r="C1437">
        <v>3633881.9100779579</v>
      </c>
      <c r="D1437" t="str">
        <v>met</v>
      </c>
      <c r="E1437" s="108">
        <v>2539427.8961985586</v>
      </c>
    </row>
    <row r="1438" spans="1:5" x14ac:dyDescent="0.25">
      <c r="A1438">
        <v>1371</v>
      </c>
      <c r="B1438" s="40">
        <v>3545329.1569762952</v>
      </c>
      <c r="C1438">
        <v>3633803.5593767744</v>
      </c>
      <c r="D1438" t="str">
        <v>unmet</v>
      </c>
      <c r="E1438" s="108">
        <v>-244743.80899421917</v>
      </c>
    </row>
    <row r="1439" spans="1:5" x14ac:dyDescent="0.25">
      <c r="A1439">
        <v>1372</v>
      </c>
      <c r="B1439" s="40">
        <v>3861898.541968938</v>
      </c>
      <c r="C1439">
        <v>3633874.6962273838</v>
      </c>
      <c r="D1439" t="str">
        <v>met</v>
      </c>
      <c r="E1439" s="108">
        <v>502890.45598078892</v>
      </c>
    </row>
    <row r="1440" spans="1:5" x14ac:dyDescent="0.25">
      <c r="A1440">
        <v>1373</v>
      </c>
      <c r="B1440" s="40">
        <v>3899377.9581380421</v>
      </c>
      <c r="C1440">
        <v>3634072.4798168391</v>
      </c>
      <c r="D1440" t="str">
        <v>met</v>
      </c>
      <c r="E1440" s="108">
        <v>1256542.6136111091</v>
      </c>
    </row>
    <row r="1441" spans="1:5" x14ac:dyDescent="0.25">
      <c r="A1441">
        <v>1374</v>
      </c>
      <c r="B1441" s="40">
        <v>5328975.9611742087</v>
      </c>
      <c r="C1441">
        <v>3634270.8921922324</v>
      </c>
      <c r="D1441" t="str">
        <v>met</v>
      </c>
      <c r="E1441" s="108">
        <v>1395923.1103135804</v>
      </c>
    </row>
    <row r="1442" spans="1:5" x14ac:dyDescent="0.25">
      <c r="A1442">
        <v>1375</v>
      </c>
      <c r="B1442" s="40">
        <v>5960622.8201824483</v>
      </c>
      <c r="C1442">
        <v>3633755.5058560935</v>
      </c>
      <c r="D1442" t="str">
        <v>met</v>
      </c>
      <c r="E1442" s="108">
        <v>398894.11112980312</v>
      </c>
    </row>
    <row r="1443" spans="1:5" x14ac:dyDescent="0.25">
      <c r="A1443">
        <v>1376</v>
      </c>
      <c r="B1443" s="40">
        <v>4726684.8341759704</v>
      </c>
      <c r="C1443">
        <v>3634467.4945841189</v>
      </c>
      <c r="D1443" t="str">
        <v>met</v>
      </c>
      <c r="E1443" s="108">
        <v>958602.12984859804</v>
      </c>
    </row>
    <row r="1444" spans="1:5" x14ac:dyDescent="0.25">
      <c r="A1444">
        <v>1377</v>
      </c>
      <c r="B1444" s="40">
        <v>3819601.6052811006</v>
      </c>
      <c r="C1444">
        <v>3633921.4543540026</v>
      </c>
      <c r="D1444" t="str">
        <v>met</v>
      </c>
      <c r="E1444" s="108">
        <v>1897954.8647382106</v>
      </c>
    </row>
    <row r="1445" spans="1:5" x14ac:dyDescent="0.25">
      <c r="A1445">
        <v>1378</v>
      </c>
      <c r="B1445" s="40">
        <v>3798630.5849181786</v>
      </c>
      <c r="C1445">
        <v>3634031.6672312315</v>
      </c>
      <c r="D1445" t="str">
        <v>met</v>
      </c>
      <c r="E1445" s="108">
        <v>111938.71527492534</v>
      </c>
    </row>
    <row r="1446" spans="1:5" x14ac:dyDescent="0.25">
      <c r="A1446">
        <v>1379</v>
      </c>
      <c r="B1446" s="40">
        <v>3859544.9656460518</v>
      </c>
      <c r="C1446">
        <v>3634378.6214297358</v>
      </c>
      <c r="D1446" t="str">
        <v>met</v>
      </c>
      <c r="E1446" s="108">
        <v>2185514.52586284</v>
      </c>
    </row>
    <row r="1447" spans="1:5" x14ac:dyDescent="0.25">
      <c r="A1447">
        <v>1380</v>
      </c>
      <c r="B1447" s="40">
        <v>6538628.0881240768</v>
      </c>
      <c r="C1447">
        <v>3634016.0912032756</v>
      </c>
      <c r="D1447" t="str">
        <v>met</v>
      </c>
      <c r="E1447" s="108">
        <v>907446.09438576223</v>
      </c>
    </row>
    <row r="1448" spans="1:5" x14ac:dyDescent="0.25">
      <c r="A1448">
        <v>1381</v>
      </c>
      <c r="B1448" s="40">
        <v>4218432.0271169627</v>
      </c>
      <c r="C1448">
        <v>3634145.0376594905</v>
      </c>
      <c r="D1448" t="str">
        <v>met</v>
      </c>
      <c r="E1448" s="108">
        <v>36615.252114900388</v>
      </c>
    </row>
    <row r="1449" spans="1:5" x14ac:dyDescent="0.25">
      <c r="A1449">
        <v>1382</v>
      </c>
      <c r="B1449" s="40">
        <v>5603829.327209468</v>
      </c>
      <c r="C1449">
        <v>3633654.9046906852</v>
      </c>
      <c r="D1449" t="str">
        <v>met</v>
      </c>
      <c r="E1449" s="108">
        <v>974475.38054987462</v>
      </c>
    </row>
    <row r="1450" spans="1:5" x14ac:dyDescent="0.25">
      <c r="A1450">
        <v>1383</v>
      </c>
      <c r="B1450" s="40">
        <v>3657215.1009414662</v>
      </c>
      <c r="C1450">
        <v>3633814.0984627432</v>
      </c>
      <c r="D1450" t="str">
        <v>met</v>
      </c>
      <c r="E1450" s="108">
        <v>1967185.2225184492</v>
      </c>
    </row>
    <row r="1451" spans="1:5" x14ac:dyDescent="0.25">
      <c r="A1451">
        <v>1384</v>
      </c>
      <c r="B1451" s="40">
        <v>3756540.8389680688</v>
      </c>
      <c r="C1451">
        <v>3634177.1300679673</v>
      </c>
      <c r="D1451" t="str">
        <v>met</v>
      </c>
      <c r="E1451" s="108">
        <v>1377470.7902742787</v>
      </c>
    </row>
    <row r="1452" spans="1:5" x14ac:dyDescent="0.25">
      <c r="A1452">
        <v>1385</v>
      </c>
      <c r="B1452" s="40">
        <v>4183078.891771771</v>
      </c>
      <c r="C1452">
        <v>3633957.3033137675</v>
      </c>
      <c r="D1452" t="str">
        <v>met</v>
      </c>
      <c r="E1452" s="108">
        <v>968749.96647890285</v>
      </c>
    </row>
    <row r="1453" spans="1:5" x14ac:dyDescent="0.25">
      <c r="A1453">
        <v>1386</v>
      </c>
      <c r="B1453" s="40">
        <v>12621373.095752407</v>
      </c>
      <c r="C1453">
        <v>3634228.1509664916</v>
      </c>
      <c r="D1453" t="str">
        <v>met</v>
      </c>
      <c r="E1453" s="108">
        <v>1245782.7258139825</v>
      </c>
    </row>
    <row r="1454" spans="1:5" x14ac:dyDescent="0.25">
      <c r="A1454">
        <v>1387</v>
      </c>
      <c r="B1454" s="40">
        <v>4365113.7992167212</v>
      </c>
      <c r="C1454">
        <v>3634260.7687037759</v>
      </c>
      <c r="D1454" t="str">
        <v>met</v>
      </c>
      <c r="E1454" s="108">
        <v>1437607.8159091454</v>
      </c>
    </row>
    <row r="1455" spans="1:5" x14ac:dyDescent="0.25">
      <c r="A1455">
        <v>1388</v>
      </c>
      <c r="B1455" s="40">
        <v>4891879.2735192385</v>
      </c>
      <c r="C1455">
        <v>3634621.3484087796</v>
      </c>
      <c r="D1455" t="str">
        <v>met</v>
      </c>
      <c r="E1455" s="108">
        <v>267990.43986531068</v>
      </c>
    </row>
    <row r="1456" spans="1:5" x14ac:dyDescent="0.25">
      <c r="A1456">
        <v>1389</v>
      </c>
      <c r="B1456" s="40">
        <v>4395773.3484839005</v>
      </c>
      <c r="C1456">
        <v>3634140.2150509912</v>
      </c>
      <c r="D1456" t="str">
        <v>met</v>
      </c>
      <c r="E1456" s="108">
        <v>1414857.3169516325</v>
      </c>
    </row>
    <row r="1457" spans="1:5" x14ac:dyDescent="0.25">
      <c r="A1457">
        <v>1390</v>
      </c>
      <c r="B1457" s="40">
        <v>3655243.8360539563</v>
      </c>
      <c r="C1457">
        <v>3634492.3389308625</v>
      </c>
      <c r="D1457" t="str">
        <v>met</v>
      </c>
      <c r="E1457" s="108">
        <v>1593190.7056440604</v>
      </c>
    </row>
    <row r="1458" spans="1:5" x14ac:dyDescent="0.25">
      <c r="A1458">
        <v>1391</v>
      </c>
      <c r="B1458" s="40">
        <v>3911686.4856295427</v>
      </c>
      <c r="C1458">
        <v>3633951.4559902102</v>
      </c>
      <c r="D1458" t="str">
        <v>met</v>
      </c>
      <c r="E1458" s="108">
        <v>-384562.82434881525</v>
      </c>
    </row>
    <row r="1459" spans="1:5" x14ac:dyDescent="0.25">
      <c r="A1459">
        <v>1392</v>
      </c>
      <c r="B1459" s="40">
        <v>12569288.285293825</v>
      </c>
      <c r="C1459">
        <v>3633827.5168310227</v>
      </c>
      <c r="D1459" t="str">
        <v>met</v>
      </c>
      <c r="E1459" s="108">
        <v>2260059.1087916559</v>
      </c>
    </row>
    <row r="1460" spans="1:5" x14ac:dyDescent="0.25">
      <c r="A1460">
        <v>1393</v>
      </c>
      <c r="B1460" s="40">
        <v>3653227.97583366</v>
      </c>
      <c r="C1460">
        <v>3634025.6310321484</v>
      </c>
      <c r="D1460" t="str">
        <v>met</v>
      </c>
      <c r="E1460" s="108">
        <v>231525.70948718023</v>
      </c>
    </row>
    <row r="1461" spans="1:5" x14ac:dyDescent="0.25">
      <c r="A1461">
        <v>1394</v>
      </c>
      <c r="B1461" s="40">
        <v>4151072.3635921748</v>
      </c>
      <c r="C1461">
        <v>3633824.9112547548</v>
      </c>
      <c r="D1461" t="str">
        <v>met</v>
      </c>
      <c r="E1461" s="108">
        <v>1927451.5344136395</v>
      </c>
    </row>
    <row r="1462" spans="1:5" x14ac:dyDescent="0.25">
      <c r="A1462">
        <v>1395</v>
      </c>
      <c r="B1462" s="40">
        <v>5048711.5336485365</v>
      </c>
      <c r="C1462">
        <v>3634241.8020676267</v>
      </c>
      <c r="D1462" t="str">
        <v>met</v>
      </c>
      <c r="E1462" s="108">
        <v>2119815.252602329</v>
      </c>
    </row>
    <row r="1463" spans="1:5" x14ac:dyDescent="0.25">
      <c r="A1463">
        <v>1396</v>
      </c>
      <c r="B1463" s="40">
        <v>6322582.1732190931</v>
      </c>
      <c r="C1463">
        <v>3634223.5266476087</v>
      </c>
      <c r="D1463" t="str">
        <v>met</v>
      </c>
      <c r="E1463" s="108">
        <v>676382.86142811039</v>
      </c>
    </row>
    <row r="1464" spans="1:5" x14ac:dyDescent="0.25">
      <c r="A1464">
        <v>1397</v>
      </c>
      <c r="B1464" s="40">
        <v>8253283.2829795377</v>
      </c>
      <c r="C1464">
        <v>3633870.2973621036</v>
      </c>
      <c r="D1464" t="str">
        <v>met</v>
      </c>
      <c r="E1464" s="108">
        <v>737267.64296835382</v>
      </c>
    </row>
    <row r="1465" spans="1:5" x14ac:dyDescent="0.25">
      <c r="A1465">
        <v>1398</v>
      </c>
      <c r="B1465" s="40">
        <v>3564641.6991272513</v>
      </c>
      <c r="C1465">
        <v>3634252.0805505547</v>
      </c>
      <c r="D1465" t="str">
        <v>unmet</v>
      </c>
      <c r="E1465" s="108">
        <v>289747.95017924625</v>
      </c>
    </row>
    <row r="1466" spans="1:5" x14ac:dyDescent="0.25">
      <c r="A1466">
        <v>1399</v>
      </c>
      <c r="B1466" s="40">
        <v>4064123.7986724349</v>
      </c>
      <c r="C1466">
        <v>3634159.6540434719</v>
      </c>
      <c r="D1466" t="str">
        <v>met</v>
      </c>
      <c r="E1466" s="108">
        <v>-164070.7391472864</v>
      </c>
    </row>
    <row r="1467" spans="1:5" x14ac:dyDescent="0.25">
      <c r="A1467">
        <v>1400</v>
      </c>
      <c r="B1467" s="40">
        <v>4288074.0853571473</v>
      </c>
      <c r="C1467">
        <v>3634233.826911021</v>
      </c>
      <c r="D1467" t="str">
        <v>met</v>
      </c>
      <c r="E1467" s="108">
        <v>376476.25378619647</v>
      </c>
    </row>
    <row r="1468" spans="1:5" x14ac:dyDescent="0.25">
      <c r="A1468">
        <v>1401</v>
      </c>
      <c r="B1468" s="40">
        <v>10150003.327765886</v>
      </c>
      <c r="C1468">
        <v>3634548.7966356413</v>
      </c>
      <c r="D1468" t="str">
        <v>met</v>
      </c>
      <c r="E1468" s="108">
        <v>1663870.3684902969</v>
      </c>
    </row>
    <row r="1469" spans="1:5" x14ac:dyDescent="0.25">
      <c r="A1469">
        <v>1402</v>
      </c>
      <c r="B1469" s="40">
        <v>3494767.3605447859</v>
      </c>
      <c r="C1469">
        <v>3634403.1838330175</v>
      </c>
      <c r="D1469" t="str">
        <v>unmet</v>
      </c>
      <c r="E1469" s="108">
        <v>1199545.0441366183</v>
      </c>
    </row>
    <row r="1470" spans="1:5" x14ac:dyDescent="0.25">
      <c r="A1470">
        <v>1403</v>
      </c>
      <c r="B1470" s="40">
        <v>5186354.6326729758</v>
      </c>
      <c r="C1470">
        <v>3634135.6721032294</v>
      </c>
      <c r="D1470" t="str">
        <v>met</v>
      </c>
      <c r="E1470" s="108">
        <v>2329554.1964960219</v>
      </c>
    </row>
    <row r="1471" spans="1:5" x14ac:dyDescent="0.25">
      <c r="A1471">
        <v>1404</v>
      </c>
      <c r="B1471" s="40">
        <v>4192424.4325480601</v>
      </c>
      <c r="C1471">
        <v>3634108.9098214325</v>
      </c>
      <c r="D1471" t="str">
        <v>met</v>
      </c>
      <c r="E1471" s="108">
        <v>256059.71064742794</v>
      </c>
    </row>
    <row r="1472" spans="1:5" x14ac:dyDescent="0.25">
      <c r="A1472">
        <v>1405</v>
      </c>
      <c r="B1472" s="40">
        <v>5199679.1741387183</v>
      </c>
      <c r="C1472">
        <v>3634035.5732263518</v>
      </c>
      <c r="D1472" t="str">
        <v>met</v>
      </c>
      <c r="E1472" s="108">
        <v>1090926.7619923595</v>
      </c>
    </row>
    <row r="1473" spans="1:5" x14ac:dyDescent="0.25">
      <c r="A1473">
        <v>1406</v>
      </c>
      <c r="B1473" s="40">
        <v>3778438.9334606566</v>
      </c>
      <c r="C1473">
        <v>3633908.9035446243</v>
      </c>
      <c r="D1473" t="str">
        <v>met</v>
      </c>
      <c r="E1473" s="108">
        <v>1281706.3618793646</v>
      </c>
    </row>
    <row r="1474" spans="1:5" x14ac:dyDescent="0.25">
      <c r="A1474">
        <v>1407</v>
      </c>
      <c r="B1474" s="40">
        <v>3862720.6187397679</v>
      </c>
      <c r="C1474">
        <v>3633781.7123439382</v>
      </c>
      <c r="D1474" t="str">
        <v>met</v>
      </c>
      <c r="E1474" s="108">
        <v>239981.9674573103</v>
      </c>
    </row>
    <row r="1475" spans="1:5" x14ac:dyDescent="0.25">
      <c r="A1475">
        <v>1408</v>
      </c>
      <c r="B1475" s="40">
        <v>4215333.414991511</v>
      </c>
      <c r="C1475">
        <v>3634501.566132185</v>
      </c>
      <c r="D1475" t="str">
        <v>met</v>
      </c>
      <c r="E1475" s="108">
        <v>1233616.2094531045</v>
      </c>
    </row>
    <row r="1476" spans="1:5" x14ac:dyDescent="0.25">
      <c r="A1476">
        <v>1409</v>
      </c>
      <c r="B1476" s="40">
        <v>3712672.5933614429</v>
      </c>
      <c r="C1476">
        <v>3634335.3898201822</v>
      </c>
      <c r="D1476" t="str">
        <v>met</v>
      </c>
      <c r="E1476" s="108">
        <v>1163425.8617424918</v>
      </c>
    </row>
    <row r="1477" spans="1:5" x14ac:dyDescent="0.25">
      <c r="A1477">
        <v>1410</v>
      </c>
      <c r="B1477" s="40">
        <v>4088146.1716508628</v>
      </c>
      <c r="C1477">
        <v>3634024.8171930453</v>
      </c>
      <c r="D1477" t="str">
        <v>met</v>
      </c>
      <c r="E1477" s="108">
        <v>-458848.62406329298</v>
      </c>
    </row>
    <row r="1478" spans="1:5" x14ac:dyDescent="0.25">
      <c r="A1478">
        <v>1411</v>
      </c>
      <c r="B1478" s="40">
        <v>4963413.026372198</v>
      </c>
      <c r="C1478">
        <v>3634218.521775926</v>
      </c>
      <c r="D1478" t="str">
        <v>met</v>
      </c>
      <c r="E1478" s="108">
        <v>228997.53359021293</v>
      </c>
    </row>
    <row r="1479" spans="1:5" x14ac:dyDescent="0.25">
      <c r="A1479">
        <v>1412</v>
      </c>
      <c r="B1479" s="40">
        <v>3300940.1093706144</v>
      </c>
      <c r="C1479">
        <v>3633858.677359472</v>
      </c>
      <c r="D1479" t="str">
        <v>unmet</v>
      </c>
      <c r="E1479" s="108">
        <v>3159884.4935956504</v>
      </c>
    </row>
    <row r="1480" spans="1:5" x14ac:dyDescent="0.25">
      <c r="A1480">
        <v>1413</v>
      </c>
      <c r="B1480" s="40">
        <v>4893783.1856945381</v>
      </c>
      <c r="C1480">
        <v>3634647.4110458926</v>
      </c>
      <c r="D1480" t="str">
        <v>met</v>
      </c>
      <c r="E1480" s="108">
        <v>4271169.4414208531</v>
      </c>
    </row>
    <row r="1481" spans="1:5" x14ac:dyDescent="0.25">
      <c r="A1481">
        <v>1414</v>
      </c>
      <c r="B1481" s="40">
        <v>3602265.9464937486</v>
      </c>
      <c r="C1481">
        <v>3633927.2803741456</v>
      </c>
      <c r="D1481" t="str">
        <v>unmet</v>
      </c>
      <c r="E1481" s="108">
        <v>2021379.5999714569</v>
      </c>
    </row>
    <row r="1482" spans="1:5" x14ac:dyDescent="0.25">
      <c r="A1482">
        <v>1415</v>
      </c>
      <c r="B1482" s="40">
        <v>8901113.2221209053</v>
      </c>
      <c r="C1482">
        <v>3634064.7230064594</v>
      </c>
      <c r="D1482" t="str">
        <v>met</v>
      </c>
      <c r="E1482" s="108">
        <v>1748869.9341052053</v>
      </c>
    </row>
    <row r="1483" spans="1:5" x14ac:dyDescent="0.25">
      <c r="A1483">
        <v>1416</v>
      </c>
      <c r="B1483" s="40">
        <v>3189235.0332594803</v>
      </c>
      <c r="C1483">
        <v>3633762.1547342045</v>
      </c>
      <c r="D1483" t="str">
        <v>unmet</v>
      </c>
      <c r="E1483" s="108">
        <v>1586829.1611204189</v>
      </c>
    </row>
    <row r="1484" spans="1:5" x14ac:dyDescent="0.25">
      <c r="A1484">
        <v>1417</v>
      </c>
      <c r="B1484" s="40">
        <v>4531166.9602440679</v>
      </c>
      <c r="C1484">
        <v>3634754.0001735152</v>
      </c>
      <c r="D1484" t="str">
        <v>met</v>
      </c>
      <c r="E1484" s="108">
        <v>2863290.3513252595</v>
      </c>
    </row>
    <row r="1485" spans="1:5" x14ac:dyDescent="0.25">
      <c r="A1485">
        <v>1418</v>
      </c>
      <c r="B1485" s="40">
        <v>4521484.6173613509</v>
      </c>
      <c r="C1485">
        <v>3634385.8895801618</v>
      </c>
      <c r="D1485" t="str">
        <v>met</v>
      </c>
      <c r="E1485" s="108">
        <v>-264156.70659485832</v>
      </c>
    </row>
    <row r="1486" spans="1:5" x14ac:dyDescent="0.25">
      <c r="A1486">
        <v>1419</v>
      </c>
      <c r="B1486" s="40">
        <v>3769882.4749286701</v>
      </c>
      <c r="C1486">
        <v>3633771.6562349629</v>
      </c>
      <c r="D1486" t="str">
        <v>met</v>
      </c>
      <c r="E1486" s="108">
        <v>356683.12240860937</v>
      </c>
    </row>
    <row r="1487" spans="1:5" x14ac:dyDescent="0.25">
      <c r="A1487">
        <v>1420</v>
      </c>
      <c r="B1487" s="40">
        <v>4101490.1106504863</v>
      </c>
      <c r="C1487">
        <v>3633831.9945658282</v>
      </c>
      <c r="D1487" t="str">
        <v>met</v>
      </c>
      <c r="E1487" s="108">
        <v>-58583.428869428579</v>
      </c>
    </row>
    <row r="1488" spans="1:5" x14ac:dyDescent="0.25">
      <c r="A1488">
        <v>1421</v>
      </c>
      <c r="B1488" s="40">
        <v>4473628.0798178911</v>
      </c>
      <c r="C1488">
        <v>3634209.9252780238</v>
      </c>
      <c r="D1488" t="str">
        <v>met</v>
      </c>
      <c r="E1488" s="108">
        <v>5681657.7555030417</v>
      </c>
    </row>
    <row r="1489" spans="1:5" x14ac:dyDescent="0.25">
      <c r="A1489">
        <v>1422</v>
      </c>
      <c r="B1489" s="40">
        <v>3869620.1300234087</v>
      </c>
      <c r="C1489">
        <v>3634152.862035105</v>
      </c>
      <c r="D1489" t="str">
        <v>met</v>
      </c>
      <c r="E1489" s="108">
        <v>1555683.276768744</v>
      </c>
    </row>
    <row r="1490" spans="1:5" x14ac:dyDescent="0.25">
      <c r="A1490">
        <v>1423</v>
      </c>
      <c r="B1490" s="40">
        <v>4836956.9338436257</v>
      </c>
      <c r="C1490">
        <v>3634292.063072829</v>
      </c>
      <c r="D1490" t="str">
        <v>met</v>
      </c>
      <c r="E1490" s="108">
        <v>305816.25574489217</v>
      </c>
    </row>
    <row r="1491" spans="1:5" x14ac:dyDescent="0.25">
      <c r="A1491">
        <v>1424</v>
      </c>
      <c r="B1491" s="40">
        <v>6494199.3585573602</v>
      </c>
      <c r="C1491">
        <v>3634466.322119514</v>
      </c>
      <c r="D1491" t="str">
        <v>met</v>
      </c>
      <c r="E1491" s="108">
        <v>3534643.1045391182</v>
      </c>
    </row>
    <row r="1492" spans="1:5" x14ac:dyDescent="0.25">
      <c r="A1492">
        <v>1425</v>
      </c>
      <c r="B1492" s="40">
        <v>3708058.7719780793</v>
      </c>
      <c r="C1492">
        <v>3633894.2752287043</v>
      </c>
      <c r="D1492" t="str">
        <v>met</v>
      </c>
      <c r="E1492" s="108">
        <v>1041123.0144902891</v>
      </c>
    </row>
    <row r="1493" spans="1:5" x14ac:dyDescent="0.25">
      <c r="A1493">
        <v>1426</v>
      </c>
      <c r="B1493" s="40">
        <v>4603885.1432418106</v>
      </c>
      <c r="C1493">
        <v>3633788.859512181</v>
      </c>
      <c r="D1493" t="str">
        <v>met</v>
      </c>
      <c r="E1493" s="108">
        <v>5499997.3122782372</v>
      </c>
    </row>
    <row r="1494" spans="1:5" x14ac:dyDescent="0.25">
      <c r="A1494">
        <v>1427</v>
      </c>
      <c r="B1494" s="40">
        <v>4331686.3525345409</v>
      </c>
      <c r="C1494">
        <v>3634079.2253747419</v>
      </c>
      <c r="D1494" t="str">
        <v>met</v>
      </c>
      <c r="E1494" s="108">
        <v>4181933.4877258874</v>
      </c>
    </row>
    <row r="1495" spans="1:5" x14ac:dyDescent="0.25">
      <c r="A1495">
        <v>1428</v>
      </c>
      <c r="B1495" s="40">
        <v>3788195.4879520126</v>
      </c>
      <c r="C1495">
        <v>3633950.7295056116</v>
      </c>
      <c r="D1495" t="str">
        <v>met</v>
      </c>
      <c r="E1495" s="108">
        <v>272757.46206142101</v>
      </c>
    </row>
    <row r="1496" spans="1:5" x14ac:dyDescent="0.25">
      <c r="A1496">
        <v>1429</v>
      </c>
      <c r="B1496" s="40">
        <v>5148226.3700825451</v>
      </c>
      <c r="C1496">
        <v>3634038.832675634</v>
      </c>
      <c r="D1496" t="str">
        <v>met</v>
      </c>
      <c r="E1496" s="108">
        <v>-128186.50639907084</v>
      </c>
    </row>
    <row r="1497" spans="1:5" x14ac:dyDescent="0.25">
      <c r="A1497">
        <v>1430</v>
      </c>
      <c r="B1497" s="40">
        <v>4488184.5464161439</v>
      </c>
      <c r="C1497">
        <v>3633984.8329904159</v>
      </c>
      <c r="D1497" t="str">
        <v>met</v>
      </c>
      <c r="E1497" s="108">
        <v>481425.04646014888</v>
      </c>
    </row>
    <row r="1498" spans="1:5" x14ac:dyDescent="0.25">
      <c r="A1498">
        <v>1431</v>
      </c>
      <c r="B1498" s="40">
        <v>6828800.2798832078</v>
      </c>
      <c r="C1498">
        <v>3634051.2502569361</v>
      </c>
      <c r="D1498" t="str">
        <v>met</v>
      </c>
      <c r="E1498" s="108">
        <v>822312.12690558564</v>
      </c>
    </row>
    <row r="1499" spans="1:5" x14ac:dyDescent="0.25">
      <c r="A1499">
        <v>1432</v>
      </c>
      <c r="B1499" s="40">
        <v>6549279.1548327133</v>
      </c>
      <c r="C1499">
        <v>3634108.8879402801</v>
      </c>
      <c r="D1499" t="str">
        <v>met</v>
      </c>
      <c r="E1499" s="108">
        <v>2125418.5699611087</v>
      </c>
    </row>
    <row r="1500" spans="1:5" x14ac:dyDescent="0.25">
      <c r="A1500">
        <v>1433</v>
      </c>
      <c r="B1500" s="40">
        <v>5735080.1770408433</v>
      </c>
      <c r="C1500">
        <v>3634402.0063076336</v>
      </c>
      <c r="D1500" t="str">
        <v>met</v>
      </c>
      <c r="E1500" s="108">
        <v>2881070.4876342532</v>
      </c>
    </row>
    <row r="1501" spans="1:5" x14ac:dyDescent="0.25">
      <c r="A1501">
        <v>1434</v>
      </c>
      <c r="B1501" s="40">
        <v>4270206.7032146268</v>
      </c>
      <c r="C1501">
        <v>3633999.6693579177</v>
      </c>
      <c r="D1501" t="str">
        <v>met</v>
      </c>
      <c r="E1501" s="108">
        <v>6664392.025663089</v>
      </c>
    </row>
    <row r="1502" spans="1:5" x14ac:dyDescent="0.25">
      <c r="A1502">
        <v>1435</v>
      </c>
      <c r="B1502" s="40">
        <v>4918429.3123999126</v>
      </c>
      <c r="C1502">
        <v>3634104.1583843026</v>
      </c>
      <c r="D1502" t="str">
        <v>met</v>
      </c>
      <c r="E1502" s="108">
        <v>2935891.6528405687</v>
      </c>
    </row>
    <row r="1503" spans="1:5" x14ac:dyDescent="0.25">
      <c r="A1503">
        <v>1436</v>
      </c>
      <c r="B1503" s="40">
        <v>4051387.4030568535</v>
      </c>
      <c r="C1503">
        <v>3634401.4639937822</v>
      </c>
      <c r="D1503" t="str">
        <v>met</v>
      </c>
      <c r="E1503" s="108">
        <v>832883.56816844875</v>
      </c>
    </row>
    <row r="1504" spans="1:5" x14ac:dyDescent="0.25">
      <c r="A1504">
        <v>1437</v>
      </c>
      <c r="B1504" s="40">
        <v>4929116.4113684278</v>
      </c>
      <c r="C1504">
        <v>3633855.7775991121</v>
      </c>
      <c r="D1504" t="str">
        <v>met</v>
      </c>
      <c r="E1504" s="108">
        <v>87160.585686742328</v>
      </c>
    </row>
    <row r="1505" spans="1:5" x14ac:dyDescent="0.25">
      <c r="A1505">
        <v>1438</v>
      </c>
      <c r="B1505" s="40">
        <v>3282415.2820372749</v>
      </c>
      <c r="C1505">
        <v>3633910.7564933463</v>
      </c>
      <c r="D1505" t="str">
        <v>unmet</v>
      </c>
      <c r="E1505" s="108">
        <v>477137.28482203186</v>
      </c>
    </row>
    <row r="1506" spans="1:5" x14ac:dyDescent="0.25">
      <c r="A1506">
        <v>1439</v>
      </c>
      <c r="B1506" s="40">
        <v>10217649.967035849</v>
      </c>
      <c r="C1506">
        <v>3634154.8534833123</v>
      </c>
      <c r="D1506" t="str">
        <v>met</v>
      </c>
      <c r="E1506" s="108">
        <v>1416608.4367558979</v>
      </c>
    </row>
    <row r="1507" spans="1:5" x14ac:dyDescent="0.25">
      <c r="A1507">
        <v>1440</v>
      </c>
      <c r="B1507" s="40">
        <v>4610267.1551981084</v>
      </c>
      <c r="C1507">
        <v>3633938.4013056229</v>
      </c>
      <c r="D1507" t="str">
        <v>met</v>
      </c>
      <c r="E1507" s="108">
        <v>1124589.2126831063</v>
      </c>
    </row>
    <row r="1508" spans="1:5" x14ac:dyDescent="0.25">
      <c r="A1508">
        <v>1441</v>
      </c>
      <c r="B1508" s="40">
        <v>4401947.1094172746</v>
      </c>
      <c r="C1508">
        <v>3634288.1854623174</v>
      </c>
      <c r="D1508" t="str">
        <v>met</v>
      </c>
      <c r="E1508" s="108">
        <v>168875.30317589175</v>
      </c>
    </row>
    <row r="1509" spans="1:5" x14ac:dyDescent="0.25">
      <c r="A1509">
        <v>1442</v>
      </c>
      <c r="B1509" s="40">
        <v>3609926.2122993805</v>
      </c>
      <c r="C1509">
        <v>3634189.5567331305</v>
      </c>
      <c r="D1509" t="str">
        <v>unmet</v>
      </c>
      <c r="E1509" s="108">
        <v>-220414.35520148277</v>
      </c>
    </row>
    <row r="1510" spans="1:5" x14ac:dyDescent="0.25">
      <c r="A1510">
        <v>1443</v>
      </c>
      <c r="B1510" s="40">
        <v>3529559.3841313333</v>
      </c>
      <c r="C1510">
        <v>3633705.2123941914</v>
      </c>
      <c r="D1510" t="str">
        <v>unmet</v>
      </c>
      <c r="E1510" s="108">
        <v>3714219.7535174876</v>
      </c>
    </row>
    <row r="1511" spans="1:5" x14ac:dyDescent="0.25">
      <c r="A1511">
        <v>1444</v>
      </c>
      <c r="B1511" s="40">
        <v>3509807.5445523746</v>
      </c>
      <c r="C1511">
        <v>3634162.0791131016</v>
      </c>
      <c r="D1511" t="str">
        <v>unmet</v>
      </c>
      <c r="E1511" s="108">
        <v>1153542.4485356631</v>
      </c>
    </row>
    <row r="1512" spans="1:5" x14ac:dyDescent="0.25">
      <c r="A1512">
        <v>1445</v>
      </c>
      <c r="B1512" s="40">
        <v>4424104.5806767708</v>
      </c>
      <c r="C1512">
        <v>3633887.7778867777</v>
      </c>
      <c r="D1512" t="str">
        <v>met</v>
      </c>
      <c r="E1512" s="108">
        <v>224422.77027279139</v>
      </c>
    </row>
    <row r="1513" spans="1:5" x14ac:dyDescent="0.25">
      <c r="A1513">
        <v>1446</v>
      </c>
      <c r="B1513" s="40">
        <v>4933046.5998582048</v>
      </c>
      <c r="C1513">
        <v>3633602.2105661868</v>
      </c>
      <c r="D1513" t="str">
        <v>met</v>
      </c>
      <c r="E1513" s="108">
        <v>3028863.1722281687</v>
      </c>
    </row>
    <row r="1514" spans="1:5" x14ac:dyDescent="0.25">
      <c r="A1514">
        <v>1447</v>
      </c>
      <c r="B1514" s="40">
        <v>4401109.6957681365</v>
      </c>
      <c r="C1514">
        <v>3634113.9925809619</v>
      </c>
      <c r="D1514" t="str">
        <v>met</v>
      </c>
      <c r="E1514" s="108">
        <v>1265489.2727834079</v>
      </c>
    </row>
    <row r="1515" spans="1:5" x14ac:dyDescent="0.25">
      <c r="A1515">
        <v>1448</v>
      </c>
      <c r="B1515" s="40">
        <v>3775295.9479106078</v>
      </c>
      <c r="C1515">
        <v>3634104.2851573643</v>
      </c>
      <c r="D1515" t="str">
        <v>met</v>
      </c>
      <c r="E1515" s="108">
        <v>1645173.0977008156</v>
      </c>
    </row>
    <row r="1516" spans="1:5" x14ac:dyDescent="0.25">
      <c r="A1516">
        <v>1449</v>
      </c>
      <c r="B1516" s="40">
        <v>3350006.0381863667</v>
      </c>
      <c r="C1516">
        <v>3633592.6567223128</v>
      </c>
      <c r="D1516" t="str">
        <v>unmet</v>
      </c>
      <c r="E1516" s="108">
        <v>1709500.1759166028</v>
      </c>
    </row>
    <row r="1517" spans="1:5" x14ac:dyDescent="0.25">
      <c r="A1517">
        <v>1450</v>
      </c>
      <c r="B1517" s="40">
        <v>5131858.5869075703</v>
      </c>
      <c r="C1517">
        <v>3633844.2154888571</v>
      </c>
      <c r="D1517" t="str">
        <v>met</v>
      </c>
      <c r="E1517" s="108">
        <v>203844.16387281567</v>
      </c>
    </row>
    <row r="1518" spans="1:5" x14ac:dyDescent="0.25">
      <c r="A1518">
        <v>1451</v>
      </c>
      <c r="B1518" s="40">
        <v>4230031.541312485</v>
      </c>
      <c r="C1518">
        <v>3634319.6375811566</v>
      </c>
      <c r="D1518" t="str">
        <v>met</v>
      </c>
      <c r="E1518" s="108">
        <v>-232548.1108490848</v>
      </c>
    </row>
    <row r="1519" spans="1:5" x14ac:dyDescent="0.25">
      <c r="A1519">
        <v>1452</v>
      </c>
      <c r="B1519" s="40">
        <v>4289637.6421158677</v>
      </c>
      <c r="C1519">
        <v>3634107.7669277927</v>
      </c>
      <c r="D1519" t="str">
        <v>met</v>
      </c>
      <c r="E1519" s="108">
        <v>-281446.41675539175</v>
      </c>
    </row>
    <row r="1520" spans="1:5" x14ac:dyDescent="0.25">
      <c r="A1520">
        <v>1453</v>
      </c>
      <c r="B1520" s="40">
        <v>7775398.365534123</v>
      </c>
      <c r="C1520">
        <v>3634088.2394961589</v>
      </c>
      <c r="D1520" t="str">
        <v>met</v>
      </c>
      <c r="E1520" s="108">
        <v>-112559.21808054205</v>
      </c>
    </row>
    <row r="1521" spans="1:5" x14ac:dyDescent="0.25">
      <c r="A1521">
        <v>1454</v>
      </c>
      <c r="B1521" s="40">
        <v>4624964.3592974395</v>
      </c>
      <c r="C1521">
        <v>3633913.613066813</v>
      </c>
      <c r="D1521" t="str">
        <v>met</v>
      </c>
      <c r="E1521" s="108">
        <v>1955962.9256498269</v>
      </c>
    </row>
    <row r="1522" spans="1:5" x14ac:dyDescent="0.25">
      <c r="A1522">
        <v>1455</v>
      </c>
      <c r="B1522" s="40">
        <v>4726771.5118334889</v>
      </c>
      <c r="C1522">
        <v>3633947.6451116861</v>
      </c>
      <c r="D1522" t="str">
        <v>met</v>
      </c>
      <c r="E1522" s="108">
        <v>3607168.3135975264</v>
      </c>
    </row>
    <row r="1523" spans="1:5" x14ac:dyDescent="0.25">
      <c r="A1523">
        <v>1456</v>
      </c>
      <c r="B1523" s="40">
        <v>5464363.9322065795</v>
      </c>
      <c r="C1523">
        <v>3633997.7525501866</v>
      </c>
      <c r="D1523" t="str">
        <v>met</v>
      </c>
      <c r="E1523" s="108">
        <v>692178.82478080224</v>
      </c>
    </row>
    <row r="1524" spans="1:5" x14ac:dyDescent="0.25">
      <c r="A1524">
        <v>1457</v>
      </c>
      <c r="B1524" s="40">
        <v>3791055.4280770216</v>
      </c>
      <c r="C1524">
        <v>3634145.1989762122</v>
      </c>
      <c r="D1524" t="str">
        <v>met</v>
      </c>
      <c r="E1524" s="108">
        <v>2912986.1664363658</v>
      </c>
    </row>
    <row r="1525" spans="1:5" x14ac:dyDescent="0.25">
      <c r="A1525">
        <v>1458</v>
      </c>
      <c r="B1525" s="40">
        <v>9299585.4236702211</v>
      </c>
      <c r="C1525">
        <v>3633853.6216748101</v>
      </c>
      <c r="D1525" t="str">
        <v>met</v>
      </c>
      <c r="E1525" s="108">
        <v>1457794.6563296248</v>
      </c>
    </row>
    <row r="1526" spans="1:5" x14ac:dyDescent="0.25">
      <c r="A1526">
        <v>1459</v>
      </c>
      <c r="B1526" s="40">
        <v>4447419.952537287</v>
      </c>
      <c r="C1526">
        <v>3634093.365368769</v>
      </c>
      <c r="D1526" t="str">
        <v>met</v>
      </c>
      <c r="E1526" s="108">
        <v>1773714.926288629</v>
      </c>
    </row>
    <row r="1527" spans="1:5" x14ac:dyDescent="0.25">
      <c r="A1527">
        <v>1460</v>
      </c>
      <c r="B1527" s="40">
        <v>3804252.1248013848</v>
      </c>
      <c r="C1527">
        <v>3633899.5754703372</v>
      </c>
      <c r="D1527" t="str">
        <v>met</v>
      </c>
      <c r="E1527" s="108">
        <v>2234058.4712236025</v>
      </c>
    </row>
    <row r="1528" spans="1:5" x14ac:dyDescent="0.25">
      <c r="A1528">
        <v>1461</v>
      </c>
      <c r="B1528" s="40">
        <v>5419934.7239505891</v>
      </c>
      <c r="C1528">
        <v>3634174.844957748</v>
      </c>
      <c r="D1528" t="str">
        <v>met</v>
      </c>
      <c r="E1528" s="108">
        <v>-63697.421641502529</v>
      </c>
    </row>
    <row r="1529" spans="1:5" x14ac:dyDescent="0.25">
      <c r="A1529">
        <v>1462</v>
      </c>
      <c r="B1529" s="40">
        <v>7544285.4163744859</v>
      </c>
      <c r="C1529">
        <v>3634414.7768322793</v>
      </c>
      <c r="D1529" t="str">
        <v>met</v>
      </c>
      <c r="E1529" s="108">
        <v>295701.65334813623</v>
      </c>
    </row>
    <row r="1530" spans="1:5" x14ac:dyDescent="0.25">
      <c r="A1530">
        <v>1463</v>
      </c>
      <c r="B1530" s="40">
        <v>4307234.2825946975</v>
      </c>
      <c r="C1530">
        <v>3634202.0461602467</v>
      </c>
      <c r="D1530" t="str">
        <v>met</v>
      </c>
      <c r="E1530" s="108">
        <v>474169.44375909166</v>
      </c>
    </row>
    <row r="1531" spans="1:5" x14ac:dyDescent="0.25">
      <c r="A1531">
        <v>1464</v>
      </c>
      <c r="B1531" s="40">
        <v>8296068.1266300138</v>
      </c>
      <c r="C1531">
        <v>3634112.1585372034</v>
      </c>
      <c r="D1531" t="str">
        <v>met</v>
      </c>
      <c r="E1531" s="108">
        <v>3103192.640377399</v>
      </c>
    </row>
    <row r="1532" spans="1:5" x14ac:dyDescent="0.25">
      <c r="A1532">
        <v>1465</v>
      </c>
      <c r="B1532" s="40">
        <v>15136869.620437814</v>
      </c>
      <c r="C1532">
        <v>3633906.0311059351</v>
      </c>
      <c r="D1532" t="str">
        <v>met</v>
      </c>
      <c r="E1532" s="108">
        <v>765579.27266195463</v>
      </c>
    </row>
    <row r="1533" spans="1:5" x14ac:dyDescent="0.25">
      <c r="A1533">
        <v>1466</v>
      </c>
      <c r="B1533" s="40">
        <v>4370253.9272228032</v>
      </c>
      <c r="C1533">
        <v>3634228.6137185032</v>
      </c>
      <c r="D1533" t="str">
        <v>met</v>
      </c>
      <c r="E1533" s="108">
        <v>-109212.26858437154</v>
      </c>
    </row>
    <row r="1534" spans="1:5" x14ac:dyDescent="0.25">
      <c r="A1534">
        <v>1467</v>
      </c>
      <c r="B1534" s="40">
        <v>3805878.3031212939</v>
      </c>
      <c r="C1534">
        <v>3634207.9838951123</v>
      </c>
      <c r="D1534" t="str">
        <v>met</v>
      </c>
      <c r="E1534" s="108">
        <v>865495.51643302757</v>
      </c>
    </row>
    <row r="1535" spans="1:5" x14ac:dyDescent="0.25">
      <c r="A1535">
        <v>1468</v>
      </c>
      <c r="B1535" s="40">
        <v>3538018.8485148698</v>
      </c>
      <c r="C1535">
        <v>3634169.6485755988</v>
      </c>
      <c r="D1535" t="str">
        <v>unmet</v>
      </c>
      <c r="E1535" s="108">
        <v>747159.34031233843</v>
      </c>
    </row>
    <row r="1536" spans="1:5" x14ac:dyDescent="0.25">
      <c r="A1536">
        <v>1469</v>
      </c>
      <c r="B1536" s="40">
        <v>8114728.0355607746</v>
      </c>
      <c r="C1536">
        <v>3633715.3482242203</v>
      </c>
      <c r="D1536" t="str">
        <v>met</v>
      </c>
      <c r="E1536" s="108">
        <v>413717.11610070616</v>
      </c>
    </row>
    <row r="1537" spans="1:5" x14ac:dyDescent="0.25">
      <c r="A1537">
        <v>1470</v>
      </c>
      <c r="B1537" s="40">
        <v>4538358.9143023351</v>
      </c>
      <c r="C1537">
        <v>3634415.808151525</v>
      </c>
      <c r="D1537" t="str">
        <v>met</v>
      </c>
      <c r="E1537" s="108">
        <v>149706.70554321958</v>
      </c>
    </row>
    <row r="1538" spans="1:5" x14ac:dyDescent="0.25">
      <c r="A1538">
        <v>1471</v>
      </c>
      <c r="B1538" s="40">
        <v>5909709.1681682914</v>
      </c>
      <c r="C1538">
        <v>3634257.8225557869</v>
      </c>
      <c r="D1538" t="str">
        <v>met</v>
      </c>
      <c r="E1538" s="108">
        <v>330103.49655066058</v>
      </c>
    </row>
    <row r="1539" spans="1:5" x14ac:dyDescent="0.25">
      <c r="A1539">
        <v>1472</v>
      </c>
      <c r="B1539" s="40">
        <v>5281330.8874862399</v>
      </c>
      <c r="C1539">
        <v>3634245.4825448268</v>
      </c>
      <c r="D1539" t="str">
        <v>met</v>
      </c>
      <c r="E1539" s="108">
        <v>4747947.6101135714</v>
      </c>
    </row>
    <row r="1540" spans="1:5" x14ac:dyDescent="0.25">
      <c r="A1540">
        <v>1473</v>
      </c>
      <c r="B1540" s="40">
        <v>3982586.5421538157</v>
      </c>
      <c r="C1540">
        <v>3634074.0682327882</v>
      </c>
      <c r="D1540" t="str">
        <v>met</v>
      </c>
      <c r="E1540" s="108">
        <v>2564491.315240602</v>
      </c>
    </row>
    <row r="1541" spans="1:5" x14ac:dyDescent="0.25">
      <c r="A1541">
        <v>1474</v>
      </c>
      <c r="B1541" s="40">
        <v>5766551.9980597831</v>
      </c>
      <c r="C1541">
        <v>3633629.5172761958</v>
      </c>
      <c r="D1541" t="str">
        <v>met</v>
      </c>
      <c r="E1541" s="108">
        <v>1020284.7283368395</v>
      </c>
    </row>
    <row r="1542" spans="1:5" x14ac:dyDescent="0.25">
      <c r="A1542">
        <v>1475</v>
      </c>
      <c r="B1542" s="40">
        <v>3664969.1087177983</v>
      </c>
      <c r="C1542">
        <v>3633975.6419984386</v>
      </c>
      <c r="D1542" t="str">
        <v>met</v>
      </c>
      <c r="E1542" s="108">
        <v>7093073.2920212513</v>
      </c>
    </row>
    <row r="1543" spans="1:5" x14ac:dyDescent="0.25">
      <c r="A1543">
        <v>1476</v>
      </c>
      <c r="B1543" s="40">
        <v>5442736.8804829465</v>
      </c>
      <c r="C1543">
        <v>3633935.6030689795</v>
      </c>
      <c r="D1543" t="str">
        <v>met</v>
      </c>
      <c r="E1543" s="108">
        <v>392590.14785919525</v>
      </c>
    </row>
    <row r="1544" spans="1:5" x14ac:dyDescent="0.25">
      <c r="A1544">
        <v>1477</v>
      </c>
      <c r="B1544" s="40">
        <v>3350251.9126881948</v>
      </c>
      <c r="C1544">
        <v>3633663.3612245214</v>
      </c>
      <c r="D1544" t="str">
        <v>unmet</v>
      </c>
      <c r="E1544" s="108">
        <v>1041933.4503083229</v>
      </c>
    </row>
    <row r="1545" spans="1:5" x14ac:dyDescent="0.25">
      <c r="A1545">
        <v>1478</v>
      </c>
      <c r="B1545" s="40">
        <v>4726116.6193995308</v>
      </c>
      <c r="C1545">
        <v>3633459.1468108818</v>
      </c>
      <c r="D1545" t="str">
        <v>met</v>
      </c>
      <c r="E1545" s="108">
        <v>2838844.5574856238</v>
      </c>
    </row>
    <row r="1546" spans="1:5" x14ac:dyDescent="0.25">
      <c r="A1546">
        <v>1479</v>
      </c>
      <c r="B1546" s="40">
        <v>5301886.5257101841</v>
      </c>
      <c r="C1546">
        <v>3633845.4634508123</v>
      </c>
      <c r="D1546" t="str">
        <v>met</v>
      </c>
      <c r="E1546" s="108">
        <v>1778763.2687614583</v>
      </c>
    </row>
    <row r="1547" spans="1:5" x14ac:dyDescent="0.25">
      <c r="A1547">
        <v>1480</v>
      </c>
      <c r="B1547" s="40">
        <v>5600407.2399483249</v>
      </c>
      <c r="C1547">
        <v>3633965.144972363</v>
      </c>
      <c r="D1547" t="str">
        <v>met</v>
      </c>
      <c r="E1547" s="108">
        <v>732144.67461919133</v>
      </c>
    </row>
    <row r="1548" spans="1:5" x14ac:dyDescent="0.25">
      <c r="A1548">
        <v>1481</v>
      </c>
      <c r="B1548" s="40">
        <v>3847110.6747282585</v>
      </c>
      <c r="C1548">
        <v>3634462.2883220296</v>
      </c>
      <c r="D1548" t="str">
        <v>met</v>
      </c>
      <c r="E1548" s="108">
        <v>442576.95050687483</v>
      </c>
    </row>
    <row r="1549" spans="1:5" x14ac:dyDescent="0.25">
      <c r="A1549">
        <v>1482</v>
      </c>
      <c r="B1549" s="40">
        <v>3805585.8121409751</v>
      </c>
      <c r="C1549">
        <v>3634421.8914938285</v>
      </c>
      <c r="D1549" t="str">
        <v>met</v>
      </c>
      <c r="E1549" s="108">
        <v>1662434.6235774909</v>
      </c>
    </row>
    <row r="1550" spans="1:5" x14ac:dyDescent="0.25">
      <c r="A1550">
        <v>1483</v>
      </c>
      <c r="B1550" s="40">
        <v>5744635.3621167745</v>
      </c>
      <c r="C1550">
        <v>3634070.477288709</v>
      </c>
      <c r="D1550" t="str">
        <v>met</v>
      </c>
      <c r="E1550" s="108">
        <v>43512.708715233952</v>
      </c>
    </row>
    <row r="1551" spans="1:5" x14ac:dyDescent="0.25">
      <c r="A1551">
        <v>1484</v>
      </c>
      <c r="B1551" s="40">
        <v>4002392.7237140927</v>
      </c>
      <c r="C1551">
        <v>3634267.4398976769</v>
      </c>
      <c r="D1551" t="str">
        <v>met</v>
      </c>
      <c r="E1551" s="108">
        <v>5845324.4312410001</v>
      </c>
    </row>
    <row r="1552" spans="1:5" x14ac:dyDescent="0.25">
      <c r="A1552">
        <v>1485</v>
      </c>
      <c r="B1552" s="40">
        <v>4280506.1211617561</v>
      </c>
      <c r="C1552">
        <v>3633853.6785060982</v>
      </c>
      <c r="D1552" t="str">
        <v>met</v>
      </c>
      <c r="E1552" s="108">
        <v>1766385.2603492718</v>
      </c>
    </row>
    <row r="1553" spans="1:5" x14ac:dyDescent="0.25">
      <c r="A1553">
        <v>1486</v>
      </c>
      <c r="B1553" s="40">
        <v>5212167.1208007233</v>
      </c>
      <c r="C1553">
        <v>3634009.7264882252</v>
      </c>
      <c r="D1553" t="str">
        <v>met</v>
      </c>
      <c r="E1553" s="108">
        <v>963509.69279983453</v>
      </c>
    </row>
    <row r="1554" spans="1:5" x14ac:dyDescent="0.25">
      <c r="A1554">
        <v>1487</v>
      </c>
      <c r="B1554" s="40">
        <v>3782195.6849851352</v>
      </c>
      <c r="C1554">
        <v>3634271.3924587695</v>
      </c>
      <c r="D1554" t="str">
        <v>met</v>
      </c>
      <c r="E1554" s="108">
        <v>973927.40296578873</v>
      </c>
    </row>
    <row r="1555" spans="1:5" x14ac:dyDescent="0.25">
      <c r="A1555">
        <v>1488</v>
      </c>
      <c r="B1555" s="40">
        <v>3685481.8121900326</v>
      </c>
      <c r="C1555">
        <v>3634456.7863950226</v>
      </c>
      <c r="D1555" t="str">
        <v>met</v>
      </c>
      <c r="E1555" s="108">
        <v>951741.45826690458</v>
      </c>
    </row>
    <row r="1556" spans="1:5" x14ac:dyDescent="0.25">
      <c r="A1556">
        <v>1489</v>
      </c>
      <c r="B1556" s="40">
        <v>7990064.9446035707</v>
      </c>
      <c r="C1556">
        <v>3634183.027488912</v>
      </c>
      <c r="D1556" t="str">
        <v>met</v>
      </c>
      <c r="E1556" s="108">
        <v>528667.94303171197</v>
      </c>
    </row>
    <row r="1557" spans="1:5" x14ac:dyDescent="0.25">
      <c r="A1557">
        <v>1490</v>
      </c>
      <c r="B1557" s="40">
        <v>4951937.3885171292</v>
      </c>
      <c r="C1557">
        <v>3633896.0502305431</v>
      </c>
      <c r="D1557" t="str">
        <v>met</v>
      </c>
      <c r="E1557" s="108">
        <v>562327.32296268782</v>
      </c>
    </row>
    <row r="1558" spans="1:5" x14ac:dyDescent="0.25">
      <c r="A1558">
        <v>1491</v>
      </c>
      <c r="B1558" s="40">
        <v>3359200.2724714894</v>
      </c>
      <c r="C1558">
        <v>3633867.7993983137</v>
      </c>
      <c r="D1558" t="str">
        <v>unmet</v>
      </c>
      <c r="E1558" s="108">
        <v>748254.57128979685</v>
      </c>
    </row>
    <row r="1559" spans="1:5" x14ac:dyDescent="0.25">
      <c r="A1559">
        <v>1492</v>
      </c>
      <c r="B1559" s="40">
        <v>4283224.9426758401</v>
      </c>
      <c r="C1559">
        <v>3633822.9864297947</v>
      </c>
      <c r="D1559" t="str">
        <v>met</v>
      </c>
      <c r="E1559" s="108">
        <v>405519.43496998865</v>
      </c>
    </row>
    <row r="1560" spans="1:5" x14ac:dyDescent="0.25">
      <c r="A1560">
        <v>1493</v>
      </c>
      <c r="B1560" s="40">
        <v>3172007.3440677989</v>
      </c>
      <c r="C1560">
        <v>3634028.7099807747</v>
      </c>
      <c r="D1560" t="str">
        <v>unmet</v>
      </c>
      <c r="E1560" s="108">
        <v>-445970.3002646598</v>
      </c>
    </row>
    <row r="1561" spans="1:5" x14ac:dyDescent="0.25">
      <c r="A1561">
        <v>1494</v>
      </c>
      <c r="B1561" s="40">
        <v>5659216.7836150695</v>
      </c>
      <c r="C1561">
        <v>3633896.8085768926</v>
      </c>
      <c r="D1561" t="str">
        <v>met</v>
      </c>
      <c r="E1561" s="108">
        <v>843194.55121864891</v>
      </c>
    </row>
    <row r="1562" spans="1:5" x14ac:dyDescent="0.25">
      <c r="A1562">
        <v>1495</v>
      </c>
      <c r="B1562" s="40">
        <v>4090542.4494224088</v>
      </c>
      <c r="C1562">
        <v>3634366.3593402938</v>
      </c>
      <c r="D1562" t="str">
        <v>met</v>
      </c>
      <c r="E1562" s="108">
        <v>300301.33141414309</v>
      </c>
    </row>
    <row r="1563" spans="1:5" x14ac:dyDescent="0.25">
      <c r="A1563">
        <v>1496</v>
      </c>
      <c r="B1563" s="40">
        <v>4846273.2916796412</v>
      </c>
      <c r="C1563">
        <v>3634090.3622884913</v>
      </c>
      <c r="D1563" t="str">
        <v>met</v>
      </c>
      <c r="E1563" s="108">
        <v>142126.70314440737</v>
      </c>
    </row>
    <row r="1564" spans="1:5" x14ac:dyDescent="0.25">
      <c r="A1564">
        <v>1497</v>
      </c>
      <c r="B1564" s="40">
        <v>3737590.9646474943</v>
      </c>
      <c r="C1564">
        <v>3633779.4349212679</v>
      </c>
      <c r="D1564" t="str">
        <v>met</v>
      </c>
      <c r="E1564" s="108">
        <v>-253534.01466000499</v>
      </c>
    </row>
    <row r="1565" spans="1:5" x14ac:dyDescent="0.25">
      <c r="A1565">
        <v>1498</v>
      </c>
      <c r="B1565" s="40">
        <v>4023685.2144317552</v>
      </c>
      <c r="C1565">
        <v>3633666.8858543574</v>
      </c>
      <c r="D1565" t="str">
        <v>met</v>
      </c>
      <c r="E1565" s="108">
        <v>155255.74008828728</v>
      </c>
    </row>
    <row r="1566" spans="1:5" x14ac:dyDescent="0.25">
      <c r="A1566">
        <v>1499</v>
      </c>
      <c r="B1566" s="40">
        <v>4300160.5486168759</v>
      </c>
      <c r="C1566">
        <v>3633933.5714051262</v>
      </c>
      <c r="D1566" t="str">
        <v>met</v>
      </c>
      <c r="E1566" s="108">
        <v>648735.4373018574</v>
      </c>
    </row>
    <row r="1567" spans="1:5" x14ac:dyDescent="0.25">
      <c r="A1567">
        <v>1500</v>
      </c>
      <c r="B1567" s="40">
        <v>5302741.5821474344</v>
      </c>
      <c r="C1567">
        <v>3634467.1949155601</v>
      </c>
      <c r="D1567" t="str">
        <v>met</v>
      </c>
      <c r="E1567" s="108">
        <v>2431056.5039832634</v>
      </c>
    </row>
    <row r="1568" spans="1:5" x14ac:dyDescent="0.25">
      <c r="A1568">
        <v>1501</v>
      </c>
      <c r="B1568" s="40">
        <v>16897374.731624141</v>
      </c>
      <c r="C1568">
        <v>3634148.1809768681</v>
      </c>
      <c r="D1568" t="str">
        <v>met</v>
      </c>
      <c r="E1568" s="108">
        <v>274583.62139223795</v>
      </c>
    </row>
    <row r="1569" spans="1:5" x14ac:dyDescent="0.25">
      <c r="A1569">
        <v>1502</v>
      </c>
      <c r="B1569" s="40">
        <v>5238396.2087843539</v>
      </c>
      <c r="C1569">
        <v>3634227.4087850968</v>
      </c>
      <c r="D1569" t="str">
        <v>met</v>
      </c>
      <c r="E1569" s="108">
        <v>510667.14608899411</v>
      </c>
    </row>
    <row r="1570" spans="1:5" x14ac:dyDescent="0.25">
      <c r="A1570">
        <v>1503</v>
      </c>
      <c r="B1570" s="40">
        <v>4399448.9388412926</v>
      </c>
      <c r="C1570">
        <v>3634073.5059126876</v>
      </c>
      <c r="D1570" t="str">
        <v>met</v>
      </c>
      <c r="E1570" s="108">
        <v>746690.99010182451</v>
      </c>
    </row>
    <row r="1571" spans="1:5" x14ac:dyDescent="0.25">
      <c r="A1571">
        <v>1504</v>
      </c>
      <c r="B1571" s="40">
        <v>5468595.292331445</v>
      </c>
      <c r="C1571">
        <v>3634130.7407324635</v>
      </c>
      <c r="D1571" t="str">
        <v>met</v>
      </c>
      <c r="E1571" s="108">
        <v>3685675.5562638901</v>
      </c>
    </row>
    <row r="1572" spans="1:5" x14ac:dyDescent="0.25">
      <c r="A1572">
        <v>1505</v>
      </c>
      <c r="B1572" s="40">
        <v>4718643.3315808438</v>
      </c>
      <c r="C1572">
        <v>3634277.3193344269</v>
      </c>
      <c r="D1572" t="str">
        <v>met</v>
      </c>
      <c r="E1572" s="108">
        <v>1602477.7981774956</v>
      </c>
    </row>
    <row r="1573" spans="1:5" x14ac:dyDescent="0.25">
      <c r="A1573">
        <v>1506</v>
      </c>
      <c r="B1573" s="40">
        <v>3514439.1063103885</v>
      </c>
      <c r="C1573">
        <v>3634136.9737422173</v>
      </c>
      <c r="D1573" t="str">
        <v>unmet</v>
      </c>
      <c r="E1573" s="108">
        <v>1245314.5810685931</v>
      </c>
    </row>
    <row r="1574" spans="1:5" x14ac:dyDescent="0.25">
      <c r="A1574">
        <v>1507</v>
      </c>
      <c r="B1574" s="40">
        <v>5024676.0367768249</v>
      </c>
      <c r="C1574">
        <v>3634049.0487884232</v>
      </c>
      <c r="D1574" t="str">
        <v>met</v>
      </c>
      <c r="E1574" s="108">
        <v>2298352.0560701014</v>
      </c>
    </row>
    <row r="1575" spans="1:5" x14ac:dyDescent="0.25">
      <c r="A1575">
        <v>1508</v>
      </c>
      <c r="B1575" s="40">
        <v>9049360.7031233273</v>
      </c>
      <c r="C1575">
        <v>3634268.2885475424</v>
      </c>
      <c r="D1575" t="str">
        <v>met</v>
      </c>
      <c r="E1575" s="108">
        <v>2626529.2145670839</v>
      </c>
    </row>
    <row r="1576" spans="1:5" x14ac:dyDescent="0.25">
      <c r="A1576">
        <v>1509</v>
      </c>
      <c r="B1576" s="40">
        <v>3900979.3402881227</v>
      </c>
      <c r="C1576">
        <v>3634328.215095676</v>
      </c>
      <c r="D1576" t="str">
        <v>met</v>
      </c>
      <c r="E1576" s="108">
        <v>-32188.704718163237</v>
      </c>
    </row>
    <row r="1577" spans="1:5" x14ac:dyDescent="0.25">
      <c r="A1577">
        <v>1510</v>
      </c>
      <c r="B1577" s="40">
        <v>7074081.0955547132</v>
      </c>
      <c r="C1577">
        <v>3634328.0003584027</v>
      </c>
      <c r="D1577" t="str">
        <v>met</v>
      </c>
      <c r="E1577" s="108">
        <v>501890.33958290378</v>
      </c>
    </row>
    <row r="1578" spans="1:5" x14ac:dyDescent="0.25">
      <c r="A1578">
        <v>1511</v>
      </c>
      <c r="B1578" s="40">
        <v>4427487.8363331724</v>
      </c>
      <c r="C1578">
        <v>3633815.2636700091</v>
      </c>
      <c r="D1578" t="str">
        <v>met</v>
      </c>
      <c r="E1578" s="108">
        <v>4638013.6696733003</v>
      </c>
    </row>
    <row r="1579" spans="1:5" x14ac:dyDescent="0.25">
      <c r="A1579">
        <v>1512</v>
      </c>
      <c r="B1579" s="40">
        <v>3757313.9308486301</v>
      </c>
      <c r="C1579">
        <v>3634213.7540644198</v>
      </c>
      <c r="D1579" t="str">
        <v>met</v>
      </c>
      <c r="E1579" s="108">
        <v>3894527.5490156142</v>
      </c>
    </row>
    <row r="1580" spans="1:5" x14ac:dyDescent="0.25">
      <c r="A1580">
        <v>1513</v>
      </c>
      <c r="B1580" s="40">
        <v>3792186.00233691</v>
      </c>
      <c r="C1580">
        <v>3634050.7959562326</v>
      </c>
      <c r="D1580" t="str">
        <v>met</v>
      </c>
      <c r="E1580" s="108">
        <v>850832.48238653969</v>
      </c>
    </row>
    <row r="1581" spans="1:5" x14ac:dyDescent="0.25">
      <c r="A1581">
        <v>1514</v>
      </c>
      <c r="B1581" s="40">
        <v>3840926.2573114363</v>
      </c>
      <c r="C1581">
        <v>3633812.9128575847</v>
      </c>
      <c r="D1581" t="str">
        <v>met</v>
      </c>
      <c r="E1581" s="108">
        <v>327782.55399909383</v>
      </c>
    </row>
    <row r="1582" spans="1:5" x14ac:dyDescent="0.25">
      <c r="A1582">
        <v>1515</v>
      </c>
      <c r="B1582" s="40">
        <v>4362964.9222982237</v>
      </c>
      <c r="C1582">
        <v>3633964.8053391143</v>
      </c>
      <c r="D1582" t="str">
        <v>met</v>
      </c>
      <c r="E1582" s="108">
        <v>1549073.8793589044</v>
      </c>
    </row>
    <row r="1583" spans="1:5" x14ac:dyDescent="0.25">
      <c r="A1583">
        <v>1516</v>
      </c>
      <c r="B1583" s="40">
        <v>5557498.0775960833</v>
      </c>
      <c r="C1583">
        <v>3633908.0831067609</v>
      </c>
      <c r="D1583" t="str">
        <v>met</v>
      </c>
      <c r="E1583" s="108">
        <v>-109493.39211848192</v>
      </c>
    </row>
    <row r="1584" spans="1:5" x14ac:dyDescent="0.25">
      <c r="A1584">
        <v>1517</v>
      </c>
      <c r="B1584" s="40">
        <v>4004308.5565935266</v>
      </c>
      <c r="C1584">
        <v>3633991.9488605014</v>
      </c>
      <c r="D1584" t="str">
        <v>met</v>
      </c>
      <c r="E1584" s="108">
        <v>3928939.1048548399</v>
      </c>
    </row>
    <row r="1585" spans="1:5" x14ac:dyDescent="0.25">
      <c r="A1585">
        <v>1518</v>
      </c>
      <c r="B1585" s="40">
        <v>5130554.0376003468</v>
      </c>
      <c r="C1585">
        <v>3633950.016857706</v>
      </c>
      <c r="D1585" t="str">
        <v>met</v>
      </c>
      <c r="E1585" s="108">
        <v>688242.31392464368</v>
      </c>
    </row>
    <row r="1586" spans="1:5" x14ac:dyDescent="0.25">
      <c r="A1586">
        <v>1519</v>
      </c>
      <c r="B1586" s="40">
        <v>3958575.5668336963</v>
      </c>
      <c r="C1586">
        <v>3633758.9074788061</v>
      </c>
      <c r="D1586" t="str">
        <v>met</v>
      </c>
      <c r="E1586" s="108">
        <v>-139306.85336940503</v>
      </c>
    </row>
    <row r="1587" spans="1:5" x14ac:dyDescent="0.25">
      <c r="A1587">
        <v>1520</v>
      </c>
      <c r="B1587" s="40">
        <v>4161536.4849102292</v>
      </c>
      <c r="C1587">
        <v>3634510.9768102975</v>
      </c>
      <c r="D1587" t="str">
        <v>met</v>
      </c>
      <c r="E1587" s="108">
        <v>694705.77805144805</v>
      </c>
    </row>
    <row r="1588" spans="1:5" x14ac:dyDescent="0.25">
      <c r="A1588">
        <v>1521</v>
      </c>
      <c r="B1588" s="40">
        <v>4077510.1506018015</v>
      </c>
      <c r="C1588">
        <v>3633882.7383545116</v>
      </c>
      <c r="D1588" t="str">
        <v>met</v>
      </c>
      <c r="E1588" s="108">
        <v>574323.80379837006</v>
      </c>
    </row>
    <row r="1589" spans="1:5" x14ac:dyDescent="0.25">
      <c r="A1589">
        <v>1522</v>
      </c>
      <c r="B1589" s="40">
        <v>3337608.1378319189</v>
      </c>
      <c r="C1589">
        <v>3633855.6926450031</v>
      </c>
      <c r="D1589" t="str">
        <v>unmet</v>
      </c>
      <c r="E1589" s="108">
        <v>-323540.7343477048</v>
      </c>
    </row>
    <row r="1590" spans="1:5" x14ac:dyDescent="0.25">
      <c r="A1590">
        <v>1523</v>
      </c>
      <c r="B1590" s="40">
        <v>4812739.2992849555</v>
      </c>
      <c r="C1590">
        <v>3634058.0997313899</v>
      </c>
      <c r="D1590" t="str">
        <v>met</v>
      </c>
      <c r="E1590" s="108">
        <v>2180598.8493761946</v>
      </c>
    </row>
    <row r="1591" spans="1:5" x14ac:dyDescent="0.25">
      <c r="A1591">
        <v>1524</v>
      </c>
      <c r="B1591" s="40">
        <v>3223726.277664829</v>
      </c>
      <c r="C1591">
        <v>3633785.0012312802</v>
      </c>
      <c r="D1591" t="str">
        <v>unmet</v>
      </c>
      <c r="E1591" s="108">
        <v>3742498.0910222707</v>
      </c>
    </row>
    <row r="1592" spans="1:5" x14ac:dyDescent="0.25">
      <c r="A1592">
        <v>1525</v>
      </c>
      <c r="B1592" s="40">
        <v>3934893.5638489397</v>
      </c>
      <c r="C1592">
        <v>3634258.7153092711</v>
      </c>
      <c r="D1592" t="str">
        <v>met</v>
      </c>
      <c r="E1592" s="108">
        <v>379254.44933156483</v>
      </c>
    </row>
    <row r="1593" spans="1:5" x14ac:dyDescent="0.25">
      <c r="A1593">
        <v>1526</v>
      </c>
      <c r="B1593" s="40">
        <v>2948975.4426293559</v>
      </c>
      <c r="C1593">
        <v>3633657.2917755856</v>
      </c>
      <c r="D1593" t="str">
        <v>unmet</v>
      </c>
      <c r="E1593" s="108">
        <v>725140.85415599076</v>
      </c>
    </row>
    <row r="1594" spans="1:5" x14ac:dyDescent="0.25">
      <c r="A1594">
        <v>1527</v>
      </c>
      <c r="B1594" s="40">
        <v>5091148.1565238703</v>
      </c>
      <c r="C1594">
        <v>3634243.7048882265</v>
      </c>
      <c r="D1594" t="str">
        <v>met</v>
      </c>
      <c r="E1594" s="108">
        <v>-457971.69378771633</v>
      </c>
    </row>
    <row r="1595" spans="1:5" x14ac:dyDescent="0.25">
      <c r="A1595">
        <v>1528</v>
      </c>
      <c r="B1595" s="40">
        <v>2993479.3572580051</v>
      </c>
      <c r="C1595">
        <v>3633450.722584446</v>
      </c>
      <c r="D1595" t="str">
        <v>unmet</v>
      </c>
      <c r="E1595" s="108">
        <v>885756.55441388208</v>
      </c>
    </row>
    <row r="1596" spans="1:5" x14ac:dyDescent="0.25">
      <c r="A1596">
        <v>1529</v>
      </c>
      <c r="B1596" s="40">
        <v>3804960.5768264821</v>
      </c>
      <c r="C1596">
        <v>3634186.627538647</v>
      </c>
      <c r="D1596" t="str">
        <v>met</v>
      </c>
      <c r="E1596" s="108">
        <v>5629380.5924618673</v>
      </c>
    </row>
    <row r="1597" spans="1:5" x14ac:dyDescent="0.25">
      <c r="A1597">
        <v>1530</v>
      </c>
      <c r="B1597" s="40">
        <v>3462382.5758675924</v>
      </c>
      <c r="C1597">
        <v>3633934.5906354175</v>
      </c>
      <c r="D1597" t="str">
        <v>unmet</v>
      </c>
      <c r="E1597" s="108">
        <v>340579.97460338892</v>
      </c>
    </row>
    <row r="1598" spans="1:5" x14ac:dyDescent="0.25">
      <c r="A1598">
        <v>1531</v>
      </c>
      <c r="B1598" s="40">
        <v>6487649.2575662658</v>
      </c>
      <c r="C1598">
        <v>3633950.8489813819</v>
      </c>
      <c r="D1598" t="str">
        <v>met</v>
      </c>
      <c r="E1598" s="108">
        <v>-2163.5160290841013</v>
      </c>
    </row>
    <row r="1599" spans="1:5" x14ac:dyDescent="0.25">
      <c r="A1599">
        <v>1532</v>
      </c>
      <c r="B1599" s="40">
        <v>5440342.034137154</v>
      </c>
      <c r="C1599">
        <v>3634519.5536503834</v>
      </c>
      <c r="D1599" t="str">
        <v>met</v>
      </c>
      <c r="E1599" s="108">
        <v>-494390.63573211432</v>
      </c>
    </row>
    <row r="1600" spans="1:5" x14ac:dyDescent="0.25">
      <c r="A1600">
        <v>1533</v>
      </c>
      <c r="B1600" s="40">
        <v>4476350.4704622598</v>
      </c>
      <c r="C1600">
        <v>3633894.612371562</v>
      </c>
      <c r="D1600" t="str">
        <v>met</v>
      </c>
      <c r="E1600" s="108">
        <v>164534.08503365796</v>
      </c>
    </row>
    <row r="1601" spans="1:5" x14ac:dyDescent="0.25">
      <c r="A1601">
        <v>1534</v>
      </c>
      <c r="B1601" s="40">
        <v>4210899.4653552324</v>
      </c>
      <c r="C1601">
        <v>3633704.70758721</v>
      </c>
      <c r="D1601" t="str">
        <v>met</v>
      </c>
      <c r="E1601" s="108">
        <v>633934.49401467526</v>
      </c>
    </row>
    <row r="1602" spans="1:5" x14ac:dyDescent="0.25">
      <c r="A1602">
        <v>1535</v>
      </c>
      <c r="B1602" s="40">
        <v>4808548.9171603508</v>
      </c>
      <c r="C1602">
        <v>3634303.1406362867</v>
      </c>
      <c r="D1602" t="str">
        <v>met</v>
      </c>
      <c r="E1602" s="108">
        <v>466924.26043438446</v>
      </c>
    </row>
    <row r="1603" spans="1:5" x14ac:dyDescent="0.25">
      <c r="A1603">
        <v>1536</v>
      </c>
      <c r="B1603" s="40">
        <v>6477494.5241607279</v>
      </c>
      <c r="C1603">
        <v>3634468.1458948967</v>
      </c>
      <c r="D1603" t="str">
        <v>met</v>
      </c>
      <c r="E1603" s="108">
        <v>1931159.9409512482</v>
      </c>
    </row>
    <row r="1604" spans="1:5" x14ac:dyDescent="0.25">
      <c r="A1604">
        <v>1537</v>
      </c>
      <c r="B1604" s="40">
        <v>14625736.577430269</v>
      </c>
      <c r="C1604">
        <v>3633882.1154920068</v>
      </c>
      <c r="D1604" t="str">
        <v>met</v>
      </c>
      <c r="E1604" s="108">
        <v>-137856.02269321075</v>
      </c>
    </row>
    <row r="1605" spans="1:5" x14ac:dyDescent="0.25">
      <c r="A1605">
        <v>1538</v>
      </c>
      <c r="B1605" s="40">
        <v>4828761.5553468876</v>
      </c>
      <c r="C1605">
        <v>3633969.4940779023</v>
      </c>
      <c r="D1605" t="str">
        <v>met</v>
      </c>
      <c r="E1605" s="108">
        <v>2738705.1545985034</v>
      </c>
    </row>
    <row r="1606" spans="1:5" x14ac:dyDescent="0.25">
      <c r="A1606">
        <v>1539</v>
      </c>
      <c r="B1606" s="40">
        <v>3615079.2941312185</v>
      </c>
      <c r="C1606">
        <v>3633828.5299685793</v>
      </c>
      <c r="D1606" t="str">
        <v>unmet</v>
      </c>
      <c r="E1606" s="108">
        <v>1440137.4895199062</v>
      </c>
    </row>
    <row r="1607" spans="1:5" x14ac:dyDescent="0.25">
      <c r="A1607">
        <v>1540</v>
      </c>
      <c r="B1607" s="40">
        <v>4000077.6699327547</v>
      </c>
      <c r="C1607">
        <v>3634195.3705906831</v>
      </c>
      <c r="D1607" t="str">
        <v>met</v>
      </c>
      <c r="E1607" s="108">
        <v>1467133.8295523846</v>
      </c>
    </row>
    <row r="1608" spans="1:5" x14ac:dyDescent="0.25">
      <c r="A1608">
        <v>1541</v>
      </c>
      <c r="B1608" s="40">
        <v>3285968.0816783183</v>
      </c>
      <c r="C1608">
        <v>3634010.0769861038</v>
      </c>
      <c r="D1608" t="str">
        <v>unmet</v>
      </c>
      <c r="E1608" s="108">
        <v>555048.02096609678</v>
      </c>
    </row>
    <row r="1609" spans="1:5" x14ac:dyDescent="0.25">
      <c r="A1609">
        <v>1542</v>
      </c>
      <c r="B1609" s="40">
        <v>3747192.1658359813</v>
      </c>
      <c r="C1609">
        <v>3633811.8264915412</v>
      </c>
      <c r="D1609" t="str">
        <v>met</v>
      </c>
      <c r="E1609" s="108">
        <v>995891.0277755186</v>
      </c>
    </row>
    <row r="1610" spans="1:5" x14ac:dyDescent="0.25">
      <c r="A1610">
        <v>1543</v>
      </c>
      <c r="B1610" s="40">
        <v>5119719.025788907</v>
      </c>
      <c r="C1610">
        <v>3634002.6580984737</v>
      </c>
      <c r="D1610" t="str">
        <v>met</v>
      </c>
      <c r="E1610" s="108">
        <v>1081430.2366640815</v>
      </c>
    </row>
    <row r="1611" spans="1:5" x14ac:dyDescent="0.25">
      <c r="A1611">
        <v>1544</v>
      </c>
      <c r="B1611" s="40">
        <v>3522808.4809942064</v>
      </c>
      <c r="C1611">
        <v>3633927.0829239022</v>
      </c>
      <c r="D1611" t="str">
        <v>unmet</v>
      </c>
      <c r="E1611" s="108">
        <v>2920206.0800916497</v>
      </c>
    </row>
    <row r="1612" spans="1:5" x14ac:dyDescent="0.25">
      <c r="A1612">
        <v>1545</v>
      </c>
      <c r="B1612" s="40">
        <v>4156049.0043180017</v>
      </c>
      <c r="C1612">
        <v>3634188.8726314749</v>
      </c>
      <c r="D1612" t="str">
        <v>met</v>
      </c>
      <c r="E1612" s="108">
        <v>169585.81332759326</v>
      </c>
    </row>
    <row r="1613" spans="1:5" x14ac:dyDescent="0.25">
      <c r="A1613">
        <v>1546</v>
      </c>
      <c r="B1613" s="40">
        <v>4452543.8540694499</v>
      </c>
      <c r="C1613">
        <v>3634037.077363214</v>
      </c>
      <c r="D1613" t="str">
        <v>met</v>
      </c>
      <c r="E1613" s="108">
        <v>-142196.77043530112</v>
      </c>
    </row>
    <row r="1614" spans="1:5" x14ac:dyDescent="0.25">
      <c r="A1614">
        <v>1547</v>
      </c>
      <c r="B1614" s="40">
        <v>7966029.7941723252</v>
      </c>
      <c r="C1614">
        <v>3634041.6487501771</v>
      </c>
      <c r="D1614" t="str">
        <v>met</v>
      </c>
      <c r="E1614" s="108">
        <v>1264201.6827188367</v>
      </c>
    </row>
    <row r="1615" spans="1:5" x14ac:dyDescent="0.25">
      <c r="A1615">
        <v>1548</v>
      </c>
      <c r="B1615" s="40">
        <v>4017391.9412019686</v>
      </c>
      <c r="C1615">
        <v>3634637.704443756</v>
      </c>
      <c r="D1615" t="str">
        <v>met</v>
      </c>
      <c r="E1615" s="108">
        <v>-401283.20522282319</v>
      </c>
    </row>
    <row r="1616" spans="1:5" x14ac:dyDescent="0.25">
      <c r="A1616">
        <v>1549</v>
      </c>
      <c r="B1616" s="40">
        <v>11818225.214097321</v>
      </c>
      <c r="C1616">
        <v>3634380.4493590752</v>
      </c>
      <c r="D1616" t="str">
        <v>met</v>
      </c>
      <c r="E1616" s="108">
        <v>692743.04377634497</v>
      </c>
    </row>
    <row r="1617" spans="1:5" x14ac:dyDescent="0.25">
      <c r="A1617">
        <v>1550</v>
      </c>
      <c r="B1617" s="40">
        <v>4912786.8643230069</v>
      </c>
      <c r="C1617">
        <v>3633868.4896977576</v>
      </c>
      <c r="D1617" t="str">
        <v>met</v>
      </c>
      <c r="E1617" s="108">
        <v>-64284.185601748526</v>
      </c>
    </row>
    <row r="1618" spans="1:5" x14ac:dyDescent="0.25">
      <c r="A1618">
        <v>1551</v>
      </c>
      <c r="B1618" s="40">
        <v>4034041.6922284979</v>
      </c>
      <c r="C1618">
        <v>3634320.9685985185</v>
      </c>
      <c r="D1618" t="str">
        <v>met</v>
      </c>
      <c r="E1618" s="108">
        <v>-289365.92466126569</v>
      </c>
    </row>
    <row r="1619" spans="1:5" x14ac:dyDescent="0.25">
      <c r="A1619">
        <v>1552</v>
      </c>
      <c r="B1619" s="40">
        <v>5608171.897263878</v>
      </c>
      <c r="C1619">
        <v>3634148.8692005379</v>
      </c>
      <c r="D1619" t="str">
        <v>met</v>
      </c>
      <c r="E1619" s="108">
        <v>157178.89281634241</v>
      </c>
    </row>
    <row r="1620" spans="1:5" x14ac:dyDescent="0.25">
      <c r="A1620">
        <v>1553</v>
      </c>
      <c r="B1620" s="40">
        <v>6272419.7673534052</v>
      </c>
      <c r="C1620">
        <v>3633818.487112612</v>
      </c>
      <c r="D1620" t="str">
        <v>met</v>
      </c>
      <c r="E1620" s="108">
        <v>1364358.9963258049</v>
      </c>
    </row>
    <row r="1621" spans="1:5" x14ac:dyDescent="0.25">
      <c r="A1621">
        <v>1554</v>
      </c>
      <c r="B1621" s="40">
        <v>6768831.5844266405</v>
      </c>
      <c r="C1621">
        <v>3633946.9581489614</v>
      </c>
      <c r="D1621" t="str">
        <v>met</v>
      </c>
      <c r="E1621" s="108">
        <v>740965.00189892761</v>
      </c>
    </row>
    <row r="1622" spans="1:5" x14ac:dyDescent="0.25">
      <c r="A1622">
        <v>1555</v>
      </c>
      <c r="B1622" s="40">
        <v>5470975.2589594144</v>
      </c>
      <c r="C1622">
        <v>3633633.6780370171</v>
      </c>
      <c r="D1622" t="str">
        <v>met</v>
      </c>
      <c r="E1622" s="108">
        <v>253206.92564360378</v>
      </c>
    </row>
    <row r="1623" spans="1:5" x14ac:dyDescent="0.25">
      <c r="A1623">
        <v>1556</v>
      </c>
      <c r="B1623" s="40">
        <v>3750291.8312627529</v>
      </c>
      <c r="C1623">
        <v>3634324.5415817113</v>
      </c>
      <c r="D1623" t="str">
        <v>met</v>
      </c>
      <c r="E1623" s="108">
        <v>735519.74590380164</v>
      </c>
    </row>
    <row r="1624" spans="1:5" x14ac:dyDescent="0.25">
      <c r="A1624">
        <v>1557</v>
      </c>
      <c r="B1624" s="40">
        <v>4077699.6631659111</v>
      </c>
      <c r="C1624">
        <v>3633929.0441784658</v>
      </c>
      <c r="D1624" t="str">
        <v>met</v>
      </c>
      <c r="E1624" s="108">
        <v>266020.48740751762</v>
      </c>
    </row>
    <row r="1625" spans="1:5" x14ac:dyDescent="0.25">
      <c r="A1625">
        <v>1558</v>
      </c>
      <c r="B1625" s="40">
        <v>5184275.9484134801</v>
      </c>
      <c r="C1625">
        <v>3633671.6334301266</v>
      </c>
      <c r="D1625" t="str">
        <v>met</v>
      </c>
      <c r="E1625" s="108">
        <v>-92644.87286044145</v>
      </c>
    </row>
    <row r="1626" spans="1:5" x14ac:dyDescent="0.25">
      <c r="A1626">
        <v>1559</v>
      </c>
      <c r="B1626" s="40">
        <v>3553778.4958900339</v>
      </c>
      <c r="C1626">
        <v>3634212.8604760729</v>
      </c>
      <c r="D1626" t="str">
        <v>unmet</v>
      </c>
      <c r="E1626" s="108">
        <v>1607189.5814910708</v>
      </c>
    </row>
    <row r="1627" spans="1:5" x14ac:dyDescent="0.25">
      <c r="A1627">
        <v>1560</v>
      </c>
      <c r="B1627" s="40">
        <v>6233665.5577217489</v>
      </c>
      <c r="C1627">
        <v>3634471.73872591</v>
      </c>
      <c r="D1627" t="str">
        <v>met</v>
      </c>
      <c r="E1627" s="108">
        <v>1011867.2906806124</v>
      </c>
    </row>
    <row r="1628" spans="1:5" x14ac:dyDescent="0.25">
      <c r="A1628">
        <v>1561</v>
      </c>
      <c r="B1628" s="40">
        <v>4030089.412561967</v>
      </c>
      <c r="C1628">
        <v>3634454.9590748088</v>
      </c>
      <c r="D1628" t="str">
        <v>met</v>
      </c>
      <c r="E1628" s="108">
        <v>578519.12408447545</v>
      </c>
    </row>
    <row r="1629" spans="1:5" x14ac:dyDescent="0.25">
      <c r="A1629">
        <v>1562</v>
      </c>
      <c r="B1629" s="40">
        <v>5196146.9425049061</v>
      </c>
      <c r="C1629">
        <v>3634443.0738282329</v>
      </c>
      <c r="D1629" t="str">
        <v>met</v>
      </c>
      <c r="E1629" s="108">
        <v>2761006.453586089</v>
      </c>
    </row>
    <row r="1630" spans="1:5" x14ac:dyDescent="0.25">
      <c r="A1630">
        <v>1563</v>
      </c>
      <c r="B1630" s="40">
        <v>5477032.7273770403</v>
      </c>
      <c r="C1630">
        <v>3633842.4740942325</v>
      </c>
      <c r="D1630" t="str">
        <v>met</v>
      </c>
      <c r="E1630" s="108">
        <v>936339.95840286277</v>
      </c>
    </row>
    <row r="1631" spans="1:5" x14ac:dyDescent="0.25">
      <c r="A1631">
        <v>1564</v>
      </c>
      <c r="B1631" s="40">
        <v>6552231.7501680814</v>
      </c>
      <c r="C1631">
        <v>3634535.9595677215</v>
      </c>
      <c r="D1631" t="str">
        <v>met</v>
      </c>
      <c r="E1631" s="108">
        <v>325889.59217901248</v>
      </c>
    </row>
    <row r="1632" spans="1:5" x14ac:dyDescent="0.25">
      <c r="A1632">
        <v>1565</v>
      </c>
      <c r="B1632" s="40">
        <v>4034046.792782058</v>
      </c>
      <c r="C1632">
        <v>3633842.8660119511</v>
      </c>
      <c r="D1632" t="str">
        <v>met</v>
      </c>
      <c r="E1632" s="108">
        <v>1122381.5047941655</v>
      </c>
    </row>
    <row r="1633" spans="1:5" x14ac:dyDescent="0.25">
      <c r="A1633">
        <v>1566</v>
      </c>
      <c r="B1633" s="40">
        <v>4592421.4594267886</v>
      </c>
      <c r="C1633">
        <v>3634496.4389400282</v>
      </c>
      <c r="D1633" t="str">
        <v>met</v>
      </c>
      <c r="E1633" s="108">
        <v>647698.50026157778</v>
      </c>
    </row>
    <row r="1634" spans="1:5" x14ac:dyDescent="0.25">
      <c r="A1634">
        <v>1567</v>
      </c>
      <c r="B1634" s="40">
        <v>5950640.417734026</v>
      </c>
      <c r="C1634">
        <v>3634367.4739021612</v>
      </c>
      <c r="D1634" t="str">
        <v>met</v>
      </c>
      <c r="E1634" s="108">
        <v>2157894.5081689302</v>
      </c>
    </row>
    <row r="1635" spans="1:5" x14ac:dyDescent="0.25">
      <c r="A1635">
        <v>1568</v>
      </c>
      <c r="B1635" s="40">
        <v>4396521.0245319605</v>
      </c>
      <c r="C1635">
        <v>3634110.0144530796</v>
      </c>
      <c r="D1635" t="str">
        <v>met</v>
      </c>
      <c r="E1635" s="108">
        <v>2420940.9994075303</v>
      </c>
    </row>
    <row r="1636" spans="1:5" x14ac:dyDescent="0.25">
      <c r="A1636">
        <v>1569</v>
      </c>
      <c r="B1636" s="40">
        <v>5026925.8098514266</v>
      </c>
      <c r="C1636">
        <v>3634172.739513271</v>
      </c>
      <c r="D1636" t="str">
        <v>met</v>
      </c>
      <c r="E1636" s="108">
        <v>-133112.1204597014</v>
      </c>
    </row>
    <row r="1637" spans="1:5" x14ac:dyDescent="0.25">
      <c r="A1637">
        <v>1570</v>
      </c>
      <c r="B1637" s="40">
        <v>4443033.934610378</v>
      </c>
      <c r="C1637">
        <v>3633872.8248408237</v>
      </c>
      <c r="D1637" t="str">
        <v>met</v>
      </c>
      <c r="E1637" s="108">
        <v>497779.95976485871</v>
      </c>
    </row>
    <row r="1638" spans="1:5" x14ac:dyDescent="0.25">
      <c r="A1638">
        <v>1571</v>
      </c>
      <c r="B1638" s="40">
        <v>4402403.2320849225</v>
      </c>
      <c r="C1638">
        <v>3634054.4858847074</v>
      </c>
      <c r="D1638" t="str">
        <v>met</v>
      </c>
      <c r="E1638" s="108">
        <v>2970582.2111611436</v>
      </c>
    </row>
    <row r="1639" spans="1:5" x14ac:dyDescent="0.25">
      <c r="A1639">
        <v>1572</v>
      </c>
      <c r="B1639" s="40">
        <v>3959394.1373559036</v>
      </c>
      <c r="C1639">
        <v>3633719.8977332194</v>
      </c>
      <c r="D1639" t="str">
        <v>met</v>
      </c>
      <c r="E1639" s="108">
        <v>1119922.3901261655</v>
      </c>
    </row>
    <row r="1640" spans="1:5" x14ac:dyDescent="0.25">
      <c r="A1640">
        <v>1573</v>
      </c>
      <c r="B1640" s="40">
        <v>3613510.5672001131</v>
      </c>
      <c r="C1640">
        <v>3633917.8512136694</v>
      </c>
      <c r="D1640" t="str">
        <v>unmet</v>
      </c>
      <c r="E1640" s="108">
        <v>3979890.6066671913</v>
      </c>
    </row>
    <row r="1641" spans="1:5" x14ac:dyDescent="0.25">
      <c r="A1641">
        <v>1574</v>
      </c>
      <c r="B1641" s="40">
        <v>7736522.0251675006</v>
      </c>
      <c r="C1641">
        <v>3633953.8357924097</v>
      </c>
      <c r="D1641" t="str">
        <v>met</v>
      </c>
      <c r="E1641" s="108">
        <v>591486.39946746826</v>
      </c>
    </row>
    <row r="1642" spans="1:5" x14ac:dyDescent="0.25">
      <c r="A1642">
        <v>1575</v>
      </c>
      <c r="B1642" s="40">
        <v>4995066.1049527265</v>
      </c>
      <c r="C1642">
        <v>3633604.1107283467</v>
      </c>
      <c r="D1642" t="str">
        <v>met</v>
      </c>
      <c r="E1642" s="108">
        <v>1387929.2807845138</v>
      </c>
    </row>
    <row r="1643" spans="1:5" x14ac:dyDescent="0.25">
      <c r="A1643">
        <v>1576</v>
      </c>
      <c r="B1643" s="40">
        <v>7018485.1095456108</v>
      </c>
      <c r="C1643">
        <v>3634413.4197306591</v>
      </c>
      <c r="D1643" t="str">
        <v>met</v>
      </c>
      <c r="E1643" s="108">
        <v>908759.60418618377</v>
      </c>
    </row>
    <row r="1644" spans="1:5" x14ac:dyDescent="0.25">
      <c r="A1644">
        <v>1577</v>
      </c>
      <c r="B1644" s="40">
        <v>4511624.8015389415</v>
      </c>
      <c r="C1644">
        <v>3634583.3118292922</v>
      </c>
      <c r="D1644" t="str">
        <v>met</v>
      </c>
      <c r="E1644" s="108">
        <v>1257805.9054541239</v>
      </c>
    </row>
    <row r="1645" spans="1:5" x14ac:dyDescent="0.25">
      <c r="A1645">
        <v>1578</v>
      </c>
      <c r="B1645" s="40">
        <v>5176946.1471345555</v>
      </c>
      <c r="C1645">
        <v>3633787.7988500344</v>
      </c>
      <c r="D1645" t="str">
        <v>met</v>
      </c>
      <c r="E1645" s="108">
        <v>2049358.9781453284</v>
      </c>
    </row>
    <row r="1646" spans="1:5" x14ac:dyDescent="0.25">
      <c r="A1646">
        <v>1579</v>
      </c>
      <c r="B1646" s="40">
        <v>4260663.0338069759</v>
      </c>
      <c r="C1646">
        <v>3634234.1475352272</v>
      </c>
      <c r="D1646" t="str">
        <v>met</v>
      </c>
      <c r="E1646" s="108">
        <v>1107930.7415083526</v>
      </c>
    </row>
    <row r="1647" spans="1:5" x14ac:dyDescent="0.25">
      <c r="A1647">
        <v>1580</v>
      </c>
      <c r="B1647" s="40">
        <v>6575960.8144054748</v>
      </c>
      <c r="C1647">
        <v>3633848.3625493213</v>
      </c>
      <c r="D1647" t="str">
        <v>met</v>
      </c>
      <c r="E1647" s="108">
        <v>13865.983464567922</v>
      </c>
    </row>
    <row r="1648" spans="1:5" x14ac:dyDescent="0.25">
      <c r="A1648">
        <v>1581</v>
      </c>
      <c r="B1648" s="40">
        <v>5036420.9528195877</v>
      </c>
      <c r="C1648">
        <v>3634082.5581546817</v>
      </c>
      <c r="D1648" t="str">
        <v>met</v>
      </c>
      <c r="E1648" s="108">
        <v>560149.48376129428</v>
      </c>
    </row>
    <row r="1649" spans="1:5" x14ac:dyDescent="0.25">
      <c r="A1649">
        <v>1582</v>
      </c>
      <c r="B1649" s="40">
        <v>8000234.0531213228</v>
      </c>
      <c r="C1649">
        <v>3634246.3148761587</v>
      </c>
      <c r="D1649" t="str">
        <v>met</v>
      </c>
      <c r="E1649" s="108">
        <v>5943608.2088569216</v>
      </c>
    </row>
    <row r="1650" spans="1:5" x14ac:dyDescent="0.25">
      <c r="A1650">
        <v>1583</v>
      </c>
      <c r="B1650" s="40">
        <v>4918774.7248972673</v>
      </c>
      <c r="C1650">
        <v>3634278.4557325896</v>
      </c>
      <c r="D1650" t="str">
        <v>met</v>
      </c>
      <c r="E1650" s="108">
        <v>612845.7402651906</v>
      </c>
    </row>
    <row r="1651" spans="1:5" x14ac:dyDescent="0.25">
      <c r="A1651">
        <v>1584</v>
      </c>
      <c r="B1651" s="40">
        <v>3761596.1049881531</v>
      </c>
      <c r="C1651">
        <v>3633912.4175639553</v>
      </c>
      <c r="D1651" t="str">
        <v>met</v>
      </c>
      <c r="E1651" s="108">
        <v>693529.81976607349</v>
      </c>
    </row>
    <row r="1652" spans="1:5" x14ac:dyDescent="0.25">
      <c r="A1652">
        <v>1585</v>
      </c>
      <c r="B1652" s="40">
        <v>3514865.2272259984</v>
      </c>
      <c r="C1652">
        <v>3633969.7237227638</v>
      </c>
      <c r="D1652" t="str">
        <v>unmet</v>
      </c>
      <c r="E1652" s="108">
        <v>1484384.2173234881</v>
      </c>
    </row>
    <row r="1653" spans="1:5" x14ac:dyDescent="0.25">
      <c r="A1653">
        <v>1586</v>
      </c>
      <c r="B1653" s="40">
        <v>4382584.1055324581</v>
      </c>
      <c r="C1653">
        <v>3634662.2767848303</v>
      </c>
      <c r="D1653" t="str">
        <v>met</v>
      </c>
      <c r="E1653" s="108">
        <v>2663473.740698779</v>
      </c>
    </row>
    <row r="1654" spans="1:5" x14ac:dyDescent="0.25">
      <c r="A1654">
        <v>1587</v>
      </c>
      <c r="B1654" s="40">
        <v>7397764.8664065721</v>
      </c>
      <c r="C1654">
        <v>3633925.0582478424</v>
      </c>
      <c r="D1654" t="str">
        <v>met</v>
      </c>
      <c r="E1654" s="108">
        <v>1613734.6209979784</v>
      </c>
    </row>
    <row r="1655" spans="1:5" x14ac:dyDescent="0.25">
      <c r="A1655">
        <v>1588</v>
      </c>
      <c r="B1655" s="40">
        <v>10524308.578157533</v>
      </c>
      <c r="C1655">
        <v>3634123.2309829737</v>
      </c>
      <c r="D1655" t="str">
        <v>met</v>
      </c>
      <c r="E1655" s="108">
        <v>4835770.7653048132</v>
      </c>
    </row>
    <row r="1656" spans="1:5" x14ac:dyDescent="0.25">
      <c r="A1656">
        <v>1589</v>
      </c>
      <c r="B1656" s="40">
        <v>4861971.6421488039</v>
      </c>
      <c r="C1656">
        <v>3634027.4533052598</v>
      </c>
      <c r="D1656" t="str">
        <v>met</v>
      </c>
      <c r="E1656" s="108">
        <v>776841.63012691913</v>
      </c>
    </row>
    <row r="1657" spans="1:5" x14ac:dyDescent="0.25">
      <c r="A1657">
        <v>1590</v>
      </c>
      <c r="B1657" s="40">
        <v>4048750.1421198156</v>
      </c>
      <c r="C1657">
        <v>3634267.0539465528</v>
      </c>
      <c r="D1657" t="str">
        <v>met</v>
      </c>
      <c r="E1657" s="108">
        <v>139296.16998733208</v>
      </c>
    </row>
    <row r="1658" spans="1:5" x14ac:dyDescent="0.25">
      <c r="A1658">
        <v>1591</v>
      </c>
      <c r="B1658" s="40">
        <v>3804531.8608319224</v>
      </c>
      <c r="C1658">
        <v>3633433.1151632583</v>
      </c>
      <c r="D1658" t="str">
        <v>met</v>
      </c>
      <c r="E1658" s="108">
        <v>1563598.8178272215</v>
      </c>
    </row>
    <row r="1659" spans="1:5" x14ac:dyDescent="0.25">
      <c r="A1659">
        <v>1592</v>
      </c>
      <c r="B1659" s="40">
        <v>7843009.3683112962</v>
      </c>
      <c r="C1659">
        <v>3634073.9908528007</v>
      </c>
      <c r="D1659" t="str">
        <v>met</v>
      </c>
      <c r="E1659" s="108">
        <v>870553.30273890961</v>
      </c>
    </row>
    <row r="1660" spans="1:5" x14ac:dyDescent="0.25">
      <c r="A1660">
        <v>1593</v>
      </c>
      <c r="B1660" s="40">
        <v>4758102.2210375275</v>
      </c>
      <c r="C1660">
        <v>3633887.8119272203</v>
      </c>
      <c r="D1660" t="str">
        <v>met</v>
      </c>
      <c r="E1660" s="108">
        <v>3116892.6134299566</v>
      </c>
    </row>
    <row r="1661" spans="1:5" x14ac:dyDescent="0.25">
      <c r="A1661">
        <v>1594</v>
      </c>
      <c r="B1661" s="40">
        <v>6425600.4031226598</v>
      </c>
      <c r="C1661">
        <v>3633916.2934669992</v>
      </c>
      <c r="D1661" t="str">
        <v>met</v>
      </c>
      <c r="E1661" s="108">
        <v>590579.77399655664</v>
      </c>
    </row>
    <row r="1662" spans="1:5" x14ac:dyDescent="0.25">
      <c r="A1662">
        <v>1595</v>
      </c>
      <c r="B1662" s="40">
        <v>5159060.3662825599</v>
      </c>
      <c r="C1662">
        <v>3634236.838703101</v>
      </c>
      <c r="D1662" t="str">
        <v>met</v>
      </c>
      <c r="E1662" s="108">
        <v>529922.42703033611</v>
      </c>
    </row>
    <row r="1663" spans="1:5" x14ac:dyDescent="0.25">
      <c r="A1663">
        <v>1596</v>
      </c>
      <c r="B1663" s="40">
        <v>4031022.1003393191</v>
      </c>
      <c r="C1663">
        <v>3634368.7899251683</v>
      </c>
      <c r="D1663" t="str">
        <v>met</v>
      </c>
      <c r="E1663" s="108">
        <v>1436560.0545161464</v>
      </c>
    </row>
    <row r="1664" spans="1:5" x14ac:dyDescent="0.25">
      <c r="A1664">
        <v>1597</v>
      </c>
      <c r="B1664" s="40">
        <v>8333878.0021077022</v>
      </c>
      <c r="C1664">
        <v>3634385.4418581505</v>
      </c>
      <c r="D1664" t="str">
        <v>met</v>
      </c>
      <c r="E1664" s="108">
        <v>1618035.9248149726</v>
      </c>
    </row>
    <row r="1665" spans="1:5" x14ac:dyDescent="0.25">
      <c r="A1665">
        <v>1598</v>
      </c>
      <c r="B1665" s="40">
        <v>4714152.3107638806</v>
      </c>
      <c r="C1665">
        <v>3634365.020196883</v>
      </c>
      <c r="D1665" t="str">
        <v>met</v>
      </c>
      <c r="E1665" s="108">
        <v>369163.11604390526</v>
      </c>
    </row>
    <row r="1666" spans="1:5" x14ac:dyDescent="0.25">
      <c r="A1666">
        <v>1599</v>
      </c>
      <c r="B1666" s="40">
        <v>8116290.5037688371</v>
      </c>
      <c r="C1666">
        <v>3634185.912885312</v>
      </c>
      <c r="D1666" t="str">
        <v>met</v>
      </c>
      <c r="E1666" s="108">
        <v>233814.43850776181</v>
      </c>
    </row>
    <row r="1667" spans="1:5" x14ac:dyDescent="0.25">
      <c r="A1667">
        <v>1600</v>
      </c>
      <c r="B1667" s="40">
        <v>4420438.445389092</v>
      </c>
      <c r="C1667">
        <v>3633833.7372231712</v>
      </c>
      <c r="D1667" t="str">
        <v>met</v>
      </c>
      <c r="E1667" s="108">
        <v>273088.7702206634</v>
      </c>
    </row>
    <row r="1668" spans="1:5" x14ac:dyDescent="0.25">
      <c r="A1668">
        <v>1601</v>
      </c>
      <c r="B1668" s="40">
        <v>6705797.4082563678</v>
      </c>
      <c r="C1668">
        <v>3634432.1305686506</v>
      </c>
      <c r="D1668" t="str">
        <v>met</v>
      </c>
      <c r="E1668" s="108">
        <v>558682.15377227962</v>
      </c>
    </row>
    <row r="1669" spans="1:5" x14ac:dyDescent="0.25">
      <c r="A1669">
        <v>1602</v>
      </c>
      <c r="B1669" s="40">
        <v>3767736.6271225791</v>
      </c>
      <c r="C1669">
        <v>3634323.8016745588</v>
      </c>
      <c r="D1669" t="str">
        <v>met</v>
      </c>
      <c r="E1669" s="108">
        <v>1699678.9763023783</v>
      </c>
    </row>
    <row r="1670" spans="1:5" x14ac:dyDescent="0.25">
      <c r="A1670">
        <v>1603</v>
      </c>
      <c r="B1670" s="40">
        <v>3582732.6892336085</v>
      </c>
      <c r="C1670">
        <v>3634212.3739356538</v>
      </c>
      <c r="D1670" t="str">
        <v>unmet</v>
      </c>
      <c r="E1670" s="108">
        <v>671692.11968847411</v>
      </c>
    </row>
    <row r="1671" spans="1:5" x14ac:dyDescent="0.25">
      <c r="A1671">
        <v>1604</v>
      </c>
      <c r="B1671" s="40">
        <v>4724322.2922131252</v>
      </c>
      <c r="C1671">
        <v>3634321.7772339866</v>
      </c>
      <c r="D1671" t="str">
        <v>met</v>
      </c>
      <c r="E1671" s="108">
        <v>456296.49580716994</v>
      </c>
    </row>
    <row r="1672" spans="1:5" x14ac:dyDescent="0.25">
      <c r="A1672">
        <v>1605</v>
      </c>
      <c r="B1672" s="40">
        <v>4329104.6087612109</v>
      </c>
      <c r="C1672">
        <v>3634174.2735577314</v>
      </c>
      <c r="D1672" t="str">
        <v>met</v>
      </c>
      <c r="E1672" s="108">
        <v>1594967.3574830135</v>
      </c>
    </row>
    <row r="1673" spans="1:5" x14ac:dyDescent="0.25">
      <c r="A1673">
        <v>1606</v>
      </c>
      <c r="B1673" s="40">
        <v>4143634.9377218112</v>
      </c>
      <c r="C1673">
        <v>3634586.7210803679</v>
      </c>
      <c r="D1673" t="str">
        <v>met</v>
      </c>
      <c r="E1673" s="108">
        <v>13193.269506106153</v>
      </c>
    </row>
    <row r="1674" spans="1:5" x14ac:dyDescent="0.25">
      <c r="A1674">
        <v>1607</v>
      </c>
      <c r="B1674" s="40">
        <v>4360013.800432438</v>
      </c>
      <c r="C1674">
        <v>3634104.2417252772</v>
      </c>
      <c r="D1674" t="str">
        <v>met</v>
      </c>
      <c r="E1674" s="108">
        <v>716111.3988114791</v>
      </c>
    </row>
    <row r="1675" spans="1:5" x14ac:dyDescent="0.25">
      <c r="A1675">
        <v>1608</v>
      </c>
      <c r="B1675" s="40">
        <v>5268218.3571361117</v>
      </c>
      <c r="C1675">
        <v>3634322.9964438928</v>
      </c>
      <c r="D1675" t="str">
        <v>met</v>
      </c>
      <c r="E1675" s="108">
        <v>1880647.3759272252</v>
      </c>
    </row>
    <row r="1676" spans="1:5" x14ac:dyDescent="0.25">
      <c r="A1676">
        <v>1609</v>
      </c>
      <c r="B1676" s="40">
        <v>5601106.6391994823</v>
      </c>
      <c r="C1676">
        <v>3633638.647538404</v>
      </c>
      <c r="D1676" t="str">
        <v>met</v>
      </c>
      <c r="E1676" s="108">
        <v>1325973.8756946581</v>
      </c>
    </row>
    <row r="1677" spans="1:5" x14ac:dyDescent="0.25">
      <c r="A1677">
        <v>1610</v>
      </c>
      <c r="B1677" s="40">
        <v>3685576.7492998051</v>
      </c>
      <c r="C1677">
        <v>3634093.8357082605</v>
      </c>
      <c r="D1677" t="str">
        <v>met</v>
      </c>
      <c r="E1677" s="108">
        <v>-272300.35115046985</v>
      </c>
    </row>
    <row r="1678" spans="1:5" x14ac:dyDescent="0.25">
      <c r="A1678">
        <v>1611</v>
      </c>
      <c r="B1678" s="40">
        <v>3449329.558871869</v>
      </c>
      <c r="C1678">
        <v>3634247.9554756698</v>
      </c>
      <c r="D1678" t="str">
        <v>unmet</v>
      </c>
      <c r="E1678" s="108">
        <v>320689.5091474303</v>
      </c>
    </row>
    <row r="1679" spans="1:5" x14ac:dyDescent="0.25">
      <c r="A1679">
        <v>1612</v>
      </c>
      <c r="B1679" s="40">
        <v>3967428.1943602841</v>
      </c>
      <c r="C1679">
        <v>3633895.4053380606</v>
      </c>
      <c r="D1679" t="str">
        <v>met</v>
      </c>
      <c r="E1679" s="108">
        <v>-56591.741062791552</v>
      </c>
    </row>
    <row r="1680" spans="1:5" x14ac:dyDescent="0.25">
      <c r="A1680">
        <v>1613</v>
      </c>
      <c r="B1680" s="40">
        <v>3527713.8727105372</v>
      </c>
      <c r="C1680">
        <v>3633929.2784074969</v>
      </c>
      <c r="D1680" t="str">
        <v>unmet</v>
      </c>
      <c r="E1680" s="108">
        <v>75611.285138262436</v>
      </c>
    </row>
    <row r="1681" spans="1:5" x14ac:dyDescent="0.25">
      <c r="A1681">
        <v>1614</v>
      </c>
      <c r="B1681" s="40">
        <v>3603423.2070903983</v>
      </c>
      <c r="C1681">
        <v>3634145.6450141557</v>
      </c>
      <c r="D1681" t="str">
        <v>unmet</v>
      </c>
      <c r="E1681" s="108">
        <v>169810.64296786487</v>
      </c>
    </row>
    <row r="1682" spans="1:5" x14ac:dyDescent="0.25">
      <c r="A1682">
        <v>1615</v>
      </c>
      <c r="B1682" s="40">
        <v>4823539.2005480733</v>
      </c>
      <c r="C1682">
        <v>3633875.561879559</v>
      </c>
      <c r="D1682" t="str">
        <v>met</v>
      </c>
      <c r="E1682" s="108">
        <v>1551087.6635365952</v>
      </c>
    </row>
    <row r="1683" spans="1:5" x14ac:dyDescent="0.25">
      <c r="A1683">
        <v>1616</v>
      </c>
      <c r="B1683" s="40">
        <v>3573976.5981286103</v>
      </c>
      <c r="C1683">
        <v>3634118.4420508146</v>
      </c>
      <c r="D1683" t="str">
        <v>unmet</v>
      </c>
      <c r="E1683" s="108">
        <v>2053130.4209731268</v>
      </c>
    </row>
    <row r="1684" spans="1:5" x14ac:dyDescent="0.25">
      <c r="A1684">
        <v>1617</v>
      </c>
      <c r="B1684" s="40">
        <v>4228444.9658893058</v>
      </c>
      <c r="C1684">
        <v>3633911.1528070695</v>
      </c>
      <c r="D1684" t="str">
        <v>met</v>
      </c>
      <c r="E1684" s="108">
        <v>299660.36372725293</v>
      </c>
    </row>
    <row r="1685" spans="1:5" x14ac:dyDescent="0.25">
      <c r="A1685">
        <v>1618</v>
      </c>
      <c r="B1685" s="40">
        <v>3804573.8535677469</v>
      </c>
      <c r="C1685">
        <v>3633990.0757687609</v>
      </c>
      <c r="D1685" t="str">
        <v>met</v>
      </c>
      <c r="E1685" s="108">
        <v>1045115.0343262316</v>
      </c>
    </row>
    <row r="1686" spans="1:5" x14ac:dyDescent="0.25">
      <c r="A1686">
        <v>1619</v>
      </c>
      <c r="B1686" s="40">
        <v>3889737.1156026833</v>
      </c>
      <c r="C1686">
        <v>3633946.3898667642</v>
      </c>
      <c r="D1686" t="str">
        <v>met</v>
      </c>
      <c r="E1686" s="108">
        <v>2395465.7653542673</v>
      </c>
    </row>
    <row r="1687" spans="1:5" x14ac:dyDescent="0.25">
      <c r="A1687">
        <v>1620</v>
      </c>
      <c r="B1687" s="40">
        <v>5958965.4786902219</v>
      </c>
      <c r="C1687">
        <v>3633714.2041350398</v>
      </c>
      <c r="D1687" t="str">
        <v>met</v>
      </c>
      <c r="E1687" s="108">
        <v>3690833.9842518838</v>
      </c>
    </row>
    <row r="1688" spans="1:5" x14ac:dyDescent="0.25">
      <c r="A1688">
        <v>1621</v>
      </c>
      <c r="B1688" s="40">
        <v>6475488.2073085671</v>
      </c>
      <c r="C1688">
        <v>3634380.4453708585</v>
      </c>
      <c r="D1688" t="str">
        <v>met</v>
      </c>
      <c r="E1688" s="108">
        <v>1714771.5188346161</v>
      </c>
    </row>
    <row r="1689" spans="1:5" x14ac:dyDescent="0.25">
      <c r="A1689">
        <v>1622</v>
      </c>
      <c r="B1689" s="40">
        <v>4201580.4008948095</v>
      </c>
      <c r="C1689">
        <v>3634375.8275939031</v>
      </c>
      <c r="D1689" t="str">
        <v>met</v>
      </c>
      <c r="E1689" s="108">
        <v>132528.41439094068</v>
      </c>
    </row>
    <row r="1690" spans="1:5" x14ac:dyDescent="0.25">
      <c r="A1690">
        <v>1623</v>
      </c>
      <c r="B1690" s="40">
        <v>3440175.8125480968</v>
      </c>
      <c r="C1690">
        <v>3634261.9854653808</v>
      </c>
      <c r="D1690" t="str">
        <v>unmet</v>
      </c>
      <c r="E1690" s="108">
        <v>307454.96106143575</v>
      </c>
    </row>
    <row r="1691" spans="1:5" x14ac:dyDescent="0.25">
      <c r="A1691">
        <v>1624</v>
      </c>
      <c r="B1691" s="40">
        <v>5212479.3420435637</v>
      </c>
      <c r="C1691">
        <v>3634205.3615325605</v>
      </c>
      <c r="D1691" t="str">
        <v>met</v>
      </c>
      <c r="E1691" s="108">
        <v>408335.47142102616</v>
      </c>
    </row>
    <row r="1692" spans="1:5" x14ac:dyDescent="0.25">
      <c r="A1692">
        <v>1625</v>
      </c>
      <c r="B1692" s="40">
        <v>3353408.2705451455</v>
      </c>
      <c r="C1692">
        <v>3633920.1675141319</v>
      </c>
      <c r="D1692" t="str">
        <v>unmet</v>
      </c>
      <c r="E1692" s="108">
        <v>512770.56165004522</v>
      </c>
    </row>
    <row r="1693" spans="1:5" x14ac:dyDescent="0.25">
      <c r="A1693">
        <v>1626</v>
      </c>
      <c r="B1693" s="40">
        <v>5949863.0892403964</v>
      </c>
      <c r="C1693">
        <v>3634353.4414751679</v>
      </c>
      <c r="D1693" t="str">
        <v>met</v>
      </c>
      <c r="E1693" s="108">
        <v>398690.95136047062</v>
      </c>
    </row>
    <row r="1694" spans="1:5" x14ac:dyDescent="0.25">
      <c r="A1694">
        <v>1627</v>
      </c>
      <c r="B1694" s="40">
        <v>3738602.6173082078</v>
      </c>
      <c r="C1694">
        <v>3634031.7147575398</v>
      </c>
      <c r="D1694" t="str">
        <v>met</v>
      </c>
      <c r="E1694" s="108">
        <v>1467200.2586917449</v>
      </c>
    </row>
    <row r="1695" spans="1:5" x14ac:dyDescent="0.25">
      <c r="A1695">
        <v>1628</v>
      </c>
      <c r="B1695" s="40">
        <v>4908566.5159765296</v>
      </c>
      <c r="C1695">
        <v>3634557.5180350384</v>
      </c>
      <c r="D1695" t="str">
        <v>met</v>
      </c>
      <c r="E1695" s="108">
        <v>-68691.811762841418</v>
      </c>
    </row>
    <row r="1696" spans="1:5" x14ac:dyDescent="0.25">
      <c r="A1696">
        <v>1629</v>
      </c>
      <c r="B1696" s="40">
        <v>3645591.7434852775</v>
      </c>
      <c r="C1696">
        <v>3633944.4539633184</v>
      </c>
      <c r="D1696" t="str">
        <v>met</v>
      </c>
      <c r="E1696" s="108">
        <v>4154640.9231796018</v>
      </c>
    </row>
    <row r="1697" spans="1:5" x14ac:dyDescent="0.25">
      <c r="A1697">
        <v>1630</v>
      </c>
      <c r="B1697" s="40">
        <v>3311359.5363437757</v>
      </c>
      <c r="C1697">
        <v>3633770.0460466607</v>
      </c>
      <c r="D1697" t="str">
        <v>unmet</v>
      </c>
      <c r="E1697" s="108">
        <v>187464.52223445103</v>
      </c>
    </row>
    <row r="1698" spans="1:5" x14ac:dyDescent="0.25">
      <c r="A1698">
        <v>1631</v>
      </c>
      <c r="B1698" s="40">
        <v>6699904.5979053099</v>
      </c>
      <c r="C1698">
        <v>3634214.321506869</v>
      </c>
      <c r="D1698" t="str">
        <v>met</v>
      </c>
      <c r="E1698" s="108">
        <v>1588805.8306072312</v>
      </c>
    </row>
    <row r="1699" spans="1:5" x14ac:dyDescent="0.25">
      <c r="A1699">
        <v>1632</v>
      </c>
      <c r="B1699" s="40">
        <v>3932637.6131266132</v>
      </c>
      <c r="C1699">
        <v>3633862.0386157869</v>
      </c>
      <c r="D1699" t="str">
        <v>met</v>
      </c>
      <c r="E1699" s="108">
        <v>2753386.6581901084</v>
      </c>
    </row>
    <row r="1700" spans="1:5" x14ac:dyDescent="0.25">
      <c r="A1700">
        <v>1633</v>
      </c>
      <c r="B1700" s="40">
        <v>4929455.7344804481</v>
      </c>
      <c r="C1700">
        <v>3634197.1651990335</v>
      </c>
      <c r="D1700" t="str">
        <v>met</v>
      </c>
      <c r="E1700" s="108">
        <v>1455380.728982626</v>
      </c>
    </row>
    <row r="1701" spans="1:5" x14ac:dyDescent="0.25">
      <c r="A1701">
        <v>1634</v>
      </c>
      <c r="B1701" s="40">
        <v>3584112.1065922556</v>
      </c>
      <c r="C1701">
        <v>3634266.9769205707</v>
      </c>
      <c r="D1701" t="str">
        <v>unmet</v>
      </c>
      <c r="E1701" s="108">
        <v>688599.62300379202</v>
      </c>
    </row>
    <row r="1702" spans="1:5" x14ac:dyDescent="0.25">
      <c r="A1702">
        <v>1635</v>
      </c>
      <c r="B1702" s="40">
        <v>4965886.9182934649</v>
      </c>
      <c r="C1702">
        <v>3634260.1244897302</v>
      </c>
      <c r="D1702" t="str">
        <v>met</v>
      </c>
      <c r="E1702" s="108">
        <v>942453.9144770992</v>
      </c>
    </row>
    <row r="1703" spans="1:5" x14ac:dyDescent="0.25">
      <c r="A1703">
        <v>1636</v>
      </c>
      <c r="B1703" s="40">
        <v>5160529.8775652666</v>
      </c>
      <c r="C1703">
        <v>3633980.3743603998</v>
      </c>
      <c r="D1703" t="str">
        <v>met</v>
      </c>
      <c r="E1703" s="108">
        <v>1515082.3735857038</v>
      </c>
    </row>
    <row r="1704" spans="1:5" x14ac:dyDescent="0.25">
      <c r="A1704">
        <v>1637</v>
      </c>
      <c r="B1704" s="40">
        <v>4602961.5517138317</v>
      </c>
      <c r="C1704">
        <v>3634474.753150654</v>
      </c>
      <c r="D1704" t="str">
        <v>met</v>
      </c>
      <c r="E1704" s="108">
        <v>308244.04365775641</v>
      </c>
    </row>
    <row r="1705" spans="1:5" x14ac:dyDescent="0.25">
      <c r="A1705">
        <v>1638</v>
      </c>
      <c r="B1705" s="40">
        <v>3772890.1137241153</v>
      </c>
      <c r="C1705">
        <v>3633956.5762169785</v>
      </c>
      <c r="D1705" t="str">
        <v>met</v>
      </c>
      <c r="E1705" s="108">
        <v>-26339.257216306403</v>
      </c>
    </row>
    <row r="1706" spans="1:5" x14ac:dyDescent="0.25">
      <c r="A1706">
        <v>1639</v>
      </c>
      <c r="B1706" s="40">
        <v>3651462.9197152997</v>
      </c>
      <c r="C1706">
        <v>3634120.6201405651</v>
      </c>
      <c r="D1706" t="str">
        <v>met</v>
      </c>
      <c r="E1706" s="108">
        <v>28019.480247522239</v>
      </c>
    </row>
    <row r="1707" spans="1:5" x14ac:dyDescent="0.25">
      <c r="A1707">
        <v>1640</v>
      </c>
      <c r="B1707" s="40">
        <v>5102951.0126383211</v>
      </c>
      <c r="C1707">
        <v>3634445.5906068012</v>
      </c>
      <c r="D1707" t="str">
        <v>met</v>
      </c>
      <c r="E1707" s="108">
        <v>1311260.8592776726</v>
      </c>
    </row>
    <row r="1708" spans="1:5" x14ac:dyDescent="0.25">
      <c r="A1708">
        <v>1641</v>
      </c>
      <c r="B1708" s="40">
        <v>4089346.3247916028</v>
      </c>
      <c r="C1708">
        <v>3634286.9773004563</v>
      </c>
      <c r="D1708" t="str">
        <v>met</v>
      </c>
      <c r="E1708" s="108">
        <v>-121293.33525084238</v>
      </c>
    </row>
    <row r="1709" spans="1:5" x14ac:dyDescent="0.25">
      <c r="A1709">
        <v>1642</v>
      </c>
      <c r="B1709" s="40">
        <v>7790210.5204264959</v>
      </c>
      <c r="C1709">
        <v>3634181.7642317023</v>
      </c>
      <c r="D1709" t="str">
        <v>met</v>
      </c>
      <c r="E1709" s="108">
        <v>88398.836594258901</v>
      </c>
    </row>
    <row r="1710" spans="1:5" x14ac:dyDescent="0.25">
      <c r="A1710">
        <v>1643</v>
      </c>
      <c r="B1710" s="40">
        <v>5992876.1874951869</v>
      </c>
      <c r="C1710">
        <v>3634475.1753086261</v>
      </c>
      <c r="D1710" t="str">
        <v>met</v>
      </c>
      <c r="E1710" s="108">
        <v>209744.67053196346</v>
      </c>
    </row>
    <row r="1711" spans="1:5" x14ac:dyDescent="0.25">
      <c r="A1711">
        <v>1644</v>
      </c>
      <c r="B1711" s="40">
        <v>8175281.6718449276</v>
      </c>
      <c r="C1711">
        <v>3634088.9586144639</v>
      </c>
      <c r="D1711" t="str">
        <v>met</v>
      </c>
      <c r="E1711" s="108">
        <v>2548321.6006855238</v>
      </c>
    </row>
    <row r="1712" spans="1:5" x14ac:dyDescent="0.25">
      <c r="A1712">
        <v>1645</v>
      </c>
      <c r="B1712" s="40">
        <v>4002197.4963181382</v>
      </c>
      <c r="C1712">
        <v>3634256.3826217297</v>
      </c>
      <c r="D1712" t="str">
        <v>met</v>
      </c>
      <c r="E1712" s="108">
        <v>245741.54927618802</v>
      </c>
    </row>
    <row r="1713" spans="1:5" x14ac:dyDescent="0.25">
      <c r="A1713">
        <v>1646</v>
      </c>
      <c r="B1713" s="40">
        <v>5115319.0131837297</v>
      </c>
      <c r="C1713">
        <v>3634106.2517893333</v>
      </c>
      <c r="D1713" t="str">
        <v>met</v>
      </c>
      <c r="E1713" s="108">
        <v>7285896.3439433873</v>
      </c>
    </row>
    <row r="1714" spans="1:5" x14ac:dyDescent="0.25">
      <c r="A1714">
        <v>1647</v>
      </c>
      <c r="B1714" s="40">
        <v>4831971.9876189595</v>
      </c>
      <c r="C1714">
        <v>3634311.4706852119</v>
      </c>
      <c r="D1714" t="str">
        <v>met</v>
      </c>
      <c r="E1714" s="108">
        <v>-95894.797975107562</v>
      </c>
    </row>
    <row r="1715" spans="1:5" x14ac:dyDescent="0.25">
      <c r="A1715">
        <v>1648</v>
      </c>
      <c r="B1715" s="40">
        <v>3631387.2198846163</v>
      </c>
      <c r="C1715">
        <v>3634190.5835866421</v>
      </c>
      <c r="D1715" t="str">
        <v>unmet</v>
      </c>
      <c r="E1715" s="108">
        <v>-66403.926820465829</v>
      </c>
    </row>
    <row r="1716" spans="1:5" x14ac:dyDescent="0.25">
      <c r="A1716">
        <v>1649</v>
      </c>
      <c r="B1716" s="40">
        <v>4080400.5916066743</v>
      </c>
      <c r="C1716">
        <v>3634198.4533246895</v>
      </c>
      <c r="D1716" t="str">
        <v>met</v>
      </c>
      <c r="E1716" s="108">
        <v>-91232.952065191697</v>
      </c>
    </row>
    <row r="1717" spans="1:5" x14ac:dyDescent="0.25">
      <c r="A1717">
        <v>1650</v>
      </c>
      <c r="B1717" s="40">
        <v>8301728.9338164367</v>
      </c>
      <c r="C1717">
        <v>3633879.9886436076</v>
      </c>
      <c r="D1717" t="str">
        <v>met</v>
      </c>
      <c r="E1717" s="108">
        <v>1973294.3734953902</v>
      </c>
    </row>
    <row r="1718" spans="1:5" x14ac:dyDescent="0.25">
      <c r="A1718">
        <v>1651</v>
      </c>
      <c r="B1718" s="40">
        <v>4020631.8544508182</v>
      </c>
      <c r="C1718">
        <v>3633891.6913421676</v>
      </c>
      <c r="D1718" t="str">
        <v>met</v>
      </c>
      <c r="E1718" s="108">
        <v>620355.46482127486</v>
      </c>
    </row>
    <row r="1719" spans="1:5" x14ac:dyDescent="0.25">
      <c r="A1719">
        <v>1652</v>
      </c>
      <c r="B1719" s="40">
        <v>6228709.5952261034</v>
      </c>
      <c r="C1719">
        <v>3633956.258989559</v>
      </c>
      <c r="D1719" t="str">
        <v>met</v>
      </c>
      <c r="E1719" s="108">
        <v>4699257.4789503943</v>
      </c>
    </row>
    <row r="1720" spans="1:5" x14ac:dyDescent="0.25">
      <c r="A1720">
        <v>1653</v>
      </c>
      <c r="B1720" s="40">
        <v>5145049.8962348402</v>
      </c>
      <c r="C1720">
        <v>3633958.2001096765</v>
      </c>
      <c r="D1720" t="str">
        <v>met</v>
      </c>
      <c r="E1720" s="108">
        <v>2945055.3700829418</v>
      </c>
    </row>
    <row r="1721" spans="1:5" x14ac:dyDescent="0.25">
      <c r="A1721">
        <v>1654</v>
      </c>
      <c r="B1721" s="40">
        <v>4298954.2671651375</v>
      </c>
      <c r="C1721">
        <v>3634194.9111470599</v>
      </c>
      <c r="D1721" t="str">
        <v>met</v>
      </c>
      <c r="E1721" s="108">
        <v>645276.50995640364</v>
      </c>
    </row>
    <row r="1722" spans="1:5" x14ac:dyDescent="0.25">
      <c r="A1722">
        <v>1655</v>
      </c>
      <c r="B1722" s="40">
        <v>4872543.2616000352</v>
      </c>
      <c r="C1722">
        <v>3633980.5776818213</v>
      </c>
      <c r="D1722" t="str">
        <v>met</v>
      </c>
      <c r="E1722" s="108">
        <v>2392964.2206816706</v>
      </c>
    </row>
    <row r="1723" spans="1:5" x14ac:dyDescent="0.25">
      <c r="A1723">
        <v>1656</v>
      </c>
      <c r="B1723" s="40">
        <v>4338336.2694188636</v>
      </c>
      <c r="C1723">
        <v>3634062.1200570082</v>
      </c>
      <c r="D1723" t="str">
        <v>met</v>
      </c>
      <c r="E1723" s="108">
        <v>365935.42938007694</v>
      </c>
    </row>
    <row r="1724" spans="1:5" x14ac:dyDescent="0.25">
      <c r="A1724">
        <v>1657</v>
      </c>
      <c r="B1724" s="40">
        <v>4010222.1794002326</v>
      </c>
      <c r="C1724">
        <v>3634262.5751641681</v>
      </c>
      <c r="D1724" t="str">
        <v>met</v>
      </c>
      <c r="E1724" s="108">
        <v>233062.83963933727</v>
      </c>
    </row>
    <row r="1725" spans="1:5" x14ac:dyDescent="0.25">
      <c r="A1725">
        <v>1658</v>
      </c>
      <c r="B1725" s="40">
        <v>3658318.403640992</v>
      </c>
      <c r="C1725">
        <v>3634487.1987195122</v>
      </c>
      <c r="D1725" t="str">
        <v>met</v>
      </c>
      <c r="E1725" s="108">
        <v>215017.36458185269</v>
      </c>
    </row>
    <row r="1726" spans="1:5" x14ac:dyDescent="0.25">
      <c r="A1726">
        <v>1659</v>
      </c>
      <c r="B1726" s="40">
        <v>3894405.6419314547</v>
      </c>
      <c r="C1726">
        <v>3634014.7526429673</v>
      </c>
      <c r="D1726" t="str">
        <v>met</v>
      </c>
      <c r="E1726" s="108">
        <v>93404.64333893219</v>
      </c>
    </row>
    <row r="1727" spans="1:5" x14ac:dyDescent="0.25">
      <c r="A1727">
        <v>1660</v>
      </c>
      <c r="B1727" s="40">
        <v>5728342.5708060637</v>
      </c>
      <c r="C1727">
        <v>3634228.5683115036</v>
      </c>
      <c r="D1727" t="str">
        <v>met</v>
      </c>
      <c r="E1727" s="108">
        <v>73411.151341401972</v>
      </c>
    </row>
    <row r="1728" spans="1:5" x14ac:dyDescent="0.25">
      <c r="A1728">
        <v>1661</v>
      </c>
      <c r="B1728" s="40">
        <v>4233136.5093519688</v>
      </c>
      <c r="C1728">
        <v>3634379.4601089321</v>
      </c>
      <c r="D1728" t="str">
        <v>met</v>
      </c>
      <c r="E1728" s="108">
        <v>9815865.6462622937</v>
      </c>
    </row>
    <row r="1729" spans="1:5" x14ac:dyDescent="0.25">
      <c r="A1729">
        <v>1662</v>
      </c>
      <c r="B1729" s="40">
        <v>3804097.3620159882</v>
      </c>
      <c r="C1729">
        <v>3634182.8552712039</v>
      </c>
      <c r="D1729" t="str">
        <v>met</v>
      </c>
      <c r="E1729" s="108">
        <v>248084.98477349756</v>
      </c>
    </row>
    <row r="1730" spans="1:5" x14ac:dyDescent="0.25">
      <c r="A1730">
        <v>1663</v>
      </c>
      <c r="B1730" s="40">
        <v>4269504.5286887446</v>
      </c>
      <c r="C1730">
        <v>3634084.2596133491</v>
      </c>
      <c r="D1730" t="str">
        <v>met</v>
      </c>
      <c r="E1730" s="108">
        <v>36392.211436002515</v>
      </c>
    </row>
    <row r="1731" spans="1:5" x14ac:dyDescent="0.25">
      <c r="A1731">
        <v>1664</v>
      </c>
      <c r="B1731" s="40">
        <v>7724861.1439110804</v>
      </c>
      <c r="C1731">
        <v>3634567.7493829606</v>
      </c>
      <c r="D1731" t="str">
        <v>met</v>
      </c>
      <c r="E1731" s="108">
        <v>-66111.94737670524</v>
      </c>
    </row>
    <row r="1732" spans="1:5" x14ac:dyDescent="0.25">
      <c r="A1732">
        <v>1665</v>
      </c>
      <c r="B1732" s="40">
        <v>9624717.3955261782</v>
      </c>
      <c r="C1732">
        <v>3634575.4319503754</v>
      </c>
      <c r="D1732" t="str">
        <v>met</v>
      </c>
      <c r="E1732" s="108">
        <v>479950.31010719435</v>
      </c>
    </row>
    <row r="1733" spans="1:5" x14ac:dyDescent="0.25">
      <c r="A1733">
        <v>1666</v>
      </c>
      <c r="B1733" s="40">
        <v>4618549.5031498717</v>
      </c>
      <c r="C1733">
        <v>3633860.2635648567</v>
      </c>
      <c r="D1733" t="str">
        <v>met</v>
      </c>
      <c r="E1733" s="108">
        <v>2208165.3863582155</v>
      </c>
    </row>
    <row r="1734" spans="1:5" x14ac:dyDescent="0.25">
      <c r="A1734">
        <v>1667</v>
      </c>
      <c r="B1734" s="40">
        <v>4473376.0059439149</v>
      </c>
      <c r="C1734">
        <v>3633927.5705562183</v>
      </c>
      <c r="D1734" t="str">
        <v>met</v>
      </c>
      <c r="E1734" s="108">
        <v>54198.729556810111</v>
      </c>
    </row>
    <row r="1735" spans="1:5" x14ac:dyDescent="0.25">
      <c r="A1735">
        <v>1668</v>
      </c>
      <c r="B1735" s="40">
        <v>5698383.3322179476</v>
      </c>
      <c r="C1735">
        <v>3634203.3550854572</v>
      </c>
      <c r="D1735" t="str">
        <v>met</v>
      </c>
      <c r="E1735" s="108">
        <v>1931316.0468685664</v>
      </c>
    </row>
    <row r="1736" spans="1:5" x14ac:dyDescent="0.25">
      <c r="A1736">
        <v>1669</v>
      </c>
      <c r="B1736" s="40">
        <v>7999122.8633407354</v>
      </c>
      <c r="C1736">
        <v>3633929.9504360491</v>
      </c>
      <c r="D1736" t="str">
        <v>met</v>
      </c>
      <c r="E1736" s="108">
        <v>354048.91326158168</v>
      </c>
    </row>
    <row r="1737" spans="1:5" x14ac:dyDescent="0.25">
      <c r="A1737">
        <v>1670</v>
      </c>
      <c r="B1737" s="40">
        <v>3951763.3101731418</v>
      </c>
      <c r="C1737">
        <v>3634659.9409601865</v>
      </c>
      <c r="D1737" t="str">
        <v>met</v>
      </c>
      <c r="E1737" s="108">
        <v>324700.15456248913</v>
      </c>
    </row>
    <row r="1738" spans="1:5" x14ac:dyDescent="0.25">
      <c r="A1738">
        <v>1671</v>
      </c>
      <c r="B1738" s="40">
        <v>4389268.6819467805</v>
      </c>
      <c r="C1738">
        <v>3634012.7089896412</v>
      </c>
      <c r="D1738" t="str">
        <v>met</v>
      </c>
      <c r="E1738" s="108">
        <v>5276141.0870691473</v>
      </c>
    </row>
    <row r="1739" spans="1:5" x14ac:dyDescent="0.25">
      <c r="A1739">
        <v>1672</v>
      </c>
      <c r="B1739" s="40">
        <v>4081905.3213226739</v>
      </c>
      <c r="C1739">
        <v>3634013.0844693012</v>
      </c>
      <c r="D1739" t="str">
        <v>met</v>
      </c>
      <c r="E1739" s="108">
        <v>20327795.469924632</v>
      </c>
    </row>
    <row r="1740" spans="1:5" x14ac:dyDescent="0.25">
      <c r="A1740">
        <v>1673</v>
      </c>
      <c r="B1740" s="40">
        <v>3964558.8213281734</v>
      </c>
      <c r="C1740">
        <v>3634397.140370266</v>
      </c>
      <c r="D1740" t="str">
        <v>met</v>
      </c>
      <c r="E1740" s="108">
        <v>2551981.2194669964</v>
      </c>
    </row>
    <row r="1741" spans="1:5" x14ac:dyDescent="0.25">
      <c r="A1741">
        <v>1674</v>
      </c>
      <c r="B1741" s="40">
        <v>3257668.0104973568</v>
      </c>
      <c r="C1741">
        <v>3633913.5131920367</v>
      </c>
      <c r="D1741" t="str">
        <v>unmet</v>
      </c>
      <c r="E1741" s="108">
        <v>2274992.1971606226</v>
      </c>
    </row>
    <row r="1742" spans="1:5" x14ac:dyDescent="0.25">
      <c r="A1742">
        <v>1675</v>
      </c>
      <c r="B1742" s="40">
        <v>6346345.4010374378</v>
      </c>
      <c r="C1742">
        <v>3634232.5421983171</v>
      </c>
      <c r="D1742" t="str">
        <v>met</v>
      </c>
      <c r="E1742" s="108">
        <v>2378417.8815996433</v>
      </c>
    </row>
    <row r="1743" spans="1:5" x14ac:dyDescent="0.25">
      <c r="A1743">
        <v>1676</v>
      </c>
      <c r="B1743" s="40">
        <v>4620327.3671586523</v>
      </c>
      <c r="C1743">
        <v>3634683.3832476162</v>
      </c>
      <c r="D1743" t="str">
        <v>met</v>
      </c>
      <c r="E1743" s="108">
        <v>-292893.06151137128</v>
      </c>
    </row>
    <row r="1744" spans="1:5" x14ac:dyDescent="0.25">
      <c r="A1744">
        <v>1677</v>
      </c>
      <c r="B1744" s="40">
        <v>4839738.1566929389</v>
      </c>
      <c r="C1744">
        <v>3634189.817470511</v>
      </c>
      <c r="D1744" t="str">
        <v>met</v>
      </c>
      <c r="E1744" s="108">
        <v>13610.017738533672</v>
      </c>
    </row>
    <row r="1745" spans="1:5" x14ac:dyDescent="0.25">
      <c r="A1745">
        <v>1678</v>
      </c>
      <c r="B1745" s="40">
        <v>4801566.8564070966</v>
      </c>
      <c r="C1745">
        <v>3633647.5009687953</v>
      </c>
      <c r="D1745" t="str">
        <v>met</v>
      </c>
      <c r="E1745" s="108">
        <v>2063740.7890482792</v>
      </c>
    </row>
    <row r="1746" spans="1:5" x14ac:dyDescent="0.25">
      <c r="A1746">
        <v>1679</v>
      </c>
      <c r="B1746" s="40">
        <v>3857166.4485891014</v>
      </c>
      <c r="C1746">
        <v>3634195.2287200624</v>
      </c>
      <c r="D1746" t="str">
        <v>met</v>
      </c>
      <c r="E1746" s="108">
        <v>616669.49408519268</v>
      </c>
    </row>
    <row r="1747" spans="1:5" x14ac:dyDescent="0.25">
      <c r="A1747">
        <v>1680</v>
      </c>
      <c r="B1747" s="40">
        <v>4792362.5537402937</v>
      </c>
      <c r="C1747">
        <v>3634082.3021189291</v>
      </c>
      <c r="D1747" t="str">
        <v>met</v>
      </c>
      <c r="E1747" s="108">
        <v>966091.69437433081</v>
      </c>
    </row>
    <row r="1748" spans="1:5" x14ac:dyDescent="0.25">
      <c r="A1748">
        <v>1681</v>
      </c>
      <c r="B1748" s="40">
        <v>6433961.4071185943</v>
      </c>
      <c r="C1748">
        <v>3633842.1441036821</v>
      </c>
      <c r="D1748" t="str">
        <v>met</v>
      </c>
      <c r="E1748" s="108">
        <v>3400776.0964276381</v>
      </c>
    </row>
    <row r="1749" spans="1:5" x14ac:dyDescent="0.25">
      <c r="A1749">
        <v>1682</v>
      </c>
      <c r="B1749" s="40">
        <v>5087821.961831579</v>
      </c>
      <c r="C1749">
        <v>3635242.9787100842</v>
      </c>
      <c r="D1749" t="str">
        <v>met</v>
      </c>
      <c r="E1749" s="108">
        <v>2357512.3769363244</v>
      </c>
    </row>
    <row r="1750" spans="1:5" x14ac:dyDescent="0.25">
      <c r="A1750">
        <v>1683</v>
      </c>
      <c r="B1750" s="40">
        <v>4694969.2181856968</v>
      </c>
      <c r="C1750">
        <v>3634257.7409681398</v>
      </c>
      <c r="D1750" t="str">
        <v>met</v>
      </c>
      <c r="E1750" s="108">
        <v>992630.44154388504</v>
      </c>
    </row>
    <row r="1751" spans="1:5" x14ac:dyDescent="0.25">
      <c r="A1751">
        <v>1684</v>
      </c>
      <c r="B1751" s="40">
        <v>3228587.4350154717</v>
      </c>
      <c r="C1751">
        <v>3633935.796455068</v>
      </c>
      <c r="D1751" t="str">
        <v>unmet</v>
      </c>
      <c r="E1751" s="108">
        <v>-302604.14876417676</v>
      </c>
    </row>
    <row r="1752" spans="1:5" x14ac:dyDescent="0.25">
      <c r="A1752">
        <v>1685</v>
      </c>
      <c r="B1752" s="40">
        <v>4612365.5834901715</v>
      </c>
      <c r="C1752">
        <v>3634057.8557571769</v>
      </c>
      <c r="D1752" t="str">
        <v>met</v>
      </c>
      <c r="E1752" s="108">
        <v>203310.21781743085</v>
      </c>
    </row>
    <row r="1753" spans="1:5" x14ac:dyDescent="0.25">
      <c r="A1753">
        <v>1686</v>
      </c>
      <c r="B1753" s="40">
        <v>3421424.8312720042</v>
      </c>
      <c r="C1753">
        <v>3633710.9599792925</v>
      </c>
      <c r="D1753" t="str">
        <v>unmet</v>
      </c>
      <c r="E1753" s="108">
        <v>679599.191751156</v>
      </c>
    </row>
    <row r="1754" spans="1:5" x14ac:dyDescent="0.25">
      <c r="A1754">
        <v>1687</v>
      </c>
      <c r="B1754" s="40">
        <v>3932130.9210181832</v>
      </c>
      <c r="C1754">
        <v>3634613.3634675858</v>
      </c>
      <c r="D1754" t="str">
        <v>met</v>
      </c>
      <c r="E1754" s="108">
        <v>217142.52653914178</v>
      </c>
    </row>
    <row r="1755" spans="1:5" x14ac:dyDescent="0.25">
      <c r="A1755">
        <v>1688</v>
      </c>
      <c r="B1755" s="40">
        <v>4822230.9167150669</v>
      </c>
      <c r="C1755">
        <v>3634062.2878362788</v>
      </c>
      <c r="D1755" t="str">
        <v>met</v>
      </c>
      <c r="E1755" s="108">
        <v>213319.35651817219</v>
      </c>
    </row>
    <row r="1756" spans="1:5" x14ac:dyDescent="0.25">
      <c r="A1756">
        <v>1689</v>
      </c>
      <c r="B1756" s="40">
        <v>13788795.09590761</v>
      </c>
      <c r="C1756">
        <v>3633924.3499863106</v>
      </c>
      <c r="D1756" t="str">
        <v>met</v>
      </c>
      <c r="E1756" s="108">
        <v>852190.62917653238</v>
      </c>
    </row>
    <row r="1757" spans="1:5" x14ac:dyDescent="0.25">
      <c r="A1757">
        <v>1690</v>
      </c>
      <c r="B1757" s="40">
        <v>6402253.6654086774</v>
      </c>
      <c r="C1757">
        <v>3634497.7886858261</v>
      </c>
      <c r="D1757" t="str">
        <v>met</v>
      </c>
      <c r="E1757" s="108">
        <v>2034162.8663304574</v>
      </c>
    </row>
    <row r="1758" spans="1:5" x14ac:dyDescent="0.25">
      <c r="A1758">
        <v>1691</v>
      </c>
      <c r="B1758" s="40">
        <v>9531376.5660502333</v>
      </c>
      <c r="C1758">
        <v>3634122.6559217717</v>
      </c>
      <c r="D1758" t="str">
        <v>met</v>
      </c>
      <c r="E1758" s="108">
        <v>127351.8660527654</v>
      </c>
    </row>
    <row r="1759" spans="1:5" x14ac:dyDescent="0.25">
      <c r="A1759">
        <v>1692</v>
      </c>
      <c r="B1759" s="40">
        <v>3961337.6632856261</v>
      </c>
      <c r="C1759">
        <v>3634259.4210468521</v>
      </c>
      <c r="D1759" t="str">
        <v>met</v>
      </c>
      <c r="E1759" s="108">
        <v>-35678.502902817447</v>
      </c>
    </row>
    <row r="1760" spans="1:5" x14ac:dyDescent="0.25">
      <c r="A1760">
        <v>1693</v>
      </c>
      <c r="B1760" s="40">
        <v>4090480.0877970876</v>
      </c>
      <c r="C1760">
        <v>3634372.1474282523</v>
      </c>
      <c r="D1760" t="str">
        <v>met</v>
      </c>
      <c r="E1760" s="108">
        <v>1744254.9165274301</v>
      </c>
    </row>
    <row r="1761" spans="1:5" x14ac:dyDescent="0.25">
      <c r="A1761">
        <v>1694</v>
      </c>
      <c r="B1761" s="40">
        <v>4303888.7420771793</v>
      </c>
      <c r="C1761">
        <v>3634305.8943164605</v>
      </c>
      <c r="D1761" t="str">
        <v>met</v>
      </c>
      <c r="E1761" s="108">
        <v>-62043.965348413214</v>
      </c>
    </row>
    <row r="1762" spans="1:5" x14ac:dyDescent="0.25">
      <c r="A1762">
        <v>1695</v>
      </c>
      <c r="B1762" s="40">
        <v>4545250.6273184465</v>
      </c>
      <c r="C1762">
        <v>3634171.2137474464</v>
      </c>
      <c r="D1762" t="str">
        <v>met</v>
      </c>
      <c r="E1762" s="108">
        <v>3719649.3934740606</v>
      </c>
    </row>
    <row r="1763" spans="1:5" x14ac:dyDescent="0.25">
      <c r="A1763">
        <v>1696</v>
      </c>
      <c r="B1763" s="40">
        <v>6470182.7913947282</v>
      </c>
      <c r="C1763">
        <v>3634357.0309526529</v>
      </c>
      <c r="D1763" t="str">
        <v>met</v>
      </c>
      <c r="E1763" s="108">
        <v>2893306.5522213741</v>
      </c>
    </row>
    <row r="1764" spans="1:5" x14ac:dyDescent="0.25">
      <c r="A1764">
        <v>1697</v>
      </c>
      <c r="B1764" s="40">
        <v>5197944.0420785118</v>
      </c>
      <c r="C1764">
        <v>3633921.867999041</v>
      </c>
      <c r="D1764" t="str">
        <v>met</v>
      </c>
      <c r="E1764" s="108">
        <v>685840.62524937978</v>
      </c>
    </row>
    <row r="1765" spans="1:5" x14ac:dyDescent="0.25">
      <c r="A1765">
        <v>1698</v>
      </c>
      <c r="B1765" s="40">
        <v>4122053.6805917369</v>
      </c>
      <c r="C1765">
        <v>3634041.5419205325</v>
      </c>
      <c r="D1765" t="str">
        <v>met</v>
      </c>
      <c r="E1765" s="108">
        <v>1060324.8108286154</v>
      </c>
    </row>
    <row r="1766" spans="1:5" x14ac:dyDescent="0.25">
      <c r="A1766">
        <v>1699</v>
      </c>
      <c r="B1766" s="40">
        <v>9310286.9814016968</v>
      </c>
      <c r="C1766">
        <v>3634348.1226484166</v>
      </c>
      <c r="D1766" t="str">
        <v>met</v>
      </c>
      <c r="E1766" s="108">
        <v>2334355.4951390498</v>
      </c>
    </row>
    <row r="1767" spans="1:5" x14ac:dyDescent="0.25">
      <c r="A1767">
        <v>1700</v>
      </c>
      <c r="B1767" s="40">
        <v>3703314.8757816516</v>
      </c>
      <c r="C1767">
        <v>3634376.1920721247</v>
      </c>
      <c r="D1767" t="str">
        <v>met</v>
      </c>
      <c r="E1767" s="108">
        <v>957919.33972199215</v>
      </c>
    </row>
    <row r="1768" spans="1:5" x14ac:dyDescent="0.25">
      <c r="A1768">
        <v>1701</v>
      </c>
      <c r="B1768" s="40">
        <v>4004743.2540393458</v>
      </c>
      <c r="C1768">
        <v>3634232.6141289677</v>
      </c>
      <c r="D1768" t="str">
        <v>met</v>
      </c>
      <c r="E1768" s="108">
        <v>2598801.8480225378</v>
      </c>
    </row>
    <row r="1769" spans="1:5" x14ac:dyDescent="0.25">
      <c r="A1769">
        <v>1702</v>
      </c>
      <c r="B1769" s="40">
        <v>5141941.8624632973</v>
      </c>
      <c r="C1769">
        <v>3634273.541578609</v>
      </c>
      <c r="D1769" t="str">
        <v>met</v>
      </c>
      <c r="E1769" s="108">
        <v>30458.102959012147</v>
      </c>
    </row>
    <row r="1770" spans="1:5" x14ac:dyDescent="0.25">
      <c r="A1770">
        <v>1703</v>
      </c>
      <c r="B1770" s="40">
        <v>7237528.2544838861</v>
      </c>
      <c r="C1770">
        <v>3634271.9673487935</v>
      </c>
      <c r="D1770" t="str">
        <v>met</v>
      </c>
      <c r="E1770" s="108">
        <v>252016.75084761949</v>
      </c>
    </row>
    <row r="1771" spans="1:5" x14ac:dyDescent="0.25">
      <c r="A1771">
        <v>1704</v>
      </c>
      <c r="B1771" s="40">
        <v>3694885.8847449608</v>
      </c>
      <c r="C1771">
        <v>3634256.5674548526</v>
      </c>
      <c r="D1771" t="str">
        <v>met</v>
      </c>
      <c r="E1771" s="108">
        <v>565115.54281277722</v>
      </c>
    </row>
    <row r="1772" spans="1:5" x14ac:dyDescent="0.25">
      <c r="A1772">
        <v>1705</v>
      </c>
      <c r="B1772" s="40">
        <v>7168018.8867198816</v>
      </c>
      <c r="C1772">
        <v>3634704.8279768634</v>
      </c>
      <c r="D1772" t="str">
        <v>met</v>
      </c>
      <c r="E1772" s="108">
        <v>3150369.7443435895</v>
      </c>
    </row>
    <row r="1773" spans="1:5" x14ac:dyDescent="0.25">
      <c r="A1773">
        <v>1706</v>
      </c>
      <c r="B1773" s="40">
        <v>12459229.548138399</v>
      </c>
      <c r="C1773">
        <v>3634285.4501112485</v>
      </c>
      <c r="D1773" t="str">
        <v>met</v>
      </c>
      <c r="E1773" s="108">
        <v>2407243.137667981</v>
      </c>
    </row>
    <row r="1774" spans="1:5" x14ac:dyDescent="0.25">
      <c r="A1774">
        <v>1707</v>
      </c>
      <c r="B1774" s="40">
        <v>3823381.3538032547</v>
      </c>
      <c r="C1774">
        <v>3634115.8214591905</v>
      </c>
      <c r="D1774" t="str">
        <v>met</v>
      </c>
      <c r="E1774" s="108">
        <v>170960.80395619245</v>
      </c>
    </row>
    <row r="1775" spans="1:5" x14ac:dyDescent="0.25">
      <c r="A1775">
        <v>1708</v>
      </c>
      <c r="B1775" s="40">
        <v>6585523.76581732</v>
      </c>
      <c r="C1775">
        <v>3634214.2657676251</v>
      </c>
      <c r="D1775" t="str">
        <v>met</v>
      </c>
      <c r="E1775" s="108">
        <v>2731391.5613440424</v>
      </c>
    </row>
    <row r="1776" spans="1:5" x14ac:dyDescent="0.25">
      <c r="A1776">
        <v>1709</v>
      </c>
      <c r="B1776" s="40">
        <v>4866014.5939172972</v>
      </c>
      <c r="C1776">
        <v>3634002.722658019</v>
      </c>
      <c r="D1776" t="str">
        <v>met</v>
      </c>
      <c r="E1776" s="108">
        <v>-5554.0279623102397</v>
      </c>
    </row>
    <row r="1777" spans="1:5" x14ac:dyDescent="0.25">
      <c r="A1777">
        <v>1710</v>
      </c>
      <c r="B1777" s="40">
        <v>3994675.5628116848</v>
      </c>
      <c r="C1777">
        <v>3633835.8355891253</v>
      </c>
      <c r="D1777" t="str">
        <v>met</v>
      </c>
      <c r="E1777" s="108">
        <v>22393.177357806358</v>
      </c>
    </row>
    <row r="1778" spans="1:5" x14ac:dyDescent="0.25">
      <c r="A1778">
        <v>1711</v>
      </c>
      <c r="B1778" s="40">
        <v>3611636.0272135418</v>
      </c>
      <c r="C1778">
        <v>3634065.4362573819</v>
      </c>
      <c r="D1778" t="str">
        <v>unmet</v>
      </c>
      <c r="E1778" s="108">
        <v>359946.32559600566</v>
      </c>
    </row>
    <row r="1779" spans="1:5" x14ac:dyDescent="0.25">
      <c r="A1779">
        <v>1712</v>
      </c>
      <c r="B1779" s="40">
        <v>4089087.1486729411</v>
      </c>
      <c r="C1779">
        <v>3634131.4676200487</v>
      </c>
      <c r="D1779" t="str">
        <v>met</v>
      </c>
      <c r="E1779" s="108">
        <v>167263.8027981217</v>
      </c>
    </row>
    <row r="1780" spans="1:5" x14ac:dyDescent="0.25">
      <c r="A1780">
        <v>1713</v>
      </c>
      <c r="B1780" s="40">
        <v>3567159.3613130501</v>
      </c>
      <c r="C1780">
        <v>3634231.4434031453</v>
      </c>
      <c r="D1780" t="str">
        <v>unmet</v>
      </c>
      <c r="E1780" s="108">
        <v>2153697.1432316778</v>
      </c>
    </row>
    <row r="1781" spans="1:5" x14ac:dyDescent="0.25">
      <c r="A1781">
        <v>1714</v>
      </c>
      <c r="B1781" s="40">
        <v>5386160.695075402</v>
      </c>
      <c r="C1781">
        <v>3634166.8337912983</v>
      </c>
      <c r="D1781" t="str">
        <v>met</v>
      </c>
      <c r="E1781" s="108">
        <v>409408.0745029333</v>
      </c>
    </row>
    <row r="1782" spans="1:5" x14ac:dyDescent="0.25">
      <c r="A1782">
        <v>1715</v>
      </c>
      <c r="B1782" s="40">
        <v>4074750.1885438478</v>
      </c>
      <c r="C1782">
        <v>3633828.2012843993</v>
      </c>
      <c r="D1782" t="str">
        <v>met</v>
      </c>
      <c r="E1782" s="108">
        <v>854053.13797463151</v>
      </c>
    </row>
    <row r="1783" spans="1:5" x14ac:dyDescent="0.25">
      <c r="A1783">
        <v>1716</v>
      </c>
      <c r="B1783" s="40">
        <v>6116739.9255980179</v>
      </c>
      <c r="C1783">
        <v>3634457.535844686</v>
      </c>
      <c r="D1783" t="str">
        <v>met</v>
      </c>
      <c r="E1783" s="108">
        <v>399737.96247129934</v>
      </c>
    </row>
    <row r="1784" spans="1:5" x14ac:dyDescent="0.25">
      <c r="A1784">
        <v>1717</v>
      </c>
      <c r="B1784" s="40">
        <v>3877124.0168192545</v>
      </c>
      <c r="C1784">
        <v>3633990.0282085384</v>
      </c>
      <c r="D1784" t="str">
        <v>met</v>
      </c>
      <c r="E1784" s="108">
        <v>-350130.57391432067</v>
      </c>
    </row>
    <row r="1785" spans="1:5" x14ac:dyDescent="0.25">
      <c r="A1785">
        <v>1718</v>
      </c>
      <c r="B1785" s="40">
        <v>3940315.4792973455</v>
      </c>
      <c r="C1785">
        <v>3633876.302854666</v>
      </c>
      <c r="D1785" t="str">
        <v>met</v>
      </c>
      <c r="E1785" s="108">
        <v>860051.77709244285</v>
      </c>
    </row>
    <row r="1786" spans="1:5" x14ac:dyDescent="0.25">
      <c r="A1786">
        <v>1719</v>
      </c>
      <c r="B1786" s="40">
        <v>4155250.2052810844</v>
      </c>
      <c r="C1786">
        <v>3634187.3878658088</v>
      </c>
      <c r="D1786" t="str">
        <v>met</v>
      </c>
      <c r="E1786" s="108">
        <v>415036.11630180012</v>
      </c>
    </row>
    <row r="1787" spans="1:5" x14ac:dyDescent="0.25">
      <c r="A1787">
        <v>1720</v>
      </c>
      <c r="B1787" s="40">
        <v>5976617.9426560234</v>
      </c>
      <c r="C1787">
        <v>3634035.3567962199</v>
      </c>
      <c r="D1787" t="str">
        <v>met</v>
      </c>
      <c r="E1787" s="108">
        <v>436640.31812931597</v>
      </c>
    </row>
    <row r="1788" spans="1:5" x14ac:dyDescent="0.25">
      <c r="A1788">
        <v>1721</v>
      </c>
      <c r="B1788" s="40">
        <v>3689605.7486381587</v>
      </c>
      <c r="C1788">
        <v>3634211.6450326131</v>
      </c>
      <c r="D1788" t="str">
        <v>met</v>
      </c>
      <c r="E1788" s="108">
        <v>3209459.2684729048</v>
      </c>
    </row>
    <row r="1789" spans="1:5" x14ac:dyDescent="0.25">
      <c r="A1789">
        <v>1722</v>
      </c>
      <c r="B1789" s="40">
        <v>4420678.388506813</v>
      </c>
      <c r="C1789">
        <v>3633817.653144917</v>
      </c>
      <c r="D1789" t="str">
        <v>met</v>
      </c>
      <c r="E1789" s="108">
        <v>585000.58754825313</v>
      </c>
    </row>
    <row r="1790" spans="1:5" x14ac:dyDescent="0.25">
      <c r="A1790">
        <v>1723</v>
      </c>
      <c r="B1790" s="40">
        <v>14072491.799995637</v>
      </c>
      <c r="C1790">
        <v>3634209.7523370413</v>
      </c>
      <c r="D1790" t="str">
        <v>met</v>
      </c>
      <c r="E1790" s="108">
        <v>-192434.50327911694</v>
      </c>
    </row>
    <row r="1791" spans="1:5" x14ac:dyDescent="0.25">
      <c r="A1791">
        <v>1724</v>
      </c>
      <c r="B1791" s="40">
        <v>4295955.2455031825</v>
      </c>
      <c r="C1791">
        <v>3634671.7902675914</v>
      </c>
      <c r="D1791" t="str">
        <v>met</v>
      </c>
      <c r="E1791" s="108">
        <v>4305119.1487634927</v>
      </c>
    </row>
    <row r="1792" spans="1:5" x14ac:dyDescent="0.25">
      <c r="A1792">
        <v>1725</v>
      </c>
      <c r="B1792" s="40">
        <v>10137405.332678</v>
      </c>
      <c r="C1792">
        <v>3634758.4848489398</v>
      </c>
      <c r="D1792" t="str">
        <v>met</v>
      </c>
      <c r="E1792" s="108">
        <v>1965147.9176936257</v>
      </c>
    </row>
    <row r="1793" spans="1:5" x14ac:dyDescent="0.25">
      <c r="A1793">
        <v>1726</v>
      </c>
      <c r="B1793" s="40">
        <v>4557519.8913757391</v>
      </c>
      <c r="C1793">
        <v>3634055.7359264381</v>
      </c>
      <c r="D1793" t="str">
        <v>met</v>
      </c>
      <c r="E1793" s="108">
        <v>-182030.34580844408</v>
      </c>
    </row>
    <row r="1794" spans="1:5" x14ac:dyDescent="0.25">
      <c r="A1794">
        <v>1727</v>
      </c>
      <c r="B1794" s="40">
        <v>3609571.7508333102</v>
      </c>
      <c r="C1794">
        <v>3634084.3297019741</v>
      </c>
      <c r="D1794" t="str">
        <v>unmet</v>
      </c>
      <c r="E1794" s="108">
        <v>1290978.5622961186</v>
      </c>
    </row>
    <row r="1795" spans="1:5" x14ac:dyDescent="0.25">
      <c r="A1795">
        <v>1728</v>
      </c>
      <c r="B1795" s="40">
        <v>3794375.7708177697</v>
      </c>
      <c r="C1795">
        <v>3634044.5194689538</v>
      </c>
      <c r="D1795" t="str">
        <v>met</v>
      </c>
      <c r="E1795" s="108">
        <v>1705248.3799374797</v>
      </c>
    </row>
    <row r="1796" spans="1:5" x14ac:dyDescent="0.25">
      <c r="A1796">
        <v>1729</v>
      </c>
      <c r="B1796" s="40">
        <v>4449974.3977821367</v>
      </c>
      <c r="C1796">
        <v>3634014.221614392</v>
      </c>
      <c r="D1796" t="str">
        <v>met</v>
      </c>
      <c r="E1796" s="108">
        <v>1652169.2582875048</v>
      </c>
    </row>
    <row r="1797" spans="1:5" x14ac:dyDescent="0.25">
      <c r="A1797">
        <v>1730</v>
      </c>
      <c r="B1797" s="40">
        <v>4107322.3673890652</v>
      </c>
      <c r="C1797">
        <v>3633662.7829287238</v>
      </c>
      <c r="D1797" t="str">
        <v>met</v>
      </c>
      <c r="E1797" s="108">
        <v>884854.41158733657</v>
      </c>
    </row>
    <row r="1798" spans="1:5" x14ac:dyDescent="0.25">
      <c r="A1798">
        <v>1731</v>
      </c>
      <c r="B1798" s="40">
        <v>4957414.2957982123</v>
      </c>
      <c r="C1798">
        <v>3634079.3913003667</v>
      </c>
      <c r="D1798" t="str">
        <v>met</v>
      </c>
      <c r="E1798" s="108">
        <v>-1948.7134497533552</v>
      </c>
    </row>
    <row r="1799" spans="1:5" x14ac:dyDescent="0.25">
      <c r="A1799">
        <v>1732</v>
      </c>
      <c r="B1799" s="40">
        <v>6074869.3932078285</v>
      </c>
      <c r="C1799">
        <v>3634834.0971651333</v>
      </c>
      <c r="D1799" t="str">
        <v>met</v>
      </c>
      <c r="E1799" s="108">
        <v>-522054.46612874838</v>
      </c>
    </row>
    <row r="1800" spans="1:5" x14ac:dyDescent="0.25">
      <c r="A1800">
        <v>1733</v>
      </c>
      <c r="B1800" s="40">
        <v>3585556.1206035847</v>
      </c>
      <c r="C1800">
        <v>3634233.909086348</v>
      </c>
      <c r="D1800" t="str">
        <v>unmet</v>
      </c>
      <c r="E1800" s="108">
        <v>839087.45488850493</v>
      </c>
    </row>
    <row r="1801" spans="1:5" x14ac:dyDescent="0.25">
      <c r="A1801">
        <v>1734</v>
      </c>
      <c r="B1801" s="40">
        <v>4679361.0870544463</v>
      </c>
      <c r="C1801">
        <v>3633778.3517332464</v>
      </c>
      <c r="D1801" t="str">
        <v>met</v>
      </c>
      <c r="E1801" s="108">
        <v>201458.32790767308</v>
      </c>
    </row>
    <row r="1802" spans="1:5" x14ac:dyDescent="0.25">
      <c r="A1802">
        <v>1735</v>
      </c>
      <c r="B1802" s="40">
        <v>4944124.2379346751</v>
      </c>
      <c r="C1802">
        <v>3634278.619878422</v>
      </c>
      <c r="D1802" t="str">
        <v>met</v>
      </c>
      <c r="E1802" s="108">
        <v>9148873.6031178348</v>
      </c>
    </row>
    <row r="1803" spans="1:5" x14ac:dyDescent="0.25">
      <c r="A1803">
        <v>1736</v>
      </c>
      <c r="B1803" s="40">
        <v>4219894.4897051742</v>
      </c>
      <c r="C1803">
        <v>3634392.8595165857</v>
      </c>
      <c r="D1803" t="str">
        <v>met</v>
      </c>
      <c r="E1803" s="108">
        <v>1345521.9630482569</v>
      </c>
    </row>
    <row r="1804" spans="1:5" x14ac:dyDescent="0.25">
      <c r="A1804">
        <v>1737</v>
      </c>
      <c r="B1804" s="40">
        <v>7679425.0647083549</v>
      </c>
      <c r="C1804">
        <v>3634291.2451091334</v>
      </c>
      <c r="D1804" t="str">
        <v>met</v>
      </c>
      <c r="E1804" s="108">
        <v>228727.76072194846</v>
      </c>
    </row>
    <row r="1805" spans="1:5" x14ac:dyDescent="0.25">
      <c r="A1805">
        <v>1738</v>
      </c>
      <c r="B1805" s="40">
        <v>4189614.2324331403</v>
      </c>
      <c r="C1805">
        <v>3634114.4720828552</v>
      </c>
      <c r="D1805" t="str">
        <v>met</v>
      </c>
      <c r="E1805" s="108">
        <v>441168.46158605348</v>
      </c>
    </row>
    <row r="1806" spans="1:5" x14ac:dyDescent="0.25">
      <c r="A1806">
        <v>1739</v>
      </c>
      <c r="B1806" s="40">
        <v>3496313.5268413462</v>
      </c>
      <c r="C1806">
        <v>3633970.8208189853</v>
      </c>
      <c r="D1806" t="str">
        <v>unmet</v>
      </c>
      <c r="E1806" s="108">
        <v>-83193.461495202035</v>
      </c>
    </row>
    <row r="1807" spans="1:5" x14ac:dyDescent="0.25">
      <c r="A1807">
        <v>1740</v>
      </c>
      <c r="B1807" s="40">
        <v>4220874.8234451562</v>
      </c>
      <c r="C1807">
        <v>3634783.3140285057</v>
      </c>
      <c r="D1807" t="str">
        <v>met</v>
      </c>
      <c r="E1807" s="108">
        <v>458721.71115680132</v>
      </c>
    </row>
    <row r="1808" spans="1:5" x14ac:dyDescent="0.25">
      <c r="A1808">
        <v>1741</v>
      </c>
      <c r="B1808" s="40">
        <v>3484696.3916857811</v>
      </c>
      <c r="C1808">
        <v>3633909.3125628284</v>
      </c>
      <c r="D1808" t="str">
        <v>unmet</v>
      </c>
      <c r="E1808" s="108">
        <v>1463658.5516784145</v>
      </c>
    </row>
    <row r="1809" spans="1:5" x14ac:dyDescent="0.25">
      <c r="A1809">
        <v>1742</v>
      </c>
      <c r="B1809" s="40">
        <v>7712192.23345704</v>
      </c>
      <c r="C1809">
        <v>3634152.8516926588</v>
      </c>
      <c r="D1809" t="str">
        <v>met</v>
      </c>
      <c r="E1809" s="108">
        <v>3884709.9434575746</v>
      </c>
    </row>
    <row r="1810" spans="1:5" x14ac:dyDescent="0.25">
      <c r="A1810">
        <v>1743</v>
      </c>
      <c r="B1810" s="40">
        <v>3702438.6754465005</v>
      </c>
      <c r="C1810">
        <v>3634038.4809783953</v>
      </c>
      <c r="D1810" t="str">
        <v>met</v>
      </c>
      <c r="E1810" s="108">
        <v>2215763.4218357312</v>
      </c>
    </row>
    <row r="1811" spans="1:5" x14ac:dyDescent="0.25">
      <c r="A1811">
        <v>1744</v>
      </c>
      <c r="B1811" s="40">
        <v>3537141.9896950824</v>
      </c>
      <c r="C1811">
        <v>3633712.4627766926</v>
      </c>
      <c r="D1811" t="str">
        <v>unmet</v>
      </c>
      <c r="E1811" s="108">
        <v>2917419.947542754</v>
      </c>
    </row>
    <row r="1812" spans="1:5" x14ac:dyDescent="0.25">
      <c r="A1812">
        <v>1745</v>
      </c>
      <c r="B1812" s="40">
        <v>3997078.0280562034</v>
      </c>
      <c r="C1812">
        <v>3634057.1664814241</v>
      </c>
      <c r="D1812" t="str">
        <v>met</v>
      </c>
      <c r="E1812" s="108">
        <v>669905.78293644078</v>
      </c>
    </row>
    <row r="1813" spans="1:5" x14ac:dyDescent="0.25">
      <c r="A1813">
        <v>1746</v>
      </c>
      <c r="B1813" s="40">
        <v>15314752.66422304</v>
      </c>
      <c r="C1813">
        <v>3633885.0296478365</v>
      </c>
      <c r="D1813" t="str">
        <v>met</v>
      </c>
      <c r="E1813" s="108">
        <v>13396473.397539958</v>
      </c>
    </row>
    <row r="1814" spans="1:5" x14ac:dyDescent="0.25">
      <c r="A1814">
        <v>1747</v>
      </c>
      <c r="B1814" s="40">
        <v>4522505.2978067892</v>
      </c>
      <c r="C1814">
        <v>3634418.7798079858</v>
      </c>
      <c r="D1814" t="str">
        <v>met</v>
      </c>
      <c r="E1814" s="108">
        <v>1649287.2950148741</v>
      </c>
    </row>
    <row r="1815" spans="1:5" x14ac:dyDescent="0.25">
      <c r="A1815">
        <v>1748</v>
      </c>
      <c r="B1815" s="40">
        <v>3757343.336377522</v>
      </c>
      <c r="C1815">
        <v>3634143.5099283671</v>
      </c>
      <c r="D1815" t="str">
        <v>met</v>
      </c>
      <c r="E1815" s="108">
        <v>-151249.6654886324</v>
      </c>
    </row>
    <row r="1816" spans="1:5" x14ac:dyDescent="0.25">
      <c r="A1816">
        <v>1749</v>
      </c>
      <c r="B1816" s="40">
        <v>3786953.0335225798</v>
      </c>
      <c r="C1816">
        <v>3634051.2049941556</v>
      </c>
      <c r="D1816" t="str">
        <v>met</v>
      </c>
      <c r="E1816" s="108">
        <v>747097.79613131238</v>
      </c>
    </row>
    <row r="1817" spans="1:5" x14ac:dyDescent="0.25">
      <c r="A1817">
        <v>1750</v>
      </c>
      <c r="B1817" s="40">
        <v>3320137.9603351336</v>
      </c>
      <c r="C1817">
        <v>3633720.9384247847</v>
      </c>
      <c r="D1817" t="str">
        <v>unmet</v>
      </c>
      <c r="E1817" s="108">
        <v>4938819.6742196791</v>
      </c>
    </row>
    <row r="1818" spans="1:5" x14ac:dyDescent="0.25">
      <c r="A1818">
        <v>1751</v>
      </c>
      <c r="B1818" s="40">
        <v>4656707.8075713413</v>
      </c>
      <c r="C1818">
        <v>3634054.3677412248</v>
      </c>
      <c r="D1818" t="str">
        <v>met</v>
      </c>
      <c r="E1818" s="108">
        <v>1029718.2341230996</v>
      </c>
    </row>
    <row r="1819" spans="1:5" x14ac:dyDescent="0.25">
      <c r="A1819">
        <v>1752</v>
      </c>
      <c r="B1819" s="40">
        <v>4682135.8952617887</v>
      </c>
      <c r="C1819">
        <v>3634769.1140532312</v>
      </c>
      <c r="D1819" t="str">
        <v>met</v>
      </c>
      <c r="E1819" s="108">
        <v>443940.26372675318</v>
      </c>
    </row>
    <row r="1820" spans="1:5" x14ac:dyDescent="0.25">
      <c r="A1820">
        <v>1753</v>
      </c>
      <c r="B1820" s="40">
        <v>5405076.1280328566</v>
      </c>
      <c r="C1820">
        <v>3634600.38102997</v>
      </c>
      <c r="D1820" t="str">
        <v>met</v>
      </c>
      <c r="E1820" s="108">
        <v>1427258.0840800288</v>
      </c>
    </row>
    <row r="1821" spans="1:5" x14ac:dyDescent="0.25">
      <c r="A1821">
        <v>1754</v>
      </c>
      <c r="B1821" s="40">
        <v>5749659.4879846703</v>
      </c>
      <c r="C1821">
        <v>3633865.0856879074</v>
      </c>
      <c r="D1821" t="str">
        <v>met</v>
      </c>
      <c r="E1821" s="108">
        <v>455803.68948068749</v>
      </c>
    </row>
    <row r="1822" spans="1:5" x14ac:dyDescent="0.25">
      <c r="A1822">
        <v>1755</v>
      </c>
      <c r="B1822" s="40">
        <v>4268526.8121174034</v>
      </c>
      <c r="C1822">
        <v>3634539.2147688535</v>
      </c>
      <c r="D1822" t="str">
        <v>met</v>
      </c>
      <c r="E1822" s="108">
        <v>749312.34125352884</v>
      </c>
    </row>
    <row r="1823" spans="1:5" x14ac:dyDescent="0.25">
      <c r="A1823">
        <v>1756</v>
      </c>
      <c r="B1823" s="40">
        <v>3846283.7699624784</v>
      </c>
      <c r="C1823">
        <v>3634086.7421870348</v>
      </c>
      <c r="D1823" t="str">
        <v>met</v>
      </c>
      <c r="E1823" s="108">
        <v>2587371.985986264</v>
      </c>
    </row>
    <row r="1824" spans="1:5" x14ac:dyDescent="0.25">
      <c r="A1824">
        <v>1757</v>
      </c>
      <c r="B1824" s="40">
        <v>4945799.1304653361</v>
      </c>
      <c r="C1824">
        <v>3634750.5993764563</v>
      </c>
      <c r="D1824" t="str">
        <v>met</v>
      </c>
      <c r="E1824" s="108">
        <v>1052051.5614329632</v>
      </c>
    </row>
    <row r="1825" spans="1:5" x14ac:dyDescent="0.25">
      <c r="A1825">
        <v>1758</v>
      </c>
      <c r="B1825" s="40">
        <v>3977506.3382917661</v>
      </c>
      <c r="C1825">
        <v>3633824.4471557196</v>
      </c>
      <c r="D1825" t="str">
        <v>met</v>
      </c>
      <c r="E1825" s="108">
        <v>42861.101481455844</v>
      </c>
    </row>
    <row r="1826" spans="1:5" x14ac:dyDescent="0.25">
      <c r="A1826">
        <v>1759</v>
      </c>
      <c r="B1826" s="40">
        <v>8865786.9451421499</v>
      </c>
      <c r="C1826">
        <v>3634466.8332528872</v>
      </c>
      <c r="D1826" t="str">
        <v>met</v>
      </c>
      <c r="E1826" s="108">
        <v>1400081.7415170632</v>
      </c>
    </row>
    <row r="1827" spans="1:5" x14ac:dyDescent="0.25">
      <c r="A1827">
        <v>1760</v>
      </c>
      <c r="B1827" s="40">
        <v>3794279.137186191</v>
      </c>
      <c r="C1827">
        <v>3634247.9656338939</v>
      </c>
      <c r="D1827" t="str">
        <v>met</v>
      </c>
      <c r="E1827" s="108">
        <v>939491.93378249416</v>
      </c>
    </row>
    <row r="1828" spans="1:5" x14ac:dyDescent="0.25">
      <c r="A1828">
        <v>1761</v>
      </c>
      <c r="B1828" s="40">
        <v>3637773.4767084159</v>
      </c>
      <c r="C1828">
        <v>3634299.8082415932</v>
      </c>
      <c r="D1828" t="str">
        <v>met</v>
      </c>
      <c r="E1828" s="108">
        <v>-11609.546076326631</v>
      </c>
    </row>
    <row r="1829" spans="1:5" x14ac:dyDescent="0.25">
      <c r="A1829">
        <v>1762</v>
      </c>
      <c r="B1829" s="40">
        <v>4097558.7119689779</v>
      </c>
      <c r="C1829">
        <v>3634316.337059495</v>
      </c>
      <c r="D1829" t="str">
        <v>met</v>
      </c>
      <c r="E1829" s="108">
        <v>1504875.4179004822</v>
      </c>
    </row>
    <row r="1830" spans="1:5" x14ac:dyDescent="0.25">
      <c r="A1830">
        <v>1763</v>
      </c>
      <c r="B1830" s="40">
        <v>4327453.9232731285</v>
      </c>
      <c r="C1830">
        <v>3633932.9348134371</v>
      </c>
      <c r="D1830" t="str">
        <v>met</v>
      </c>
      <c r="E1830" s="108">
        <v>874590.16377555858</v>
      </c>
    </row>
    <row r="1831" spans="1:5" x14ac:dyDescent="0.25">
      <c r="A1831">
        <v>1764</v>
      </c>
      <c r="B1831" s="40">
        <v>4210239.7517476063</v>
      </c>
      <c r="C1831">
        <v>3633868.3387890579</v>
      </c>
      <c r="D1831" t="str">
        <v>met</v>
      </c>
      <c r="E1831" s="108">
        <v>504968.22973424615</v>
      </c>
    </row>
    <row r="1832" spans="1:5" x14ac:dyDescent="0.25">
      <c r="A1832">
        <v>1765</v>
      </c>
      <c r="B1832" s="40">
        <v>9027952.7390961181</v>
      </c>
      <c r="C1832">
        <v>3634535.0318840304</v>
      </c>
      <c r="D1832" t="str">
        <v>met</v>
      </c>
      <c r="E1832" s="108">
        <v>2015539.9545022566</v>
      </c>
    </row>
    <row r="1833" spans="1:5" x14ac:dyDescent="0.25">
      <c r="A1833">
        <v>1766</v>
      </c>
      <c r="B1833" s="40">
        <v>5699822.8919444541</v>
      </c>
      <c r="C1833">
        <v>3634279.5106122862</v>
      </c>
      <c r="D1833" t="str">
        <v>met</v>
      </c>
      <c r="E1833" s="108">
        <v>2638946.8149803034</v>
      </c>
    </row>
    <row r="1834" spans="1:5" x14ac:dyDescent="0.25">
      <c r="A1834">
        <v>1767</v>
      </c>
      <c r="B1834" s="40">
        <v>3331743.6374512133</v>
      </c>
      <c r="C1834">
        <v>3634134.2585697495</v>
      </c>
      <c r="D1834" t="str">
        <v>unmet</v>
      </c>
      <c r="E1834" s="108">
        <v>1733309.7483665696</v>
      </c>
    </row>
    <row r="1835" spans="1:5" x14ac:dyDescent="0.25">
      <c r="A1835">
        <v>1768</v>
      </c>
      <c r="B1835" s="40">
        <v>14352026.248947451</v>
      </c>
      <c r="C1835">
        <v>3634892.5826914543</v>
      </c>
      <c r="D1835" t="str">
        <v>met</v>
      </c>
      <c r="E1835" s="108">
        <v>2125538.5438249023</v>
      </c>
    </row>
    <row r="1836" spans="1:5" x14ac:dyDescent="0.25">
      <c r="A1836">
        <v>1769</v>
      </c>
      <c r="B1836" s="40">
        <v>3943259.539708076</v>
      </c>
      <c r="C1836">
        <v>3634489.1204391234</v>
      </c>
      <c r="D1836" t="str">
        <v>met</v>
      </c>
      <c r="E1836" s="108">
        <v>396623.02859132504</v>
      </c>
    </row>
    <row r="1837" spans="1:5" x14ac:dyDescent="0.25">
      <c r="A1837">
        <v>1770</v>
      </c>
      <c r="B1837" s="40">
        <v>4785127.5899580037</v>
      </c>
      <c r="C1837">
        <v>3633786.9523462718</v>
      </c>
      <c r="D1837" t="str">
        <v>met</v>
      </c>
      <c r="E1837" s="108">
        <v>848138.27629634365</v>
      </c>
    </row>
    <row r="1838" spans="1:5" x14ac:dyDescent="0.25">
      <c r="A1838">
        <v>1771</v>
      </c>
      <c r="B1838" s="40">
        <v>3632964.6658544103</v>
      </c>
      <c r="C1838">
        <v>3634114.0553061762</v>
      </c>
      <c r="D1838" t="str">
        <v>unmet</v>
      </c>
      <c r="E1838" s="108">
        <v>-176252.12170427665</v>
      </c>
    </row>
    <row r="1839" spans="1:5" x14ac:dyDescent="0.25">
      <c r="A1839">
        <v>1772</v>
      </c>
      <c r="B1839" s="40">
        <v>4109271.559782532</v>
      </c>
      <c r="C1839">
        <v>3634204.5791942412</v>
      </c>
      <c r="D1839" t="str">
        <v>met</v>
      </c>
      <c r="E1839" s="108">
        <v>5875903.9992045388</v>
      </c>
    </row>
    <row r="1840" spans="1:5" x14ac:dyDescent="0.25">
      <c r="A1840">
        <v>1773</v>
      </c>
      <c r="B1840" s="40">
        <v>3867574.7051904351</v>
      </c>
      <c r="C1840">
        <v>3634271.957148321</v>
      </c>
      <c r="D1840" t="str">
        <v>met</v>
      </c>
      <c r="E1840" s="108">
        <v>622534.01849231077</v>
      </c>
    </row>
    <row r="1841" spans="1:5" x14ac:dyDescent="0.25">
      <c r="A1841">
        <v>1774</v>
      </c>
      <c r="B1841" s="40">
        <v>3791664.3253652626</v>
      </c>
      <c r="C1841">
        <v>3634228.8363157553</v>
      </c>
      <c r="D1841" t="str">
        <v>met</v>
      </c>
      <c r="E1841" s="108">
        <v>1905602.9012473398</v>
      </c>
    </row>
    <row r="1842" spans="1:5" x14ac:dyDescent="0.25">
      <c r="A1842">
        <v>1775</v>
      </c>
      <c r="B1842" s="40">
        <v>5536806.2903247504</v>
      </c>
      <c r="C1842">
        <v>3634145.730749724</v>
      </c>
      <c r="D1842" t="str">
        <v>met</v>
      </c>
      <c r="E1842" s="108">
        <v>3693583.4662599135</v>
      </c>
    </row>
    <row r="1843" spans="1:5" x14ac:dyDescent="0.25">
      <c r="A1843">
        <v>1776</v>
      </c>
      <c r="B1843" s="40">
        <v>5909300.9778522458</v>
      </c>
      <c r="C1843">
        <v>3633672.7038387298</v>
      </c>
      <c r="D1843" t="str">
        <v>met</v>
      </c>
      <c r="E1843" s="108">
        <v>-164216.34611892328</v>
      </c>
    </row>
    <row r="1844" spans="1:5" x14ac:dyDescent="0.25">
      <c r="A1844">
        <v>1777</v>
      </c>
      <c r="B1844" s="40">
        <v>15095350.707597192</v>
      </c>
      <c r="C1844">
        <v>3633876.7333117058</v>
      </c>
      <c r="D1844" t="str">
        <v>met</v>
      </c>
      <c r="E1844" s="108">
        <v>-556987.49922758527</v>
      </c>
    </row>
    <row r="1845" spans="1:5" x14ac:dyDescent="0.25">
      <c r="A1845">
        <v>1778</v>
      </c>
      <c r="B1845" s="40">
        <v>6433697.3836141555</v>
      </c>
      <c r="C1845">
        <v>3634411.6750427927</v>
      </c>
      <c r="D1845" t="str">
        <v>met</v>
      </c>
      <c r="E1845" s="108">
        <v>3752202.5317201163</v>
      </c>
    </row>
    <row r="1846" spans="1:5" x14ac:dyDescent="0.25">
      <c r="A1846">
        <v>1779</v>
      </c>
      <c r="B1846" s="40">
        <v>3175938.4427583572</v>
      </c>
      <c r="C1846">
        <v>3634135.7727938276</v>
      </c>
      <c r="D1846" t="str">
        <v>unmet</v>
      </c>
      <c r="E1846" s="108">
        <v>391348.24057123717</v>
      </c>
    </row>
    <row r="1847" spans="1:5" x14ac:dyDescent="0.25">
      <c r="A1847">
        <v>1780</v>
      </c>
      <c r="B1847" s="40">
        <v>5013981.6654937277</v>
      </c>
      <c r="C1847">
        <v>3634122.8414934753</v>
      </c>
      <c r="D1847" t="str">
        <v>met</v>
      </c>
      <c r="E1847" s="108">
        <v>718389.57476359326</v>
      </c>
    </row>
    <row r="1848" spans="1:5" x14ac:dyDescent="0.25">
      <c r="A1848">
        <v>1781</v>
      </c>
      <c r="B1848" s="40">
        <v>5518578.6786732245</v>
      </c>
      <c r="C1848">
        <v>3634117.2843558583</v>
      </c>
      <c r="D1848" t="str">
        <v>met</v>
      </c>
      <c r="E1848" s="108">
        <v>550879.98724417156</v>
      </c>
    </row>
    <row r="1849" spans="1:5" x14ac:dyDescent="0.25">
      <c r="A1849">
        <v>1782</v>
      </c>
      <c r="B1849" s="40">
        <v>4440982.97448075</v>
      </c>
      <c r="C1849">
        <v>3633923.2743250933</v>
      </c>
      <c r="D1849" t="str">
        <v>met</v>
      </c>
      <c r="E1849" s="108">
        <v>703552.30284731695</v>
      </c>
    </row>
    <row r="1850" spans="1:5" x14ac:dyDescent="0.25">
      <c r="A1850">
        <v>1783</v>
      </c>
      <c r="B1850" s="40">
        <v>6103934.7311233152</v>
      </c>
      <c r="C1850">
        <v>3633833.5571125806</v>
      </c>
      <c r="D1850" t="str">
        <v>met</v>
      </c>
      <c r="E1850" s="108">
        <v>1200353.4045101441</v>
      </c>
    </row>
    <row r="1851" spans="1:5" x14ac:dyDescent="0.25">
      <c r="A1851">
        <v>1784</v>
      </c>
      <c r="B1851" s="40">
        <v>3491202.9203131394</v>
      </c>
      <c r="C1851">
        <v>3634105.8124124268</v>
      </c>
      <c r="D1851" t="str">
        <v>unmet</v>
      </c>
      <c r="E1851" s="108">
        <v>869498.2274340936</v>
      </c>
    </row>
    <row r="1852" spans="1:5" x14ac:dyDescent="0.25">
      <c r="A1852">
        <v>1785</v>
      </c>
      <c r="B1852" s="40">
        <v>4173044.552888711</v>
      </c>
      <c r="C1852">
        <v>3634075.8679682352</v>
      </c>
      <c r="D1852" t="str">
        <v>met</v>
      </c>
      <c r="E1852" s="108">
        <v>2737537.519481184</v>
      </c>
    </row>
    <row r="1853" spans="1:5" x14ac:dyDescent="0.25">
      <c r="A1853">
        <v>1786</v>
      </c>
      <c r="B1853" s="40">
        <v>4567757.3989427453</v>
      </c>
      <c r="C1853">
        <v>3634675.8890299122</v>
      </c>
      <c r="D1853" t="str">
        <v>met</v>
      </c>
      <c r="E1853" s="108">
        <v>322332.61987048434</v>
      </c>
    </row>
    <row r="1854" spans="1:5" x14ac:dyDescent="0.25">
      <c r="A1854">
        <v>1787</v>
      </c>
      <c r="B1854" s="40">
        <v>4115426.4090077784</v>
      </c>
      <c r="C1854">
        <v>3634300.2850602218</v>
      </c>
      <c r="D1854" t="str">
        <v>met</v>
      </c>
      <c r="E1854" s="108">
        <v>-316316.074532812</v>
      </c>
    </row>
    <row r="1855" spans="1:5" x14ac:dyDescent="0.25">
      <c r="A1855">
        <v>1788</v>
      </c>
      <c r="B1855" s="40">
        <v>4052649.5132142929</v>
      </c>
      <c r="C1855">
        <v>3634137.6815657467</v>
      </c>
      <c r="D1855" t="str">
        <v>met</v>
      </c>
      <c r="E1855" s="108">
        <v>735443.5860337601</v>
      </c>
    </row>
    <row r="1856" spans="1:5" x14ac:dyDescent="0.25">
      <c r="A1856">
        <v>1789</v>
      </c>
      <c r="B1856" s="40">
        <v>7539289.5386903472</v>
      </c>
      <c r="C1856">
        <v>3633821.7130136387</v>
      </c>
      <c r="D1856" t="str">
        <v>met</v>
      </c>
      <c r="E1856" s="108">
        <v>594371.8756304807</v>
      </c>
    </row>
    <row r="1857" spans="1:5" x14ac:dyDescent="0.25">
      <c r="A1857">
        <v>1790</v>
      </c>
      <c r="B1857" s="40">
        <v>3986965.396307989</v>
      </c>
      <c r="C1857">
        <v>3633828.7824942018</v>
      </c>
      <c r="D1857" t="str">
        <v>met</v>
      </c>
      <c r="E1857" s="108">
        <v>890706.55843958911</v>
      </c>
    </row>
    <row r="1858" spans="1:5" x14ac:dyDescent="0.25">
      <c r="A1858">
        <v>1791</v>
      </c>
      <c r="B1858" s="40">
        <v>3948322.7118133977</v>
      </c>
      <c r="C1858">
        <v>3633885.8387344517</v>
      </c>
      <c r="D1858" t="str">
        <v>met</v>
      </c>
      <c r="E1858" s="108">
        <v>668972.92414980102</v>
      </c>
    </row>
    <row r="1859" spans="1:5" x14ac:dyDescent="0.25">
      <c r="A1859">
        <v>1792</v>
      </c>
      <c r="B1859" s="40">
        <v>4640046.1726151891</v>
      </c>
      <c r="C1859">
        <v>3634332.7644355139</v>
      </c>
      <c r="D1859" t="str">
        <v>met</v>
      </c>
      <c r="E1859" s="108">
        <v>-64061.167547687422</v>
      </c>
    </row>
    <row r="1860" spans="1:5" x14ac:dyDescent="0.25">
      <c r="A1860">
        <v>1793</v>
      </c>
      <c r="B1860" s="40">
        <v>3950089.0404114434</v>
      </c>
      <c r="C1860">
        <v>3634035.8256229614</v>
      </c>
      <c r="D1860" t="str">
        <v>met</v>
      </c>
      <c r="E1860" s="108">
        <v>932394.36910559842</v>
      </c>
    </row>
    <row r="1861" spans="1:5" x14ac:dyDescent="0.25">
      <c r="A1861">
        <v>1794</v>
      </c>
      <c r="B1861" s="40">
        <v>4859882.1140181581</v>
      </c>
      <c r="C1861">
        <v>3634492.9202660574</v>
      </c>
      <c r="D1861" t="str">
        <v>met</v>
      </c>
      <c r="E1861" s="108">
        <v>2239090.6998246955</v>
      </c>
    </row>
    <row r="1862" spans="1:5" x14ac:dyDescent="0.25">
      <c r="A1862">
        <v>1795</v>
      </c>
      <c r="B1862" s="40">
        <v>6104668.2539122254</v>
      </c>
      <c r="C1862">
        <v>3634268.1312763039</v>
      </c>
      <c r="D1862" t="str">
        <v>met</v>
      </c>
      <c r="E1862" s="108">
        <v>5544972.3883598931</v>
      </c>
    </row>
    <row r="1863" spans="1:5" x14ac:dyDescent="0.25">
      <c r="A1863">
        <v>1796</v>
      </c>
      <c r="B1863" s="40">
        <v>4037913.2114843689</v>
      </c>
      <c r="C1863">
        <v>3634130.9180218531</v>
      </c>
      <c r="D1863" t="str">
        <v>met</v>
      </c>
      <c r="E1863" s="108">
        <v>2002374.4233138524</v>
      </c>
    </row>
    <row r="1864" spans="1:5" x14ac:dyDescent="0.25">
      <c r="A1864">
        <v>1797</v>
      </c>
      <c r="B1864" s="40">
        <v>3747481.1741365972</v>
      </c>
      <c r="C1864">
        <v>3633652.6468597921</v>
      </c>
      <c r="D1864" t="str">
        <v>met</v>
      </c>
      <c r="E1864" s="108">
        <v>75753.427720554173</v>
      </c>
    </row>
    <row r="1865" spans="1:5" x14ac:dyDescent="0.25">
      <c r="A1865">
        <v>1798</v>
      </c>
      <c r="B1865" s="40">
        <v>3544029.3671929128</v>
      </c>
      <c r="C1865">
        <v>3633949.9887962486</v>
      </c>
      <c r="D1865" t="str">
        <v>unmet</v>
      </c>
      <c r="E1865" s="108">
        <v>365989.30634774268</v>
      </c>
    </row>
    <row r="1866" spans="1:5" x14ac:dyDescent="0.25">
      <c r="A1866">
        <v>1799</v>
      </c>
      <c r="B1866" s="40">
        <v>3868453.0163574964</v>
      </c>
      <c r="C1866">
        <v>3633714.900156267</v>
      </c>
      <c r="D1866" t="str">
        <v>met</v>
      </c>
      <c r="E1866" s="108">
        <v>464367.01917611854</v>
      </c>
    </row>
    <row r="1867" spans="1:5" x14ac:dyDescent="0.25">
      <c r="A1867">
        <v>1800</v>
      </c>
      <c r="B1867" s="40">
        <v>4057745.6343676122</v>
      </c>
      <c r="C1867">
        <v>3634122.8081781482</v>
      </c>
      <c r="D1867" t="str">
        <v>met</v>
      </c>
      <c r="E1867" s="108">
        <v>2932721.4528609319</v>
      </c>
    </row>
    <row r="1868" spans="1:5" x14ac:dyDescent="0.25">
      <c r="A1868">
        <v>1801</v>
      </c>
      <c r="B1868" s="40">
        <v>4253307.0665010661</v>
      </c>
      <c r="C1868">
        <v>3634147.7949090376</v>
      </c>
      <c r="D1868" t="str">
        <v>met</v>
      </c>
      <c r="E1868" s="108">
        <v>204995.99669467844</v>
      </c>
    </row>
    <row r="1869" spans="1:5" x14ac:dyDescent="0.25">
      <c r="A1869">
        <v>1802</v>
      </c>
      <c r="B1869" s="40">
        <v>4243707.2258174671</v>
      </c>
      <c r="C1869">
        <v>3634112.964481899</v>
      </c>
      <c r="D1869" t="str">
        <v>met</v>
      </c>
      <c r="E1869" s="108">
        <v>1950413.0912439823</v>
      </c>
    </row>
    <row r="1870" spans="1:5" x14ac:dyDescent="0.25">
      <c r="A1870">
        <v>1803</v>
      </c>
      <c r="B1870" s="40">
        <v>6704504.2841861676</v>
      </c>
      <c r="C1870">
        <v>3634109.0420125579</v>
      </c>
      <c r="D1870" t="str">
        <v>met</v>
      </c>
      <c r="E1870" s="108">
        <v>164614.85434959456</v>
      </c>
    </row>
    <row r="1871" spans="1:5" x14ac:dyDescent="0.25">
      <c r="A1871">
        <v>1804</v>
      </c>
      <c r="B1871" s="40">
        <v>4523717.2824155083</v>
      </c>
      <c r="C1871">
        <v>3634028.7256210209</v>
      </c>
      <c r="D1871" t="str">
        <v>met</v>
      </c>
      <c r="E1871" s="108">
        <v>1320981.9801772535</v>
      </c>
    </row>
    <row r="1872" spans="1:5" x14ac:dyDescent="0.25">
      <c r="A1872">
        <v>1805</v>
      </c>
      <c r="B1872" s="40">
        <v>4860547.9099016376</v>
      </c>
      <c r="C1872">
        <v>3634486.7210858515</v>
      </c>
      <c r="D1872" t="str">
        <v>met</v>
      </c>
      <c r="E1872" s="108">
        <v>362978.71566144889</v>
      </c>
    </row>
    <row r="1873" spans="1:5" x14ac:dyDescent="0.25">
      <c r="A1873">
        <v>1806</v>
      </c>
      <c r="B1873" s="40">
        <v>8271416.6709862975</v>
      </c>
      <c r="C1873">
        <v>3634740.3005398382</v>
      </c>
      <c r="D1873" t="str">
        <v>met</v>
      </c>
      <c r="E1873" s="108">
        <v>456866.77876053657</v>
      </c>
    </row>
    <row r="1874" spans="1:5" x14ac:dyDescent="0.25">
      <c r="A1874">
        <v>1807</v>
      </c>
      <c r="B1874" s="40">
        <v>7384116.9688888146</v>
      </c>
      <c r="C1874">
        <v>3634538.2429192779</v>
      </c>
      <c r="D1874" t="str">
        <v>met</v>
      </c>
      <c r="E1874" s="108">
        <v>680039.66642377153</v>
      </c>
    </row>
    <row r="1875" spans="1:5" x14ac:dyDescent="0.25">
      <c r="A1875">
        <v>1808</v>
      </c>
      <c r="B1875" s="40">
        <v>4499834.8516710326</v>
      </c>
      <c r="C1875">
        <v>3634115.0679836012</v>
      </c>
      <c r="D1875" t="str">
        <v>met</v>
      </c>
      <c r="E1875" s="108">
        <v>194889.72929539951</v>
      </c>
    </row>
    <row r="1876" spans="1:5" x14ac:dyDescent="0.25">
      <c r="A1876">
        <v>1809</v>
      </c>
      <c r="B1876" s="40">
        <v>4000862.5982184662</v>
      </c>
      <c r="C1876">
        <v>3634011.7865186264</v>
      </c>
      <c r="D1876" t="str">
        <v>met</v>
      </c>
      <c r="E1876" s="108">
        <v>1001045.0337521518</v>
      </c>
    </row>
    <row r="1877" spans="1:5" x14ac:dyDescent="0.25">
      <c r="A1877">
        <v>1810</v>
      </c>
      <c r="B1877" s="40">
        <v>7413607.4298434611</v>
      </c>
      <c r="C1877">
        <v>3634191.28848432</v>
      </c>
      <c r="D1877" t="str">
        <v>met</v>
      </c>
      <c r="E1877" s="108">
        <v>757586.41936466657</v>
      </c>
    </row>
    <row r="1878" spans="1:5" x14ac:dyDescent="0.25">
      <c r="A1878">
        <v>1811</v>
      </c>
      <c r="B1878" s="40">
        <v>3706170.352189675</v>
      </c>
      <c r="C1878">
        <v>3633940.0637978888</v>
      </c>
      <c r="D1878" t="str">
        <v>met</v>
      </c>
      <c r="E1878" s="108">
        <v>-117569.82230737573</v>
      </c>
    </row>
    <row r="1879" spans="1:5" x14ac:dyDescent="0.25">
      <c r="A1879">
        <v>1812</v>
      </c>
      <c r="B1879" s="40">
        <v>3380612.4665362402</v>
      </c>
      <c r="C1879">
        <v>3633987.6877168892</v>
      </c>
      <c r="D1879" t="str">
        <v>unmet</v>
      </c>
      <c r="E1879" s="108">
        <v>1922186.7295780419</v>
      </c>
    </row>
    <row r="1880" spans="1:5" x14ac:dyDescent="0.25">
      <c r="A1880">
        <v>1813</v>
      </c>
      <c r="B1880" s="40">
        <v>4690239.8135136459</v>
      </c>
      <c r="C1880">
        <v>3634068.3850654913</v>
      </c>
      <c r="D1880" t="str">
        <v>met</v>
      </c>
      <c r="E1880" s="108">
        <v>737554.79196341755</v>
      </c>
    </row>
    <row r="1881" spans="1:5" x14ac:dyDescent="0.25">
      <c r="A1881">
        <v>1814</v>
      </c>
      <c r="B1881" s="40">
        <v>4569477.821196489</v>
      </c>
      <c r="C1881">
        <v>3634626.6969853221</v>
      </c>
      <c r="D1881" t="str">
        <v>met</v>
      </c>
      <c r="E1881" s="108">
        <v>2065388.7027214742</v>
      </c>
    </row>
    <row r="1882" spans="1:5" x14ac:dyDescent="0.25">
      <c r="A1882">
        <v>1815</v>
      </c>
      <c r="B1882" s="40">
        <v>3558896.5526439394</v>
      </c>
      <c r="C1882">
        <v>3634152.6581087941</v>
      </c>
      <c r="D1882" t="str">
        <v>unmet</v>
      </c>
      <c r="E1882" s="108">
        <v>202678.90664447332</v>
      </c>
    </row>
    <row r="1883" spans="1:5" x14ac:dyDescent="0.25">
      <c r="A1883">
        <v>1816</v>
      </c>
      <c r="B1883" s="40">
        <v>5931116.7921106759</v>
      </c>
      <c r="C1883">
        <v>3634472.7122514979</v>
      </c>
      <c r="D1883" t="str">
        <v>met</v>
      </c>
      <c r="E1883" s="108">
        <v>581701.69515303802</v>
      </c>
    </row>
    <row r="1884" spans="1:5" x14ac:dyDescent="0.25">
      <c r="A1884">
        <v>1817</v>
      </c>
      <c r="B1884" s="40">
        <v>5681558.0141465683</v>
      </c>
      <c r="C1884">
        <v>3634611.6015887368</v>
      </c>
      <c r="D1884" t="str">
        <v>met</v>
      </c>
      <c r="E1884" s="108">
        <v>1352749.584641505</v>
      </c>
    </row>
    <row r="1885" spans="1:5" x14ac:dyDescent="0.25">
      <c r="A1885">
        <v>1818</v>
      </c>
      <c r="B1885" s="40">
        <v>4968221.7324998705</v>
      </c>
      <c r="C1885">
        <v>3633854.396672071</v>
      </c>
      <c r="D1885" t="str">
        <v>met</v>
      </c>
      <c r="E1885" s="108">
        <v>1605024.668117953</v>
      </c>
    </row>
    <row r="1886" spans="1:5" x14ac:dyDescent="0.25">
      <c r="A1886">
        <v>1819</v>
      </c>
      <c r="B1886" s="40">
        <v>3155232.248048869</v>
      </c>
      <c r="C1886">
        <v>3633794.8223636709</v>
      </c>
      <c r="D1886" t="str">
        <v>unmet</v>
      </c>
      <c r="E1886" s="108">
        <v>298571.51204489451</v>
      </c>
    </row>
    <row r="1887" spans="1:5" x14ac:dyDescent="0.25">
      <c r="A1887">
        <v>1820</v>
      </c>
      <c r="B1887" s="40">
        <v>4902934.3107901448</v>
      </c>
      <c r="C1887">
        <v>3633945.8839932494</v>
      </c>
      <c r="D1887" t="str">
        <v>met</v>
      </c>
      <c r="E1887" s="108">
        <v>2843911.3120977255</v>
      </c>
    </row>
    <row r="1888" spans="1:5" x14ac:dyDescent="0.25">
      <c r="A1888">
        <v>1821</v>
      </c>
      <c r="B1888" s="40">
        <v>10843766.915310677</v>
      </c>
      <c r="C1888">
        <v>3633901.8452351913</v>
      </c>
      <c r="D1888" t="str">
        <v>met</v>
      </c>
      <c r="E1888" s="108">
        <v>2815638.9578568512</v>
      </c>
    </row>
    <row r="1889" spans="1:5" x14ac:dyDescent="0.25">
      <c r="A1889">
        <v>1822</v>
      </c>
      <c r="B1889" s="40">
        <v>4828530.8724644575</v>
      </c>
      <c r="C1889">
        <v>3634282.2395572783</v>
      </c>
      <c r="D1889" t="str">
        <v>met</v>
      </c>
      <c r="E1889" s="108">
        <v>1093757.3980230507</v>
      </c>
    </row>
    <row r="1890" spans="1:5" x14ac:dyDescent="0.25">
      <c r="A1890">
        <v>1823</v>
      </c>
      <c r="B1890" s="40">
        <v>3503114.4260479556</v>
      </c>
      <c r="C1890">
        <v>3634141.0495527573</v>
      </c>
      <c r="D1890" t="str">
        <v>unmet</v>
      </c>
      <c r="E1890" s="108">
        <v>397468.42778710974</v>
      </c>
    </row>
    <row r="1891" spans="1:5" x14ac:dyDescent="0.25">
      <c r="A1891">
        <v>1824</v>
      </c>
      <c r="B1891" s="40">
        <v>4324080.2210446279</v>
      </c>
      <c r="C1891">
        <v>3634184.5634458242</v>
      </c>
      <c r="D1891" t="str">
        <v>met</v>
      </c>
      <c r="E1891" s="108">
        <v>2551914.2984569375</v>
      </c>
    </row>
    <row r="1892" spans="1:5" x14ac:dyDescent="0.25">
      <c r="A1892">
        <v>1825</v>
      </c>
      <c r="B1892" s="40">
        <v>4002988.3552290923</v>
      </c>
      <c r="C1892">
        <v>3634336.945877275</v>
      </c>
      <c r="D1892" t="str">
        <v>met</v>
      </c>
      <c r="E1892" s="108">
        <v>-413162.34125596005</v>
      </c>
    </row>
    <row r="1893" spans="1:5" x14ac:dyDescent="0.25">
      <c r="A1893">
        <v>1826</v>
      </c>
      <c r="B1893" s="40">
        <v>7638368.8825188167</v>
      </c>
      <c r="C1893">
        <v>3633966.2777614696</v>
      </c>
      <c r="D1893" t="str">
        <v>met</v>
      </c>
      <c r="E1893" s="108">
        <v>443033.59650397766</v>
      </c>
    </row>
    <row r="1894" spans="1:5" x14ac:dyDescent="0.25">
      <c r="A1894">
        <v>1827</v>
      </c>
      <c r="B1894" s="40">
        <v>3935612.618053983</v>
      </c>
      <c r="C1894">
        <v>3633732.0308007183</v>
      </c>
      <c r="D1894" t="str">
        <v>met</v>
      </c>
      <c r="E1894" s="108">
        <v>734111.38640841469</v>
      </c>
    </row>
    <row r="1895" spans="1:5" x14ac:dyDescent="0.25">
      <c r="A1895">
        <v>1828</v>
      </c>
      <c r="B1895" s="40">
        <v>5106715.5925368126</v>
      </c>
      <c r="C1895">
        <v>3634478.5462962547</v>
      </c>
      <c r="D1895" t="str">
        <v>met</v>
      </c>
      <c r="E1895" s="108">
        <v>4349282.4919934589</v>
      </c>
    </row>
    <row r="1896" spans="1:5" x14ac:dyDescent="0.25">
      <c r="A1896">
        <v>1829</v>
      </c>
      <c r="B1896" s="40">
        <v>5848797.0422687847</v>
      </c>
      <c r="C1896">
        <v>3634093.6196690034</v>
      </c>
      <c r="D1896" t="str">
        <v>met</v>
      </c>
      <c r="E1896" s="108">
        <v>-2259.6307700728066</v>
      </c>
    </row>
    <row r="1897" spans="1:5" x14ac:dyDescent="0.25">
      <c r="A1897">
        <v>1830</v>
      </c>
      <c r="B1897" s="40">
        <v>3598985.2548867064</v>
      </c>
      <c r="C1897">
        <v>3634044.1780299</v>
      </c>
      <c r="D1897" t="str">
        <v>unmet</v>
      </c>
      <c r="E1897" s="108">
        <v>398417.34756502835</v>
      </c>
    </row>
    <row r="1898" spans="1:5" x14ac:dyDescent="0.25">
      <c r="A1898">
        <v>1831</v>
      </c>
      <c r="B1898" s="40">
        <v>5887305.7261613049</v>
      </c>
      <c r="C1898">
        <v>3634033.1342814569</v>
      </c>
      <c r="D1898" t="str">
        <v>met</v>
      </c>
      <c r="E1898" s="108">
        <v>670450.01209233189</v>
      </c>
    </row>
    <row r="1899" spans="1:5" x14ac:dyDescent="0.25">
      <c r="A1899">
        <v>1832</v>
      </c>
      <c r="B1899" s="40">
        <v>4939585.2821337245</v>
      </c>
      <c r="C1899">
        <v>3633918.6672135564</v>
      </c>
      <c r="D1899" t="str">
        <v>met</v>
      </c>
      <c r="E1899" s="108">
        <v>1061725.1665787436</v>
      </c>
    </row>
    <row r="1900" spans="1:5" x14ac:dyDescent="0.25">
      <c r="A1900">
        <v>1833</v>
      </c>
      <c r="B1900" s="40">
        <v>4052582.7471202938</v>
      </c>
      <c r="C1900">
        <v>3634257.4896578002</v>
      </c>
      <c r="D1900" t="str">
        <v>met</v>
      </c>
      <c r="E1900" s="108">
        <v>1741800.4756016834</v>
      </c>
    </row>
    <row r="1901" spans="1:5" x14ac:dyDescent="0.25">
      <c r="A1901">
        <v>1834</v>
      </c>
      <c r="B1901" s="40">
        <v>5587652.15060528</v>
      </c>
      <c r="C1901">
        <v>3634137.9155856906</v>
      </c>
      <c r="D1901" t="str">
        <v>met</v>
      </c>
      <c r="E1901" s="108">
        <v>1240945.7159848697</v>
      </c>
    </row>
    <row r="1902" spans="1:5" x14ac:dyDescent="0.25">
      <c r="A1902">
        <v>1835</v>
      </c>
      <c r="B1902" s="40">
        <v>3523744.3575735032</v>
      </c>
      <c r="C1902">
        <v>3633851.3148690918</v>
      </c>
      <c r="D1902" t="str">
        <v>unmet</v>
      </c>
      <c r="E1902" s="108">
        <v>671482.56604414061</v>
      </c>
    </row>
    <row r="1903" spans="1:5" x14ac:dyDescent="0.25">
      <c r="A1903">
        <v>1836</v>
      </c>
      <c r="B1903" s="40">
        <v>4728138.8801114466</v>
      </c>
      <c r="C1903">
        <v>3634246.6266374011</v>
      </c>
      <c r="D1903" t="str">
        <v>met</v>
      </c>
      <c r="E1903" s="108">
        <v>795137.30734164035</v>
      </c>
    </row>
    <row r="1904" spans="1:5" x14ac:dyDescent="0.25">
      <c r="A1904">
        <v>1837</v>
      </c>
      <c r="B1904" s="40">
        <v>4049227.9464553306</v>
      </c>
      <c r="C1904">
        <v>3634369.1081064362</v>
      </c>
      <c r="D1904" t="str">
        <v>met</v>
      </c>
      <c r="E1904" s="108">
        <v>1386470.3898887835</v>
      </c>
    </row>
    <row r="1905" spans="1:5" x14ac:dyDescent="0.25">
      <c r="A1905">
        <v>1838</v>
      </c>
      <c r="B1905" s="40">
        <v>3983413.6096168794</v>
      </c>
      <c r="C1905">
        <v>3634313.5415737154</v>
      </c>
      <c r="D1905" t="str">
        <v>met</v>
      </c>
      <c r="E1905" s="108">
        <v>670295.09288289724</v>
      </c>
    </row>
    <row r="1906" spans="1:5" x14ac:dyDescent="0.25">
      <c r="A1906">
        <v>1839</v>
      </c>
      <c r="B1906" s="40">
        <v>5445649.0704651065</v>
      </c>
      <c r="C1906">
        <v>3633981.4473503157</v>
      </c>
      <c r="D1906" t="str">
        <v>met</v>
      </c>
      <c r="E1906" s="108">
        <v>438109.52927655354</v>
      </c>
    </row>
    <row r="1907" spans="1:5" x14ac:dyDescent="0.25">
      <c r="A1907">
        <v>1840</v>
      </c>
      <c r="B1907" s="40">
        <v>4335427.1869602147</v>
      </c>
      <c r="C1907">
        <v>3634025.6138462583</v>
      </c>
      <c r="D1907" t="str">
        <v>met</v>
      </c>
      <c r="E1907" s="108">
        <v>3276858.2297988441</v>
      </c>
    </row>
    <row r="1908" spans="1:5" x14ac:dyDescent="0.25">
      <c r="A1908">
        <v>1841</v>
      </c>
      <c r="B1908" s="40">
        <v>4075973.2634194372</v>
      </c>
      <c r="C1908">
        <v>3634075.5310121262</v>
      </c>
      <c r="D1908" t="str">
        <v>met</v>
      </c>
      <c r="E1908" s="108">
        <v>775858.94180501625</v>
      </c>
    </row>
    <row r="1909" spans="1:5" x14ac:dyDescent="0.25">
      <c r="A1909">
        <v>1842</v>
      </c>
      <c r="B1909" s="40">
        <v>4532531.3895650264</v>
      </c>
      <c r="C1909">
        <v>3634256.0688073747</v>
      </c>
      <c r="D1909" t="str">
        <v>met</v>
      </c>
      <c r="E1909" s="108">
        <v>-139821.80149950739</v>
      </c>
    </row>
    <row r="1910" spans="1:5" x14ac:dyDescent="0.25">
      <c r="A1910">
        <v>1843</v>
      </c>
      <c r="B1910" s="40">
        <v>5113595.7718936577</v>
      </c>
      <c r="C1910">
        <v>3634127.4687441457</v>
      </c>
      <c r="D1910" t="str">
        <v>met</v>
      </c>
      <c r="E1910" s="108">
        <v>693386.43095283303</v>
      </c>
    </row>
    <row r="1911" spans="1:5" x14ac:dyDescent="0.25">
      <c r="A1911">
        <v>1844</v>
      </c>
      <c r="B1911" s="40">
        <v>4791775.8105687564</v>
      </c>
      <c r="C1911">
        <v>3634421.7516144714</v>
      </c>
      <c r="D1911" t="str">
        <v>met</v>
      </c>
      <c r="E1911" s="108">
        <v>3229524.4622253827</v>
      </c>
    </row>
    <row r="1912" spans="1:5" x14ac:dyDescent="0.25">
      <c r="A1912">
        <v>1845</v>
      </c>
      <c r="B1912" s="40">
        <v>6110809.1756413486</v>
      </c>
      <c r="C1912">
        <v>3634105.6493085399</v>
      </c>
      <c r="D1912" t="str">
        <v>met</v>
      </c>
      <c r="E1912" s="108">
        <v>-128605.90314161964</v>
      </c>
    </row>
    <row r="1913" spans="1:5" x14ac:dyDescent="0.25">
      <c r="A1913">
        <v>1846</v>
      </c>
      <c r="B1913" s="40">
        <v>3319076.4795902888</v>
      </c>
      <c r="C1913">
        <v>3633609.3096063556</v>
      </c>
      <c r="D1913" t="str">
        <v>unmet</v>
      </c>
      <c r="E1913" s="108">
        <v>2877468.8974986966</v>
      </c>
    </row>
    <row r="1914" spans="1:5" x14ac:dyDescent="0.25">
      <c r="A1914">
        <v>1847</v>
      </c>
      <c r="B1914" s="40">
        <v>5791366.9985499624</v>
      </c>
      <c r="C1914">
        <v>3633962.6982254912</v>
      </c>
      <c r="D1914" t="str">
        <v>met</v>
      </c>
      <c r="E1914" s="108">
        <v>200705.77221649745</v>
      </c>
    </row>
    <row r="1915" spans="1:5" x14ac:dyDescent="0.25">
      <c r="A1915">
        <v>1848</v>
      </c>
      <c r="B1915" s="40">
        <v>4241996.8233231623</v>
      </c>
      <c r="C1915">
        <v>3634244.8980765915</v>
      </c>
      <c r="D1915" t="str">
        <v>met</v>
      </c>
      <c r="E1915" s="108">
        <v>413568.64583252324</v>
      </c>
    </row>
    <row r="1916" spans="1:5" x14ac:dyDescent="0.25">
      <c r="A1916">
        <v>1849</v>
      </c>
      <c r="B1916" s="40">
        <v>3550924.3964753179</v>
      </c>
      <c r="C1916">
        <v>3634037.5752012492</v>
      </c>
      <c r="D1916" t="str">
        <v>unmet</v>
      </c>
      <c r="E1916" s="108">
        <v>3819207.2236513584</v>
      </c>
    </row>
    <row r="1917" spans="1:5" x14ac:dyDescent="0.25">
      <c r="A1917">
        <v>1850</v>
      </c>
      <c r="B1917" s="40">
        <v>3391067.3508467376</v>
      </c>
      <c r="C1917">
        <v>3633728.5085579273</v>
      </c>
      <c r="D1917" t="str">
        <v>unmet</v>
      </c>
      <c r="E1917" s="108">
        <v>813057.7159894798</v>
      </c>
    </row>
    <row r="1918" spans="1:5" x14ac:dyDescent="0.25">
      <c r="A1918">
        <v>1851</v>
      </c>
      <c r="B1918" s="40">
        <v>4069594.5164096253</v>
      </c>
      <c r="C1918">
        <v>3634073.9662448461</v>
      </c>
      <c r="D1918" t="str">
        <v>met</v>
      </c>
      <c r="E1918" s="108">
        <v>199569.50652556727</v>
      </c>
    </row>
    <row r="1919" spans="1:5" x14ac:dyDescent="0.25">
      <c r="A1919">
        <v>1852</v>
      </c>
      <c r="B1919" s="40">
        <v>4962674.4229508433</v>
      </c>
      <c r="C1919">
        <v>3634392.5416419944</v>
      </c>
      <c r="D1919" t="str">
        <v>met</v>
      </c>
      <c r="E1919" s="108">
        <v>1109127.2783304364</v>
      </c>
    </row>
    <row r="1920" spans="1:5" x14ac:dyDescent="0.25">
      <c r="A1920">
        <v>1853</v>
      </c>
      <c r="B1920" s="40">
        <v>4414587.0978580043</v>
      </c>
      <c r="C1920">
        <v>3633921.172128079</v>
      </c>
      <c r="D1920" t="str">
        <v>met</v>
      </c>
      <c r="E1920" s="108">
        <v>1180731.7158968719</v>
      </c>
    </row>
    <row r="1921" spans="1:5" x14ac:dyDescent="0.25">
      <c r="A1921">
        <v>1854</v>
      </c>
      <c r="B1921" s="40">
        <v>5427909.1688595228</v>
      </c>
      <c r="C1921">
        <v>3634506.2499101209</v>
      </c>
      <c r="D1921" t="str">
        <v>met</v>
      </c>
      <c r="E1921" s="108">
        <v>1278424.469973221</v>
      </c>
    </row>
    <row r="1922" spans="1:5" x14ac:dyDescent="0.25">
      <c r="A1922">
        <v>1855</v>
      </c>
      <c r="B1922" s="40">
        <v>5654155.8014740665</v>
      </c>
      <c r="C1922">
        <v>3633503.4033022365</v>
      </c>
      <c r="D1922" t="str">
        <v>met</v>
      </c>
      <c r="E1922" s="108">
        <v>-57282.295676386449</v>
      </c>
    </row>
    <row r="1923" spans="1:5" x14ac:dyDescent="0.25">
      <c r="A1923">
        <v>1856</v>
      </c>
      <c r="B1923" s="40">
        <v>4482594.8428458823</v>
      </c>
      <c r="C1923">
        <v>3634525.699600602</v>
      </c>
      <c r="D1923" t="str">
        <v>met</v>
      </c>
      <c r="E1923" s="108">
        <v>316814.68528994871</v>
      </c>
    </row>
    <row r="1924" spans="1:5" x14ac:dyDescent="0.25">
      <c r="A1924">
        <v>1857</v>
      </c>
      <c r="B1924" s="40">
        <v>4452027.5774639668</v>
      </c>
      <c r="C1924">
        <v>3634367.5955485003</v>
      </c>
      <c r="D1924" t="str">
        <v>met</v>
      </c>
      <c r="E1924" s="108">
        <v>750776.81844400056</v>
      </c>
    </row>
    <row r="1925" spans="1:5" x14ac:dyDescent="0.25">
      <c r="A1925">
        <v>1858</v>
      </c>
      <c r="B1925" s="40">
        <v>4991530.7358282674</v>
      </c>
      <c r="C1925">
        <v>3634151.94454575</v>
      </c>
      <c r="D1925" t="str">
        <v>met</v>
      </c>
      <c r="E1925" s="108">
        <v>-164805.35012041172</v>
      </c>
    </row>
    <row r="1926" spans="1:5" x14ac:dyDescent="0.25">
      <c r="A1926">
        <v>1859</v>
      </c>
      <c r="B1926" s="40">
        <v>4524999.9652682953</v>
      </c>
      <c r="C1926">
        <v>3633823.5954323532</v>
      </c>
      <c r="D1926" t="str">
        <v>met</v>
      </c>
      <c r="E1926" s="108">
        <v>534494.10707528749</v>
      </c>
    </row>
    <row r="1927" spans="1:5" x14ac:dyDescent="0.25">
      <c r="A1927">
        <v>1860</v>
      </c>
      <c r="B1927" s="40">
        <v>6425581.0335170124</v>
      </c>
      <c r="C1927">
        <v>3634458.3764522765</v>
      </c>
      <c r="D1927" t="str">
        <v>met</v>
      </c>
      <c r="E1927" s="108">
        <v>2038274.2555130557</v>
      </c>
    </row>
    <row r="1928" spans="1:5" x14ac:dyDescent="0.25">
      <c r="A1928">
        <v>1861</v>
      </c>
      <c r="B1928" s="40">
        <v>4380740.3516334519</v>
      </c>
      <c r="C1928">
        <v>3634519.227303728</v>
      </c>
      <c r="D1928" t="str">
        <v>met</v>
      </c>
      <c r="E1928" s="108">
        <v>985067.77002119226</v>
      </c>
    </row>
    <row r="1929" spans="1:5" x14ac:dyDescent="0.25">
      <c r="A1929">
        <v>1862</v>
      </c>
      <c r="B1929" s="40">
        <v>7157622.8284918498</v>
      </c>
      <c r="C1929">
        <v>3633792.5295732389</v>
      </c>
      <c r="D1929" t="str">
        <v>met</v>
      </c>
      <c r="E1929" s="108">
        <v>-6156.1241346239112</v>
      </c>
    </row>
    <row r="1930" spans="1:5" x14ac:dyDescent="0.25">
      <c r="A1930">
        <v>1863</v>
      </c>
      <c r="B1930" s="40">
        <v>5224915.1932851579</v>
      </c>
      <c r="C1930">
        <v>3634176.401413898</v>
      </c>
      <c r="D1930" t="str">
        <v>met</v>
      </c>
      <c r="E1930" s="108">
        <v>1183843.538357635</v>
      </c>
    </row>
    <row r="1931" spans="1:5" x14ac:dyDescent="0.25">
      <c r="A1931">
        <v>1864</v>
      </c>
      <c r="B1931" s="40">
        <v>5179571.7287723776</v>
      </c>
      <c r="C1931">
        <v>3633927.9315816052</v>
      </c>
      <c r="D1931" t="str">
        <v>met</v>
      </c>
      <c r="E1931" s="108">
        <v>907973.2851922689</v>
      </c>
    </row>
    <row r="1932" spans="1:5" x14ac:dyDescent="0.25">
      <c r="A1932">
        <v>1865</v>
      </c>
      <c r="B1932" s="40">
        <v>5424129.0390824806</v>
      </c>
      <c r="C1932">
        <v>3633827.3458289267</v>
      </c>
      <c r="D1932" t="str">
        <v>met</v>
      </c>
      <c r="E1932" s="108">
        <v>-231993.60962488363</v>
      </c>
    </row>
    <row r="1933" spans="1:5" x14ac:dyDescent="0.25">
      <c r="A1933">
        <v>1866</v>
      </c>
      <c r="B1933" s="40">
        <v>4457701.8887141505</v>
      </c>
      <c r="C1933">
        <v>3633946.3040487068</v>
      </c>
      <c r="D1933" t="str">
        <v>met</v>
      </c>
      <c r="E1933" s="108">
        <v>762245.50746356836</v>
      </c>
    </row>
    <row r="1934" spans="1:5" x14ac:dyDescent="0.25">
      <c r="A1934">
        <v>1867</v>
      </c>
      <c r="B1934" s="40">
        <v>3326351.5422257781</v>
      </c>
      <c r="C1934">
        <v>3634097.8440074315</v>
      </c>
      <c r="D1934" t="str">
        <v>unmet</v>
      </c>
      <c r="E1934" s="108">
        <v>710343.2481088764</v>
      </c>
    </row>
    <row r="1935" spans="1:5" x14ac:dyDescent="0.25">
      <c r="A1935">
        <v>1868</v>
      </c>
      <c r="B1935" s="40">
        <v>5088939.9337930596</v>
      </c>
      <c r="C1935">
        <v>3634278.158059991</v>
      </c>
      <c r="D1935" t="str">
        <v>met</v>
      </c>
      <c r="E1935" s="108">
        <v>452486.4268776034</v>
      </c>
    </row>
    <row r="1936" spans="1:5" x14ac:dyDescent="0.25">
      <c r="A1936">
        <v>1869</v>
      </c>
      <c r="B1936" s="40">
        <v>10110806.630649408</v>
      </c>
      <c r="C1936">
        <v>3634351.3204802959</v>
      </c>
      <c r="D1936" t="str">
        <v>met</v>
      </c>
      <c r="E1936" s="108">
        <v>-151256.84997068252</v>
      </c>
    </row>
    <row r="1937" spans="1:5" x14ac:dyDescent="0.25">
      <c r="A1937">
        <v>1870</v>
      </c>
      <c r="B1937" s="40">
        <v>6267212.6453907769</v>
      </c>
      <c r="C1937">
        <v>3633813.4739789139</v>
      </c>
      <c r="D1937" t="str">
        <v>met</v>
      </c>
      <c r="E1937" s="108">
        <v>320141.30342393741</v>
      </c>
    </row>
    <row r="1938" spans="1:5" x14ac:dyDescent="0.25">
      <c r="A1938">
        <v>1871</v>
      </c>
      <c r="B1938" s="40">
        <v>4158787.6617945256</v>
      </c>
      <c r="C1938">
        <v>3633928.7379418444</v>
      </c>
      <c r="D1938" t="str">
        <v>met</v>
      </c>
      <c r="E1938" s="108">
        <v>1499590.0535719353</v>
      </c>
    </row>
    <row r="1939" spans="1:5" x14ac:dyDescent="0.25">
      <c r="A1939">
        <v>1872</v>
      </c>
      <c r="B1939" s="40">
        <v>6035129.8084874563</v>
      </c>
      <c r="C1939">
        <v>3634383.631373846</v>
      </c>
      <c r="D1939" t="str">
        <v>met</v>
      </c>
      <c r="E1939" s="108">
        <v>3697233.072823083</v>
      </c>
    </row>
    <row r="1940" spans="1:5" x14ac:dyDescent="0.25">
      <c r="A1940">
        <v>1873</v>
      </c>
      <c r="B1940" s="40">
        <v>4871351.889752957</v>
      </c>
      <c r="C1940">
        <v>3633921.5810889686</v>
      </c>
      <c r="D1940" t="str">
        <v>met</v>
      </c>
      <c r="E1940" s="108">
        <v>548244.29028890841</v>
      </c>
    </row>
    <row r="1941" spans="1:5" x14ac:dyDescent="0.25">
      <c r="A1941">
        <v>1874</v>
      </c>
      <c r="B1941" s="40">
        <v>4542333.3103159592</v>
      </c>
      <c r="C1941">
        <v>3634017.1696999162</v>
      </c>
      <c r="D1941" t="str">
        <v>met</v>
      </c>
      <c r="E1941" s="108">
        <v>-114790.91222371813</v>
      </c>
    </row>
    <row r="1942" spans="1:5" x14ac:dyDescent="0.25">
      <c r="A1942">
        <v>1875</v>
      </c>
      <c r="B1942" s="40">
        <v>6782154.1556162126</v>
      </c>
      <c r="C1942">
        <v>3634452.9454258904</v>
      </c>
      <c r="D1942" t="str">
        <v>met</v>
      </c>
      <c r="E1942" s="108">
        <v>1031827.3777131429</v>
      </c>
    </row>
    <row r="1943" spans="1:5" x14ac:dyDescent="0.25">
      <c r="A1943">
        <v>1876</v>
      </c>
      <c r="B1943" s="40">
        <v>4128215.0293447934</v>
      </c>
      <c r="C1943">
        <v>3634204.6795519451</v>
      </c>
      <c r="D1943" t="str">
        <v>met</v>
      </c>
      <c r="E1943" s="108">
        <v>1845784.644889554</v>
      </c>
    </row>
    <row r="1944" spans="1:5" x14ac:dyDescent="0.25">
      <c r="A1944">
        <v>1877</v>
      </c>
      <c r="B1944" s="40">
        <v>3945860.5501828622</v>
      </c>
      <c r="C1944">
        <v>3633923.0613438296</v>
      </c>
      <c r="D1944" t="str">
        <v>met</v>
      </c>
      <c r="E1944" s="108">
        <v>1539655.6148541006</v>
      </c>
    </row>
    <row r="1945" spans="1:5" x14ac:dyDescent="0.25">
      <c r="A1945">
        <v>1878</v>
      </c>
      <c r="B1945" s="40">
        <v>6971583.7871525539</v>
      </c>
      <c r="C1945">
        <v>3633675.3470156142</v>
      </c>
      <c r="D1945" t="str">
        <v>met</v>
      </c>
      <c r="E1945" s="108">
        <v>6877118.5375300888</v>
      </c>
    </row>
    <row r="1946" spans="1:5" x14ac:dyDescent="0.25">
      <c r="A1946">
        <v>1879</v>
      </c>
      <c r="B1946" s="40">
        <v>4259148.2326811869</v>
      </c>
      <c r="C1946">
        <v>3633842.80779461</v>
      </c>
      <c r="D1946" t="str">
        <v>met</v>
      </c>
      <c r="E1946" s="108">
        <v>2381058.1179469386</v>
      </c>
    </row>
    <row r="1947" spans="1:5" x14ac:dyDescent="0.25">
      <c r="A1947">
        <v>1880</v>
      </c>
      <c r="B1947" s="40">
        <v>4736053.9301884361</v>
      </c>
      <c r="C1947">
        <v>3634573.7905385499</v>
      </c>
      <c r="D1947" t="str">
        <v>met</v>
      </c>
      <c r="E1947" s="108">
        <v>361788.82339562802</v>
      </c>
    </row>
    <row r="1948" spans="1:5" x14ac:dyDescent="0.25">
      <c r="A1948">
        <v>1881</v>
      </c>
      <c r="B1948" s="40">
        <v>3758230.0290647894</v>
      </c>
      <c r="C1948">
        <v>3633682.7557229009</v>
      </c>
      <c r="D1948" t="str">
        <v>met</v>
      </c>
      <c r="E1948" s="108">
        <v>-36494.116803635377</v>
      </c>
    </row>
    <row r="1949" spans="1:5" x14ac:dyDescent="0.25">
      <c r="A1949">
        <v>1882</v>
      </c>
      <c r="B1949" s="40">
        <v>5647717.8368387707</v>
      </c>
      <c r="C1949">
        <v>3633958.2882607458</v>
      </c>
      <c r="D1949" t="str">
        <v>met</v>
      </c>
      <c r="E1949" s="108">
        <v>274926.99693111982</v>
      </c>
    </row>
    <row r="1950" spans="1:5" x14ac:dyDescent="0.25">
      <c r="A1950">
        <v>1883</v>
      </c>
      <c r="B1950" s="40">
        <v>4577713.9780084882</v>
      </c>
      <c r="C1950">
        <v>3634371.8369323229</v>
      </c>
      <c r="D1950" t="str">
        <v>met</v>
      </c>
      <c r="E1950" s="108">
        <v>-488992.05542290071</v>
      </c>
    </row>
    <row r="1951" spans="1:5" x14ac:dyDescent="0.25">
      <c r="A1951">
        <v>1884</v>
      </c>
      <c r="B1951" s="40">
        <v>3699293.0546597554</v>
      </c>
      <c r="C1951">
        <v>3633493.0178342084</v>
      </c>
      <c r="D1951" t="str">
        <v>met</v>
      </c>
      <c r="E1951" s="108">
        <v>196449.46456528082</v>
      </c>
    </row>
    <row r="1952" spans="1:5" x14ac:dyDescent="0.25">
      <c r="A1952">
        <v>1885</v>
      </c>
      <c r="B1952" s="40">
        <v>4455693.3686336596</v>
      </c>
      <c r="C1952">
        <v>3634290.8587253331</v>
      </c>
      <c r="D1952" t="str">
        <v>met</v>
      </c>
      <c r="E1952" s="108">
        <v>1290452.6592049366</v>
      </c>
    </row>
    <row r="1953" spans="1:5" x14ac:dyDescent="0.25">
      <c r="A1953">
        <v>1886</v>
      </c>
      <c r="B1953" s="40">
        <v>3570208.6926979143</v>
      </c>
      <c r="C1953">
        <v>3634158.0708147488</v>
      </c>
      <c r="D1953" t="str">
        <v>unmet</v>
      </c>
      <c r="E1953" s="108">
        <v>116121.93659142544</v>
      </c>
    </row>
    <row r="1954" spans="1:5" x14ac:dyDescent="0.25">
      <c r="A1954">
        <v>1887</v>
      </c>
      <c r="B1954" s="40">
        <v>4638306.5361737255</v>
      </c>
      <c r="C1954">
        <v>3634248.8601118359</v>
      </c>
      <c r="D1954" t="str">
        <v>met</v>
      </c>
      <c r="E1954" s="108">
        <v>166981.3242716589</v>
      </c>
    </row>
    <row r="1955" spans="1:5" x14ac:dyDescent="0.25">
      <c r="A1955">
        <v>1888</v>
      </c>
      <c r="B1955" s="40">
        <v>4094922.0592932338</v>
      </c>
      <c r="C1955">
        <v>3634607.134143516</v>
      </c>
      <c r="D1955" t="str">
        <v>met</v>
      </c>
      <c r="E1955" s="108">
        <v>4108738.4582913951</v>
      </c>
    </row>
    <row r="1956" spans="1:5" x14ac:dyDescent="0.25">
      <c r="A1956">
        <v>1889</v>
      </c>
      <c r="B1956" s="40">
        <v>3737508.7627868755</v>
      </c>
      <c r="C1956">
        <v>3634219.2703691861</v>
      </c>
      <c r="D1956" t="str">
        <v>met</v>
      </c>
      <c r="E1956" s="108">
        <v>2716052.0505312509</v>
      </c>
    </row>
    <row r="1957" spans="1:5" x14ac:dyDescent="0.25">
      <c r="A1957">
        <v>1890</v>
      </c>
      <c r="B1957" s="40">
        <v>4532347.0655929586</v>
      </c>
      <c r="C1957">
        <v>3634250.5573253734</v>
      </c>
      <c r="D1957" t="str">
        <v>met</v>
      </c>
      <c r="E1957" s="108">
        <v>447644.04291582573</v>
      </c>
    </row>
    <row r="1958" spans="1:5" x14ac:dyDescent="0.25">
      <c r="A1958">
        <v>1891</v>
      </c>
      <c r="B1958" s="40">
        <v>3742687.364747053</v>
      </c>
      <c r="C1958">
        <v>3634018.680986648</v>
      </c>
      <c r="D1958" t="str">
        <v>met</v>
      </c>
      <c r="E1958" s="108">
        <v>1567587.5449962309</v>
      </c>
    </row>
    <row r="1959" spans="1:5" x14ac:dyDescent="0.25">
      <c r="A1959">
        <v>1892</v>
      </c>
      <c r="B1959" s="40">
        <v>7609787.1713732742</v>
      </c>
      <c r="C1959">
        <v>3634422.6630249731</v>
      </c>
      <c r="D1959" t="str">
        <v>met</v>
      </c>
      <c r="E1959" s="108">
        <v>248595.85414901469</v>
      </c>
    </row>
    <row r="1960" spans="1:5" x14ac:dyDescent="0.25">
      <c r="A1960">
        <v>1893</v>
      </c>
      <c r="B1960" s="40">
        <v>5091817.2252453463</v>
      </c>
      <c r="C1960">
        <v>3634158.4242711714</v>
      </c>
      <c r="D1960" t="str">
        <v>met</v>
      </c>
      <c r="E1960" s="108">
        <v>1085448.4265587949</v>
      </c>
    </row>
    <row r="1961" spans="1:5" x14ac:dyDescent="0.25">
      <c r="A1961">
        <v>1894</v>
      </c>
      <c r="B1961" s="40">
        <v>3599897.3781039282</v>
      </c>
      <c r="C1961">
        <v>3634378.2297554906</v>
      </c>
      <c r="D1961" t="str">
        <v>unmet</v>
      </c>
      <c r="E1961" s="108">
        <v>2944710.062691194</v>
      </c>
    </row>
    <row r="1962" spans="1:5" x14ac:dyDescent="0.25">
      <c r="A1962">
        <v>1895</v>
      </c>
      <c r="B1962" s="40">
        <v>4695341.3972805636</v>
      </c>
      <c r="C1962">
        <v>3634163.5942517561</v>
      </c>
      <c r="D1962" t="str">
        <v>met</v>
      </c>
      <c r="E1962" s="108">
        <v>257260.91566714691</v>
      </c>
    </row>
    <row r="1963" spans="1:5" x14ac:dyDescent="0.25">
      <c r="A1963">
        <v>1896</v>
      </c>
      <c r="B1963" s="40">
        <v>3864691.9732070146</v>
      </c>
      <c r="C1963">
        <v>3633752.9356225915</v>
      </c>
      <c r="D1963" t="str">
        <v>met</v>
      </c>
      <c r="E1963" s="108">
        <v>1879460.6014145515</v>
      </c>
    </row>
    <row r="1964" spans="1:5" x14ac:dyDescent="0.25">
      <c r="A1964">
        <v>1897</v>
      </c>
      <c r="B1964" s="40">
        <v>4193654.3329045358</v>
      </c>
      <c r="C1964">
        <v>3633694.9244685746</v>
      </c>
      <c r="D1964" t="str">
        <v>met</v>
      </c>
      <c r="E1964" s="108">
        <v>1045483.7602938511</v>
      </c>
    </row>
    <row r="1965" spans="1:5" x14ac:dyDescent="0.25">
      <c r="A1965">
        <v>1898</v>
      </c>
      <c r="B1965" s="40">
        <v>5892672.3621619679</v>
      </c>
      <c r="C1965">
        <v>3633982.8640866382</v>
      </c>
      <c r="D1965" t="str">
        <v>met</v>
      </c>
      <c r="E1965" s="108">
        <v>537747.23039448401</v>
      </c>
    </row>
    <row r="1966" spans="1:5" x14ac:dyDescent="0.25">
      <c r="A1966">
        <v>1899</v>
      </c>
      <c r="B1966" s="40">
        <v>3922768.4684994956</v>
      </c>
      <c r="C1966">
        <v>3634285.4159863358</v>
      </c>
      <c r="D1966" t="str">
        <v>met</v>
      </c>
      <c r="E1966" s="108">
        <v>3871609.1580748931</v>
      </c>
    </row>
    <row r="1967" spans="1:5" x14ac:dyDescent="0.25">
      <c r="A1967">
        <v>1900</v>
      </c>
      <c r="B1967" s="40">
        <v>4690141.6919011949</v>
      </c>
      <c r="C1967">
        <v>3634507.3253236539</v>
      </c>
      <c r="D1967" t="str">
        <v>met</v>
      </c>
      <c r="E1967" s="108">
        <v>-76520.016037874855</v>
      </c>
    </row>
    <row r="1968" spans="1:5" x14ac:dyDescent="0.25">
      <c r="A1968">
        <v>1901</v>
      </c>
      <c r="B1968" s="40">
        <v>3885871.4141002586</v>
      </c>
      <c r="C1968">
        <v>3633840.7055897107</v>
      </c>
      <c r="D1968" t="str">
        <v>met</v>
      </c>
      <c r="E1968" s="108">
        <v>-48448.843420716003</v>
      </c>
    </row>
    <row r="1969" spans="1:5" x14ac:dyDescent="0.25">
      <c r="A1969">
        <v>1902</v>
      </c>
      <c r="B1969" s="40">
        <v>4058522.9800280984</v>
      </c>
      <c r="C1969">
        <v>3633903.8463494889</v>
      </c>
      <c r="D1969" t="str">
        <v>met</v>
      </c>
      <c r="E1969" s="108">
        <v>2135850.5765407081</v>
      </c>
    </row>
    <row r="1970" spans="1:5" x14ac:dyDescent="0.25">
      <c r="A1970">
        <v>1903</v>
      </c>
      <c r="B1970" s="40">
        <v>4565660.6030599009</v>
      </c>
      <c r="C1970">
        <v>3633912.1920460341</v>
      </c>
      <c r="D1970" t="str">
        <v>met</v>
      </c>
      <c r="E1970" s="108">
        <v>164853.46767086769</v>
      </c>
    </row>
    <row r="1971" spans="1:5" x14ac:dyDescent="0.25">
      <c r="A1971">
        <v>1904</v>
      </c>
      <c r="B1971" s="40">
        <v>4489830.1322804186</v>
      </c>
      <c r="C1971">
        <v>3634376.1236076169</v>
      </c>
      <c r="D1971" t="str">
        <v>met</v>
      </c>
      <c r="E1971" s="108">
        <v>980896.55585810589</v>
      </c>
    </row>
    <row r="1972" spans="1:5" x14ac:dyDescent="0.25">
      <c r="A1972">
        <v>1905</v>
      </c>
      <c r="B1972" s="40">
        <v>5175627.344949048</v>
      </c>
      <c r="C1972">
        <v>3633973.0368783129</v>
      </c>
      <c r="D1972" t="str">
        <v>met</v>
      </c>
      <c r="E1972" s="108">
        <v>1383038.2244026773</v>
      </c>
    </row>
    <row r="1973" spans="1:5" x14ac:dyDescent="0.25">
      <c r="A1973">
        <v>1906</v>
      </c>
      <c r="B1973" s="40">
        <v>4812333.9702631291</v>
      </c>
      <c r="C1973">
        <v>3634159.1551567377</v>
      </c>
      <c r="D1973" t="str">
        <v>met</v>
      </c>
      <c r="E1973" s="108">
        <v>2231095.6576400432</v>
      </c>
    </row>
    <row r="1974" spans="1:5" x14ac:dyDescent="0.25">
      <c r="A1974">
        <v>1907</v>
      </c>
      <c r="B1974" s="40">
        <v>5127823.7983546732</v>
      </c>
      <c r="C1974">
        <v>3634327.5193413319</v>
      </c>
      <c r="D1974" t="str">
        <v>met</v>
      </c>
      <c r="E1974" s="108">
        <v>186357.65154060582</v>
      </c>
    </row>
    <row r="1975" spans="1:5" x14ac:dyDescent="0.25">
      <c r="A1975">
        <v>1908</v>
      </c>
      <c r="B1975" s="40">
        <v>5345877.605808489</v>
      </c>
      <c r="C1975">
        <v>3634443.9264968489</v>
      </c>
      <c r="D1975" t="str">
        <v>met</v>
      </c>
      <c r="E1975" s="108">
        <v>784520.77991872514</v>
      </c>
    </row>
    <row r="1976" spans="1:5" x14ac:dyDescent="0.25">
      <c r="A1976">
        <v>1909</v>
      </c>
      <c r="B1976" s="40">
        <v>8582100.0640379805</v>
      </c>
      <c r="C1976">
        <v>3634242.5057550152</v>
      </c>
      <c r="D1976" t="str">
        <v>met</v>
      </c>
      <c r="E1976" s="108">
        <v>2174463.708211089</v>
      </c>
    </row>
    <row r="1977" spans="1:5" x14ac:dyDescent="0.25">
      <c r="A1977">
        <v>1910</v>
      </c>
      <c r="B1977" s="40">
        <v>3932694.7269726503</v>
      </c>
      <c r="C1977">
        <v>3634347.6118948259</v>
      </c>
      <c r="D1977" t="str">
        <v>met</v>
      </c>
      <c r="E1977" s="108">
        <v>2892536.0717443679</v>
      </c>
    </row>
    <row r="1978" spans="1:5" x14ac:dyDescent="0.25">
      <c r="A1978">
        <v>1911</v>
      </c>
      <c r="B1978" s="40">
        <v>4807144.2212731149</v>
      </c>
      <c r="C1978">
        <v>3634203.3059743186</v>
      </c>
      <c r="D1978" t="str">
        <v>met</v>
      </c>
      <c r="E1978" s="108">
        <v>96500.554723762441</v>
      </c>
    </row>
    <row r="1979" spans="1:5" x14ac:dyDescent="0.25">
      <c r="A1979">
        <v>1912</v>
      </c>
      <c r="B1979" s="40">
        <v>3541227.9617572278</v>
      </c>
      <c r="C1979">
        <v>3633927.0696682232</v>
      </c>
      <c r="D1979" t="str">
        <v>unmet</v>
      </c>
      <c r="E1979" s="108">
        <v>3909115.244072821</v>
      </c>
    </row>
    <row r="1980" spans="1:5" x14ac:dyDescent="0.25">
      <c r="A1980">
        <v>1913</v>
      </c>
      <c r="B1980" s="40">
        <v>3870279.8846851168</v>
      </c>
      <c r="C1980">
        <v>3633449.8473917367</v>
      </c>
      <c r="D1980" t="str">
        <v>met</v>
      </c>
      <c r="E1980" s="108">
        <v>1222438.5854040007</v>
      </c>
    </row>
    <row r="1981" spans="1:5" x14ac:dyDescent="0.25">
      <c r="A1981">
        <v>1914</v>
      </c>
      <c r="B1981" s="40">
        <v>3871372.8925876506</v>
      </c>
      <c r="C1981">
        <v>3634328.8909520688</v>
      </c>
      <c r="D1981" t="str">
        <v>met</v>
      </c>
      <c r="E1981" s="108">
        <v>504973.90868461179</v>
      </c>
    </row>
    <row r="1982" spans="1:5" x14ac:dyDescent="0.25">
      <c r="A1982">
        <v>1915</v>
      </c>
      <c r="B1982" s="40">
        <v>4626747.8230406046</v>
      </c>
      <c r="C1982">
        <v>3633872.103897769</v>
      </c>
      <c r="D1982" t="str">
        <v>met</v>
      </c>
      <c r="E1982" s="108">
        <v>1002475.3663547677</v>
      </c>
    </row>
    <row r="1983" spans="1:5" x14ac:dyDescent="0.25">
      <c r="A1983">
        <v>1916</v>
      </c>
      <c r="B1983" s="40">
        <v>5215247.3285541553</v>
      </c>
      <c r="C1983">
        <v>3634234.0530254277</v>
      </c>
      <c r="D1983" t="str">
        <v>met</v>
      </c>
      <c r="E1983" s="108">
        <v>1857544.7237352962</v>
      </c>
    </row>
    <row r="1984" spans="1:5" x14ac:dyDescent="0.25">
      <c r="A1984">
        <v>1917</v>
      </c>
      <c r="B1984" s="40">
        <v>9925427.3042849973</v>
      </c>
      <c r="C1984">
        <v>3633629.0447629942</v>
      </c>
      <c r="D1984" t="str">
        <v>met</v>
      </c>
      <c r="E1984" s="108">
        <v>1075660.7923093121</v>
      </c>
    </row>
    <row r="1985" spans="1:5" x14ac:dyDescent="0.25">
      <c r="A1985">
        <v>1918</v>
      </c>
      <c r="B1985" s="40">
        <v>3640293.9789820635</v>
      </c>
      <c r="C1985">
        <v>3634042.1273336695</v>
      </c>
      <c r="D1985" t="str">
        <v>met</v>
      </c>
      <c r="E1985" s="108">
        <v>9788.1063991393894</v>
      </c>
    </row>
    <row r="1986" spans="1:5" x14ac:dyDescent="0.25">
      <c r="A1986">
        <v>1919</v>
      </c>
      <c r="B1986" s="40">
        <v>7677750.1558397654</v>
      </c>
      <c r="C1986">
        <v>3633973.0755004752</v>
      </c>
      <c r="D1986" t="str">
        <v>met</v>
      </c>
      <c r="E1986" s="108">
        <v>826116.04153665667</v>
      </c>
    </row>
    <row r="1987" spans="1:5" x14ac:dyDescent="0.25">
      <c r="A1987">
        <v>1920</v>
      </c>
      <c r="B1987" s="40">
        <v>4065676.7127012573</v>
      </c>
      <c r="C1987">
        <v>3633984.285062579</v>
      </c>
      <c r="D1987" t="str">
        <v>met</v>
      </c>
      <c r="E1987" s="108">
        <v>3010047.6287406245</v>
      </c>
    </row>
    <row r="1988" spans="1:5" x14ac:dyDescent="0.25">
      <c r="A1988">
        <v>1921</v>
      </c>
      <c r="B1988" s="40">
        <v>4232511.0062955646</v>
      </c>
      <c r="C1988">
        <v>3633557.0549625619</v>
      </c>
      <c r="D1988" t="str">
        <v>met</v>
      </c>
      <c r="E1988" s="108">
        <v>1739124.1781392265</v>
      </c>
    </row>
    <row r="1989" spans="1:5" x14ac:dyDescent="0.25">
      <c r="A1989">
        <v>1922</v>
      </c>
      <c r="B1989" s="40">
        <v>7945313.0663321167</v>
      </c>
      <c r="C1989">
        <v>3633785.5043218238</v>
      </c>
      <c r="D1989" t="str">
        <v>met</v>
      </c>
      <c r="E1989" s="108">
        <v>42463.566695177462</v>
      </c>
    </row>
    <row r="1990" spans="1:5" x14ac:dyDescent="0.25">
      <c r="A1990">
        <v>1923</v>
      </c>
      <c r="B1990" s="40">
        <v>16874176.778265461</v>
      </c>
      <c r="C1990">
        <v>3633947.1796716517</v>
      </c>
      <c r="D1990" t="str">
        <v>met</v>
      </c>
      <c r="E1990" s="108">
        <v>-88102.262017573696</v>
      </c>
    </row>
    <row r="1991" spans="1:5" x14ac:dyDescent="0.25">
      <c r="A1991">
        <v>1924</v>
      </c>
      <c r="B1991" s="40">
        <v>4150324.6072738338</v>
      </c>
      <c r="C1991">
        <v>3633998.9959256803</v>
      </c>
      <c r="D1991" t="str">
        <v>met</v>
      </c>
      <c r="E1991" s="108">
        <v>1487859.9063665117</v>
      </c>
    </row>
    <row r="1992" spans="1:5" x14ac:dyDescent="0.25">
      <c r="A1992">
        <v>1925</v>
      </c>
      <c r="B1992" s="40">
        <v>5543002.8823673455</v>
      </c>
      <c r="C1992">
        <v>3634662.4150274503</v>
      </c>
      <c r="D1992" t="str">
        <v>met</v>
      </c>
      <c r="E1992" s="108">
        <v>617756.07487326628</v>
      </c>
    </row>
    <row r="1993" spans="1:5" x14ac:dyDescent="0.25">
      <c r="A1993">
        <v>1926</v>
      </c>
      <c r="B1993" s="40">
        <v>4155055.1800920935</v>
      </c>
      <c r="C1993">
        <v>3633462.9209043705</v>
      </c>
      <c r="D1993" t="str">
        <v>met</v>
      </c>
      <c r="E1993" s="108">
        <v>1622924.2635204648</v>
      </c>
    </row>
    <row r="1994" spans="1:5" x14ac:dyDescent="0.25">
      <c r="A1994">
        <v>1927</v>
      </c>
      <c r="B1994" s="40">
        <v>5092770.3358147731</v>
      </c>
      <c r="C1994">
        <v>3634154.4312886824</v>
      </c>
      <c r="D1994" t="str">
        <v>met</v>
      </c>
      <c r="E1994" s="108">
        <v>441226.87579780864</v>
      </c>
    </row>
    <row r="1995" spans="1:5" x14ac:dyDescent="0.25">
      <c r="A1995">
        <v>1928</v>
      </c>
      <c r="B1995" s="40">
        <v>4900557.7977944613</v>
      </c>
      <c r="C1995">
        <v>3634337.679459556</v>
      </c>
      <c r="D1995" t="str">
        <v>met</v>
      </c>
      <c r="E1995" s="108">
        <v>915937.31067778682</v>
      </c>
    </row>
    <row r="1996" spans="1:5" x14ac:dyDescent="0.25">
      <c r="A1996">
        <v>1929</v>
      </c>
      <c r="B1996" s="40">
        <v>6482687.2471045051</v>
      </c>
      <c r="C1996">
        <v>3634075.3273319178</v>
      </c>
      <c r="D1996" t="str">
        <v>met</v>
      </c>
      <c r="E1996" s="108">
        <v>-3701.2767460751347</v>
      </c>
    </row>
    <row r="1997" spans="1:5" x14ac:dyDescent="0.25">
      <c r="A1997">
        <v>1930</v>
      </c>
      <c r="B1997" s="40">
        <v>6152775.15191718</v>
      </c>
      <c r="C1997">
        <v>3634296.5626468915</v>
      </c>
      <c r="D1997" t="str">
        <v>met</v>
      </c>
      <c r="E1997" s="108">
        <v>7934755.0644473825</v>
      </c>
    </row>
    <row r="1998" spans="1:5" x14ac:dyDescent="0.25">
      <c r="A1998">
        <v>1931</v>
      </c>
      <c r="B1998" s="40">
        <v>4221836.1411780575</v>
      </c>
      <c r="C1998">
        <v>3634378.0828425009</v>
      </c>
      <c r="D1998" t="str">
        <v>met</v>
      </c>
      <c r="E1998" s="108">
        <v>351336.94166348409</v>
      </c>
    </row>
    <row r="1999" spans="1:5" x14ac:dyDescent="0.25">
      <c r="A1999">
        <v>1932</v>
      </c>
      <c r="B1999" s="40">
        <v>4934378.9640525021</v>
      </c>
      <c r="C1999">
        <v>3633986.1236825604</v>
      </c>
      <c r="D1999" t="str">
        <v>met</v>
      </c>
      <c r="E1999" s="108">
        <v>771980.54792679427</v>
      </c>
    </row>
    <row r="2000" spans="1:5" x14ac:dyDescent="0.25">
      <c r="A2000">
        <v>1933</v>
      </c>
      <c r="B2000" s="40">
        <v>5880143.8593772594</v>
      </c>
      <c r="C2000">
        <v>3634005.1276336093</v>
      </c>
      <c r="D2000" t="str">
        <v>met</v>
      </c>
      <c r="E2000" s="108">
        <v>1243834.4614629094</v>
      </c>
    </row>
    <row r="2001" spans="1:5" x14ac:dyDescent="0.25">
      <c r="A2001">
        <v>1934</v>
      </c>
      <c r="B2001" s="40">
        <v>5401953.3445751108</v>
      </c>
      <c r="C2001">
        <v>3634265.0157441935</v>
      </c>
      <c r="D2001" t="str">
        <v>met</v>
      </c>
      <c r="E2001" s="108">
        <v>2348829.6077722362</v>
      </c>
    </row>
    <row r="2002" spans="1:5" x14ac:dyDescent="0.25">
      <c r="A2002">
        <v>1935</v>
      </c>
      <c r="B2002" s="40">
        <v>3531414.7343225284</v>
      </c>
      <c r="C2002">
        <v>3633730.258799843</v>
      </c>
      <c r="D2002" t="str">
        <v>unmet</v>
      </c>
      <c r="E2002" s="108">
        <v>1255123.6126716724</v>
      </c>
    </row>
    <row r="2003" spans="1:5" x14ac:dyDescent="0.25">
      <c r="A2003">
        <v>1936</v>
      </c>
      <c r="B2003" s="40">
        <v>3304511.2406214336</v>
      </c>
      <c r="C2003">
        <v>3633744.9091563951</v>
      </c>
      <c r="D2003" t="str">
        <v>unmet</v>
      </c>
      <c r="E2003" s="108">
        <v>201498.39261568477</v>
      </c>
    </row>
    <row r="2004" spans="1:5" x14ac:dyDescent="0.25">
      <c r="A2004">
        <v>1937</v>
      </c>
      <c r="B2004" s="40">
        <v>3470165.0200841562</v>
      </c>
      <c r="C2004">
        <v>3634126.4097085353</v>
      </c>
      <c r="D2004" t="str">
        <v>unmet</v>
      </c>
      <c r="E2004" s="108">
        <v>-13535.206408205442</v>
      </c>
    </row>
    <row r="2005" spans="1:5" x14ac:dyDescent="0.25">
      <c r="A2005">
        <v>1938</v>
      </c>
      <c r="B2005" s="40">
        <v>3888103.1926278798</v>
      </c>
      <c r="C2005">
        <v>3634018.0240237322</v>
      </c>
      <c r="D2005" t="str">
        <v>met</v>
      </c>
      <c r="E2005" s="108">
        <v>1516060.2234153231</v>
      </c>
    </row>
    <row r="2006" spans="1:5" x14ac:dyDescent="0.25">
      <c r="A2006">
        <v>1939</v>
      </c>
      <c r="B2006" s="40">
        <v>3930483.3805970098</v>
      </c>
      <c r="C2006">
        <v>3633877.400773678</v>
      </c>
      <c r="D2006" t="str">
        <v>met</v>
      </c>
      <c r="E2006" s="108">
        <v>437886.95252170786</v>
      </c>
    </row>
    <row r="2007" spans="1:5" x14ac:dyDescent="0.25">
      <c r="A2007">
        <v>1940</v>
      </c>
      <c r="B2007" s="40">
        <v>3345739.7270388789</v>
      </c>
      <c r="C2007">
        <v>3633591.8303763852</v>
      </c>
      <c r="D2007" t="str">
        <v>unmet</v>
      </c>
      <c r="E2007" s="108">
        <v>6454687.1840577107</v>
      </c>
    </row>
    <row r="2008" spans="1:5" x14ac:dyDescent="0.25">
      <c r="A2008">
        <v>1941</v>
      </c>
      <c r="B2008" s="40">
        <v>6797203.3985489737</v>
      </c>
      <c r="C2008">
        <v>3633802.2335571386</v>
      </c>
      <c r="D2008" t="str">
        <v>met</v>
      </c>
      <c r="E2008" s="108">
        <v>-284297.57092603017</v>
      </c>
    </row>
    <row r="2009" spans="1:5" x14ac:dyDescent="0.25">
      <c r="A2009">
        <v>1942</v>
      </c>
      <c r="B2009" s="40">
        <v>4086114.022233204</v>
      </c>
      <c r="C2009">
        <v>3633884.9669509721</v>
      </c>
      <c r="D2009" t="str">
        <v>met</v>
      </c>
      <c r="E2009" s="108">
        <v>6101137.2963503161</v>
      </c>
    </row>
    <row r="2010" spans="1:5" x14ac:dyDescent="0.25">
      <c r="A2010">
        <v>1943</v>
      </c>
      <c r="B2010" s="40">
        <v>3242618.1036206903</v>
      </c>
      <c r="C2010">
        <v>3634101.4999853345</v>
      </c>
      <c r="D2010" t="str">
        <v>unmet</v>
      </c>
      <c r="E2010" s="108">
        <v>111207.52398767602</v>
      </c>
    </row>
    <row r="2011" spans="1:5" x14ac:dyDescent="0.25">
      <c r="A2011">
        <v>1944</v>
      </c>
      <c r="B2011" s="40">
        <v>4512971.0926026478</v>
      </c>
      <c r="C2011">
        <v>3634275.3888157364</v>
      </c>
      <c r="D2011" t="str">
        <v>met</v>
      </c>
      <c r="E2011" s="108">
        <v>181231.59114713361</v>
      </c>
    </row>
    <row r="2012" spans="1:5" x14ac:dyDescent="0.25">
      <c r="A2012">
        <v>1945</v>
      </c>
      <c r="B2012" s="40">
        <v>5031233.0032855673</v>
      </c>
      <c r="C2012">
        <v>3633937.8234699015</v>
      </c>
      <c r="D2012" t="str">
        <v>met</v>
      </c>
      <c r="E2012" s="108">
        <v>269452.53305943497</v>
      </c>
    </row>
    <row r="2013" spans="1:5" x14ac:dyDescent="0.25">
      <c r="A2013">
        <v>1946</v>
      </c>
      <c r="B2013" s="40">
        <v>4911629.8188735107</v>
      </c>
      <c r="C2013">
        <v>3634298.523557445</v>
      </c>
      <c r="D2013" t="str">
        <v>met</v>
      </c>
      <c r="E2013" s="108">
        <v>57522.205679101869</v>
      </c>
    </row>
    <row r="2014" spans="1:5" x14ac:dyDescent="0.25">
      <c r="A2014">
        <v>1947</v>
      </c>
      <c r="B2014" s="40">
        <v>3684665.1903644311</v>
      </c>
      <c r="C2014">
        <v>3633897.1385751171</v>
      </c>
      <c r="D2014" t="str">
        <v>met</v>
      </c>
      <c r="E2014" s="108">
        <v>862147.04168647807</v>
      </c>
    </row>
    <row r="2015" spans="1:5" x14ac:dyDescent="0.25">
      <c r="A2015">
        <v>1948</v>
      </c>
      <c r="B2015" s="40">
        <v>4062720.1615557913</v>
      </c>
      <c r="C2015">
        <v>3633995.9216574351</v>
      </c>
      <c r="D2015" t="str">
        <v>met</v>
      </c>
      <c r="E2015" s="108">
        <v>985138.53584540309</v>
      </c>
    </row>
    <row r="2016" spans="1:5" x14ac:dyDescent="0.25">
      <c r="A2016">
        <v>1949</v>
      </c>
      <c r="B2016" s="40">
        <v>5344888.3513841974</v>
      </c>
      <c r="C2016">
        <v>3633808.2872960921</v>
      </c>
      <c r="D2016" t="str">
        <v>met</v>
      </c>
      <c r="E2016" s="108">
        <v>2285738.0624739509</v>
      </c>
    </row>
    <row r="2017" spans="1:5" x14ac:dyDescent="0.25">
      <c r="A2017">
        <v>1950</v>
      </c>
      <c r="B2017" s="40">
        <v>4413565.3950396758</v>
      </c>
      <c r="C2017">
        <v>3634106.8445739131</v>
      </c>
      <c r="D2017" t="str">
        <v>met</v>
      </c>
      <c r="E2017" s="108">
        <v>892831.11003453424</v>
      </c>
    </row>
    <row r="2018" spans="1:5" x14ac:dyDescent="0.25">
      <c r="A2018">
        <v>1951</v>
      </c>
      <c r="B2018" s="40">
        <v>4261420.8855309673</v>
      </c>
      <c r="C2018">
        <v>3633878.4419136168</v>
      </c>
      <c r="D2018" t="str">
        <v>met</v>
      </c>
      <c r="E2018" s="108">
        <v>212461.54104026314</v>
      </c>
    </row>
    <row r="2019" spans="1:5" x14ac:dyDescent="0.25">
      <c r="A2019">
        <v>1952</v>
      </c>
      <c r="B2019" s="40">
        <v>5405238.6871262314</v>
      </c>
      <c r="C2019">
        <v>3633898.0542943254</v>
      </c>
      <c r="D2019" t="str">
        <v>met</v>
      </c>
      <c r="E2019" s="108">
        <v>2810346.5297664194</v>
      </c>
    </row>
    <row r="2020" spans="1:5" x14ac:dyDescent="0.25">
      <c r="A2020">
        <v>1953</v>
      </c>
      <c r="B2020" s="40">
        <v>4362875.3053391036</v>
      </c>
      <c r="C2020">
        <v>3634127.8760708463</v>
      </c>
      <c r="D2020" t="str">
        <v>met</v>
      </c>
      <c r="E2020" s="108">
        <v>426659.96399756707</v>
      </c>
    </row>
    <row r="2021" spans="1:5" x14ac:dyDescent="0.25">
      <c r="A2021">
        <v>1954</v>
      </c>
      <c r="B2021" s="40">
        <v>3833941.103239378</v>
      </c>
      <c r="C2021">
        <v>3634377.5859788181</v>
      </c>
      <c r="D2021" t="str">
        <v>met</v>
      </c>
      <c r="E2021" s="108">
        <v>1819028.4747373001</v>
      </c>
    </row>
    <row r="2022" spans="1:5" x14ac:dyDescent="0.25">
      <c r="A2022">
        <v>1955</v>
      </c>
      <c r="B2022" s="40">
        <v>3496527.2884462709</v>
      </c>
      <c r="C2022">
        <v>3633995.9466615552</v>
      </c>
      <c r="D2022" t="str">
        <v>unmet</v>
      </c>
      <c r="E2022" s="108">
        <v>3540300.7527945172</v>
      </c>
    </row>
    <row r="2023" spans="1:5" x14ac:dyDescent="0.25">
      <c r="A2023">
        <v>1956</v>
      </c>
      <c r="B2023" s="40">
        <v>4584253.3645845847</v>
      </c>
      <c r="C2023">
        <v>3634225.0996603225</v>
      </c>
      <c r="D2023" t="str">
        <v>met</v>
      </c>
      <c r="E2023" s="108">
        <v>-446902.74747052696</v>
      </c>
    </row>
    <row r="2024" spans="1:5" x14ac:dyDescent="0.25">
      <c r="A2024">
        <v>1957</v>
      </c>
      <c r="B2024" s="40">
        <v>4852180.4018314909</v>
      </c>
      <c r="C2024">
        <v>3633954.11917943</v>
      </c>
      <c r="D2024" t="str">
        <v>met</v>
      </c>
      <c r="E2024" s="108">
        <v>180963.1899773539</v>
      </c>
    </row>
    <row r="2025" spans="1:5" x14ac:dyDescent="0.25">
      <c r="A2025">
        <v>1958</v>
      </c>
      <c r="B2025" s="40">
        <v>12319793.92707279</v>
      </c>
      <c r="C2025">
        <v>3633969.9516948764</v>
      </c>
      <c r="D2025" t="str">
        <v>met</v>
      </c>
      <c r="E2025" s="108">
        <v>6277395.4712756332</v>
      </c>
    </row>
    <row r="2026" spans="1:5" x14ac:dyDescent="0.25">
      <c r="A2026">
        <v>1959</v>
      </c>
      <c r="B2026" s="40">
        <v>6264454.1616336787</v>
      </c>
      <c r="C2026">
        <v>3633940.1451456859</v>
      </c>
      <c r="D2026" t="str">
        <v>met</v>
      </c>
      <c r="E2026" s="108">
        <v>1392629.8656125218</v>
      </c>
    </row>
    <row r="2027" spans="1:5" x14ac:dyDescent="0.25">
      <c r="A2027">
        <v>1960</v>
      </c>
      <c r="B2027" s="40">
        <v>5421663.1071850583</v>
      </c>
      <c r="C2027">
        <v>3634283.9228456127</v>
      </c>
      <c r="D2027" t="str">
        <v>met</v>
      </c>
      <c r="E2027" s="108">
        <v>1197954.6605093586</v>
      </c>
    </row>
    <row r="2028" spans="1:5" x14ac:dyDescent="0.25">
      <c r="A2028">
        <v>1961</v>
      </c>
      <c r="B2028" s="40">
        <v>4951204.7201536484</v>
      </c>
      <c r="C2028">
        <v>3634008.7809399473</v>
      </c>
      <c r="D2028" t="str">
        <v>met</v>
      </c>
      <c r="E2028" s="108">
        <v>1636384.0945905424</v>
      </c>
    </row>
    <row r="2029" spans="1:5" x14ac:dyDescent="0.25">
      <c r="A2029">
        <v>1962</v>
      </c>
      <c r="B2029" s="40">
        <v>5028693.9497205615</v>
      </c>
      <c r="C2029">
        <v>3633843.392971193</v>
      </c>
      <c r="D2029" t="str">
        <v>met</v>
      </c>
      <c r="E2029" s="108">
        <v>1160877.7767688246</v>
      </c>
    </row>
    <row r="2030" spans="1:5" x14ac:dyDescent="0.25">
      <c r="A2030">
        <v>1963</v>
      </c>
      <c r="B2030" s="40">
        <v>3787724.0916937366</v>
      </c>
      <c r="C2030">
        <v>3633899.963660981</v>
      </c>
      <c r="D2030" t="str">
        <v>met</v>
      </c>
      <c r="E2030" s="108">
        <v>3168088.3905083588</v>
      </c>
    </row>
    <row r="2031" spans="1:5" x14ac:dyDescent="0.25">
      <c r="A2031">
        <v>1964</v>
      </c>
      <c r="B2031" s="40">
        <v>4928134.732311096</v>
      </c>
      <c r="C2031">
        <v>3633810.5067668529</v>
      </c>
      <c r="D2031" t="str">
        <v>met</v>
      </c>
      <c r="E2031" s="108">
        <v>880524.49567882298</v>
      </c>
    </row>
    <row r="2032" spans="1:5" x14ac:dyDescent="0.25">
      <c r="A2032">
        <v>1965</v>
      </c>
      <c r="B2032" s="40">
        <v>5578577.0690822033</v>
      </c>
      <c r="C2032">
        <v>3633974.2314950232</v>
      </c>
      <c r="D2032" t="str">
        <v>met</v>
      </c>
      <c r="E2032" s="108">
        <v>2100462.3208903731</v>
      </c>
    </row>
    <row r="2033" spans="1:5" x14ac:dyDescent="0.25">
      <c r="A2033">
        <v>1966</v>
      </c>
      <c r="B2033" s="40">
        <v>4134662.5407472719</v>
      </c>
      <c r="C2033">
        <v>3634133.4020524821</v>
      </c>
      <c r="D2033" t="str">
        <v>met</v>
      </c>
      <c r="E2033" s="108">
        <v>1032288.9481656835</v>
      </c>
    </row>
    <row r="2034" spans="1:5" x14ac:dyDescent="0.25">
      <c r="A2034">
        <v>1967</v>
      </c>
      <c r="B2034" s="40">
        <v>7012844.9476550631</v>
      </c>
      <c r="C2034">
        <v>3634437.2375176884</v>
      </c>
      <c r="D2034" t="str">
        <v>met</v>
      </c>
      <c r="E2034" s="108">
        <v>3120264.297395858</v>
      </c>
    </row>
    <row r="2035" spans="1:5" x14ac:dyDescent="0.25">
      <c r="A2035">
        <v>1968</v>
      </c>
      <c r="B2035" s="40">
        <v>4480706.7785158642</v>
      </c>
      <c r="C2035">
        <v>3634138.1502100513</v>
      </c>
      <c r="D2035" t="str">
        <v>met</v>
      </c>
      <c r="E2035" s="108">
        <v>351866.14439236838</v>
      </c>
    </row>
    <row r="2036" spans="1:5" x14ac:dyDescent="0.25">
      <c r="A2036">
        <v>1969</v>
      </c>
      <c r="B2036" s="40">
        <v>5485425.1577568566</v>
      </c>
      <c r="C2036">
        <v>3634223.1053959187</v>
      </c>
      <c r="D2036" t="str">
        <v>met</v>
      </c>
      <c r="E2036" s="108">
        <v>-39694.340833503753</v>
      </c>
    </row>
    <row r="2037" spans="1:5" x14ac:dyDescent="0.25">
      <c r="A2037">
        <v>1970</v>
      </c>
      <c r="B2037" s="40">
        <v>4291481.4509892501</v>
      </c>
      <c r="C2037">
        <v>3633981.1284760218</v>
      </c>
      <c r="D2037" t="str">
        <v>met</v>
      </c>
      <c r="E2037" s="108">
        <v>290551.72453498608</v>
      </c>
    </row>
    <row r="2038" spans="1:5" x14ac:dyDescent="0.25">
      <c r="A2038">
        <v>1971</v>
      </c>
      <c r="B2038" s="40">
        <v>3630134.5948145818</v>
      </c>
      <c r="C2038">
        <v>3633944.4068408138</v>
      </c>
      <c r="D2038" t="str">
        <v>unmet</v>
      </c>
      <c r="E2038" s="108">
        <v>-88189.462485823315</v>
      </c>
    </row>
    <row r="2039" spans="1:5" x14ac:dyDescent="0.25">
      <c r="A2039">
        <v>1972</v>
      </c>
      <c r="B2039" s="40">
        <v>6619611.2592346044</v>
      </c>
      <c r="C2039">
        <v>3634031.1544556809</v>
      </c>
      <c r="D2039" t="str">
        <v>met</v>
      </c>
      <c r="E2039" s="108">
        <v>1157990.8745039036</v>
      </c>
    </row>
    <row r="2040" spans="1:5" x14ac:dyDescent="0.25">
      <c r="A2040">
        <v>1973</v>
      </c>
      <c r="B2040" s="40">
        <v>4450918.9376448588</v>
      </c>
      <c r="C2040">
        <v>3634326.8493213183</v>
      </c>
      <c r="D2040" t="str">
        <v>met</v>
      </c>
      <c r="E2040" s="108">
        <v>576569.1108737262</v>
      </c>
    </row>
    <row r="2041" spans="1:5" x14ac:dyDescent="0.25">
      <c r="A2041">
        <v>1974</v>
      </c>
      <c r="B2041" s="40">
        <v>4156034.7918587583</v>
      </c>
      <c r="C2041">
        <v>3634348.8658769866</v>
      </c>
      <c r="D2041" t="str">
        <v>met</v>
      </c>
      <c r="E2041" s="108">
        <v>1191966.6165357842</v>
      </c>
    </row>
    <row r="2042" spans="1:5" x14ac:dyDescent="0.25">
      <c r="A2042">
        <v>1975</v>
      </c>
      <c r="B2042" s="40">
        <v>4784473.5241566114</v>
      </c>
      <c r="C2042">
        <v>3634272.1499059778</v>
      </c>
      <c r="D2042" t="str">
        <v>met</v>
      </c>
      <c r="E2042" s="108">
        <v>181575.15014992142</v>
      </c>
    </row>
    <row r="2043" spans="1:5" x14ac:dyDescent="0.25">
      <c r="A2043">
        <v>1976</v>
      </c>
      <c r="B2043" s="40">
        <v>3606383.4957200466</v>
      </c>
      <c r="C2043">
        <v>3633862.2529026489</v>
      </c>
      <c r="D2043" t="str">
        <v>unmet</v>
      </c>
      <c r="E2043" s="108">
        <v>700678.29366584448</v>
      </c>
    </row>
    <row r="2044" spans="1:5" x14ac:dyDescent="0.25">
      <c r="A2044">
        <v>1977</v>
      </c>
      <c r="B2044" s="40">
        <v>4943441.7950766105</v>
      </c>
      <c r="C2044">
        <v>3634259.9643733096</v>
      </c>
      <c r="D2044" t="str">
        <v>met</v>
      </c>
      <c r="E2044" s="108">
        <v>459231.963243159</v>
      </c>
    </row>
    <row r="2045" spans="1:5" x14ac:dyDescent="0.25">
      <c r="A2045">
        <v>1978</v>
      </c>
      <c r="B2045" s="40">
        <v>4381999.2792925453</v>
      </c>
      <c r="C2045">
        <v>3633922.5335579896</v>
      </c>
      <c r="D2045" t="str">
        <v>met</v>
      </c>
      <c r="E2045" s="108">
        <v>2828094.6775031937</v>
      </c>
    </row>
    <row r="2046" spans="1:5" x14ac:dyDescent="0.25">
      <c r="A2046">
        <v>1979</v>
      </c>
      <c r="B2046" s="40">
        <v>4381781.9141639853</v>
      </c>
      <c r="C2046">
        <v>3634658.9719410781</v>
      </c>
      <c r="D2046" t="str">
        <v>met</v>
      </c>
      <c r="E2046" s="108">
        <v>-195565.75992916804</v>
      </c>
    </row>
    <row r="2047" spans="1:5" x14ac:dyDescent="0.25">
      <c r="A2047">
        <v>1980</v>
      </c>
      <c r="B2047" s="40">
        <v>17167647.203973446</v>
      </c>
      <c r="C2047">
        <v>3634449.0785815162</v>
      </c>
      <c r="D2047" t="str">
        <v>met</v>
      </c>
      <c r="E2047" s="108">
        <v>565333.25911645265</v>
      </c>
    </row>
    <row r="2048" spans="1:5" x14ac:dyDescent="0.25">
      <c r="A2048">
        <v>1981</v>
      </c>
      <c r="B2048" s="40">
        <v>4502946.7782677244</v>
      </c>
      <c r="C2048">
        <v>3633703.6703646784</v>
      </c>
      <c r="D2048" t="str">
        <v>met</v>
      </c>
      <c r="E2048" s="108">
        <v>961206.01549834991</v>
      </c>
    </row>
    <row r="2049" spans="1:5" x14ac:dyDescent="0.25">
      <c r="A2049">
        <v>1982</v>
      </c>
      <c r="B2049" s="40">
        <v>5427241.1319449209</v>
      </c>
      <c r="C2049">
        <v>3634204.8110337686</v>
      </c>
      <c r="D2049" t="str">
        <v>met</v>
      </c>
      <c r="E2049" s="108">
        <v>1505836.1664155452</v>
      </c>
    </row>
    <row r="2050" spans="1:5" x14ac:dyDescent="0.25">
      <c r="A2050">
        <v>1983</v>
      </c>
      <c r="B2050" s="40">
        <v>4969338.7614768222</v>
      </c>
      <c r="C2050">
        <v>3634233.3920153528</v>
      </c>
      <c r="D2050" t="str">
        <v>met</v>
      </c>
      <c r="E2050" s="108">
        <v>-14455.440599593334</v>
      </c>
    </row>
    <row r="2051" spans="1:5" x14ac:dyDescent="0.25">
      <c r="A2051">
        <v>1984</v>
      </c>
      <c r="B2051" s="40">
        <v>4630675.9056344712</v>
      </c>
      <c r="C2051">
        <v>3634428.3025813256</v>
      </c>
      <c r="D2051" t="str">
        <v>met</v>
      </c>
      <c r="E2051" s="108">
        <v>1033852.7492837096</v>
      </c>
    </row>
    <row r="2052" spans="1:5" x14ac:dyDescent="0.25">
      <c r="A2052">
        <v>1985</v>
      </c>
      <c r="B2052" s="40">
        <v>4349917.9349716334</v>
      </c>
      <c r="C2052">
        <v>3634520.6314102854</v>
      </c>
      <c r="D2052" t="str">
        <v>met</v>
      </c>
      <c r="E2052" s="108">
        <v>155908.87666380731</v>
      </c>
    </row>
    <row r="2053" spans="1:5" x14ac:dyDescent="0.25">
      <c r="A2053">
        <v>1986</v>
      </c>
      <c r="B2053" s="40">
        <v>5177160.3743688911</v>
      </c>
      <c r="C2053">
        <v>3634281.6726223822</v>
      </c>
      <c r="D2053" t="str">
        <v>met</v>
      </c>
      <c r="E2053" s="108">
        <v>8496.7935128607787</v>
      </c>
    </row>
    <row r="2054" spans="1:5" x14ac:dyDescent="0.25">
      <c r="A2054">
        <v>1987</v>
      </c>
      <c r="B2054" s="40">
        <v>3645307.1104336283</v>
      </c>
      <c r="C2054">
        <v>3633915.8911173604</v>
      </c>
      <c r="D2054" t="str">
        <v>met</v>
      </c>
      <c r="E2054" s="108">
        <v>1413110.9591280101</v>
      </c>
    </row>
    <row r="2055" spans="1:5" x14ac:dyDescent="0.25">
      <c r="A2055">
        <v>1988</v>
      </c>
      <c r="B2055" s="40">
        <v>3654064.97468872</v>
      </c>
      <c r="C2055">
        <v>3634014.2293229788</v>
      </c>
      <c r="D2055" t="str">
        <v>met</v>
      </c>
      <c r="E2055" s="108">
        <v>3638378.3217214895</v>
      </c>
    </row>
    <row r="2056" spans="1:5" x14ac:dyDescent="0.25">
      <c r="A2056">
        <v>1989</v>
      </c>
      <c r="B2056" s="40">
        <v>3288730.7913023736</v>
      </c>
      <c r="C2056">
        <v>3633829.1641672859</v>
      </c>
      <c r="D2056" t="str">
        <v>unmet</v>
      </c>
      <c r="E2056" s="108">
        <v>3495016.8831016473</v>
      </c>
    </row>
    <row r="2057" spans="1:5" x14ac:dyDescent="0.25">
      <c r="A2057">
        <v>1990</v>
      </c>
      <c r="B2057" s="40">
        <v>8623569.3381039724</v>
      </c>
      <c r="C2057">
        <v>3633823.1939751068</v>
      </c>
      <c r="D2057" t="str">
        <v>met</v>
      </c>
      <c r="E2057" s="108">
        <v>828058.17079662951</v>
      </c>
    </row>
    <row r="2058" spans="1:5" x14ac:dyDescent="0.25">
      <c r="A2058">
        <v>1991</v>
      </c>
      <c r="B2058" s="40">
        <v>3534106.4719713852</v>
      </c>
      <c r="C2058">
        <v>3634111.6999730668</v>
      </c>
      <c r="D2058" t="str">
        <v>unmet</v>
      </c>
      <c r="E2058" s="108">
        <v>1172064.9115210343</v>
      </c>
    </row>
    <row r="2059" spans="1:5" x14ac:dyDescent="0.25">
      <c r="A2059">
        <v>1992</v>
      </c>
      <c r="B2059" s="40">
        <v>4896617.2516478309</v>
      </c>
      <c r="C2059">
        <v>3634106.524571063</v>
      </c>
      <c r="D2059" t="str">
        <v>met</v>
      </c>
      <c r="E2059" s="108">
        <v>4297208.7678037491</v>
      </c>
    </row>
    <row r="2060" spans="1:5" x14ac:dyDescent="0.25">
      <c r="A2060">
        <v>1993</v>
      </c>
      <c r="B2060" s="40">
        <v>4235446.075459592</v>
      </c>
      <c r="C2060">
        <v>3633987.803259938</v>
      </c>
      <c r="D2060" t="str">
        <v>met</v>
      </c>
      <c r="E2060" s="108">
        <v>432575.28752406733</v>
      </c>
    </row>
    <row r="2061" spans="1:5" x14ac:dyDescent="0.25">
      <c r="A2061">
        <v>1994</v>
      </c>
      <c r="B2061" s="40">
        <v>4478134.2769549815</v>
      </c>
      <c r="C2061">
        <v>3634203.0674601118</v>
      </c>
      <c r="D2061" t="str">
        <v>met</v>
      </c>
      <c r="E2061" s="108">
        <v>344138.08744188026</v>
      </c>
    </row>
    <row r="2062" spans="1:5" x14ac:dyDescent="0.25">
      <c r="A2062">
        <v>1995</v>
      </c>
      <c r="B2062" s="40">
        <v>4545716.5844072262</v>
      </c>
      <c r="C2062">
        <v>3634374.9431862021</v>
      </c>
      <c r="D2062" t="str">
        <v>met</v>
      </c>
      <c r="E2062" s="108">
        <v>812482.34658875503</v>
      </c>
    </row>
    <row r="2063" spans="1:5" x14ac:dyDescent="0.25">
      <c r="A2063">
        <v>1996</v>
      </c>
      <c r="B2063" s="40">
        <v>3922814.1349897301</v>
      </c>
      <c r="C2063">
        <v>3633986.3953122506</v>
      </c>
      <c r="D2063" t="str">
        <v>met</v>
      </c>
      <c r="E2063" s="108">
        <v>593533.65632718662</v>
      </c>
    </row>
    <row r="2064" spans="1:5" x14ac:dyDescent="0.25">
      <c r="A2064">
        <v>1997</v>
      </c>
      <c r="B2064" s="40">
        <v>6487291.6769216415</v>
      </c>
      <c r="C2064">
        <v>3634107.695012961</v>
      </c>
      <c r="D2064" t="str">
        <v>met</v>
      </c>
      <c r="E2064" s="108">
        <v>1230666.8098483877</v>
      </c>
    </row>
    <row r="2065" spans="1:5" x14ac:dyDescent="0.25">
      <c r="A2065">
        <v>1998</v>
      </c>
      <c r="B2065" s="40">
        <v>3141347.0686902106</v>
      </c>
      <c r="C2065">
        <v>3633516.3479790813</v>
      </c>
      <c r="D2065" t="str">
        <v>unmet</v>
      </c>
      <c r="E2065" s="108">
        <v>1401350.1976865041</v>
      </c>
    </row>
    <row r="2066" spans="1:5" x14ac:dyDescent="0.25">
      <c r="A2066">
        <v>1999</v>
      </c>
      <c r="B2066" s="40">
        <v>4208474.6770231733</v>
      </c>
      <c r="C2066">
        <v>3634299.6824433217</v>
      </c>
      <c r="D2066" t="str">
        <v>met</v>
      </c>
      <c r="E2066" s="108">
        <v>2162012.544474877</v>
      </c>
    </row>
    <row r="2067" spans="1:5" x14ac:dyDescent="0.25">
      <c r="A2067">
        <v>2000</v>
      </c>
      <c r="B2067" s="40">
        <v>4683974.2965615243</v>
      </c>
      <c r="C2067">
        <v>3634269.5624893126</v>
      </c>
      <c r="D2067" t="str">
        <v>met</v>
      </c>
      <c r="E2067" s="108">
        <v>38847.281073831487</v>
      </c>
    </row>
    <row r="2068" spans="1:5" x14ac:dyDescent="0.25">
      <c r="A2068">
        <v>2001</v>
      </c>
      <c r="B2068" s="40">
        <v>5075856.1602414604</v>
      </c>
      <c r="C2068">
        <v>3634177.8132646154</v>
      </c>
      <c r="D2068" t="str">
        <v>met</v>
      </c>
      <c r="E2068" s="108">
        <v>2586025.9531042469</v>
      </c>
    </row>
    <row r="2069" spans="1:5" x14ac:dyDescent="0.25">
      <c r="A2069">
        <v>2002</v>
      </c>
      <c r="B2069" s="40">
        <v>4691830.663464345</v>
      </c>
      <c r="C2069">
        <v>3634064.1291408874</v>
      </c>
      <c r="D2069" t="str">
        <v>met</v>
      </c>
      <c r="E2069" s="108">
        <v>1002903.7712980672</v>
      </c>
    </row>
    <row r="2070" spans="1:5" x14ac:dyDescent="0.25">
      <c r="A2070">
        <v>2003</v>
      </c>
      <c r="B2070" s="40">
        <v>6784321.0974035123</v>
      </c>
      <c r="C2070">
        <v>3634015.1164096091</v>
      </c>
      <c r="D2070" t="str">
        <v>met</v>
      </c>
      <c r="E2070" s="108">
        <v>-146880.18210379779</v>
      </c>
    </row>
    <row r="2071" spans="1:5" x14ac:dyDescent="0.25">
      <c r="A2071">
        <v>2004</v>
      </c>
      <c r="B2071" s="40">
        <v>3587162.0276325187</v>
      </c>
      <c r="C2071">
        <v>3633684.5419430584</v>
      </c>
      <c r="D2071" t="str">
        <v>unmet</v>
      </c>
      <c r="E2071" s="108">
        <v>757576.34061967721</v>
      </c>
    </row>
    <row r="2072" spans="1:5" x14ac:dyDescent="0.25">
      <c r="A2072">
        <v>2005</v>
      </c>
      <c r="B2072" s="40">
        <v>3903375.6415570239</v>
      </c>
      <c r="C2072">
        <v>3634626.5016894741</v>
      </c>
      <c r="D2072" t="str">
        <v>met</v>
      </c>
      <c r="E2072" s="108">
        <v>16579928.584414411</v>
      </c>
    </row>
    <row r="2073" spans="1:5" x14ac:dyDescent="0.25">
      <c r="A2073">
        <v>2006</v>
      </c>
      <c r="B2073" s="40">
        <v>4441581.0736719444</v>
      </c>
      <c r="C2073">
        <v>3633908.3380459882</v>
      </c>
      <c r="D2073" t="str">
        <v>met</v>
      </c>
      <c r="E2073" s="108">
        <v>47905.787036304362</v>
      </c>
    </row>
    <row r="2074" spans="1:5" x14ac:dyDescent="0.25">
      <c r="A2074">
        <v>2007</v>
      </c>
      <c r="B2074" s="40">
        <v>4041173.108639786</v>
      </c>
      <c r="C2074">
        <v>3634153.3481852259</v>
      </c>
      <c r="D2074" t="str">
        <v>met</v>
      </c>
      <c r="E2074" s="108">
        <v>-15914.26436845446</v>
      </c>
    </row>
    <row r="2075" spans="1:5" x14ac:dyDescent="0.25">
      <c r="A2075">
        <v>2008</v>
      </c>
      <c r="B2075" s="40">
        <v>3987573.2806975422</v>
      </c>
      <c r="C2075">
        <v>3633854.3334613601</v>
      </c>
      <c r="D2075" t="str">
        <v>met</v>
      </c>
      <c r="E2075" s="108">
        <v>204775.27708550543</v>
      </c>
    </row>
    <row r="2076" spans="1:5" x14ac:dyDescent="0.25">
      <c r="A2076">
        <v>2009</v>
      </c>
      <c r="B2076" s="40">
        <v>10148207.94971001</v>
      </c>
      <c r="C2076">
        <v>3634032.0227257097</v>
      </c>
      <c r="D2076" t="str">
        <v>met</v>
      </c>
      <c r="E2076" s="108">
        <v>3873288.8665925195</v>
      </c>
    </row>
    <row r="2077" spans="1:5" x14ac:dyDescent="0.25">
      <c r="A2077">
        <v>2010</v>
      </c>
      <c r="B2077" s="40">
        <v>4017758.642568015</v>
      </c>
      <c r="C2077">
        <v>3634282.8588308012</v>
      </c>
      <c r="D2077" t="str">
        <v>met</v>
      </c>
      <c r="E2077" s="108">
        <v>690608.46090553235</v>
      </c>
    </row>
    <row r="2078" spans="1:5" x14ac:dyDescent="0.25">
      <c r="A2078">
        <v>2011</v>
      </c>
      <c r="B2078" s="40">
        <v>4162144.1680526384</v>
      </c>
      <c r="C2078">
        <v>3634160.8593577002</v>
      </c>
      <c r="D2078" t="str">
        <v>met</v>
      </c>
      <c r="E2078" s="108">
        <v>580546.6552557773</v>
      </c>
    </row>
    <row r="2079" spans="1:5" x14ac:dyDescent="0.25">
      <c r="A2079">
        <v>2012</v>
      </c>
      <c r="B2079" s="40">
        <v>4230929.7464779243</v>
      </c>
      <c r="C2079">
        <v>3634023.3848336805</v>
      </c>
      <c r="D2079" t="str">
        <v>met</v>
      </c>
      <c r="E2079" s="108">
        <v>1301417.592676525</v>
      </c>
    </row>
    <row r="2080" spans="1:5" x14ac:dyDescent="0.25">
      <c r="A2080">
        <v>2013</v>
      </c>
      <c r="B2080" s="40">
        <v>3530784.3166700043</v>
      </c>
      <c r="C2080">
        <v>3633588.9849285856</v>
      </c>
      <c r="D2080" t="str">
        <v>unmet</v>
      </c>
      <c r="E2080" s="108">
        <v>4137907.2759926473</v>
      </c>
    </row>
    <row r="2081" spans="1:5" x14ac:dyDescent="0.25">
      <c r="A2081">
        <v>2014</v>
      </c>
      <c r="B2081" s="40">
        <v>6128216.0179676637</v>
      </c>
      <c r="C2081">
        <v>3633987.7693467373</v>
      </c>
      <c r="D2081" t="str">
        <v>met</v>
      </c>
      <c r="E2081" s="108">
        <v>104487.49245994026</v>
      </c>
    </row>
    <row r="2082" spans="1:5" x14ac:dyDescent="0.25">
      <c r="A2082">
        <v>2015</v>
      </c>
      <c r="B2082" s="40">
        <v>3877995.3830693713</v>
      </c>
      <c r="C2082">
        <v>3633923.6408466152</v>
      </c>
      <c r="D2082" t="str">
        <v>met</v>
      </c>
      <c r="E2082" s="108">
        <v>624890.12279616343</v>
      </c>
    </row>
    <row r="2083" spans="1:5" x14ac:dyDescent="0.25">
      <c r="A2083">
        <v>2016</v>
      </c>
      <c r="B2083" s="40">
        <v>4200691.0107390378</v>
      </c>
      <c r="C2083">
        <v>3634155.2306745579</v>
      </c>
      <c r="D2083" t="str">
        <v>met</v>
      </c>
      <c r="E2083" s="108">
        <v>5893806.4995478913</v>
      </c>
    </row>
    <row r="2084" spans="1:5" x14ac:dyDescent="0.25">
      <c r="A2084">
        <v>2017</v>
      </c>
      <c r="B2084" s="40">
        <v>6590546.1318554645</v>
      </c>
      <c r="C2084">
        <v>3634155.8381461906</v>
      </c>
      <c r="D2084" t="str">
        <v>met</v>
      </c>
      <c r="E2084" s="108">
        <v>-201106.51456324989</v>
      </c>
    </row>
    <row r="2085" spans="1:5" x14ac:dyDescent="0.25">
      <c r="A2085">
        <v>2018</v>
      </c>
      <c r="B2085" s="40">
        <v>3788344.1713083731</v>
      </c>
      <c r="C2085">
        <v>3634031.0361023028</v>
      </c>
      <c r="D2085" t="str">
        <v>met</v>
      </c>
      <c r="E2085" s="108">
        <v>1130833.5577420969</v>
      </c>
    </row>
    <row r="2086" spans="1:5" x14ac:dyDescent="0.25">
      <c r="A2086">
        <v>2019</v>
      </c>
      <c r="B2086" s="40">
        <v>3468452.3507110681</v>
      </c>
      <c r="C2086">
        <v>3633847.9629799598</v>
      </c>
      <c r="D2086" t="str">
        <v>unmet</v>
      </c>
      <c r="E2086" s="108">
        <v>822796.60743757105</v>
      </c>
    </row>
    <row r="2087" spans="1:5" x14ac:dyDescent="0.25">
      <c r="A2087">
        <v>2020</v>
      </c>
      <c r="B2087" s="40">
        <v>4430766.062665686</v>
      </c>
      <c r="C2087">
        <v>3634038.6450437633</v>
      </c>
      <c r="D2087" t="str">
        <v>met</v>
      </c>
      <c r="E2087" s="108">
        <v>4331649.3498781193</v>
      </c>
    </row>
    <row r="2088" spans="1:5" x14ac:dyDescent="0.25">
      <c r="A2088">
        <v>2021</v>
      </c>
      <c r="B2088" s="40">
        <v>3867203.1424281783</v>
      </c>
      <c r="C2088">
        <v>3634252.7172295791</v>
      </c>
      <c r="D2088" t="str">
        <v>met</v>
      </c>
      <c r="E2088" s="108">
        <v>1572364.8623217316</v>
      </c>
    </row>
    <row r="2089" spans="1:5" x14ac:dyDescent="0.25">
      <c r="A2089">
        <v>2022</v>
      </c>
      <c r="B2089" s="40">
        <v>3635833.1286583925</v>
      </c>
      <c r="C2089">
        <v>3633941.689257652</v>
      </c>
      <c r="D2089" t="str">
        <v>met</v>
      </c>
      <c r="E2089" s="108">
        <v>1366549.3442239459</v>
      </c>
    </row>
    <row r="2090" spans="1:5" x14ac:dyDescent="0.25">
      <c r="A2090">
        <v>2023</v>
      </c>
      <c r="B2090" s="40">
        <v>4593847.2875047103</v>
      </c>
      <c r="C2090">
        <v>3634413.8674213858</v>
      </c>
      <c r="D2090" t="str">
        <v>met</v>
      </c>
      <c r="E2090" s="108">
        <v>229291.57035680069</v>
      </c>
    </row>
    <row r="2091" spans="1:5" x14ac:dyDescent="0.25">
      <c r="A2091">
        <v>2024</v>
      </c>
      <c r="B2091" s="40">
        <v>6150776.7776073143</v>
      </c>
      <c r="C2091">
        <v>3634107.3226481793</v>
      </c>
      <c r="D2091" t="str">
        <v>met</v>
      </c>
      <c r="E2091" s="108">
        <v>263485.22791571543</v>
      </c>
    </row>
    <row r="2092" spans="1:5" x14ac:dyDescent="0.25">
      <c r="A2092">
        <v>2025</v>
      </c>
      <c r="B2092" s="40">
        <v>5881903.7140418738</v>
      </c>
      <c r="C2092">
        <v>3634384.1880671335</v>
      </c>
      <c r="D2092" t="str">
        <v>met</v>
      </c>
      <c r="E2092" s="108">
        <v>166448.96398992511</v>
      </c>
    </row>
    <row r="2093" spans="1:5" x14ac:dyDescent="0.25">
      <c r="A2093">
        <v>2026</v>
      </c>
      <c r="B2093" s="40">
        <v>5012396.978659628</v>
      </c>
      <c r="C2093">
        <v>3634624.6430710079</v>
      </c>
      <c r="D2093" t="str">
        <v>met</v>
      </c>
      <c r="E2093" s="108">
        <v>104898.85615768936</v>
      </c>
    </row>
    <row r="2094" spans="1:5" x14ac:dyDescent="0.25">
      <c r="A2094">
        <v>2027</v>
      </c>
      <c r="B2094" s="40">
        <v>4238448.4053941676</v>
      </c>
      <c r="C2094">
        <v>3634304.9304923201</v>
      </c>
      <c r="D2094" t="str">
        <v>met</v>
      </c>
      <c r="E2094" s="108">
        <v>-160375.59332877444</v>
      </c>
    </row>
    <row r="2095" spans="1:5" x14ac:dyDescent="0.25">
      <c r="A2095">
        <v>2028</v>
      </c>
      <c r="B2095" s="40">
        <v>5169603.1100841109</v>
      </c>
      <c r="C2095">
        <v>3633814.9084698581</v>
      </c>
      <c r="D2095" t="str">
        <v>met</v>
      </c>
      <c r="E2095" s="108">
        <v>1808763.7455270891</v>
      </c>
    </row>
    <row r="2096" spans="1:5" x14ac:dyDescent="0.25">
      <c r="A2096">
        <v>2029</v>
      </c>
      <c r="B2096" s="40">
        <v>4190816.2829152332</v>
      </c>
      <c r="C2096">
        <v>3634393.7822157908</v>
      </c>
      <c r="D2096" t="str">
        <v>met</v>
      </c>
      <c r="E2096" s="108">
        <v>843799.61163954483</v>
      </c>
    </row>
    <row r="2097" spans="1:5" x14ac:dyDescent="0.25">
      <c r="A2097">
        <v>2030</v>
      </c>
      <c r="B2097" s="40">
        <v>4112936.9556410816</v>
      </c>
      <c r="C2097">
        <v>3633705.2307700436</v>
      </c>
      <c r="D2097" t="str">
        <v>met</v>
      </c>
      <c r="E2097" s="108">
        <v>290550.84780152747</v>
      </c>
    </row>
    <row r="2098" spans="1:5" x14ac:dyDescent="0.25">
      <c r="A2098">
        <v>2031</v>
      </c>
      <c r="B2098" s="40">
        <v>4147724.322847384</v>
      </c>
      <c r="C2098">
        <v>3634184.3378146738</v>
      </c>
      <c r="D2098" t="str">
        <v>met</v>
      </c>
      <c r="E2098" s="108">
        <v>1930736.3258006545</v>
      </c>
    </row>
    <row r="2099" spans="1:5" x14ac:dyDescent="0.25">
      <c r="A2099">
        <v>2032</v>
      </c>
      <c r="B2099" s="40">
        <v>3748227.2689897977</v>
      </c>
      <c r="C2099">
        <v>3633923.5557937589</v>
      </c>
      <c r="D2099" t="str">
        <v>met</v>
      </c>
      <c r="E2099" s="108">
        <v>1168064.9631555513</v>
      </c>
    </row>
    <row r="2100" spans="1:5" x14ac:dyDescent="0.25">
      <c r="A2100">
        <v>2033</v>
      </c>
      <c r="B2100" s="40">
        <v>6098027.7967865076</v>
      </c>
      <c r="C2100">
        <v>3633939.6903357254</v>
      </c>
      <c r="D2100" t="str">
        <v>met</v>
      </c>
      <c r="E2100" s="108">
        <v>874318.29289259668</v>
      </c>
    </row>
    <row r="2101" spans="1:5" x14ac:dyDescent="0.25">
      <c r="A2101">
        <v>2034</v>
      </c>
      <c r="B2101" s="40">
        <v>3905744.6716979407</v>
      </c>
      <c r="C2101">
        <v>3633806.3098462941</v>
      </c>
      <c r="D2101" t="str">
        <v>met</v>
      </c>
      <c r="E2101" s="108">
        <v>-10820.890399018768</v>
      </c>
    </row>
    <row r="2102" spans="1:5" x14ac:dyDescent="0.25">
      <c r="A2102">
        <v>2035</v>
      </c>
      <c r="B2102" s="40">
        <v>13381616.871478654</v>
      </c>
      <c r="C2102">
        <v>3634448.6583980541</v>
      </c>
      <c r="D2102" t="str">
        <v>met</v>
      </c>
      <c r="E2102" s="108">
        <v>206578.7513783481</v>
      </c>
    </row>
    <row r="2103" spans="1:5" x14ac:dyDescent="0.25">
      <c r="A2103">
        <v>2036</v>
      </c>
      <c r="B2103" s="40">
        <v>3586549.7609384246</v>
      </c>
      <c r="C2103">
        <v>3634056.7066783365</v>
      </c>
      <c r="D2103" t="str">
        <v>unmet</v>
      </c>
      <c r="E2103" s="108">
        <v>1440167.1808827007</v>
      </c>
    </row>
    <row r="2104" spans="1:5" x14ac:dyDescent="0.25">
      <c r="A2104">
        <v>2037</v>
      </c>
      <c r="B2104" s="40">
        <v>5069528.5134033784</v>
      </c>
      <c r="C2104">
        <v>3634043.1980743269</v>
      </c>
      <c r="D2104" t="str">
        <v>met</v>
      </c>
      <c r="E2104" s="108">
        <v>3131685.6247892412</v>
      </c>
    </row>
    <row r="2105" spans="1:5" x14ac:dyDescent="0.25">
      <c r="A2105">
        <v>2038</v>
      </c>
      <c r="B2105" s="40">
        <v>4069092.1427883031</v>
      </c>
      <c r="C2105">
        <v>3633775.4948211769</v>
      </c>
      <c r="D2105" t="str">
        <v>met</v>
      </c>
      <c r="E2105" s="108">
        <v>1738704.3245680272</v>
      </c>
    </row>
    <row r="2106" spans="1:5" x14ac:dyDescent="0.25">
      <c r="A2106">
        <v>2039</v>
      </c>
      <c r="B2106" s="40">
        <v>4735442.0111275036</v>
      </c>
      <c r="C2106">
        <v>3634445.053460625</v>
      </c>
      <c r="D2106" t="str">
        <v>met</v>
      </c>
      <c r="E2106" s="108">
        <v>2409998.2106571454</v>
      </c>
    </row>
    <row r="2107" spans="1:5" x14ac:dyDescent="0.25">
      <c r="A2107">
        <v>2040</v>
      </c>
      <c r="B2107" s="40">
        <v>3710712.8943876373</v>
      </c>
      <c r="C2107">
        <v>3634040.2521469728</v>
      </c>
      <c r="D2107" t="str">
        <v>met</v>
      </c>
      <c r="E2107" s="108">
        <v>673247.14302112721</v>
      </c>
    </row>
    <row r="2108" spans="1:5" x14ac:dyDescent="0.25">
      <c r="A2108">
        <v>2041</v>
      </c>
      <c r="B2108" s="40">
        <v>10510412.590759721</v>
      </c>
      <c r="C2108">
        <v>3634231.1237555034</v>
      </c>
      <c r="D2108" t="str">
        <v>met</v>
      </c>
      <c r="E2108" s="108">
        <v>1354598.1403277316</v>
      </c>
    </row>
    <row r="2109" spans="1:5" x14ac:dyDescent="0.25">
      <c r="A2109">
        <v>2042</v>
      </c>
      <c r="B2109" s="40">
        <v>3519392.4140953729</v>
      </c>
      <c r="C2109">
        <v>3633692.5109498315</v>
      </c>
      <c r="D2109" t="str">
        <v>unmet</v>
      </c>
      <c r="E2109" s="108">
        <v>-2898.6752391015179</v>
      </c>
    </row>
    <row r="2110" spans="1:5" x14ac:dyDescent="0.25">
      <c r="A2110">
        <v>2043</v>
      </c>
      <c r="B2110" s="40">
        <v>4889860.2027351763</v>
      </c>
      <c r="C2110">
        <v>3634091.4662934472</v>
      </c>
      <c r="D2110" t="str">
        <v>met</v>
      </c>
      <c r="E2110" s="108">
        <v>1158752.5590784117</v>
      </c>
    </row>
    <row r="2111" spans="1:5" x14ac:dyDescent="0.25">
      <c r="A2111">
        <v>2044</v>
      </c>
      <c r="B2111" s="40">
        <v>9062315.1789939143</v>
      </c>
      <c r="C2111">
        <v>3634123.376555582</v>
      </c>
      <c r="D2111" t="str">
        <v>met</v>
      </c>
      <c r="E2111" s="108">
        <v>1073137.6792482948</v>
      </c>
    </row>
    <row r="2112" spans="1:5" x14ac:dyDescent="0.25">
      <c r="A2112">
        <v>2045</v>
      </c>
      <c r="B2112" s="40">
        <v>6301945.934835555</v>
      </c>
      <c r="C2112">
        <v>3633863.3073573415</v>
      </c>
      <c r="D2112" t="str">
        <v>met</v>
      </c>
      <c r="E2112" s="108">
        <v>108806.90397702064</v>
      </c>
    </row>
    <row r="2113" spans="1:5" x14ac:dyDescent="0.25">
      <c r="A2113">
        <v>2046</v>
      </c>
      <c r="B2113" s="40">
        <v>11092645.655555664</v>
      </c>
      <c r="C2113">
        <v>3633919.2086552321</v>
      </c>
      <c r="D2113" t="str">
        <v>met</v>
      </c>
      <c r="E2113" s="108">
        <v>1700174.5961632971</v>
      </c>
    </row>
    <row r="2114" spans="1:5" x14ac:dyDescent="0.25">
      <c r="A2114">
        <v>2047</v>
      </c>
      <c r="B2114" s="40">
        <v>5756850.4983379487</v>
      </c>
      <c r="C2114">
        <v>3633957.0982065313</v>
      </c>
      <c r="D2114" t="str">
        <v>met</v>
      </c>
      <c r="E2114" s="108">
        <v>159838.96736763185</v>
      </c>
    </row>
    <row r="2115" spans="1:5" x14ac:dyDescent="0.25">
      <c r="A2115">
        <v>2048</v>
      </c>
      <c r="B2115" s="40">
        <v>3838557.6468500663</v>
      </c>
      <c r="C2115">
        <v>3634428.773348642</v>
      </c>
      <c r="D2115" t="str">
        <v>met</v>
      </c>
      <c r="E2115" s="108">
        <v>406726.19704333507</v>
      </c>
    </row>
    <row r="2116" spans="1:5" x14ac:dyDescent="0.25">
      <c r="A2116">
        <v>2049</v>
      </c>
      <c r="B2116" s="40">
        <v>5989176.1640895847</v>
      </c>
      <c r="C2116">
        <v>3634464.3031464433</v>
      </c>
      <c r="D2116" t="str">
        <v>met</v>
      </c>
      <c r="E2116" s="108">
        <v>4602853.5735528823</v>
      </c>
    </row>
    <row r="2117" spans="1:5" x14ac:dyDescent="0.25">
      <c r="A2117">
        <v>2050</v>
      </c>
      <c r="B2117" s="40">
        <v>3514316.4558563121</v>
      </c>
      <c r="C2117">
        <v>3633800.4861905086</v>
      </c>
      <c r="D2117" t="str">
        <v>unmet</v>
      </c>
      <c r="E2117" s="108">
        <v>1510799.2207654109</v>
      </c>
    </row>
    <row r="2118" spans="1:5" x14ac:dyDescent="0.25">
      <c r="A2118">
        <v>2051</v>
      </c>
      <c r="B2118" s="40">
        <v>4297972.8234390486</v>
      </c>
      <c r="C2118">
        <v>3633729.0611505304</v>
      </c>
      <c r="D2118" t="str">
        <v>met</v>
      </c>
      <c r="E2118" s="108">
        <v>976589.10548303649</v>
      </c>
    </row>
    <row r="2119" spans="1:5" x14ac:dyDescent="0.25">
      <c r="A2119">
        <v>2052</v>
      </c>
      <c r="B2119" s="40">
        <v>4929231.1269131489</v>
      </c>
      <c r="C2119">
        <v>3634276.806169305</v>
      </c>
      <c r="D2119" t="str">
        <v>met</v>
      </c>
      <c r="E2119" s="108">
        <v>1497033.2994932155</v>
      </c>
    </row>
    <row r="2120" spans="1:5" x14ac:dyDescent="0.25">
      <c r="A2120">
        <v>2053</v>
      </c>
      <c r="B2120" s="40">
        <v>6409945.6705467012</v>
      </c>
      <c r="C2120">
        <v>3633825.9698485658</v>
      </c>
      <c r="D2120" t="str">
        <v>met</v>
      </c>
      <c r="E2120" s="108">
        <v>825777.42566270474</v>
      </c>
    </row>
    <row r="2121" spans="1:5" x14ac:dyDescent="0.25">
      <c r="A2121">
        <v>2054</v>
      </c>
      <c r="B2121" s="40">
        <v>3765327.1038002456</v>
      </c>
      <c r="C2121">
        <v>3634069.112325856</v>
      </c>
      <c r="D2121" t="str">
        <v>met</v>
      </c>
      <c r="E2121" s="108">
        <v>3639352.9793140236</v>
      </c>
    </row>
    <row r="2122" spans="1:5" x14ac:dyDescent="0.25">
      <c r="A2122">
        <v>2055</v>
      </c>
      <c r="B2122" s="40">
        <v>3521389.6943212599</v>
      </c>
      <c r="C2122">
        <v>3634189.7662806176</v>
      </c>
      <c r="D2122" t="str">
        <v>unmet</v>
      </c>
      <c r="E2122" s="108">
        <v>439009.62751246244</v>
      </c>
    </row>
    <row r="2123" spans="1:5" x14ac:dyDescent="0.25">
      <c r="A2123">
        <v>2056</v>
      </c>
      <c r="B2123" s="40">
        <v>6384488.6738582505</v>
      </c>
      <c r="C2123">
        <v>3634304.0330247758</v>
      </c>
      <c r="D2123" t="str">
        <v>met</v>
      </c>
      <c r="E2123" s="108">
        <v>1170340.9293055022</v>
      </c>
    </row>
    <row r="2124" spans="1:5" x14ac:dyDescent="0.25">
      <c r="A2124">
        <v>2057</v>
      </c>
      <c r="B2124" s="40">
        <v>3682111.3898350424</v>
      </c>
      <c r="C2124">
        <v>3633696.0106950779</v>
      </c>
      <c r="D2124" t="str">
        <v>met</v>
      </c>
      <c r="E2124" s="108">
        <v>707602.3379413751</v>
      </c>
    </row>
    <row r="2125" spans="1:5" x14ac:dyDescent="0.25">
      <c r="A2125">
        <v>2058</v>
      </c>
      <c r="B2125" s="40">
        <v>3849320.6699182452</v>
      </c>
      <c r="C2125">
        <v>3634420.3609561748</v>
      </c>
      <c r="D2125" t="str">
        <v>met</v>
      </c>
      <c r="E2125" s="108">
        <v>937151.61609319504</v>
      </c>
    </row>
    <row r="2126" spans="1:5" x14ac:dyDescent="0.25">
      <c r="A2126">
        <v>2059</v>
      </c>
      <c r="B2126" s="40">
        <v>4126484.5048247613</v>
      </c>
      <c r="C2126">
        <v>3634334.9139112676</v>
      </c>
      <c r="D2126" t="str">
        <v>met</v>
      </c>
      <c r="E2126" s="108">
        <v>1096192.1641069069</v>
      </c>
    </row>
    <row r="2127" spans="1:5" x14ac:dyDescent="0.25">
      <c r="A2127">
        <v>2060</v>
      </c>
      <c r="B2127" s="40">
        <v>4656801.6920109829</v>
      </c>
      <c r="C2127">
        <v>3634062.6665268196</v>
      </c>
      <c r="D2127" t="str">
        <v>met</v>
      </c>
      <c r="E2127" s="108">
        <v>1295858.0977141527</v>
      </c>
    </row>
    <row r="2128" spans="1:5" x14ac:dyDescent="0.25">
      <c r="A2128">
        <v>2061</v>
      </c>
      <c r="B2128" s="40">
        <v>3626862.3383510732</v>
      </c>
      <c r="C2128">
        <v>3633611.0612818659</v>
      </c>
      <c r="D2128" t="str">
        <v>unmet</v>
      </c>
      <c r="E2128" s="108">
        <v>990015.43571459409</v>
      </c>
    </row>
    <row r="2129" spans="1:5" x14ac:dyDescent="0.25">
      <c r="A2129">
        <v>2062</v>
      </c>
      <c r="B2129" s="40">
        <v>5588583.5890844911</v>
      </c>
      <c r="C2129">
        <v>3634241.5161120407</v>
      </c>
      <c r="D2129" t="str">
        <v>met</v>
      </c>
      <c r="E2129" s="108">
        <v>388925.27898274455</v>
      </c>
    </row>
    <row r="2130" spans="1:5" x14ac:dyDescent="0.25">
      <c r="A2130">
        <v>2063</v>
      </c>
      <c r="B2130" s="40">
        <v>3988674.5836539259</v>
      </c>
      <c r="C2130">
        <v>3634321.4812808055</v>
      </c>
      <c r="D2130" t="str">
        <v>met</v>
      </c>
      <c r="E2130" s="108">
        <v>978074.34935829649</v>
      </c>
    </row>
    <row r="2131" spans="1:5" x14ac:dyDescent="0.25">
      <c r="A2131">
        <v>2064</v>
      </c>
      <c r="B2131" s="40">
        <v>5405100.2773954868</v>
      </c>
      <c r="C2131">
        <v>3634367.9873251813</v>
      </c>
      <c r="D2131" t="str">
        <v>met</v>
      </c>
      <c r="E2131" s="108">
        <v>698186.77979908977</v>
      </c>
    </row>
    <row r="2132" spans="1:5" x14ac:dyDescent="0.25">
      <c r="A2132">
        <v>2065</v>
      </c>
      <c r="B2132" s="40">
        <v>3715610.5629939968</v>
      </c>
      <c r="C2132">
        <v>3634194.437071349</v>
      </c>
      <c r="D2132" t="str">
        <v>met</v>
      </c>
      <c r="E2132" s="108">
        <v>725215.57500449009</v>
      </c>
    </row>
    <row r="2133" spans="1:5" x14ac:dyDescent="0.25">
      <c r="A2133">
        <v>2066</v>
      </c>
      <c r="B2133" s="40">
        <v>4046086.0991267068</v>
      </c>
      <c r="C2133">
        <v>3633718.8345318395</v>
      </c>
      <c r="D2133" t="str">
        <v>met</v>
      </c>
      <c r="E2133" s="108">
        <v>1336550.0399089563</v>
      </c>
    </row>
    <row r="2134" spans="1:5" x14ac:dyDescent="0.25">
      <c r="A2134">
        <v>2067</v>
      </c>
      <c r="B2134" s="40">
        <v>3890571.6551315933</v>
      </c>
      <c r="C2134">
        <v>3633987.1439058171</v>
      </c>
      <c r="D2134" t="str">
        <v>met</v>
      </c>
      <c r="E2134" s="108">
        <v>574099.64175849454</v>
      </c>
    </row>
    <row r="2135" spans="1:5" x14ac:dyDescent="0.25">
      <c r="A2135">
        <v>2068</v>
      </c>
      <c r="B2135" s="40">
        <v>4345386.78606256</v>
      </c>
      <c r="C2135">
        <v>3633508.2781218868</v>
      </c>
      <c r="D2135" t="str">
        <v>met</v>
      </c>
      <c r="E2135" s="108">
        <v>1617594.0334033878</v>
      </c>
    </row>
    <row r="2136" spans="1:5" x14ac:dyDescent="0.25">
      <c r="A2136">
        <v>2069</v>
      </c>
      <c r="B2136" s="40">
        <v>6242076.8857243787</v>
      </c>
      <c r="C2136">
        <v>3634299.634061283</v>
      </c>
      <c r="D2136" t="str">
        <v>met</v>
      </c>
      <c r="E2136" s="108">
        <v>3255075.8664092273</v>
      </c>
    </row>
    <row r="2137" spans="1:5" x14ac:dyDescent="0.25">
      <c r="A2137">
        <v>2070</v>
      </c>
      <c r="B2137" s="40">
        <v>3372342.2393080294</v>
      </c>
      <c r="C2137">
        <v>3634027.4529199316</v>
      </c>
      <c r="D2137" t="str">
        <v>unmet</v>
      </c>
      <c r="E2137" s="108">
        <v>4451405.4935465604</v>
      </c>
    </row>
    <row r="2138" spans="1:5" x14ac:dyDescent="0.25">
      <c r="A2138">
        <v>2071</v>
      </c>
      <c r="B2138" s="40">
        <v>4157844.2271802919</v>
      </c>
      <c r="C2138">
        <v>3634176.5146559579</v>
      </c>
      <c r="D2138" t="str">
        <v>met</v>
      </c>
      <c r="E2138" s="108">
        <v>751517.01940559084</v>
      </c>
    </row>
    <row r="2139" spans="1:5" x14ac:dyDescent="0.25">
      <c r="A2139">
        <v>2072</v>
      </c>
      <c r="B2139" s="40">
        <v>3909402.062400368</v>
      </c>
      <c r="C2139">
        <v>3633993.4967331309</v>
      </c>
      <c r="D2139" t="str">
        <v>met</v>
      </c>
      <c r="E2139" s="108">
        <v>848049.55620680377</v>
      </c>
    </row>
    <row r="2140" spans="1:5" x14ac:dyDescent="0.25">
      <c r="A2140">
        <v>2073</v>
      </c>
      <c r="B2140" s="40">
        <v>15564234.764626002</v>
      </c>
      <c r="C2140">
        <v>3633805.1670478988</v>
      </c>
      <c r="D2140" t="str">
        <v>met</v>
      </c>
      <c r="E2140" s="108">
        <v>352809.62382310256</v>
      </c>
    </row>
    <row r="2141" spans="1:5" x14ac:dyDescent="0.25">
      <c r="A2141">
        <v>2074</v>
      </c>
      <c r="B2141" s="40">
        <v>8060917.5205989368</v>
      </c>
      <c r="C2141">
        <v>3634262.3428349444</v>
      </c>
      <c r="D2141" t="str">
        <v>met</v>
      </c>
      <c r="E2141" s="108">
        <v>6075105.1956716739</v>
      </c>
    </row>
    <row r="2142" spans="1:5" x14ac:dyDescent="0.25">
      <c r="A2142">
        <v>2075</v>
      </c>
      <c r="B2142" s="40">
        <v>5054383.9878548998</v>
      </c>
      <c r="C2142">
        <v>3634513.7085400745</v>
      </c>
      <c r="D2142" t="str">
        <v>met</v>
      </c>
      <c r="E2142" s="108">
        <v>6134355.4946226217</v>
      </c>
    </row>
    <row r="2143" spans="1:5" x14ac:dyDescent="0.25">
      <c r="A2143">
        <v>2076</v>
      </c>
      <c r="B2143" s="40">
        <v>4615659.3909866828</v>
      </c>
      <c r="C2143">
        <v>3634082.2940789643</v>
      </c>
      <c r="D2143" t="str">
        <v>met</v>
      </c>
      <c r="E2143" s="108">
        <v>1070907.6938191578</v>
      </c>
    </row>
    <row r="2144" spans="1:5" x14ac:dyDescent="0.25">
      <c r="A2144">
        <v>2077</v>
      </c>
      <c r="B2144" s="40">
        <v>9740830.6559597813</v>
      </c>
      <c r="C2144">
        <v>3633997.4829687844</v>
      </c>
      <c r="D2144" t="str">
        <v>met</v>
      </c>
      <c r="E2144" s="108">
        <v>-363398.44732824853</v>
      </c>
    </row>
    <row r="2145" spans="1:5" x14ac:dyDescent="0.25">
      <c r="A2145">
        <v>2078</v>
      </c>
      <c r="B2145" s="40">
        <v>3973119.7274602512</v>
      </c>
      <c r="C2145">
        <v>3634610.7203433397</v>
      </c>
      <c r="D2145" t="str">
        <v>met</v>
      </c>
      <c r="E2145" s="108">
        <v>2230651.4878832796</v>
      </c>
    </row>
    <row r="2146" spans="1:5" x14ac:dyDescent="0.25">
      <c r="A2146">
        <v>2079</v>
      </c>
      <c r="B2146" s="40">
        <v>7346315.7586990027</v>
      </c>
      <c r="C2146">
        <v>3634295.2929765531</v>
      </c>
      <c r="D2146" t="str">
        <v>met</v>
      </c>
      <c r="E2146" s="108">
        <v>2320550.9765118267</v>
      </c>
    </row>
    <row r="2147" spans="1:5" x14ac:dyDescent="0.25">
      <c r="A2147">
        <v>2080</v>
      </c>
      <c r="B2147" s="40">
        <v>3879868.3902082108</v>
      </c>
      <c r="C2147">
        <v>3634134.4559959192</v>
      </c>
      <c r="D2147" t="str">
        <v>met</v>
      </c>
      <c r="E2147" s="108">
        <v>618917.4014492589</v>
      </c>
    </row>
    <row r="2148" spans="1:5" x14ac:dyDescent="0.25">
      <c r="A2148">
        <v>2081</v>
      </c>
      <c r="B2148" s="40">
        <v>4502675.0717667527</v>
      </c>
      <c r="C2148">
        <v>3634073.3248465569</v>
      </c>
      <c r="D2148" t="str">
        <v>met</v>
      </c>
      <c r="E2148" s="108">
        <v>1851468.7694772808</v>
      </c>
    </row>
    <row r="2149" spans="1:5" x14ac:dyDescent="0.25">
      <c r="A2149">
        <v>2082</v>
      </c>
      <c r="B2149" s="40">
        <v>4107545.8042955655</v>
      </c>
      <c r="C2149">
        <v>3634519.7086000582</v>
      </c>
      <c r="D2149" t="str">
        <v>met</v>
      </c>
      <c r="E2149" s="108">
        <v>1272345.3405634263</v>
      </c>
    </row>
    <row r="2150" spans="1:5" x14ac:dyDescent="0.25">
      <c r="A2150">
        <v>2083</v>
      </c>
      <c r="B2150" s="40">
        <v>4763728.7326035732</v>
      </c>
      <c r="C2150">
        <v>3634004.5419379291</v>
      </c>
      <c r="D2150" t="str">
        <v>met</v>
      </c>
      <c r="E2150" s="108">
        <v>1106322.0030047814</v>
      </c>
    </row>
    <row r="2151" spans="1:5" x14ac:dyDescent="0.25">
      <c r="A2151">
        <v>2084</v>
      </c>
      <c r="B2151" s="40">
        <v>4166127.2139356011</v>
      </c>
      <c r="C2151">
        <v>3634370.4783398239</v>
      </c>
      <c r="D2151" t="str">
        <v>met</v>
      </c>
      <c r="E2151" s="108">
        <v>1204921.3626032844</v>
      </c>
    </row>
    <row r="2152" spans="1:5" x14ac:dyDescent="0.25">
      <c r="A2152">
        <v>2085</v>
      </c>
      <c r="B2152" s="40">
        <v>7959985.764776689</v>
      </c>
      <c r="C2152">
        <v>3634459.8303328031</v>
      </c>
      <c r="D2152" t="str">
        <v>met</v>
      </c>
      <c r="E2152" s="108">
        <v>-329851.44633734273</v>
      </c>
    </row>
    <row r="2153" spans="1:5" x14ac:dyDescent="0.25">
      <c r="A2153">
        <v>2086</v>
      </c>
      <c r="B2153" s="40">
        <v>4768750.1337859826</v>
      </c>
      <c r="C2153">
        <v>3634340.0607567513</v>
      </c>
      <c r="D2153" t="str">
        <v>met</v>
      </c>
      <c r="E2153" s="108">
        <v>999037.25173299108</v>
      </c>
    </row>
    <row r="2154" spans="1:5" x14ac:dyDescent="0.25">
      <c r="A2154">
        <v>2087</v>
      </c>
      <c r="B2154" s="40">
        <v>3642631.4606152112</v>
      </c>
      <c r="C2154">
        <v>3633704.3511060881</v>
      </c>
      <c r="D2154" t="str">
        <v>met</v>
      </c>
      <c r="E2154" s="108">
        <v>4248594.9799200743</v>
      </c>
    </row>
    <row r="2155" spans="1:5" x14ac:dyDescent="0.25">
      <c r="A2155">
        <v>2088</v>
      </c>
      <c r="B2155" s="40">
        <v>3931423.2283763951</v>
      </c>
      <c r="C2155">
        <v>3634026.4521111231</v>
      </c>
      <c r="D2155" t="str">
        <v>met</v>
      </c>
      <c r="E2155" s="108">
        <v>905498.88110288791</v>
      </c>
    </row>
    <row r="2156" spans="1:5" x14ac:dyDescent="0.25">
      <c r="A2156">
        <v>2089</v>
      </c>
      <c r="B2156" s="40">
        <v>5065278.8683542553</v>
      </c>
      <c r="C2156">
        <v>3633900.9997205487</v>
      </c>
      <c r="D2156" t="str">
        <v>met</v>
      </c>
      <c r="E2156" s="108">
        <v>825610.71502219327</v>
      </c>
    </row>
    <row r="2157" spans="1:5" x14ac:dyDescent="0.25">
      <c r="A2157">
        <v>2090</v>
      </c>
      <c r="B2157" s="40">
        <v>4535751.3241669033</v>
      </c>
      <c r="C2157">
        <v>3634391.9255259573</v>
      </c>
      <c r="D2157" t="str">
        <v>met</v>
      </c>
      <c r="E2157" s="108">
        <v>412619.86628022837</v>
      </c>
    </row>
    <row r="2158" spans="1:5" x14ac:dyDescent="0.25">
      <c r="A2158">
        <v>2091</v>
      </c>
      <c r="B2158" s="40">
        <v>3809171.9519585222</v>
      </c>
      <c r="C2158">
        <v>3634071.3213642789</v>
      </c>
      <c r="D2158" t="str">
        <v>met</v>
      </c>
      <c r="E2158" s="108">
        <v>1216105.7108851965</v>
      </c>
    </row>
    <row r="2159" spans="1:5" x14ac:dyDescent="0.25">
      <c r="A2159">
        <v>2092</v>
      </c>
      <c r="B2159" s="40">
        <v>4547979.5713072512</v>
      </c>
      <c r="C2159">
        <v>3634063.2684177603</v>
      </c>
      <c r="D2159" t="str">
        <v>met</v>
      </c>
      <c r="E2159" s="108">
        <v>1224592.1515122759</v>
      </c>
    </row>
    <row r="2160" spans="1:5" x14ac:dyDescent="0.25">
      <c r="A2160">
        <v>2093</v>
      </c>
      <c r="B2160" s="40">
        <v>5306440.928255464</v>
      </c>
      <c r="C2160">
        <v>3634091.6309676045</v>
      </c>
      <c r="D2160" t="str">
        <v>met</v>
      </c>
      <c r="E2160" s="108">
        <v>111632.15464773634</v>
      </c>
    </row>
    <row r="2161" spans="1:5" x14ac:dyDescent="0.25">
      <c r="A2161">
        <v>2094</v>
      </c>
      <c r="B2161" s="40">
        <v>6217355.5904787425</v>
      </c>
      <c r="C2161">
        <v>3634272.831016744</v>
      </c>
      <c r="D2161" t="str">
        <v>met</v>
      </c>
      <c r="E2161" s="108">
        <v>710093.33891057596</v>
      </c>
    </row>
    <row r="2162" spans="1:5" x14ac:dyDescent="0.25">
      <c r="A2162">
        <v>2095</v>
      </c>
      <c r="B2162" s="40">
        <v>3379896.7024384122</v>
      </c>
      <c r="C2162">
        <v>3633994.2259031557</v>
      </c>
      <c r="D2162" t="str">
        <v>unmet</v>
      </c>
      <c r="E2162" s="108">
        <v>1527403.1770463912</v>
      </c>
    </row>
    <row r="2163" spans="1:5" x14ac:dyDescent="0.25">
      <c r="A2163">
        <v>2096</v>
      </c>
      <c r="B2163" s="40">
        <v>4265622.878717659</v>
      </c>
      <c r="C2163">
        <v>3633707.1348042288</v>
      </c>
      <c r="D2163" t="str">
        <v>met</v>
      </c>
      <c r="E2163" s="108">
        <v>584559.06785371527</v>
      </c>
    </row>
    <row r="2164" spans="1:5" x14ac:dyDescent="0.25">
      <c r="A2164">
        <v>2097</v>
      </c>
      <c r="B2164" s="40">
        <v>5476658.4835097799</v>
      </c>
      <c r="C2164">
        <v>3634023.0719428072</v>
      </c>
      <c r="D2164" t="str">
        <v>met</v>
      </c>
      <c r="E2164" s="108">
        <v>4945009.4332340676</v>
      </c>
    </row>
    <row r="2165" spans="1:5" x14ac:dyDescent="0.25">
      <c r="A2165">
        <v>2098</v>
      </c>
      <c r="B2165" s="40">
        <v>3645958.0426852433</v>
      </c>
      <c r="C2165">
        <v>3634632.8557042158</v>
      </c>
      <c r="D2165" t="str">
        <v>met</v>
      </c>
      <c r="E2165" s="108">
        <v>2802897.1212462401</v>
      </c>
    </row>
    <row r="2166" spans="1:5" x14ac:dyDescent="0.25">
      <c r="A2166">
        <v>2099</v>
      </c>
      <c r="B2166" s="40">
        <v>8061211.867925182</v>
      </c>
      <c r="C2166">
        <v>3633933.182501941</v>
      </c>
      <c r="D2166" t="str">
        <v>met</v>
      </c>
      <c r="E2166" s="108">
        <v>1909636.5367020098</v>
      </c>
    </row>
    <row r="2167" spans="1:5" x14ac:dyDescent="0.25">
      <c r="A2167">
        <v>2100</v>
      </c>
      <c r="B2167" s="40">
        <v>6464644.8008474372</v>
      </c>
      <c r="C2167">
        <v>3633919.907092704</v>
      </c>
      <c r="D2167" t="str">
        <v>met</v>
      </c>
      <c r="E2167" s="108">
        <v>2905309.0112154298</v>
      </c>
    </row>
    <row r="2168" spans="1:5" x14ac:dyDescent="0.25">
      <c r="A2168">
        <v>2101</v>
      </c>
      <c r="B2168" s="40">
        <v>4764426.9900990352</v>
      </c>
      <c r="C2168">
        <v>3634231.8392372811</v>
      </c>
      <c r="D2168" t="str">
        <v>met</v>
      </c>
      <c r="E2168" s="108">
        <v>126110.78860631445</v>
      </c>
    </row>
    <row r="2169" spans="1:5" x14ac:dyDescent="0.25">
      <c r="A2169">
        <v>2102</v>
      </c>
      <c r="B2169" s="40">
        <v>6635405.4970358219</v>
      </c>
      <c r="C2169">
        <v>3633885.0737514081</v>
      </c>
      <c r="D2169" t="str">
        <v>met</v>
      </c>
      <c r="E2169" s="108">
        <v>391497.168571888</v>
      </c>
    </row>
    <row r="2170" spans="1:5" x14ac:dyDescent="0.25">
      <c r="A2170">
        <v>2103</v>
      </c>
      <c r="B2170" s="40">
        <v>6098607.2789522894</v>
      </c>
      <c r="C2170">
        <v>3633897.4285827219</v>
      </c>
      <c r="D2170" t="str">
        <v>met</v>
      </c>
      <c r="E2170" s="108">
        <v>124384.28207166214</v>
      </c>
    </row>
    <row r="2171" spans="1:5" x14ac:dyDescent="0.25">
      <c r="A2171">
        <v>2104</v>
      </c>
      <c r="B2171" s="40">
        <v>6285308.7244837293</v>
      </c>
      <c r="C2171">
        <v>3634019.2003827952</v>
      </c>
      <c r="D2171" t="str">
        <v>met</v>
      </c>
      <c r="E2171" s="108">
        <v>830617.22664433857</v>
      </c>
    </row>
    <row r="2172" spans="1:5" x14ac:dyDescent="0.25">
      <c r="A2172">
        <v>2105</v>
      </c>
      <c r="B2172" s="40">
        <v>4399975.4733979655</v>
      </c>
      <c r="C2172">
        <v>3633989.4538547252</v>
      </c>
      <c r="D2172" t="str">
        <v>met</v>
      </c>
      <c r="E2172" s="108">
        <v>202331.34720672248</v>
      </c>
    </row>
    <row r="2173" spans="1:5" x14ac:dyDescent="0.25">
      <c r="A2173">
        <v>2106</v>
      </c>
      <c r="B2173" s="40">
        <v>6409628.044139212</v>
      </c>
      <c r="C2173">
        <v>3634533.8924181727</v>
      </c>
      <c r="D2173" t="str">
        <v>met</v>
      </c>
      <c r="E2173" s="108">
        <v>1008178.7757717352</v>
      </c>
    </row>
    <row r="2174" spans="1:5" x14ac:dyDescent="0.25">
      <c r="A2174">
        <v>2107</v>
      </c>
      <c r="B2174" s="40">
        <v>3932966.0300858133</v>
      </c>
      <c r="C2174">
        <v>3634211.7661345028</v>
      </c>
      <c r="D2174" t="str">
        <v>met</v>
      </c>
      <c r="E2174" s="108">
        <v>1778951.9632095108</v>
      </c>
    </row>
    <row r="2175" spans="1:5" x14ac:dyDescent="0.25">
      <c r="A2175">
        <v>2108</v>
      </c>
      <c r="B2175" s="40">
        <v>5343176.2916908618</v>
      </c>
      <c r="C2175">
        <v>3634007.9701823662</v>
      </c>
      <c r="D2175" t="str">
        <v>met</v>
      </c>
      <c r="E2175" s="108">
        <v>-124788.86939776503</v>
      </c>
    </row>
    <row r="2176" spans="1:5" x14ac:dyDescent="0.25">
      <c r="A2176">
        <v>2109</v>
      </c>
      <c r="B2176" s="40">
        <v>8867197.516894931</v>
      </c>
      <c r="C2176">
        <v>3633785.028431912</v>
      </c>
      <c r="D2176" t="str">
        <v>met</v>
      </c>
      <c r="E2176" s="108">
        <v>-96148.508875085507</v>
      </c>
    </row>
    <row r="2177" spans="1:5" x14ac:dyDescent="0.25">
      <c r="A2177">
        <v>2110</v>
      </c>
      <c r="B2177" s="40">
        <v>4742757.0307195205</v>
      </c>
      <c r="C2177">
        <v>3634334.2532449057</v>
      </c>
      <c r="D2177" t="str">
        <v>met</v>
      </c>
      <c r="E2177" s="108">
        <v>889551.05640150653</v>
      </c>
    </row>
    <row r="2178" spans="1:5" x14ac:dyDescent="0.25">
      <c r="A2178">
        <v>2111</v>
      </c>
      <c r="B2178" s="40">
        <v>5881736.1745204432</v>
      </c>
      <c r="C2178">
        <v>3634501.2733902032</v>
      </c>
      <c r="D2178" t="str">
        <v>met</v>
      </c>
      <c r="E2178" s="108">
        <v>260929.21691839723</v>
      </c>
    </row>
    <row r="2179" spans="1:5" x14ac:dyDescent="0.25">
      <c r="A2179">
        <v>2112</v>
      </c>
      <c r="B2179" s="40">
        <v>3958664.2283811378</v>
      </c>
      <c r="C2179">
        <v>3633991.5126994406</v>
      </c>
      <c r="D2179" t="str">
        <v>met</v>
      </c>
      <c r="E2179" s="108">
        <v>542378.04733185796</v>
      </c>
    </row>
    <row r="2180" spans="1:5" x14ac:dyDescent="0.25">
      <c r="A2180">
        <v>2113</v>
      </c>
      <c r="B2180" s="40">
        <v>5321692.159503907</v>
      </c>
      <c r="C2180">
        <v>3634045.6631058431</v>
      </c>
      <c r="D2180" t="str">
        <v>met</v>
      </c>
      <c r="E2180" s="108">
        <v>704646.30889707478</v>
      </c>
    </row>
    <row r="2181" spans="1:5" x14ac:dyDescent="0.25">
      <c r="A2181">
        <v>2114</v>
      </c>
      <c r="B2181" s="40">
        <v>4062505.2225052388</v>
      </c>
      <c r="C2181">
        <v>3634298.8364485097</v>
      </c>
      <c r="D2181" t="str">
        <v>met</v>
      </c>
      <c r="E2181" s="108">
        <v>547982.70462519117</v>
      </c>
    </row>
    <row r="2182" spans="1:5" x14ac:dyDescent="0.25">
      <c r="A2182">
        <v>2115</v>
      </c>
      <c r="B2182" s="40">
        <v>6964183.9134809878</v>
      </c>
      <c r="C2182">
        <v>3633856.7951472243</v>
      </c>
      <c r="D2182" t="str">
        <v>met</v>
      </c>
      <c r="E2182" s="108">
        <v>1848671.5474912189</v>
      </c>
    </row>
    <row r="2183" spans="1:5" x14ac:dyDescent="0.25">
      <c r="A2183">
        <v>2116</v>
      </c>
      <c r="B2183" s="40">
        <v>5819883.9230852686</v>
      </c>
      <c r="C2183">
        <v>3634180.2021827609</v>
      </c>
      <c r="D2183" t="str">
        <v>met</v>
      </c>
      <c r="E2183" s="108">
        <v>804739.66842718702</v>
      </c>
    </row>
    <row r="2184" spans="1:5" x14ac:dyDescent="0.25">
      <c r="A2184">
        <v>2117</v>
      </c>
      <c r="B2184" s="40">
        <v>4152647.1994217457</v>
      </c>
      <c r="C2184">
        <v>3634191.6705661817</v>
      </c>
      <c r="D2184" t="str">
        <v>met</v>
      </c>
      <c r="E2184" s="108">
        <v>173381.17688779766</v>
      </c>
    </row>
    <row r="2185" spans="1:5" x14ac:dyDescent="0.25">
      <c r="A2185">
        <v>2118</v>
      </c>
      <c r="B2185" s="40">
        <v>4347055.4336145772</v>
      </c>
      <c r="C2185">
        <v>3634817.4445667276</v>
      </c>
      <c r="D2185" t="str">
        <v>met</v>
      </c>
      <c r="E2185" s="108">
        <v>13724.21572209755</v>
      </c>
    </row>
    <row r="2186" spans="1:5" x14ac:dyDescent="0.25">
      <c r="A2186">
        <v>2119</v>
      </c>
      <c r="B2186" s="40">
        <v>4133190.2130770218</v>
      </c>
      <c r="C2186">
        <v>3633897.5294944434</v>
      </c>
      <c r="D2186" t="str">
        <v>met</v>
      </c>
      <c r="E2186" s="108">
        <v>3057760.3536416935</v>
      </c>
    </row>
    <row r="2187" spans="1:5" x14ac:dyDescent="0.25">
      <c r="A2187">
        <v>2120</v>
      </c>
      <c r="B2187" s="40">
        <v>4179039.059541869</v>
      </c>
      <c r="C2187">
        <v>3633607.3151001534</v>
      </c>
      <c r="D2187" t="str">
        <v>met</v>
      </c>
      <c r="E2187" s="108">
        <v>640880.64946808945</v>
      </c>
    </row>
    <row r="2188" spans="1:5" x14ac:dyDescent="0.25">
      <c r="A2188">
        <v>2121</v>
      </c>
      <c r="B2188" s="40">
        <v>4388866.3073675437</v>
      </c>
      <c r="C2188">
        <v>3634254.9783174433</v>
      </c>
      <c r="D2188" t="str">
        <v>met</v>
      </c>
      <c r="E2188" s="108">
        <v>1129327.7030108124</v>
      </c>
    </row>
    <row r="2189" spans="1:5" x14ac:dyDescent="0.25">
      <c r="A2189">
        <v>2122</v>
      </c>
      <c r="B2189" s="40">
        <v>3815602.0201796913</v>
      </c>
      <c r="C2189">
        <v>3634352.0814827415</v>
      </c>
      <c r="D2189" t="str">
        <v>met</v>
      </c>
      <c r="E2189" s="108">
        <v>1341092.6870574742</v>
      </c>
    </row>
    <row r="2190" spans="1:5" x14ac:dyDescent="0.25">
      <c r="A2190">
        <v>2123</v>
      </c>
      <c r="B2190" s="40">
        <v>4707696.7534831688</v>
      </c>
      <c r="C2190">
        <v>3634396.6960878661</v>
      </c>
      <c r="D2190" t="str">
        <v>met</v>
      </c>
      <c r="E2190" s="108">
        <v>184790.87971900683</v>
      </c>
    </row>
    <row r="2191" spans="1:5" x14ac:dyDescent="0.25">
      <c r="A2191">
        <v>2124</v>
      </c>
      <c r="B2191" s="40">
        <v>4441265.2032861924</v>
      </c>
      <c r="C2191">
        <v>3633899.8185762153</v>
      </c>
      <c r="D2191" t="str">
        <v>met</v>
      </c>
      <c r="E2191" s="108">
        <v>364912.83525446244</v>
      </c>
    </row>
    <row r="2192" spans="1:5" x14ac:dyDescent="0.25">
      <c r="A2192">
        <v>2125</v>
      </c>
      <c r="B2192" s="40">
        <v>4815327.1442688433</v>
      </c>
      <c r="C2192">
        <v>3634041.6846146588</v>
      </c>
      <c r="D2192" t="str">
        <v>met</v>
      </c>
      <c r="E2192" s="108">
        <v>343430.3860172024</v>
      </c>
    </row>
    <row r="2193" spans="1:5" x14ac:dyDescent="0.25">
      <c r="A2193">
        <v>2126</v>
      </c>
      <c r="B2193" s="40">
        <v>4151050.4541904852</v>
      </c>
      <c r="C2193">
        <v>3633978.8554673153</v>
      </c>
      <c r="D2193" t="str">
        <v>met</v>
      </c>
      <c r="E2193" s="108">
        <v>612702.05554824229</v>
      </c>
    </row>
    <row r="2194" spans="1:5" x14ac:dyDescent="0.25">
      <c r="A2194">
        <v>2127</v>
      </c>
      <c r="B2194" s="40">
        <v>4081009.3974076975</v>
      </c>
      <c r="C2194">
        <v>3634139.2767181662</v>
      </c>
      <c r="D2194" t="str">
        <v>met</v>
      </c>
      <c r="E2194" s="108">
        <v>3869520.9637509696</v>
      </c>
    </row>
    <row r="2195" spans="1:5" x14ac:dyDescent="0.25">
      <c r="A2195">
        <v>2128</v>
      </c>
      <c r="B2195" s="40">
        <v>4111099.1602107314</v>
      </c>
      <c r="C2195">
        <v>3634207.472576214</v>
      </c>
      <c r="D2195" t="str">
        <v>met</v>
      </c>
      <c r="E2195" s="108">
        <v>215271.47548906039</v>
      </c>
    </row>
    <row r="2196" spans="1:5" x14ac:dyDescent="0.25">
      <c r="A2196">
        <v>2129</v>
      </c>
      <c r="B2196" s="40">
        <v>4396878.2359057367</v>
      </c>
      <c r="C2196">
        <v>3634348.1105919662</v>
      </c>
      <c r="D2196" t="str">
        <v>met</v>
      </c>
      <c r="E2196" s="108">
        <v>1089493.861293497</v>
      </c>
    </row>
    <row r="2197" spans="1:5" x14ac:dyDescent="0.25">
      <c r="A2197">
        <v>2130</v>
      </c>
      <c r="B2197" s="40">
        <v>3518154.8459445033</v>
      </c>
      <c r="C2197">
        <v>3634028.4747030633</v>
      </c>
      <c r="D2197" t="str">
        <v>unmet</v>
      </c>
      <c r="E2197" s="108">
        <v>1819946.7853105734</v>
      </c>
    </row>
    <row r="2198" spans="1:5" x14ac:dyDescent="0.25">
      <c r="A2198">
        <v>2131</v>
      </c>
      <c r="B2198" s="40">
        <v>4863491.0595521126</v>
      </c>
      <c r="C2198">
        <v>3634066.0679842122</v>
      </c>
      <c r="D2198" t="str">
        <v>met</v>
      </c>
      <c r="E2198" s="108">
        <v>722059.43176101474</v>
      </c>
    </row>
    <row r="2199" spans="1:5" x14ac:dyDescent="0.25">
      <c r="A2199">
        <v>2132</v>
      </c>
      <c r="B2199" s="40">
        <v>6776895.7302154619</v>
      </c>
      <c r="C2199">
        <v>3634388.8359719752</v>
      </c>
      <c r="D2199" t="str">
        <v>met</v>
      </c>
      <c r="E2199" s="108">
        <v>2594244.498332859</v>
      </c>
    </row>
    <row r="2200" spans="1:5" x14ac:dyDescent="0.25">
      <c r="A2200">
        <v>2133</v>
      </c>
      <c r="B2200" s="40">
        <v>4815149.5236684568</v>
      </c>
      <c r="C2200">
        <v>3633979.1239763089</v>
      </c>
      <c r="D2200" t="str">
        <v>met</v>
      </c>
      <c r="E2200" s="108">
        <v>2138059.0978493444</v>
      </c>
    </row>
    <row r="2201" spans="1:5" x14ac:dyDescent="0.25">
      <c r="A2201">
        <v>2134</v>
      </c>
      <c r="B2201" s="40">
        <v>5766942.6067463905</v>
      </c>
      <c r="C2201">
        <v>3633878.4364158046</v>
      </c>
      <c r="D2201" t="str">
        <v>met</v>
      </c>
      <c r="E2201" s="108">
        <v>1981494.3734408915</v>
      </c>
    </row>
    <row r="2202" spans="1:5" x14ac:dyDescent="0.25">
      <c r="A2202">
        <v>2135</v>
      </c>
      <c r="B2202" s="40">
        <v>5605521.7108390154</v>
      </c>
      <c r="C2202">
        <v>3634047.029290189</v>
      </c>
      <c r="D2202" t="str">
        <v>met</v>
      </c>
      <c r="E2202" s="108">
        <v>928468.55050913012</v>
      </c>
    </row>
    <row r="2203" spans="1:5" x14ac:dyDescent="0.25">
      <c r="A2203">
        <v>2136</v>
      </c>
      <c r="B2203" s="40">
        <v>4091275.1244529029</v>
      </c>
      <c r="C2203">
        <v>3634235.351616092</v>
      </c>
      <c r="D2203" t="str">
        <v>met</v>
      </c>
      <c r="E2203" s="108">
        <v>6513332.1675529201</v>
      </c>
    </row>
    <row r="2204" spans="1:5" x14ac:dyDescent="0.25">
      <c r="A2204">
        <v>2137</v>
      </c>
      <c r="B2204" s="40">
        <v>5432776.3445478771</v>
      </c>
      <c r="C2204">
        <v>3633994.4620652641</v>
      </c>
      <c r="D2204" t="str">
        <v>met</v>
      </c>
      <c r="E2204" s="108">
        <v>228639.52314482676</v>
      </c>
    </row>
    <row r="2205" spans="1:5" x14ac:dyDescent="0.25">
      <c r="A2205">
        <v>2138</v>
      </c>
      <c r="B2205" s="40">
        <v>4569596.1197350863</v>
      </c>
      <c r="C2205">
        <v>3634517.351580956</v>
      </c>
      <c r="D2205" t="str">
        <v>met</v>
      </c>
      <c r="E2205" s="108">
        <v>1484404.8636962464</v>
      </c>
    </row>
    <row r="2206" spans="1:5" x14ac:dyDescent="0.25">
      <c r="A2206">
        <v>2139</v>
      </c>
      <c r="B2206" s="40">
        <v>5428127.4140894031</v>
      </c>
      <c r="C2206">
        <v>3634507.9983962793</v>
      </c>
      <c r="D2206" t="str">
        <v>met</v>
      </c>
      <c r="E2206" s="108">
        <v>-78710.445525922813</v>
      </c>
    </row>
    <row r="2207" spans="1:5" x14ac:dyDescent="0.25">
      <c r="A2207">
        <v>2140</v>
      </c>
      <c r="B2207" s="40">
        <v>3614106.2571429983</v>
      </c>
      <c r="C2207">
        <v>3634053.9739693096</v>
      </c>
      <c r="D2207" t="str">
        <v>unmet</v>
      </c>
      <c r="E2207" s="108">
        <v>398545.02743763477</v>
      </c>
    </row>
    <row r="2208" spans="1:5" x14ac:dyDescent="0.25">
      <c r="A2208">
        <v>2141</v>
      </c>
      <c r="B2208" s="40">
        <v>4758882.2838304471</v>
      </c>
      <c r="C2208">
        <v>3633963.1166514666</v>
      </c>
      <c r="D2208" t="str">
        <v>met</v>
      </c>
      <c r="E2208" s="108">
        <v>6710199.902125977</v>
      </c>
    </row>
    <row r="2209" spans="1:5" x14ac:dyDescent="0.25">
      <c r="A2209">
        <v>2142</v>
      </c>
      <c r="B2209" s="40">
        <v>12125943.760324746</v>
      </c>
      <c r="C2209">
        <v>3634292.9820903018</v>
      </c>
      <c r="D2209" t="str">
        <v>met</v>
      </c>
      <c r="E2209" s="108">
        <v>2457746.6158515667</v>
      </c>
    </row>
    <row r="2210" spans="1:5" x14ac:dyDescent="0.25">
      <c r="A2210">
        <v>2143</v>
      </c>
      <c r="B2210" s="40">
        <v>4540095.9803287182</v>
      </c>
      <c r="C2210">
        <v>3633798.3007209185</v>
      </c>
      <c r="D2210" t="str">
        <v>met</v>
      </c>
      <c r="E2210" s="108">
        <v>-202577.56473363005</v>
      </c>
    </row>
    <row r="2211" spans="1:5" x14ac:dyDescent="0.25">
      <c r="A2211">
        <v>2144</v>
      </c>
      <c r="B2211" s="40">
        <v>3945162.625078192</v>
      </c>
      <c r="C2211">
        <v>3634062.2871064907</v>
      </c>
      <c r="D2211" t="str">
        <v>met</v>
      </c>
      <c r="E2211" s="108">
        <v>-48287.486357986461</v>
      </c>
    </row>
    <row r="2212" spans="1:5" x14ac:dyDescent="0.25">
      <c r="A2212">
        <v>2145</v>
      </c>
      <c r="B2212" s="40">
        <v>4335553.3418568717</v>
      </c>
      <c r="C2212">
        <v>3634352.7905888967</v>
      </c>
      <c r="D2212" t="str">
        <v>met</v>
      </c>
      <c r="E2212" s="108">
        <v>1256148.5190906455</v>
      </c>
    </row>
    <row r="2213" spans="1:5" x14ac:dyDescent="0.25">
      <c r="A2213">
        <v>2146</v>
      </c>
      <c r="B2213" s="40">
        <v>4685813.006094235</v>
      </c>
      <c r="C2213">
        <v>3633894.5709031238</v>
      </c>
      <c r="D2213" t="str">
        <v>met</v>
      </c>
      <c r="E2213" s="108">
        <v>1375957.3938341383</v>
      </c>
    </row>
    <row r="2214" spans="1:5" x14ac:dyDescent="0.25">
      <c r="A2214">
        <v>2147</v>
      </c>
      <c r="B2214" s="40">
        <v>4198906.8711295854</v>
      </c>
      <c r="C2214">
        <v>3634256.7797988686</v>
      </c>
      <c r="D2214" t="str">
        <v>met</v>
      </c>
      <c r="E2214" s="108">
        <v>-77816.37294881139</v>
      </c>
    </row>
    <row r="2215" spans="1:5" x14ac:dyDescent="0.25">
      <c r="A2215">
        <v>2148</v>
      </c>
      <c r="B2215" s="40">
        <v>3718348.5148669835</v>
      </c>
      <c r="C2215">
        <v>3633753.9066321249</v>
      </c>
      <c r="D2215" t="str">
        <v>met</v>
      </c>
      <c r="E2215" s="108">
        <v>-480403.64658606378</v>
      </c>
    </row>
    <row r="2216" spans="1:5" x14ac:dyDescent="0.25">
      <c r="A2216">
        <v>2149</v>
      </c>
      <c r="B2216" s="40">
        <v>3984284.1602233462</v>
      </c>
      <c r="C2216">
        <v>3634203.2991812332</v>
      </c>
      <c r="D2216" t="str">
        <v>met</v>
      </c>
      <c r="E2216" s="108">
        <v>1061959.5919107408</v>
      </c>
    </row>
    <row r="2217" spans="1:5" x14ac:dyDescent="0.25">
      <c r="A2217">
        <v>2150</v>
      </c>
      <c r="B2217" s="40">
        <v>4364494.298828559</v>
      </c>
      <c r="C2217">
        <v>3633570.8132571573</v>
      </c>
      <c r="D2217" t="str">
        <v>met</v>
      </c>
      <c r="E2217" s="108">
        <v>1198705.9635212347</v>
      </c>
    </row>
    <row r="2218" spans="1:5" x14ac:dyDescent="0.25">
      <c r="A2218">
        <v>2151</v>
      </c>
      <c r="B2218" s="40">
        <v>3497418.5045394017</v>
      </c>
      <c r="C2218">
        <v>3633689.4496889147</v>
      </c>
      <c r="D2218" t="str">
        <v>unmet</v>
      </c>
      <c r="E2218" s="108">
        <v>1100653.3798227743</v>
      </c>
    </row>
    <row r="2219" spans="1:5" x14ac:dyDescent="0.25">
      <c r="A2219">
        <v>2152</v>
      </c>
      <c r="B2219" s="40">
        <v>5626676.5982979387</v>
      </c>
      <c r="C2219">
        <v>3633748.3340429929</v>
      </c>
      <c r="D2219" t="str">
        <v>met</v>
      </c>
      <c r="E2219" s="108">
        <v>2194011.3949845764</v>
      </c>
    </row>
    <row r="2220" spans="1:5" x14ac:dyDescent="0.25">
      <c r="A2220">
        <v>2153</v>
      </c>
      <c r="B2220" s="40">
        <v>4331865.4346161224</v>
      </c>
      <c r="C2220">
        <v>3634025.5699577876</v>
      </c>
      <c r="D2220" t="str">
        <v>met</v>
      </c>
      <c r="E2220" s="108">
        <v>3752254.168222738</v>
      </c>
    </row>
    <row r="2221" spans="1:5" x14ac:dyDescent="0.25">
      <c r="A2221">
        <v>2154</v>
      </c>
      <c r="B2221" s="40">
        <v>5609819.0033755954</v>
      </c>
      <c r="C2221">
        <v>3633973.8981833085</v>
      </c>
      <c r="D2221" t="str">
        <v>met</v>
      </c>
      <c r="E2221" s="108">
        <v>100638.1285644318</v>
      </c>
    </row>
    <row r="2222" spans="1:5" x14ac:dyDescent="0.25">
      <c r="A2222">
        <v>2155</v>
      </c>
      <c r="B2222" s="40">
        <v>3783201.5599220293</v>
      </c>
      <c r="C2222">
        <v>3634319.4212204251</v>
      </c>
      <c r="D2222" t="str">
        <v>met</v>
      </c>
      <c r="E2222" s="108">
        <v>-59085.502174906433</v>
      </c>
    </row>
    <row r="2223" spans="1:5" x14ac:dyDescent="0.25">
      <c r="A2223">
        <v>2156</v>
      </c>
      <c r="B2223" s="40">
        <v>7189134.8518838091</v>
      </c>
      <c r="C2223">
        <v>3634044.3058845391</v>
      </c>
      <c r="D2223" t="str">
        <v>met</v>
      </c>
      <c r="E2223" s="108">
        <v>120547.01212638617</v>
      </c>
    </row>
    <row r="2224" spans="1:5" x14ac:dyDescent="0.25">
      <c r="A2224">
        <v>2157</v>
      </c>
      <c r="B2224" s="40">
        <v>5052160.8683052287</v>
      </c>
      <c r="C2224">
        <v>3634102.7106355513</v>
      </c>
      <c r="D2224" t="str">
        <v>met</v>
      </c>
      <c r="E2224" s="108">
        <v>1246097.8115403913</v>
      </c>
    </row>
    <row r="2225" spans="1:5" x14ac:dyDescent="0.25">
      <c r="A2225">
        <v>2158</v>
      </c>
      <c r="B2225" s="40">
        <v>4625757.4066261733</v>
      </c>
      <c r="C2225">
        <v>3633975.1478136843</v>
      </c>
      <c r="D2225" t="str">
        <v>met</v>
      </c>
      <c r="E2225" s="108">
        <v>-384644.79321658239</v>
      </c>
    </row>
    <row r="2226" spans="1:5" x14ac:dyDescent="0.25">
      <c r="A2226">
        <v>2159</v>
      </c>
      <c r="B2226" s="40">
        <v>6382586.9214192647</v>
      </c>
      <c r="C2226">
        <v>3634149.3313646461</v>
      </c>
      <c r="D2226" t="str">
        <v>met</v>
      </c>
      <c r="E2226" s="108">
        <v>94050.893859916367</v>
      </c>
    </row>
    <row r="2227" spans="1:5" x14ac:dyDescent="0.25">
      <c r="A2227">
        <v>2160</v>
      </c>
      <c r="B2227" s="40">
        <v>4534389.35739809</v>
      </c>
      <c r="C2227">
        <v>3634211.5836493624</v>
      </c>
      <c r="D2227" t="str">
        <v>met</v>
      </c>
      <c r="E2227" s="108">
        <v>558345.90885302005</v>
      </c>
    </row>
    <row r="2228" spans="1:5" x14ac:dyDescent="0.25">
      <c r="A2228">
        <v>2161</v>
      </c>
      <c r="B2228" s="40">
        <v>3925060.5343579273</v>
      </c>
      <c r="C2228">
        <v>3634238.8396421233</v>
      </c>
      <c r="D2228" t="str">
        <v>met</v>
      </c>
      <c r="E2228" s="108">
        <v>322075.71308830427</v>
      </c>
    </row>
    <row r="2229" spans="1:5" x14ac:dyDescent="0.25">
      <c r="A2229">
        <v>2162</v>
      </c>
      <c r="B2229" s="40">
        <v>4084534.2915676972</v>
      </c>
      <c r="C2229">
        <v>3633804.8327135113</v>
      </c>
      <c r="D2229" t="str">
        <v>met</v>
      </c>
      <c r="E2229" s="108">
        <v>916222.09811064042</v>
      </c>
    </row>
    <row r="2230" spans="1:5" x14ac:dyDescent="0.25">
      <c r="A2230">
        <v>2163</v>
      </c>
      <c r="B2230" s="40">
        <v>4013258.2144863233</v>
      </c>
      <c r="C2230">
        <v>3634339.3461473379</v>
      </c>
      <c r="D2230" t="str">
        <v>met</v>
      </c>
      <c r="E2230" s="108">
        <v>279597.80870902352</v>
      </c>
    </row>
    <row r="2231" spans="1:5" x14ac:dyDescent="0.25">
      <c r="A2231">
        <v>2164</v>
      </c>
      <c r="B2231" s="40">
        <v>4423751.1058257595</v>
      </c>
      <c r="C2231">
        <v>3633899.2811837173</v>
      </c>
      <c r="D2231" t="str">
        <v>met</v>
      </c>
      <c r="E2231" s="108">
        <v>872803.08158868598</v>
      </c>
    </row>
    <row r="2232" spans="1:5" x14ac:dyDescent="0.25">
      <c r="A2232">
        <v>2165</v>
      </c>
      <c r="B2232" s="40">
        <v>3599752.7580378205</v>
      </c>
      <c r="C2232">
        <v>3633674.9620059142</v>
      </c>
      <c r="D2232" t="str">
        <v>unmet</v>
      </c>
      <c r="E2232" s="108">
        <v>534259.20723528136</v>
      </c>
    </row>
    <row r="2233" spans="1:5" x14ac:dyDescent="0.25">
      <c r="A2233">
        <v>2166</v>
      </c>
      <c r="B2233" s="40">
        <v>5020141.0439220797</v>
      </c>
      <c r="C2233">
        <v>3634000.1374431453</v>
      </c>
      <c r="D2233" t="str">
        <v>met</v>
      </c>
      <c r="E2233" s="108">
        <v>213441.68929255381</v>
      </c>
    </row>
    <row r="2234" spans="1:5" x14ac:dyDescent="0.25">
      <c r="A2234">
        <v>2167</v>
      </c>
      <c r="B2234" s="40">
        <v>6067205.3112756871</v>
      </c>
      <c r="C2234">
        <v>3633705.6573225958</v>
      </c>
      <c r="D2234" t="str">
        <v>met</v>
      </c>
      <c r="E2234" s="108">
        <v>913182.69893680606</v>
      </c>
    </row>
    <row r="2235" spans="1:5" x14ac:dyDescent="0.25">
      <c r="A2235">
        <v>2168</v>
      </c>
      <c r="B2235" s="40">
        <v>4127020.5275641182</v>
      </c>
      <c r="C2235">
        <v>3634050.1090472979</v>
      </c>
      <c r="D2235" t="str">
        <v>met</v>
      </c>
      <c r="E2235" s="108">
        <v>741101.93585190177</v>
      </c>
    </row>
    <row r="2236" spans="1:5" x14ac:dyDescent="0.25">
      <c r="A2236">
        <v>2169</v>
      </c>
      <c r="B2236" s="40">
        <v>3538029.6392275551</v>
      </c>
      <c r="C2236">
        <v>3633864.1583230016</v>
      </c>
      <c r="D2236" t="str">
        <v>unmet</v>
      </c>
      <c r="E2236" s="108">
        <v>334498.91435480956</v>
      </c>
    </row>
    <row r="2237" spans="1:5" x14ac:dyDescent="0.25">
      <c r="A2237">
        <v>2170</v>
      </c>
      <c r="B2237" s="40">
        <v>3914852.1339212498</v>
      </c>
      <c r="C2237">
        <v>3634044.2907056608</v>
      </c>
      <c r="D2237" t="str">
        <v>met</v>
      </c>
      <c r="E2237" s="108">
        <v>3110780.554950614</v>
      </c>
    </row>
    <row r="2238" spans="1:5" x14ac:dyDescent="0.25">
      <c r="A2238">
        <v>2171</v>
      </c>
      <c r="B2238" s="40">
        <v>4124548.3094623964</v>
      </c>
      <c r="C2238">
        <v>3634333.1104980134</v>
      </c>
      <c r="D2238" t="str">
        <v>met</v>
      </c>
      <c r="E2238" s="108">
        <v>2022290.4844733151</v>
      </c>
    </row>
    <row r="2239" spans="1:5" x14ac:dyDescent="0.25">
      <c r="A2239">
        <v>2172</v>
      </c>
      <c r="B2239" s="40">
        <v>8142038.7490198808</v>
      </c>
      <c r="C2239">
        <v>3634216.2270576535</v>
      </c>
      <c r="D2239" t="str">
        <v>met</v>
      </c>
      <c r="E2239" s="108">
        <v>1283982.2160181147</v>
      </c>
    </row>
    <row r="2240" spans="1:5" x14ac:dyDescent="0.25">
      <c r="A2240">
        <v>2173</v>
      </c>
      <c r="B2240" s="40">
        <v>3488562.2666847263</v>
      </c>
      <c r="C2240">
        <v>3633872.4162959275</v>
      </c>
      <c r="D2240" t="str">
        <v>unmet</v>
      </c>
      <c r="E2240" s="108">
        <v>179249.15849702712</v>
      </c>
    </row>
    <row r="2241" spans="1:5" x14ac:dyDescent="0.25">
      <c r="A2241">
        <v>2174</v>
      </c>
      <c r="B2241" s="40">
        <v>4725041.0966916904</v>
      </c>
      <c r="C2241">
        <v>3634065.8836351363</v>
      </c>
      <c r="D2241" t="str">
        <v>met</v>
      </c>
      <c r="E2241" s="108">
        <v>140603.8229952082</v>
      </c>
    </row>
    <row r="2242" spans="1:5" x14ac:dyDescent="0.25">
      <c r="A2242">
        <v>2175</v>
      </c>
      <c r="B2242" s="40">
        <v>3929926.5820867326</v>
      </c>
      <c r="C2242">
        <v>3634245.5780945434</v>
      </c>
      <c r="D2242" t="str">
        <v>met</v>
      </c>
      <c r="E2242" s="108">
        <v>147308.21044446062</v>
      </c>
    </row>
    <row r="2243" spans="1:5" x14ac:dyDescent="0.25">
      <c r="A2243">
        <v>2176</v>
      </c>
      <c r="B2243" s="40">
        <v>5342480.981766142</v>
      </c>
      <c r="C2243">
        <v>3634317.5157589461</v>
      </c>
      <c r="D2243" t="str">
        <v>met</v>
      </c>
      <c r="E2243" s="108">
        <v>936018.89868742879</v>
      </c>
    </row>
    <row r="2244" spans="1:5" x14ac:dyDescent="0.25">
      <c r="A2244">
        <v>2177</v>
      </c>
      <c r="B2244" s="40">
        <v>7741634.81374662</v>
      </c>
      <c r="C2244">
        <v>3634003.0851186761</v>
      </c>
      <c r="D2244" t="str">
        <v>met</v>
      </c>
      <c r="E2244" s="108">
        <v>1380386.4609082881</v>
      </c>
    </row>
    <row r="2245" spans="1:5" x14ac:dyDescent="0.25">
      <c r="A2245">
        <v>2178</v>
      </c>
      <c r="B2245" s="40">
        <v>4308328.3318339894</v>
      </c>
      <c r="C2245">
        <v>3634254.228307215</v>
      </c>
      <c r="D2245" t="str">
        <v>met</v>
      </c>
      <c r="E2245" s="108">
        <v>827957.82346971938</v>
      </c>
    </row>
    <row r="2246" spans="1:5" x14ac:dyDescent="0.25">
      <c r="A2246">
        <v>2179</v>
      </c>
      <c r="B2246" s="40">
        <v>3312543.7488771304</v>
      </c>
      <c r="C2246">
        <v>3633688.2386987815</v>
      </c>
      <c r="D2246" t="str">
        <v>unmet</v>
      </c>
      <c r="E2246" s="108">
        <v>392883.43666810263</v>
      </c>
    </row>
    <row r="2247" spans="1:5" x14ac:dyDescent="0.25">
      <c r="A2247">
        <v>2180</v>
      </c>
      <c r="B2247" s="40">
        <v>4278980.3057401571</v>
      </c>
      <c r="C2247">
        <v>3634068.6053619403</v>
      </c>
      <c r="D2247" t="str">
        <v>met</v>
      </c>
      <c r="E2247" s="108">
        <v>-162310.02096555801</v>
      </c>
    </row>
    <row r="2248" spans="1:5" x14ac:dyDescent="0.25">
      <c r="A2248">
        <v>2181</v>
      </c>
      <c r="B2248" s="40">
        <v>8159222.2366661951</v>
      </c>
      <c r="C2248">
        <v>3633717.9304406294</v>
      </c>
      <c r="D2248" t="str">
        <v>met</v>
      </c>
      <c r="E2248" s="108">
        <v>1098017.557625033</v>
      </c>
    </row>
    <row r="2249" spans="1:5" x14ac:dyDescent="0.25">
      <c r="A2249">
        <v>2182</v>
      </c>
      <c r="B2249" s="40">
        <v>6254282.0699925162</v>
      </c>
      <c r="C2249">
        <v>3633762.6837179936</v>
      </c>
      <c r="D2249" t="str">
        <v>met</v>
      </c>
      <c r="E2249" s="108">
        <v>7301691.5432412475</v>
      </c>
    </row>
    <row r="2250" spans="1:5" x14ac:dyDescent="0.25">
      <c r="A2250">
        <v>2183</v>
      </c>
      <c r="B2250" s="40">
        <v>3993762.9318091078</v>
      </c>
      <c r="C2250">
        <v>3633909.4324010625</v>
      </c>
      <c r="D2250" t="str">
        <v>met</v>
      </c>
      <c r="E2250" s="108">
        <v>308043.21112453705</v>
      </c>
    </row>
    <row r="2251" spans="1:5" x14ac:dyDescent="0.25">
      <c r="A2251">
        <v>2184</v>
      </c>
      <c r="B2251" s="40">
        <v>4375483.3033471107</v>
      </c>
      <c r="C2251">
        <v>3633872.793123825</v>
      </c>
      <c r="D2251" t="str">
        <v>met</v>
      </c>
      <c r="E2251" s="108">
        <v>970074.40536349639</v>
      </c>
    </row>
    <row r="2252" spans="1:5" x14ac:dyDescent="0.25">
      <c r="A2252">
        <v>2185</v>
      </c>
      <c r="B2252" s="40">
        <v>4210957.2967423387</v>
      </c>
      <c r="C2252">
        <v>3633804.5975903999</v>
      </c>
      <c r="D2252" t="str">
        <v>met</v>
      </c>
      <c r="E2252" s="108">
        <v>4072910.9914089451</v>
      </c>
    </row>
    <row r="2253" spans="1:5" x14ac:dyDescent="0.25">
      <c r="A2253">
        <v>2186</v>
      </c>
      <c r="B2253" s="40">
        <v>3816971.8009324968</v>
      </c>
      <c r="C2253">
        <v>3634478.7134603262</v>
      </c>
      <c r="D2253" t="str">
        <v>met</v>
      </c>
      <c r="E2253" s="108">
        <v>905823.5350495032</v>
      </c>
    </row>
    <row r="2254" spans="1:5" x14ac:dyDescent="0.25">
      <c r="A2254">
        <v>2187</v>
      </c>
      <c r="B2254" s="40">
        <v>13396596.394049916</v>
      </c>
      <c r="C2254">
        <v>3634207.6858866736</v>
      </c>
      <c r="D2254" t="str">
        <v>met</v>
      </c>
      <c r="E2254" s="108">
        <v>2933430.8498721402</v>
      </c>
    </row>
    <row r="2255" spans="1:5" x14ac:dyDescent="0.25">
      <c r="A2255">
        <v>2188</v>
      </c>
      <c r="B2255" s="40">
        <v>4112913.3539500972</v>
      </c>
      <c r="C2255">
        <v>3634409.8242077245</v>
      </c>
      <c r="D2255" t="str">
        <v>met</v>
      </c>
      <c r="E2255" s="108">
        <v>1771308.3358884244</v>
      </c>
    </row>
    <row r="2256" spans="1:5" x14ac:dyDescent="0.25">
      <c r="A2256">
        <v>2189</v>
      </c>
      <c r="B2256" s="40">
        <v>4843030.0540187284</v>
      </c>
      <c r="C2256">
        <v>3634199.1887064492</v>
      </c>
      <c r="D2256" t="str">
        <v>met</v>
      </c>
      <c r="E2256" s="108">
        <v>2819677.6489959667</v>
      </c>
    </row>
    <row r="2257" spans="1:5" x14ac:dyDescent="0.25">
      <c r="A2257">
        <v>2190</v>
      </c>
      <c r="B2257" s="40">
        <v>6592674.6440002955</v>
      </c>
      <c r="C2257">
        <v>3634366.4156072037</v>
      </c>
      <c r="D2257" t="str">
        <v>met</v>
      </c>
      <c r="E2257" s="108">
        <v>582517.80841951817</v>
      </c>
    </row>
    <row r="2258" spans="1:5" x14ac:dyDescent="0.25">
      <c r="A2258">
        <v>2191</v>
      </c>
      <c r="B2258" s="40">
        <v>4773104.1785928588</v>
      </c>
      <c r="C2258">
        <v>3633979.5914656948</v>
      </c>
      <c r="D2258" t="str">
        <v>met</v>
      </c>
      <c r="E2258" s="108">
        <v>29053.218428491615</v>
      </c>
    </row>
    <row r="2259" spans="1:5" x14ac:dyDescent="0.25">
      <c r="A2259">
        <v>2192</v>
      </c>
      <c r="B2259" s="40">
        <v>4303749.7425591759</v>
      </c>
      <c r="C2259">
        <v>3633939.4044089704</v>
      </c>
      <c r="D2259" t="str">
        <v>met</v>
      </c>
      <c r="E2259" s="108">
        <v>-59515.996325797401</v>
      </c>
    </row>
    <row r="2260" spans="1:5" x14ac:dyDescent="0.25">
      <c r="A2260">
        <v>2193</v>
      </c>
      <c r="B2260" s="40">
        <v>3691792.9557610322</v>
      </c>
      <c r="C2260">
        <v>3634022.2994646393</v>
      </c>
      <c r="D2260" t="str">
        <v>met</v>
      </c>
      <c r="E2260" s="108">
        <v>-296733.05309273256</v>
      </c>
    </row>
    <row r="2261" spans="1:5" x14ac:dyDescent="0.25">
      <c r="A2261">
        <v>2194</v>
      </c>
      <c r="B2261" s="40">
        <v>3295948.0124384966</v>
      </c>
      <c r="C2261">
        <v>3633834.143289669</v>
      </c>
      <c r="D2261" t="str">
        <v>unmet</v>
      </c>
      <c r="E2261" s="108">
        <v>693641.68467789469</v>
      </c>
    </row>
    <row r="2262" spans="1:5" x14ac:dyDescent="0.25">
      <c r="A2262">
        <v>2195</v>
      </c>
      <c r="B2262" s="40">
        <v>4319051.8053077022</v>
      </c>
      <c r="C2262">
        <v>3633996.2702142801</v>
      </c>
      <c r="D2262" t="str">
        <v>met</v>
      </c>
      <c r="E2262" s="108">
        <v>1730860.7667782446</v>
      </c>
    </row>
    <row r="2263" spans="1:5" x14ac:dyDescent="0.25">
      <c r="A2263">
        <v>2196</v>
      </c>
      <c r="B2263" s="40">
        <v>3115635.537038683</v>
      </c>
      <c r="C2263">
        <v>3633582.3421323253</v>
      </c>
      <c r="D2263" t="str">
        <v>unmet</v>
      </c>
      <c r="E2263" s="108">
        <v>1641685.5485459212</v>
      </c>
    </row>
    <row r="2264" spans="1:5" x14ac:dyDescent="0.25">
      <c r="A2264">
        <v>2197</v>
      </c>
      <c r="B2264" s="40">
        <v>3963617.0412686551</v>
      </c>
      <c r="C2264">
        <v>3634053.7291781204</v>
      </c>
      <c r="D2264" t="str">
        <v>met</v>
      </c>
      <c r="E2264" s="108">
        <v>2033981.9890889088</v>
      </c>
    </row>
    <row r="2265" spans="1:5" x14ac:dyDescent="0.25">
      <c r="A2265">
        <v>2198</v>
      </c>
      <c r="B2265" s="40">
        <v>5989364.6091391146</v>
      </c>
      <c r="C2265">
        <v>3634065.2889815918</v>
      </c>
      <c r="D2265" t="str">
        <v>met</v>
      </c>
      <c r="E2265" s="108">
        <v>300720.9544042726</v>
      </c>
    </row>
    <row r="2266" spans="1:5" x14ac:dyDescent="0.25">
      <c r="A2266">
        <v>2199</v>
      </c>
      <c r="B2266" s="40">
        <v>4261448.4822918233</v>
      </c>
      <c r="C2266">
        <v>3634185.4494097396</v>
      </c>
      <c r="D2266" t="str">
        <v>met</v>
      </c>
      <c r="E2266" s="108">
        <v>1368980.0105085769</v>
      </c>
    </row>
    <row r="2267" spans="1:5" x14ac:dyDescent="0.25">
      <c r="A2267">
        <v>2200</v>
      </c>
      <c r="B2267" s="40">
        <v>5778022.0398878446</v>
      </c>
      <c r="C2267">
        <v>3634024.7116929446</v>
      </c>
      <c r="D2267" t="str">
        <v>met</v>
      </c>
      <c r="E2267" s="108">
        <v>1201860.9749096585</v>
      </c>
    </row>
    <row r="2268" spans="1:5" x14ac:dyDescent="0.25">
      <c r="A2268">
        <v>2201</v>
      </c>
      <c r="B2268" s="40">
        <v>7424917.4061498083</v>
      </c>
      <c r="C2268">
        <v>3634153.8479365092</v>
      </c>
      <c r="D2268" t="str">
        <v>met</v>
      </c>
      <c r="E2268" s="108">
        <v>2290252.8735303553</v>
      </c>
    </row>
    <row r="2269" spans="1:5" x14ac:dyDescent="0.25">
      <c r="A2269">
        <v>2202</v>
      </c>
      <c r="B2269" s="40">
        <v>3677315.1211918537</v>
      </c>
      <c r="C2269">
        <v>3633969.4237448582</v>
      </c>
      <c r="D2269" t="str">
        <v>met</v>
      </c>
      <c r="E2269" s="108">
        <v>1020616.1420451594</v>
      </c>
    </row>
    <row r="2270" spans="1:5" x14ac:dyDescent="0.25">
      <c r="A2270">
        <v>2203</v>
      </c>
      <c r="B2270" s="40">
        <v>4480600.6178832278</v>
      </c>
      <c r="C2270">
        <v>3634113.7330335211</v>
      </c>
      <c r="D2270" t="str">
        <v>met</v>
      </c>
      <c r="E2270" s="108">
        <v>784486.80399540486</v>
      </c>
    </row>
    <row r="2271" spans="1:5" x14ac:dyDescent="0.25">
      <c r="A2271">
        <v>2204</v>
      </c>
      <c r="B2271" s="40">
        <v>3628483.5654663472</v>
      </c>
      <c r="C2271">
        <v>3633951.9089817796</v>
      </c>
      <c r="D2271" t="str">
        <v>unmet</v>
      </c>
      <c r="E2271" s="108">
        <v>738464.57892955653</v>
      </c>
    </row>
    <row r="2272" spans="1:5" x14ac:dyDescent="0.25">
      <c r="A2272">
        <v>2205</v>
      </c>
      <c r="B2272" s="40">
        <v>4990779.0621886123</v>
      </c>
      <c r="C2272">
        <v>3634209.1921538534</v>
      </c>
      <c r="D2272" t="str">
        <v>met</v>
      </c>
      <c r="E2272" s="108">
        <v>596196.32935025077</v>
      </c>
    </row>
    <row r="2273" spans="1:5" x14ac:dyDescent="0.25">
      <c r="A2273">
        <v>2206</v>
      </c>
      <c r="B2273" s="40">
        <v>4794531.6301038973</v>
      </c>
      <c r="C2273">
        <v>3634076.3606701586</v>
      </c>
      <c r="D2273" t="str">
        <v>met</v>
      </c>
      <c r="E2273" s="108">
        <v>1109979.9385990794</v>
      </c>
    </row>
    <row r="2274" spans="1:5" x14ac:dyDescent="0.25">
      <c r="A2274">
        <v>2207</v>
      </c>
      <c r="B2274" s="40">
        <v>4033640.2516766544</v>
      </c>
      <c r="C2274">
        <v>3634141.5080150613</v>
      </c>
      <c r="D2274" t="str">
        <v>met</v>
      </c>
      <c r="E2274" s="108">
        <v>2595421.7501409012</v>
      </c>
    </row>
    <row r="2275" spans="1:5" x14ac:dyDescent="0.25">
      <c r="A2275">
        <v>2208</v>
      </c>
      <c r="B2275" s="40">
        <v>7190350.6994394287</v>
      </c>
      <c r="C2275">
        <v>3634333.3101828503</v>
      </c>
      <c r="D2275" t="str">
        <v>met</v>
      </c>
      <c r="E2275" s="108">
        <v>4377084.5169746028</v>
      </c>
    </row>
    <row r="2276" spans="1:5" x14ac:dyDescent="0.25">
      <c r="A2276">
        <v>2209</v>
      </c>
      <c r="B2276" s="40">
        <v>4125579.5968376799</v>
      </c>
      <c r="C2276">
        <v>3634257.3356116884</v>
      </c>
      <c r="D2276" t="str">
        <v>met</v>
      </c>
      <c r="E2276" s="108">
        <v>1706685.6071218643</v>
      </c>
    </row>
    <row r="2277" spans="1:5" x14ac:dyDescent="0.25">
      <c r="A2277">
        <v>2210</v>
      </c>
      <c r="B2277" s="40">
        <v>3523923.7680534562</v>
      </c>
      <c r="C2277">
        <v>3634037.2680748305</v>
      </c>
      <c r="D2277" t="str">
        <v>unmet</v>
      </c>
      <c r="E2277" s="108">
        <v>491282.41104432102</v>
      </c>
    </row>
    <row r="2278" spans="1:5" x14ac:dyDescent="0.25">
      <c r="A2278">
        <v>2211</v>
      </c>
      <c r="B2278" s="40">
        <v>4487302.4865932334</v>
      </c>
      <c r="C2278">
        <v>3634387.5720428787</v>
      </c>
      <c r="D2278" t="str">
        <v>met</v>
      </c>
      <c r="E2278" s="108">
        <v>2661817.5270080874</v>
      </c>
    </row>
    <row r="2279" spans="1:5" x14ac:dyDescent="0.25">
      <c r="A2279">
        <v>2212</v>
      </c>
      <c r="B2279" s="40">
        <v>4361702.0211373735</v>
      </c>
      <c r="C2279">
        <v>3634204.999247428</v>
      </c>
      <c r="D2279" t="str">
        <v>met</v>
      </c>
      <c r="E2279" s="108">
        <v>489607.87272471841</v>
      </c>
    </row>
    <row r="2280" spans="1:5" x14ac:dyDescent="0.25">
      <c r="A2280">
        <v>2213</v>
      </c>
      <c r="B2280" s="40">
        <v>7465791.8721156036</v>
      </c>
      <c r="C2280">
        <v>3633512.95979719</v>
      </c>
      <c r="D2280" t="str">
        <v>met</v>
      </c>
      <c r="E2280" s="108">
        <v>211847.25927884551</v>
      </c>
    </row>
    <row r="2281" spans="1:5" x14ac:dyDescent="0.25">
      <c r="A2281">
        <v>2214</v>
      </c>
      <c r="B2281" s="40">
        <v>7299708.6048362833</v>
      </c>
      <c r="C2281">
        <v>3634414.4276020681</v>
      </c>
      <c r="D2281" t="str">
        <v>met</v>
      </c>
      <c r="E2281" s="108">
        <v>1994185.7088325298</v>
      </c>
    </row>
    <row r="2282" spans="1:5" x14ac:dyDescent="0.25">
      <c r="A2282">
        <v>2215</v>
      </c>
      <c r="B2282" s="40">
        <v>3941956.0098265875</v>
      </c>
      <c r="C2282">
        <v>3634403.5450269738</v>
      </c>
      <c r="D2282" t="str">
        <v>met</v>
      </c>
      <c r="E2282" s="108">
        <v>851712.41995221656</v>
      </c>
    </row>
    <row r="2283" spans="1:5" x14ac:dyDescent="0.25">
      <c r="A2283">
        <v>2216</v>
      </c>
      <c r="B2283" s="40">
        <v>3789313.6570872036</v>
      </c>
      <c r="C2283">
        <v>3634107.3324004896</v>
      </c>
      <c r="D2283" t="str">
        <v>met</v>
      </c>
      <c r="E2283" s="108">
        <v>4124643.2013538145</v>
      </c>
    </row>
    <row r="2284" spans="1:5" x14ac:dyDescent="0.25">
      <c r="A2284">
        <v>2217</v>
      </c>
      <c r="B2284" s="40">
        <v>4224983.4925758187</v>
      </c>
      <c r="C2284">
        <v>3634836.2567258016</v>
      </c>
      <c r="D2284" t="str">
        <v>met</v>
      </c>
      <c r="E2284" s="108">
        <v>737144.34383453336</v>
      </c>
    </row>
    <row r="2285" spans="1:5" x14ac:dyDescent="0.25">
      <c r="A2285">
        <v>2218</v>
      </c>
      <c r="B2285" s="40">
        <v>2692963.9709270764</v>
      </c>
      <c r="C2285">
        <v>3633697.9652336901</v>
      </c>
      <c r="D2285" t="str">
        <v>unmet</v>
      </c>
      <c r="E2285" s="108">
        <v>1194338.6270651734</v>
      </c>
    </row>
    <row r="2286" spans="1:5" x14ac:dyDescent="0.25">
      <c r="A2286">
        <v>2219</v>
      </c>
      <c r="B2286" s="40">
        <v>3764981.6533793937</v>
      </c>
      <c r="C2286">
        <v>3633789.3093553539</v>
      </c>
      <c r="D2286" t="str">
        <v>met</v>
      </c>
      <c r="E2286" s="108">
        <v>3848006.3223040993</v>
      </c>
    </row>
    <row r="2287" spans="1:5" x14ac:dyDescent="0.25">
      <c r="A2287">
        <v>2220</v>
      </c>
      <c r="B2287" s="40">
        <v>3426900.9377058288</v>
      </c>
      <c r="C2287">
        <v>3633477.0925966492</v>
      </c>
      <c r="D2287" t="str">
        <v>unmet</v>
      </c>
      <c r="E2287" s="108">
        <v>704763.07548989682</v>
      </c>
    </row>
    <row r="2288" spans="1:5" x14ac:dyDescent="0.25">
      <c r="A2288">
        <v>2221</v>
      </c>
      <c r="B2288" s="40">
        <v>6779330.7492371835</v>
      </c>
      <c r="C2288">
        <v>3634188.4678672389</v>
      </c>
      <c r="D2288" t="str">
        <v>met</v>
      </c>
      <c r="E2288" s="108">
        <v>638982.27225446515</v>
      </c>
    </row>
    <row r="2289" spans="1:5" x14ac:dyDescent="0.25">
      <c r="A2289">
        <v>2222</v>
      </c>
      <c r="B2289" s="40">
        <v>4539212.5819891319</v>
      </c>
      <c r="C2289">
        <v>3634619.4683966753</v>
      </c>
      <c r="D2289" t="str">
        <v>met</v>
      </c>
      <c r="E2289" s="108">
        <v>-123615.68840830354</v>
      </c>
    </row>
    <row r="2290" spans="1:5" x14ac:dyDescent="0.25">
      <c r="A2290">
        <v>2223</v>
      </c>
      <c r="B2290" s="40">
        <v>4208824.7655114625</v>
      </c>
      <c r="C2290">
        <v>3634150.2714060927</v>
      </c>
      <c r="D2290" t="str">
        <v>met</v>
      </c>
      <c r="E2290" s="108">
        <v>2122232.1894143247</v>
      </c>
    </row>
    <row r="2291" spans="1:5" x14ac:dyDescent="0.25">
      <c r="A2291">
        <v>2224</v>
      </c>
      <c r="B2291" s="40">
        <v>5623748.583282535</v>
      </c>
      <c r="C2291">
        <v>3633924.4310210939</v>
      </c>
      <c r="D2291" t="str">
        <v>met</v>
      </c>
      <c r="E2291" s="108">
        <v>309996.2475295905</v>
      </c>
    </row>
    <row r="2292" spans="1:5" x14ac:dyDescent="0.25">
      <c r="A2292">
        <v>2225</v>
      </c>
      <c r="B2292" s="40">
        <v>5506838.8740281956</v>
      </c>
      <c r="C2292">
        <v>3633706.9737466266</v>
      </c>
      <c r="D2292" t="str">
        <v>met</v>
      </c>
      <c r="E2292" s="108">
        <v>-389293.86734323669</v>
      </c>
    </row>
    <row r="2293" spans="1:5" x14ac:dyDescent="0.25">
      <c r="A2293">
        <v>2226</v>
      </c>
      <c r="B2293" s="40">
        <v>3976423.2183395075</v>
      </c>
      <c r="C2293">
        <v>3633768.4348072116</v>
      </c>
      <c r="D2293" t="str">
        <v>met</v>
      </c>
      <c r="E2293" s="108">
        <v>791299.12774661416</v>
      </c>
    </row>
    <row r="2294" spans="1:5" x14ac:dyDescent="0.25">
      <c r="A2294">
        <v>2227</v>
      </c>
      <c r="B2294" s="40">
        <v>3635622.4776853491</v>
      </c>
      <c r="C2294">
        <v>3633828.3348628771</v>
      </c>
      <c r="D2294" t="str">
        <v>met</v>
      </c>
      <c r="E2294" s="108">
        <v>515384.14253761945</v>
      </c>
    </row>
    <row r="2295" spans="1:5" x14ac:dyDescent="0.25">
      <c r="A2295">
        <v>2228</v>
      </c>
      <c r="B2295" s="40">
        <v>3856489.0086387987</v>
      </c>
      <c r="C2295">
        <v>3633765.314656714</v>
      </c>
      <c r="D2295" t="str">
        <v>met</v>
      </c>
      <c r="E2295" s="108">
        <v>1381625.4396529915</v>
      </c>
    </row>
    <row r="2296" spans="1:5" x14ac:dyDescent="0.25">
      <c r="A2296">
        <v>2229</v>
      </c>
      <c r="B2296" s="40">
        <v>10531442.191247713</v>
      </c>
      <c r="C2296">
        <v>3634235.2616887884</v>
      </c>
      <c r="D2296" t="str">
        <v>met</v>
      </c>
      <c r="E2296" s="108">
        <v>2147564.4629669515</v>
      </c>
    </row>
    <row r="2297" spans="1:5" x14ac:dyDescent="0.25">
      <c r="A2297">
        <v>2230</v>
      </c>
      <c r="B2297" s="40">
        <v>5049838.6599493511</v>
      </c>
      <c r="C2297">
        <v>3634602.1860605311</v>
      </c>
      <c r="D2297" t="str">
        <v>met</v>
      </c>
      <c r="E2297" s="108">
        <v>891164.56731368462</v>
      </c>
    </row>
    <row r="2298" spans="1:5" x14ac:dyDescent="0.25">
      <c r="A2298">
        <v>2231</v>
      </c>
      <c r="B2298" s="40">
        <v>3912061.3755976362</v>
      </c>
      <c r="C2298">
        <v>3634326.1468142108</v>
      </c>
      <c r="D2298" t="str">
        <v>met</v>
      </c>
      <c r="E2298" s="108">
        <v>592552.72900613677</v>
      </c>
    </row>
    <row r="2299" spans="1:5" x14ac:dyDescent="0.25">
      <c r="A2299">
        <v>2232</v>
      </c>
      <c r="B2299" s="40">
        <v>4527648.6551994886</v>
      </c>
      <c r="C2299">
        <v>3634377.6212900067</v>
      </c>
      <c r="D2299" t="str">
        <v>met</v>
      </c>
      <c r="E2299" s="108">
        <v>3435939.3165866295</v>
      </c>
    </row>
    <row r="2300" spans="1:5" x14ac:dyDescent="0.25">
      <c r="A2300">
        <v>2233</v>
      </c>
      <c r="B2300" s="40">
        <v>4918903.1721094698</v>
      </c>
      <c r="C2300">
        <v>3634593.8335278342</v>
      </c>
      <c r="D2300" t="str">
        <v>met</v>
      </c>
      <c r="E2300" s="108">
        <v>754749.83547412837</v>
      </c>
    </row>
    <row r="2301" spans="1:5" x14ac:dyDescent="0.25">
      <c r="A2301">
        <v>2234</v>
      </c>
      <c r="B2301" s="40">
        <v>3862270.7291764868</v>
      </c>
      <c r="C2301">
        <v>3633889.9466597089</v>
      </c>
      <c r="D2301" t="str">
        <v>met</v>
      </c>
      <c r="E2301" s="108">
        <v>6735249.8541746158</v>
      </c>
    </row>
    <row r="2302" spans="1:5" x14ac:dyDescent="0.25">
      <c r="A2302">
        <v>2235</v>
      </c>
      <c r="B2302" s="40">
        <v>10104973.596859192</v>
      </c>
      <c r="C2302">
        <v>3633927.1637009229</v>
      </c>
      <c r="D2302" t="str">
        <v>met</v>
      </c>
      <c r="E2302" s="108">
        <v>594854.22924652928</v>
      </c>
    </row>
    <row r="2303" spans="1:5" x14ac:dyDescent="0.25">
      <c r="A2303">
        <v>2236</v>
      </c>
      <c r="B2303" s="40">
        <v>5305930.391442148</v>
      </c>
      <c r="C2303">
        <v>3634399.5962885167</v>
      </c>
      <c r="D2303" t="str">
        <v>met</v>
      </c>
      <c r="E2303" s="108">
        <v>1012366.015815869</v>
      </c>
    </row>
    <row r="2304" spans="1:5" x14ac:dyDescent="0.25">
      <c r="A2304">
        <v>2237</v>
      </c>
      <c r="B2304" s="40">
        <v>3209577.7147447173</v>
      </c>
      <c r="C2304">
        <v>3633837.1620558985</v>
      </c>
      <c r="D2304" t="str">
        <v>unmet</v>
      </c>
      <c r="E2304" s="108">
        <v>342197.51243896782</v>
      </c>
    </row>
    <row r="2305" spans="1:5" x14ac:dyDescent="0.25">
      <c r="A2305">
        <v>2238</v>
      </c>
      <c r="B2305" s="40">
        <v>4131581.9170997068</v>
      </c>
      <c r="C2305">
        <v>3633832.8831306724</v>
      </c>
      <c r="D2305" t="str">
        <v>met</v>
      </c>
      <c r="E2305" s="108">
        <v>3441625.1888774331</v>
      </c>
    </row>
    <row r="2306" spans="1:5" x14ac:dyDescent="0.25">
      <c r="A2306">
        <v>2239</v>
      </c>
      <c r="B2306" s="40">
        <v>7756716.6723540369</v>
      </c>
      <c r="C2306">
        <v>3633861.2982137147</v>
      </c>
      <c r="D2306" t="str">
        <v>met</v>
      </c>
      <c r="E2306" s="108">
        <v>3257169.0819953866</v>
      </c>
    </row>
    <row r="2307" spans="1:5" x14ac:dyDescent="0.25">
      <c r="A2307">
        <v>2240</v>
      </c>
      <c r="B2307" s="40">
        <v>6162035.1538518304</v>
      </c>
      <c r="C2307">
        <v>3634079.7645313507</v>
      </c>
      <c r="D2307" t="str">
        <v>met</v>
      </c>
      <c r="E2307" s="108">
        <v>637074.73415530333</v>
      </c>
    </row>
    <row r="2308" spans="1:5" x14ac:dyDescent="0.25">
      <c r="A2308">
        <v>2241</v>
      </c>
      <c r="B2308" s="40">
        <v>3893884.3194366861</v>
      </c>
      <c r="C2308">
        <v>3634178.4924059613</v>
      </c>
      <c r="D2308" t="str">
        <v>met</v>
      </c>
      <c r="E2308" s="108">
        <v>-76792.830582902767</v>
      </c>
    </row>
    <row r="2309" spans="1:5" x14ac:dyDescent="0.25">
      <c r="A2309">
        <v>2242</v>
      </c>
      <c r="B2309" s="40">
        <v>4002917.6049222257</v>
      </c>
      <c r="C2309">
        <v>3633888.1588085908</v>
      </c>
      <c r="D2309" t="str">
        <v>met</v>
      </c>
      <c r="E2309" s="108">
        <v>1577576.4845138597</v>
      </c>
    </row>
    <row r="2310" spans="1:5" x14ac:dyDescent="0.25">
      <c r="A2310">
        <v>2243</v>
      </c>
      <c r="B2310" s="40">
        <v>4729193.8201859649</v>
      </c>
      <c r="C2310">
        <v>3634202.0438677925</v>
      </c>
      <c r="D2310" t="str">
        <v>met</v>
      </c>
      <c r="E2310" s="108">
        <v>-141333.63119038893</v>
      </c>
    </row>
    <row r="2311" spans="1:5" x14ac:dyDescent="0.25">
      <c r="A2311">
        <v>2244</v>
      </c>
      <c r="B2311" s="40">
        <v>5489796.9567595674</v>
      </c>
      <c r="C2311">
        <v>3633762.2971871314</v>
      </c>
      <c r="D2311" t="str">
        <v>met</v>
      </c>
      <c r="E2311" s="108">
        <v>727269.93060584506</v>
      </c>
    </row>
    <row r="2312" spans="1:5" x14ac:dyDescent="0.25">
      <c r="A2312">
        <v>2245</v>
      </c>
      <c r="B2312" s="40">
        <v>6529016.0438926145</v>
      </c>
      <c r="C2312">
        <v>3634186.3917835429</v>
      </c>
      <c r="D2312" t="str">
        <v>met</v>
      </c>
      <c r="E2312" s="108">
        <v>1763747.3127341052</v>
      </c>
    </row>
    <row r="2313" spans="1:5" x14ac:dyDescent="0.25">
      <c r="A2313">
        <v>2246</v>
      </c>
      <c r="B2313" s="40">
        <v>4247493.6300021363</v>
      </c>
      <c r="C2313">
        <v>3634335.2606709474</v>
      </c>
      <c r="D2313" t="str">
        <v>met</v>
      </c>
      <c r="E2313" s="108">
        <v>1120662.0270860051</v>
      </c>
    </row>
    <row r="2314" spans="1:5" x14ac:dyDescent="0.25">
      <c r="A2314">
        <v>2247</v>
      </c>
      <c r="B2314" s="40">
        <v>8371271.1185816601</v>
      </c>
      <c r="C2314">
        <v>3634053.0514086923</v>
      </c>
      <c r="D2314" t="str">
        <v>met</v>
      </c>
      <c r="E2314" s="108">
        <v>2122236.6634051129</v>
      </c>
    </row>
    <row r="2315" spans="1:5" x14ac:dyDescent="0.25">
      <c r="A2315">
        <v>2248</v>
      </c>
      <c r="B2315" s="40">
        <v>6133569.3473935528</v>
      </c>
      <c r="C2315">
        <v>3634301.136304026</v>
      </c>
      <c r="D2315" t="str">
        <v>met</v>
      </c>
      <c r="E2315" s="108">
        <v>288080.93059502402</v>
      </c>
    </row>
    <row r="2316" spans="1:5" x14ac:dyDescent="0.25">
      <c r="A2316">
        <v>2249</v>
      </c>
      <c r="B2316" s="40">
        <v>3826698.4135630233</v>
      </c>
      <c r="C2316">
        <v>3634066.2160223839</v>
      </c>
      <c r="D2316" t="str">
        <v>met</v>
      </c>
      <c r="E2316" s="108">
        <v>-183120.75751547841</v>
      </c>
    </row>
    <row r="2317" spans="1:5" x14ac:dyDescent="0.25">
      <c r="A2317">
        <v>2250</v>
      </c>
      <c r="B2317" s="40">
        <v>12054770.765215259</v>
      </c>
      <c r="C2317">
        <v>3634317.6522849975</v>
      </c>
      <c r="D2317" t="str">
        <v>met</v>
      </c>
      <c r="E2317" s="108">
        <v>3365783.3134559309</v>
      </c>
    </row>
    <row r="2318" spans="1:5" x14ac:dyDescent="0.25">
      <c r="A2318">
        <v>2251</v>
      </c>
      <c r="B2318" s="40">
        <v>4897119.1665418949</v>
      </c>
      <c r="C2318">
        <v>3634690.6869889381</v>
      </c>
      <c r="D2318" t="str">
        <v>met</v>
      </c>
      <c r="E2318" s="108">
        <v>896663.0761743784</v>
      </c>
    </row>
    <row r="2319" spans="1:5" x14ac:dyDescent="0.25">
      <c r="A2319">
        <v>2252</v>
      </c>
      <c r="B2319" s="40">
        <v>4344769.8691809913</v>
      </c>
      <c r="C2319">
        <v>3634681.5689206123</v>
      </c>
      <c r="D2319" t="str">
        <v>met</v>
      </c>
      <c r="E2319" s="108">
        <v>-7489.6271909396164</v>
      </c>
    </row>
    <row r="2320" spans="1:5" x14ac:dyDescent="0.25">
      <c r="A2320">
        <v>2253</v>
      </c>
      <c r="B2320" s="40">
        <v>6166739.3699671989</v>
      </c>
      <c r="C2320">
        <v>3634215.5369182867</v>
      </c>
      <c r="D2320" t="str">
        <v>met</v>
      </c>
      <c r="E2320" s="108">
        <v>-7514.0845984360203</v>
      </c>
    </row>
    <row r="2321" spans="1:5" x14ac:dyDescent="0.25">
      <c r="A2321">
        <v>2254</v>
      </c>
      <c r="B2321" s="40">
        <v>6839490.1794006862</v>
      </c>
      <c r="C2321">
        <v>3634330.5087519395</v>
      </c>
      <c r="D2321" t="str">
        <v>met</v>
      </c>
      <c r="E2321" s="108">
        <v>-1681.8829968138598</v>
      </c>
    </row>
    <row r="2322" spans="1:5" x14ac:dyDescent="0.25">
      <c r="A2322">
        <v>2255</v>
      </c>
      <c r="B2322" s="40">
        <v>3928428.4477556068</v>
      </c>
      <c r="C2322">
        <v>3634265.5959214726</v>
      </c>
      <c r="D2322" t="str">
        <v>met</v>
      </c>
      <c r="E2322" s="108">
        <v>2023228.2747474979</v>
      </c>
    </row>
    <row r="2323" spans="1:5" x14ac:dyDescent="0.25">
      <c r="A2323">
        <v>2256</v>
      </c>
      <c r="B2323" s="40">
        <v>3448701.0098333508</v>
      </c>
      <c r="C2323">
        <v>3634149.0864520762</v>
      </c>
      <c r="D2323" t="str">
        <v>unmet</v>
      </c>
      <c r="E2323" s="108">
        <v>4340608.6437645648</v>
      </c>
    </row>
    <row r="2324" spans="1:5" x14ac:dyDescent="0.25">
      <c r="A2324">
        <v>2257</v>
      </c>
      <c r="B2324" s="40">
        <v>5001903.3678409541</v>
      </c>
      <c r="C2324">
        <v>3634951.7344816099</v>
      </c>
      <c r="D2324" t="str">
        <v>met</v>
      </c>
      <c r="E2324" s="108">
        <v>-74529.534558364656</v>
      </c>
    </row>
    <row r="2325" spans="1:5" x14ac:dyDescent="0.25">
      <c r="A2325">
        <v>2258</v>
      </c>
      <c r="B2325" s="40">
        <v>3950133.1937287329</v>
      </c>
      <c r="C2325">
        <v>3634320.7121384861</v>
      </c>
      <c r="D2325" t="str">
        <v>met</v>
      </c>
      <c r="E2325" s="108">
        <v>1310421.0184066677</v>
      </c>
    </row>
    <row r="2326" spans="1:5" x14ac:dyDescent="0.25">
      <c r="A2326">
        <v>2259</v>
      </c>
      <c r="B2326" s="40">
        <v>5344452.3503721552</v>
      </c>
      <c r="C2326">
        <v>3634257.6273759441</v>
      </c>
      <c r="D2326" t="str">
        <v>met</v>
      </c>
      <c r="E2326" s="108">
        <v>309252.17944112001</v>
      </c>
    </row>
    <row r="2327" spans="1:5" x14ac:dyDescent="0.25">
      <c r="A2327">
        <v>2260</v>
      </c>
      <c r="B2327" s="40">
        <v>5389039.3965487834</v>
      </c>
      <c r="C2327">
        <v>3634053.9477876225</v>
      </c>
      <c r="D2327" t="str">
        <v>met</v>
      </c>
      <c r="E2327" s="108">
        <v>2677321.4396487284</v>
      </c>
    </row>
    <row r="2328" spans="1:5" x14ac:dyDescent="0.25">
      <c r="A2328">
        <v>2261</v>
      </c>
      <c r="B2328" s="40">
        <v>4657001.3509053383</v>
      </c>
      <c r="C2328">
        <v>3634048.521310037</v>
      </c>
      <c r="D2328" t="str">
        <v>met</v>
      </c>
      <c r="E2328" s="108">
        <v>713557.85243500629</v>
      </c>
    </row>
    <row r="2329" spans="1:5" x14ac:dyDescent="0.25">
      <c r="A2329">
        <v>2262</v>
      </c>
      <c r="B2329" s="40">
        <v>6163656.7540104743</v>
      </c>
      <c r="C2329">
        <v>3634020.3806831916</v>
      </c>
      <c r="D2329" t="str">
        <v>met</v>
      </c>
      <c r="E2329" s="108">
        <v>1035334.6549784043</v>
      </c>
    </row>
    <row r="2330" spans="1:5" x14ac:dyDescent="0.25">
      <c r="A2330">
        <v>2263</v>
      </c>
      <c r="B2330" s="40">
        <v>3342775.3031496238</v>
      </c>
      <c r="C2330">
        <v>3633870.7501650699</v>
      </c>
      <c r="D2330" t="str">
        <v>unmet</v>
      </c>
      <c r="E2330" s="108">
        <v>1249583.1559317652</v>
      </c>
    </row>
    <row r="2331" spans="1:5" x14ac:dyDescent="0.25">
      <c r="A2331">
        <v>2264</v>
      </c>
      <c r="B2331" s="40">
        <v>4657443.7923013475</v>
      </c>
      <c r="C2331">
        <v>3633856.5878677992</v>
      </c>
      <c r="D2331" t="str">
        <v>met</v>
      </c>
      <c r="E2331" s="108">
        <v>1361582.3127944046</v>
      </c>
    </row>
    <row r="2332" spans="1:5" x14ac:dyDescent="0.25">
      <c r="A2332">
        <v>2265</v>
      </c>
      <c r="B2332" s="40">
        <v>5107219.3344453052</v>
      </c>
      <c r="C2332">
        <v>3634300.0960489376</v>
      </c>
      <c r="D2332" t="str">
        <v>met</v>
      </c>
      <c r="E2332" s="108">
        <v>972091.67523243465</v>
      </c>
    </row>
    <row r="2333" spans="1:5" x14ac:dyDescent="0.25">
      <c r="A2333">
        <v>2266</v>
      </c>
      <c r="B2333" s="40">
        <v>4069249.0715153636</v>
      </c>
      <c r="C2333">
        <v>3634381.7390644243</v>
      </c>
      <c r="D2333" t="str">
        <v>met</v>
      </c>
      <c r="E2333" s="108">
        <v>33684.653158966918</v>
      </c>
    </row>
    <row r="2334" spans="1:5" x14ac:dyDescent="0.25">
      <c r="A2334">
        <v>2267</v>
      </c>
      <c r="B2334" s="40">
        <v>3597307.0878564268</v>
      </c>
      <c r="C2334">
        <v>3633998.0242936267</v>
      </c>
      <c r="D2334" t="str">
        <v>unmet</v>
      </c>
      <c r="E2334" s="108">
        <v>4800838.4945250433</v>
      </c>
    </row>
    <row r="2335" spans="1:5" x14ac:dyDescent="0.25">
      <c r="A2335">
        <v>2268</v>
      </c>
      <c r="B2335" s="40">
        <v>5787129.3296667188</v>
      </c>
      <c r="C2335">
        <v>3634596.9672047175</v>
      </c>
      <c r="D2335" t="str">
        <v>met</v>
      </c>
      <c r="E2335" s="108">
        <v>3243509.0167731703</v>
      </c>
    </row>
    <row r="2336" spans="1:5" x14ac:dyDescent="0.25">
      <c r="A2336">
        <v>2269</v>
      </c>
      <c r="B2336" s="40">
        <v>3863417.1176480995</v>
      </c>
      <c r="C2336">
        <v>3634225.8003971707</v>
      </c>
      <c r="D2336" t="str">
        <v>met</v>
      </c>
      <c r="E2336" s="108">
        <v>1001688.1678776103</v>
      </c>
    </row>
    <row r="2337" spans="1:5" x14ac:dyDescent="0.25">
      <c r="A2337">
        <v>2270</v>
      </c>
      <c r="B2337" s="40">
        <v>4846198.8852119856</v>
      </c>
      <c r="C2337">
        <v>3634235.4529977506</v>
      </c>
      <c r="D2337" t="str">
        <v>met</v>
      </c>
      <c r="E2337" s="108">
        <v>730955.56523923995</v>
      </c>
    </row>
    <row r="2338" spans="1:5" x14ac:dyDescent="0.25">
      <c r="A2338">
        <v>2271</v>
      </c>
      <c r="B2338" s="40">
        <v>8112245.0235861428</v>
      </c>
      <c r="C2338">
        <v>3634406.9725322756</v>
      </c>
      <c r="D2338" t="str">
        <v>met</v>
      </c>
      <c r="E2338" s="108">
        <v>2114645.9173856745</v>
      </c>
    </row>
    <row r="2339" spans="1:5" x14ac:dyDescent="0.25">
      <c r="A2339">
        <v>2272</v>
      </c>
      <c r="B2339" s="40">
        <v>4034332.849327879</v>
      </c>
      <c r="C2339">
        <v>3633757.1189071024</v>
      </c>
      <c r="D2339" t="str">
        <v>met</v>
      </c>
      <c r="E2339" s="108">
        <v>230842.04740381055</v>
      </c>
    </row>
    <row r="2340" spans="1:5" x14ac:dyDescent="0.25">
      <c r="A2340">
        <v>2273</v>
      </c>
      <c r="B2340" s="40">
        <v>4957081.741373891</v>
      </c>
      <c r="C2340">
        <v>3634430.5437630769</v>
      </c>
      <c r="D2340" t="str">
        <v>met</v>
      </c>
      <c r="E2340" s="108">
        <v>2850851.2473601233</v>
      </c>
    </row>
    <row r="2341" spans="1:5" x14ac:dyDescent="0.25">
      <c r="A2341">
        <v>2274</v>
      </c>
      <c r="B2341" s="40">
        <v>4520161.9425692828</v>
      </c>
      <c r="C2341">
        <v>3634443.8062226959</v>
      </c>
      <c r="D2341" t="str">
        <v>met</v>
      </c>
      <c r="E2341" s="108">
        <v>1304914.5652228887</v>
      </c>
    </row>
    <row r="2342" spans="1:5" x14ac:dyDescent="0.25">
      <c r="A2342">
        <v>2275</v>
      </c>
      <c r="B2342" s="40">
        <v>3883744.2350190226</v>
      </c>
      <c r="C2342">
        <v>3633900.7321245358</v>
      </c>
      <c r="D2342" t="str">
        <v>met</v>
      </c>
      <c r="E2342" s="108">
        <v>1046646.4561172053</v>
      </c>
    </row>
    <row r="2343" spans="1:5" x14ac:dyDescent="0.25">
      <c r="A2343">
        <v>2276</v>
      </c>
      <c r="B2343" s="40">
        <v>3161449.6307443092</v>
      </c>
      <c r="C2343">
        <v>3633727.5650648433</v>
      </c>
      <c r="D2343" t="str">
        <v>unmet</v>
      </c>
      <c r="E2343" s="108">
        <v>1150752.2469583647</v>
      </c>
    </row>
    <row r="2344" spans="1:5" x14ac:dyDescent="0.25">
      <c r="A2344">
        <v>2277</v>
      </c>
      <c r="B2344" s="40">
        <v>4999604.2730204687</v>
      </c>
      <c r="C2344">
        <v>3634318.545419937</v>
      </c>
      <c r="D2344" t="str">
        <v>met</v>
      </c>
      <c r="E2344" s="108">
        <v>-150748.39238781668</v>
      </c>
    </row>
    <row r="2345" spans="1:5" x14ac:dyDescent="0.25">
      <c r="A2345">
        <v>2278</v>
      </c>
      <c r="B2345" s="40">
        <v>5004147.583870817</v>
      </c>
      <c r="C2345">
        <v>3633914.6479144832</v>
      </c>
      <c r="D2345" t="str">
        <v>met</v>
      </c>
      <c r="E2345" s="108">
        <v>2913691.8194946786</v>
      </c>
    </row>
    <row r="2346" spans="1:5" x14ac:dyDescent="0.25">
      <c r="A2346">
        <v>2279</v>
      </c>
      <c r="B2346" s="40">
        <v>4742885.4857779909</v>
      </c>
      <c r="C2346">
        <v>3634435.0555985491</v>
      </c>
      <c r="D2346" t="str">
        <v>met</v>
      </c>
      <c r="E2346" s="108">
        <v>990518.93247946491</v>
      </c>
    </row>
    <row r="2347" spans="1:5" x14ac:dyDescent="0.25">
      <c r="A2347">
        <v>2280</v>
      </c>
      <c r="B2347" s="40">
        <v>4400682.1582305301</v>
      </c>
      <c r="C2347">
        <v>3634052.922534097</v>
      </c>
      <c r="D2347" t="str">
        <v>met</v>
      </c>
      <c r="E2347" s="108">
        <v>15763755.117318464</v>
      </c>
    </row>
    <row r="2348" spans="1:5" x14ac:dyDescent="0.25">
      <c r="A2348">
        <v>2281</v>
      </c>
      <c r="B2348" s="40">
        <v>4090976.2310391525</v>
      </c>
      <c r="C2348">
        <v>3633898.310970637</v>
      </c>
      <c r="D2348" t="str">
        <v>met</v>
      </c>
      <c r="E2348" s="108">
        <v>1070279.670606853</v>
      </c>
    </row>
    <row r="2349" spans="1:5" x14ac:dyDescent="0.25">
      <c r="A2349">
        <v>2282</v>
      </c>
      <c r="B2349" s="40">
        <v>11135898.735512726</v>
      </c>
      <c r="C2349">
        <v>3633963.0524247829</v>
      </c>
      <c r="D2349" t="str">
        <v>met</v>
      </c>
      <c r="E2349" s="108">
        <v>336333.56974063348</v>
      </c>
    </row>
    <row r="2350" spans="1:5" x14ac:dyDescent="0.25">
      <c r="A2350">
        <v>2283</v>
      </c>
      <c r="B2350" s="40">
        <v>4424213.2316279635</v>
      </c>
      <c r="C2350">
        <v>3633674.3514035619</v>
      </c>
      <c r="D2350" t="str">
        <v>met</v>
      </c>
      <c r="E2350" s="108">
        <v>-81484.788005813491</v>
      </c>
    </row>
    <row r="2351" spans="1:5" x14ac:dyDescent="0.25">
      <c r="A2351">
        <v>2284</v>
      </c>
      <c r="B2351" s="40">
        <v>10069365.087264918</v>
      </c>
      <c r="C2351">
        <v>3634263.2068376266</v>
      </c>
      <c r="D2351" t="str">
        <v>met</v>
      </c>
      <c r="E2351" s="108">
        <v>1337336.571355788</v>
      </c>
    </row>
    <row r="2352" spans="1:5" x14ac:dyDescent="0.25">
      <c r="A2352">
        <v>2285</v>
      </c>
      <c r="B2352" s="40">
        <v>4208255.8132299166</v>
      </c>
      <c r="C2352">
        <v>3634004.2765251859</v>
      </c>
      <c r="D2352" t="str">
        <v>met</v>
      </c>
      <c r="E2352" s="108">
        <v>259582.52226627246</v>
      </c>
    </row>
    <row r="2353" spans="1:5" x14ac:dyDescent="0.25">
      <c r="A2353">
        <v>2286</v>
      </c>
      <c r="B2353" s="40">
        <v>3958349.3505616719</v>
      </c>
      <c r="C2353">
        <v>3633953.5815364346</v>
      </c>
      <c r="D2353" t="str">
        <v>met</v>
      </c>
      <c r="E2353" s="108">
        <v>1100646.2117349152</v>
      </c>
    </row>
    <row r="2354" spans="1:5" x14ac:dyDescent="0.25">
      <c r="A2354">
        <v>2287</v>
      </c>
      <c r="B2354" s="40">
        <v>5693641.8539028391</v>
      </c>
      <c r="C2354">
        <v>3634354.6065952578</v>
      </c>
      <c r="D2354" t="str">
        <v>met</v>
      </c>
      <c r="E2354" s="108">
        <v>1678211.8764044871</v>
      </c>
    </row>
    <row r="2355" spans="1:5" x14ac:dyDescent="0.25">
      <c r="A2355">
        <v>2288</v>
      </c>
      <c r="B2355" s="40">
        <v>4196945.5465270616</v>
      </c>
      <c r="C2355">
        <v>3633861.6377771846</v>
      </c>
      <c r="D2355" t="str">
        <v>met</v>
      </c>
      <c r="E2355" s="108">
        <v>13297.914648643229</v>
      </c>
    </row>
    <row r="2356" spans="1:5" x14ac:dyDescent="0.25">
      <c r="A2356">
        <v>2289</v>
      </c>
      <c r="B2356" s="40">
        <v>5575098.7755151223</v>
      </c>
      <c r="C2356">
        <v>3634175.706782178</v>
      </c>
      <c r="D2356" t="str">
        <v>met</v>
      </c>
      <c r="E2356" s="108">
        <v>1216568.0035677738</v>
      </c>
    </row>
    <row r="2357" spans="1:5" x14ac:dyDescent="0.25">
      <c r="A2357">
        <v>2290</v>
      </c>
      <c r="B2357" s="40">
        <v>4082868.9490123196</v>
      </c>
      <c r="C2357">
        <v>3634280.4079490784</v>
      </c>
      <c r="D2357" t="str">
        <v>met</v>
      </c>
      <c r="E2357" s="108">
        <v>3801960.5821807794</v>
      </c>
    </row>
    <row r="2358" spans="1:5" x14ac:dyDescent="0.25">
      <c r="A2358">
        <v>2291</v>
      </c>
      <c r="B2358" s="40">
        <v>4315785.0889526242</v>
      </c>
      <c r="C2358">
        <v>3633606.3609284204</v>
      </c>
      <c r="D2358" t="str">
        <v>met</v>
      </c>
      <c r="E2358" s="108">
        <v>793448.38584030233</v>
      </c>
    </row>
    <row r="2359" spans="1:5" x14ac:dyDescent="0.25">
      <c r="A2359">
        <v>2292</v>
      </c>
      <c r="B2359" s="40">
        <v>4996078.4036751967</v>
      </c>
      <c r="C2359">
        <v>3634066.7152961944</v>
      </c>
      <c r="D2359" t="str">
        <v>met</v>
      </c>
      <c r="E2359" s="108">
        <v>-3160.8081142180599</v>
      </c>
    </row>
    <row r="2360" spans="1:5" x14ac:dyDescent="0.25">
      <c r="A2360">
        <v>2293</v>
      </c>
      <c r="B2360" s="40">
        <v>4153641.1076317513</v>
      </c>
      <c r="C2360">
        <v>3634198.0761077162</v>
      </c>
      <c r="D2360" t="str">
        <v>met</v>
      </c>
      <c r="E2360" s="108">
        <v>1653629.4154527835</v>
      </c>
    </row>
    <row r="2361" spans="1:5" x14ac:dyDescent="0.25">
      <c r="A2361">
        <v>2294</v>
      </c>
      <c r="B2361" s="40">
        <v>4715676.3595782351</v>
      </c>
      <c r="C2361">
        <v>3634123.7825684864</v>
      </c>
      <c r="D2361" t="str">
        <v>met</v>
      </c>
      <c r="E2361" s="108">
        <v>-2132.9787105680443</v>
      </c>
    </row>
    <row r="2362" spans="1:5" x14ac:dyDescent="0.25">
      <c r="A2362">
        <v>2295</v>
      </c>
      <c r="B2362" s="40">
        <v>4388207.9480042141</v>
      </c>
      <c r="C2362">
        <v>3634305.0441026334</v>
      </c>
      <c r="D2362" t="str">
        <v>met</v>
      </c>
      <c r="E2362" s="108">
        <v>5423623.8361255303</v>
      </c>
    </row>
    <row r="2363" spans="1:5" x14ac:dyDescent="0.25">
      <c r="A2363">
        <v>2296</v>
      </c>
      <c r="B2363" s="40">
        <v>5370143.7438553292</v>
      </c>
      <c r="C2363">
        <v>3634633.3426046357</v>
      </c>
      <c r="D2363" t="str">
        <v>met</v>
      </c>
      <c r="E2363" s="108">
        <v>3840458.1036486751</v>
      </c>
    </row>
    <row r="2364" spans="1:5" x14ac:dyDescent="0.25">
      <c r="A2364">
        <v>2297</v>
      </c>
      <c r="B2364" s="40">
        <v>4965097.5504257306</v>
      </c>
      <c r="C2364">
        <v>3634160.9525520643</v>
      </c>
      <c r="D2364" t="str">
        <v>met</v>
      </c>
      <c r="E2364" s="108">
        <v>5451179.700343674</v>
      </c>
    </row>
    <row r="2365" spans="1:5" x14ac:dyDescent="0.25">
      <c r="A2365">
        <v>2298</v>
      </c>
      <c r="B2365" s="40">
        <v>5813970.3534572236</v>
      </c>
      <c r="C2365">
        <v>3634540.1248606401</v>
      </c>
      <c r="D2365" t="str">
        <v>met</v>
      </c>
      <c r="E2365" s="108">
        <v>279900.26272944082</v>
      </c>
    </row>
    <row r="2366" spans="1:5" x14ac:dyDescent="0.25">
      <c r="A2366">
        <v>2299</v>
      </c>
      <c r="B2366" s="40">
        <v>3920687.7092953292</v>
      </c>
      <c r="C2366">
        <v>3634052.3318200391</v>
      </c>
      <c r="D2366" t="str">
        <v>met</v>
      </c>
      <c r="E2366" s="108">
        <v>1057896.6019644886</v>
      </c>
    </row>
    <row r="2367" spans="1:5" x14ac:dyDescent="0.25">
      <c r="A2367">
        <v>2300</v>
      </c>
      <c r="B2367" s="40">
        <v>3548975.3418665458</v>
      </c>
      <c r="C2367">
        <v>3634466.8836495592</v>
      </c>
      <c r="D2367" t="str">
        <v>unmet</v>
      </c>
      <c r="E2367" s="108">
        <v>413699.87206235016</v>
      </c>
    </row>
    <row r="2368" spans="1:5" x14ac:dyDescent="0.25">
      <c r="A2368">
        <v>2301</v>
      </c>
      <c r="B2368" s="40">
        <v>4421294.235232098</v>
      </c>
      <c r="C2368">
        <v>3634137.8206890016</v>
      </c>
      <c r="D2368" t="str">
        <v>met</v>
      </c>
      <c r="E2368" s="108">
        <v>641972.95611735433</v>
      </c>
    </row>
    <row r="2369" spans="1:5" x14ac:dyDescent="0.25">
      <c r="A2369">
        <v>2302</v>
      </c>
      <c r="B2369" s="40">
        <v>4557358.6675132792</v>
      </c>
      <c r="C2369">
        <v>3634074.6590320249</v>
      </c>
      <c r="D2369" t="str">
        <v>met</v>
      </c>
      <c r="E2369" s="108">
        <v>-34620.147555318661</v>
      </c>
    </row>
    <row r="2370" spans="1:5" x14ac:dyDescent="0.25">
      <c r="A2370">
        <v>2303</v>
      </c>
      <c r="B2370" s="40">
        <v>3767066.8199008638</v>
      </c>
      <c r="C2370">
        <v>3633936.5236910791</v>
      </c>
      <c r="D2370" t="str">
        <v>met</v>
      </c>
      <c r="E2370" s="108">
        <v>-336070.47021127213</v>
      </c>
    </row>
    <row r="2371" spans="1:5" x14ac:dyDescent="0.25">
      <c r="A2371">
        <v>2304</v>
      </c>
      <c r="B2371" s="40">
        <v>10450499.142778143</v>
      </c>
      <c r="C2371">
        <v>3634227.2202616897</v>
      </c>
      <c r="D2371" t="str">
        <v>met</v>
      </c>
      <c r="E2371" s="108">
        <v>-30624.756534552202</v>
      </c>
    </row>
    <row r="2372" spans="1:5" x14ac:dyDescent="0.25">
      <c r="A2372">
        <v>2305</v>
      </c>
      <c r="B2372" s="40">
        <v>5695389.2298213262</v>
      </c>
      <c r="C2372">
        <v>3634141.582085961</v>
      </c>
      <c r="D2372" t="str">
        <v>met</v>
      </c>
      <c r="E2372" s="108">
        <v>3371382.1016640896</v>
      </c>
    </row>
    <row r="2373" spans="1:5" x14ac:dyDescent="0.25">
      <c r="A2373">
        <v>2306</v>
      </c>
      <c r="B2373" s="40">
        <v>13308022.566655833</v>
      </c>
      <c r="C2373">
        <v>3634549.1400818182</v>
      </c>
      <c r="D2373" t="str">
        <v>met</v>
      </c>
      <c r="E2373" s="108">
        <v>-66255.047804738861</v>
      </c>
    </row>
    <row r="2374" spans="1:5" x14ac:dyDescent="0.25">
      <c r="A2374">
        <v>2307</v>
      </c>
      <c r="B2374" s="40">
        <v>4519515.2352869771</v>
      </c>
      <c r="C2374">
        <v>3634230.872555491</v>
      </c>
      <c r="D2374" t="str">
        <v>met</v>
      </c>
      <c r="E2374" s="108">
        <v>474942.82569421362</v>
      </c>
    </row>
    <row r="2375" spans="1:5" x14ac:dyDescent="0.25">
      <c r="A2375">
        <v>2308</v>
      </c>
      <c r="B2375" s="40">
        <v>6850086.1391956015</v>
      </c>
      <c r="C2375">
        <v>3634231.2169017126</v>
      </c>
      <c r="D2375" t="str">
        <v>met</v>
      </c>
      <c r="E2375" s="108">
        <v>1357628.4509956944</v>
      </c>
    </row>
    <row r="2376" spans="1:5" x14ac:dyDescent="0.25">
      <c r="A2376">
        <v>2309</v>
      </c>
      <c r="B2376" s="40">
        <v>7748329.415372422</v>
      </c>
      <c r="C2376">
        <v>3634238.7859514402</v>
      </c>
      <c r="D2376" t="str">
        <v>met</v>
      </c>
      <c r="E2376" s="108">
        <v>1749265.20939124</v>
      </c>
    </row>
    <row r="2377" spans="1:5" x14ac:dyDescent="0.25">
      <c r="A2377">
        <v>2310</v>
      </c>
      <c r="B2377" s="40">
        <v>6556219.2542296667</v>
      </c>
      <c r="C2377">
        <v>3634104.9291921314</v>
      </c>
      <c r="D2377" t="str">
        <v>met</v>
      </c>
      <c r="E2377" s="108">
        <v>-83441.651969068684</v>
      </c>
    </row>
    <row r="2378" spans="1:5" x14ac:dyDescent="0.25">
      <c r="A2378">
        <v>2311</v>
      </c>
      <c r="B2378" s="40">
        <v>3737266.2963986052</v>
      </c>
      <c r="C2378">
        <v>3634089.7532776291</v>
      </c>
      <c r="D2378" t="str">
        <v>met</v>
      </c>
      <c r="E2378" s="108">
        <v>1500309.884807779</v>
      </c>
    </row>
    <row r="2379" spans="1:5" x14ac:dyDescent="0.25">
      <c r="A2379">
        <v>2312</v>
      </c>
      <c r="B2379" s="40">
        <v>5066800.4592457479</v>
      </c>
      <c r="C2379">
        <v>3633884.5744230221</v>
      </c>
      <c r="D2379" t="str">
        <v>met</v>
      </c>
      <c r="E2379" s="108">
        <v>18028.994115335401</v>
      </c>
    </row>
    <row r="2380" spans="1:5" x14ac:dyDescent="0.25">
      <c r="A2380">
        <v>2313</v>
      </c>
      <c r="B2380" s="40">
        <v>4041790.778694463</v>
      </c>
      <c r="C2380">
        <v>3633945.5129968515</v>
      </c>
      <c r="D2380" t="str">
        <v>met</v>
      </c>
      <c r="E2380" s="108">
        <v>646689.49512444297</v>
      </c>
    </row>
    <row r="2381" spans="1:5" x14ac:dyDescent="0.25">
      <c r="A2381">
        <v>2314</v>
      </c>
      <c r="B2381" s="40">
        <v>3785391.0666114748</v>
      </c>
      <c r="C2381">
        <v>3634135.7996649221</v>
      </c>
      <c r="D2381" t="str">
        <v>met</v>
      </c>
      <c r="E2381" s="108">
        <v>479063.1620063982</v>
      </c>
    </row>
    <row r="2382" spans="1:5" x14ac:dyDescent="0.25">
      <c r="A2382">
        <v>2315</v>
      </c>
      <c r="B2382" s="40">
        <v>4184796.9110899605</v>
      </c>
      <c r="C2382">
        <v>3633847.3437286858</v>
      </c>
      <c r="D2382" t="str">
        <v>met</v>
      </c>
      <c r="E2382" s="108">
        <v>587082.67888110364</v>
      </c>
    </row>
    <row r="2383" spans="1:5" x14ac:dyDescent="0.25">
      <c r="A2383">
        <v>2316</v>
      </c>
      <c r="B2383" s="40">
        <v>3733096.5043413518</v>
      </c>
      <c r="C2383">
        <v>3634234.667356628</v>
      </c>
      <c r="D2383" t="str">
        <v>met</v>
      </c>
      <c r="E2383" s="108">
        <v>664036.98423531884</v>
      </c>
    </row>
    <row r="2384" spans="1:5" x14ac:dyDescent="0.25">
      <c r="A2384">
        <v>2317</v>
      </c>
      <c r="B2384" s="40">
        <v>3711940.2391044935</v>
      </c>
      <c r="C2384">
        <v>3634037.674561644</v>
      </c>
      <c r="D2384" t="str">
        <v>met</v>
      </c>
      <c r="E2384" s="108">
        <v>4776819.3921452835</v>
      </c>
    </row>
    <row r="2385" spans="1:5" x14ac:dyDescent="0.25">
      <c r="A2385">
        <v>2318</v>
      </c>
      <c r="B2385" s="40">
        <v>5103807.1023534955</v>
      </c>
      <c r="C2385">
        <v>3634024.0711945365</v>
      </c>
      <c r="D2385" t="str">
        <v>met</v>
      </c>
      <c r="E2385" s="108">
        <v>2327968.4495447585</v>
      </c>
    </row>
    <row r="2386" spans="1:5" x14ac:dyDescent="0.25">
      <c r="A2386">
        <v>2319</v>
      </c>
      <c r="B2386" s="40">
        <v>3991440.5542942374</v>
      </c>
      <c r="C2386">
        <v>3634499.239023041</v>
      </c>
      <c r="D2386" t="str">
        <v>met</v>
      </c>
      <c r="E2386" s="108">
        <v>371411.59618478548</v>
      </c>
    </row>
    <row r="2387" spans="1:5" x14ac:dyDescent="0.25">
      <c r="A2387">
        <v>2320</v>
      </c>
      <c r="B2387" s="40">
        <v>5203895.2262938246</v>
      </c>
      <c r="C2387">
        <v>3634812.1890647723</v>
      </c>
      <c r="D2387" t="str">
        <v>met</v>
      </c>
      <c r="E2387" s="108">
        <v>267445.77743358351</v>
      </c>
    </row>
    <row r="2388" spans="1:5" x14ac:dyDescent="0.25">
      <c r="A2388">
        <v>2321</v>
      </c>
      <c r="B2388" s="40">
        <v>3637037.9119630931</v>
      </c>
      <c r="C2388">
        <v>3633619.2774477168</v>
      </c>
      <c r="D2388" t="str">
        <v>met</v>
      </c>
      <c r="E2388" s="108">
        <v>2547246.6500339401</v>
      </c>
    </row>
    <row r="2389" spans="1:5" x14ac:dyDescent="0.25">
      <c r="A2389">
        <v>2322</v>
      </c>
      <c r="B2389" s="40">
        <v>4879142.5022245515</v>
      </c>
      <c r="C2389">
        <v>3633858.6245828643</v>
      </c>
      <c r="D2389" t="str">
        <v>met</v>
      </c>
      <c r="E2389" s="108">
        <v>-11174.377381766215</v>
      </c>
    </row>
    <row r="2390" spans="1:5" x14ac:dyDescent="0.25">
      <c r="A2390">
        <v>2323</v>
      </c>
      <c r="B2390" s="40">
        <v>3559762.8516044659</v>
      </c>
      <c r="C2390">
        <v>3633965.1631934172</v>
      </c>
      <c r="D2390" t="str">
        <v>unmet</v>
      </c>
      <c r="E2390" s="108">
        <v>545202.02343827253</v>
      </c>
    </row>
    <row r="2391" spans="1:5" x14ac:dyDescent="0.25">
      <c r="A2391">
        <v>2324</v>
      </c>
      <c r="B2391" s="40">
        <v>4494910.9115134459</v>
      </c>
      <c r="C2391">
        <v>3634094.7272544107</v>
      </c>
      <c r="D2391" t="str">
        <v>met</v>
      </c>
      <c r="E2391" s="108">
        <v>290511.69724621484</v>
      </c>
    </row>
    <row r="2392" spans="1:5" x14ac:dyDescent="0.25">
      <c r="A2392">
        <v>2325</v>
      </c>
      <c r="B2392" s="40">
        <v>5150428.3189985324</v>
      </c>
      <c r="C2392">
        <v>3634137.4771917495</v>
      </c>
      <c r="D2392" t="str">
        <v>met</v>
      </c>
      <c r="E2392" s="108">
        <v>954173.50739563908</v>
      </c>
    </row>
    <row r="2393" spans="1:5" x14ac:dyDescent="0.25">
      <c r="A2393">
        <v>2326</v>
      </c>
      <c r="B2393" s="40">
        <v>4424931.6770404559</v>
      </c>
      <c r="C2393">
        <v>3634462.4733611564</v>
      </c>
      <c r="D2393" t="str">
        <v>met</v>
      </c>
      <c r="E2393" s="108">
        <v>378241.91220153496</v>
      </c>
    </row>
    <row r="2394" spans="1:5" x14ac:dyDescent="0.25">
      <c r="A2394">
        <v>2327</v>
      </c>
      <c r="B2394" s="40">
        <v>4495409.4680498857</v>
      </c>
      <c r="C2394">
        <v>3634246.8460476021</v>
      </c>
      <c r="D2394" t="str">
        <v>met</v>
      </c>
      <c r="E2394" s="108">
        <v>311885.22829056671</v>
      </c>
    </row>
    <row r="2395" spans="1:5" x14ac:dyDescent="0.25">
      <c r="A2395">
        <v>2328</v>
      </c>
      <c r="B2395" s="40">
        <v>18898351.177417047</v>
      </c>
      <c r="C2395">
        <v>3633853.0233855587</v>
      </c>
      <c r="D2395" t="str">
        <v>met</v>
      </c>
      <c r="E2395" s="108">
        <v>4958202.2935748706</v>
      </c>
    </row>
    <row r="2396" spans="1:5" x14ac:dyDescent="0.25">
      <c r="A2396">
        <v>2329</v>
      </c>
      <c r="B2396" s="40">
        <v>4380944.1002554893</v>
      </c>
      <c r="C2396">
        <v>3634488.008218355</v>
      </c>
      <c r="D2396" t="str">
        <v>met</v>
      </c>
      <c r="E2396" s="108">
        <v>2344228.519914465</v>
      </c>
    </row>
    <row r="2397" spans="1:5" x14ac:dyDescent="0.25">
      <c r="A2397">
        <v>2330</v>
      </c>
      <c r="B2397" s="40">
        <v>10548619.440153817</v>
      </c>
      <c r="C2397">
        <v>3633877.4373525917</v>
      </c>
      <c r="D2397" t="str">
        <v>met</v>
      </c>
      <c r="E2397" s="108">
        <v>418375.4352585664</v>
      </c>
    </row>
    <row r="2398" spans="1:5" x14ac:dyDescent="0.25">
      <c r="A2398">
        <v>2331</v>
      </c>
      <c r="B2398" s="40">
        <v>3870965.5037551969</v>
      </c>
      <c r="C2398">
        <v>3633652.3165782299</v>
      </c>
      <c r="D2398" t="str">
        <v>met</v>
      </c>
      <c r="E2398" s="108">
        <v>846058.54777605785</v>
      </c>
    </row>
    <row r="2399" spans="1:5" x14ac:dyDescent="0.25">
      <c r="A2399">
        <v>2332</v>
      </c>
      <c r="B2399" s="40">
        <v>4228265.4608970564</v>
      </c>
      <c r="C2399">
        <v>3634390.0795748653</v>
      </c>
      <c r="D2399" t="str">
        <v>met</v>
      </c>
      <c r="E2399" s="108">
        <v>-262953.72592484299</v>
      </c>
    </row>
    <row r="2400" spans="1:5" x14ac:dyDescent="0.25">
      <c r="A2400">
        <v>2333</v>
      </c>
      <c r="B2400" s="40">
        <v>5150209.8779322254</v>
      </c>
      <c r="C2400">
        <v>3633985.0697846618</v>
      </c>
      <c r="D2400" t="str">
        <v>met</v>
      </c>
      <c r="E2400" s="108">
        <v>1012616.564530408</v>
      </c>
    </row>
    <row r="2401" spans="1:5" x14ac:dyDescent="0.25">
      <c r="A2401">
        <v>2334</v>
      </c>
      <c r="B2401" s="40">
        <v>3960453.8502895767</v>
      </c>
      <c r="C2401">
        <v>3634042.8317666883</v>
      </c>
      <c r="D2401" t="str">
        <v>met</v>
      </c>
      <c r="E2401" s="108">
        <v>-757816.9320747219</v>
      </c>
    </row>
    <row r="2402" spans="1:5" x14ac:dyDescent="0.25">
      <c r="A2402">
        <v>2335</v>
      </c>
      <c r="B2402" s="40">
        <v>3355475.2510232353</v>
      </c>
      <c r="C2402">
        <v>3633761.1028393386</v>
      </c>
      <c r="D2402" t="str">
        <v>unmet</v>
      </c>
      <c r="E2402" s="108">
        <v>218254.25125430338</v>
      </c>
    </row>
    <row r="2403" spans="1:5" x14ac:dyDescent="0.25">
      <c r="A2403">
        <v>2336</v>
      </c>
      <c r="B2403" s="40">
        <v>5455533.6366006564</v>
      </c>
      <c r="C2403">
        <v>3634207.4892040794</v>
      </c>
      <c r="D2403" t="str">
        <v>met</v>
      </c>
      <c r="E2403" s="108">
        <v>2013141.7754601729</v>
      </c>
    </row>
    <row r="2404" spans="1:5" x14ac:dyDescent="0.25">
      <c r="A2404">
        <v>2337</v>
      </c>
      <c r="B2404" s="40">
        <v>6487082.6922506206</v>
      </c>
      <c r="C2404">
        <v>3634204.5875418624</v>
      </c>
      <c r="D2404" t="str">
        <v>met</v>
      </c>
      <c r="E2404" s="108">
        <v>1257032.961781193</v>
      </c>
    </row>
    <row r="2405" spans="1:5" x14ac:dyDescent="0.25">
      <c r="A2405">
        <v>2338</v>
      </c>
      <c r="B2405" s="40">
        <v>3818189.6582044773</v>
      </c>
      <c r="C2405">
        <v>3634306.8468150124</v>
      </c>
      <c r="D2405" t="str">
        <v>met</v>
      </c>
      <c r="E2405" s="108">
        <v>460495.5685512973</v>
      </c>
    </row>
    <row r="2406" spans="1:5" x14ac:dyDescent="0.25">
      <c r="A2406">
        <v>2339</v>
      </c>
      <c r="B2406" s="40">
        <v>3930749.2862927103</v>
      </c>
      <c r="C2406">
        <v>3634310.9704143009</v>
      </c>
      <c r="D2406" t="str">
        <v>met</v>
      </c>
      <c r="E2406" s="108">
        <v>2841205.0859834692</v>
      </c>
    </row>
    <row r="2407" spans="1:5" x14ac:dyDescent="0.25">
      <c r="A2407">
        <v>2340</v>
      </c>
      <c r="B2407" s="40">
        <v>6609043.3493935354</v>
      </c>
      <c r="C2407">
        <v>3633771.1599754016</v>
      </c>
      <c r="D2407" t="str">
        <v>met</v>
      </c>
      <c r="E2407" s="108">
        <v>7393385.7388870232</v>
      </c>
    </row>
    <row r="2408" spans="1:5" x14ac:dyDescent="0.25">
      <c r="A2408">
        <v>2341</v>
      </c>
      <c r="B2408" s="40">
        <v>4743606.5405582581</v>
      </c>
      <c r="C2408">
        <v>3633983.8929811106</v>
      </c>
      <c r="D2408" t="str">
        <v>met</v>
      </c>
      <c r="E2408" s="108">
        <v>710325.44279317139</v>
      </c>
    </row>
    <row r="2409" spans="1:5" x14ac:dyDescent="0.25">
      <c r="A2409">
        <v>2342</v>
      </c>
      <c r="B2409" s="40">
        <v>10031677.186266828</v>
      </c>
      <c r="C2409">
        <v>3634155.1383001087</v>
      </c>
      <c r="D2409" t="str">
        <v>met</v>
      </c>
      <c r="E2409" s="108">
        <v>754132.86270048982</v>
      </c>
    </row>
    <row r="2410" spans="1:5" x14ac:dyDescent="0.25">
      <c r="A2410">
        <v>2343</v>
      </c>
      <c r="B2410" s="40">
        <v>4453136.4954908453</v>
      </c>
      <c r="C2410">
        <v>3633804.5284483568</v>
      </c>
      <c r="D2410" t="str">
        <v>met</v>
      </c>
      <c r="E2410" s="108">
        <v>369063.13455944322</v>
      </c>
    </row>
    <row r="2411" spans="1:5" x14ac:dyDescent="0.25">
      <c r="A2411">
        <v>2344</v>
      </c>
      <c r="B2411" s="40">
        <v>5925074.9617919605</v>
      </c>
      <c r="C2411">
        <v>3634109.7178368377</v>
      </c>
      <c r="D2411" t="str">
        <v>met</v>
      </c>
      <c r="E2411" s="108">
        <v>1218912.2061272496</v>
      </c>
    </row>
    <row r="2412" spans="1:5" x14ac:dyDescent="0.25">
      <c r="A2412">
        <v>2345</v>
      </c>
      <c r="B2412" s="40">
        <v>4293086.0831187349</v>
      </c>
      <c r="C2412">
        <v>3634034.9922713097</v>
      </c>
      <c r="D2412" t="str">
        <v>met</v>
      </c>
      <c r="E2412" s="108">
        <v>1379834.3883751491</v>
      </c>
    </row>
    <row r="2413" spans="1:5" x14ac:dyDescent="0.25">
      <c r="A2413">
        <v>2346</v>
      </c>
      <c r="B2413" s="40">
        <v>5922849.4832263477</v>
      </c>
      <c r="C2413">
        <v>3633818.1279628649</v>
      </c>
      <c r="D2413" t="str">
        <v>met</v>
      </c>
      <c r="E2413" s="108">
        <v>322529.47405023221</v>
      </c>
    </row>
    <row r="2414" spans="1:5" x14ac:dyDescent="0.25">
      <c r="A2414">
        <v>2347</v>
      </c>
      <c r="B2414" s="40">
        <v>5106731.5566553045</v>
      </c>
      <c r="C2414">
        <v>3633224.8789862311</v>
      </c>
      <c r="D2414" t="str">
        <v>met</v>
      </c>
      <c r="E2414" s="108">
        <v>344749.1397614968</v>
      </c>
    </row>
    <row r="2415" spans="1:5" x14ac:dyDescent="0.25">
      <c r="A2415">
        <v>2348</v>
      </c>
      <c r="B2415" s="40">
        <v>9256298.4705989771</v>
      </c>
      <c r="C2415">
        <v>3634292.3919052114</v>
      </c>
      <c r="D2415" t="str">
        <v>met</v>
      </c>
      <c r="E2415" s="108">
        <v>5004761.7266018437</v>
      </c>
    </row>
    <row r="2416" spans="1:5" x14ac:dyDescent="0.25">
      <c r="A2416">
        <v>2349</v>
      </c>
      <c r="B2416" s="40">
        <v>4614520.7011293853</v>
      </c>
      <c r="C2416">
        <v>3634756.9061197503</v>
      </c>
      <c r="D2416" t="str">
        <v>met</v>
      </c>
      <c r="E2416" s="108">
        <v>1206296.0076371925</v>
      </c>
    </row>
    <row r="2417" spans="1:5" x14ac:dyDescent="0.25">
      <c r="A2417">
        <v>2350</v>
      </c>
      <c r="B2417" s="40">
        <v>4211117.5604197448</v>
      </c>
      <c r="C2417">
        <v>3634161.4149754965</v>
      </c>
      <c r="D2417" t="str">
        <v>met</v>
      </c>
      <c r="E2417" s="108">
        <v>863535.12717859447</v>
      </c>
    </row>
    <row r="2418" spans="1:5" x14ac:dyDescent="0.25">
      <c r="A2418">
        <v>2351</v>
      </c>
      <c r="B2418" s="40">
        <v>4254397.8565425072</v>
      </c>
      <c r="C2418">
        <v>3634608.74124265</v>
      </c>
      <c r="D2418" t="str">
        <v>met</v>
      </c>
      <c r="E2418" s="108">
        <v>-333478.8216470331</v>
      </c>
    </row>
    <row r="2419" spans="1:5" x14ac:dyDescent="0.25">
      <c r="A2419">
        <v>2352</v>
      </c>
      <c r="B2419" s="40">
        <v>6102193.5467136279</v>
      </c>
      <c r="C2419">
        <v>3634385.4395489339</v>
      </c>
      <c r="D2419" t="str">
        <v>met</v>
      </c>
      <c r="E2419" s="108">
        <v>1248023.49850395</v>
      </c>
    </row>
    <row r="2420" spans="1:5" x14ac:dyDescent="0.25">
      <c r="A2420">
        <v>2353</v>
      </c>
      <c r="B2420" s="40">
        <v>4970558.5791417044</v>
      </c>
      <c r="C2420">
        <v>3634015.7871121797</v>
      </c>
      <c r="D2420" t="str">
        <v>met</v>
      </c>
      <c r="E2420" s="108">
        <v>1735363.9529244103</v>
      </c>
    </row>
    <row r="2421" spans="1:5" x14ac:dyDescent="0.25">
      <c r="A2421">
        <v>2354</v>
      </c>
      <c r="B2421" s="40">
        <v>3972898.7470729193</v>
      </c>
      <c r="C2421">
        <v>3634142.2345641009</v>
      </c>
      <c r="D2421" t="str">
        <v>met</v>
      </c>
      <c r="E2421" s="108">
        <v>161774.0998748173</v>
      </c>
    </row>
    <row r="2422" spans="1:5" x14ac:dyDescent="0.25">
      <c r="A2422">
        <v>2355</v>
      </c>
      <c r="B2422" s="40">
        <v>6073686.4438678268</v>
      </c>
      <c r="C2422">
        <v>3633966.7231423985</v>
      </c>
      <c r="D2422" t="str">
        <v>met</v>
      </c>
      <c r="E2422" s="108">
        <v>1528120.9275531522</v>
      </c>
    </row>
    <row r="2423" spans="1:5" x14ac:dyDescent="0.25">
      <c r="A2423">
        <v>2356</v>
      </c>
      <c r="B2423" s="40">
        <v>4683685.2096995208</v>
      </c>
      <c r="C2423">
        <v>3634106.4164953097</v>
      </c>
      <c r="D2423" t="str">
        <v>met</v>
      </c>
      <c r="E2423" s="108">
        <v>1729899.0428600302</v>
      </c>
    </row>
    <row r="2424" spans="1:5" x14ac:dyDescent="0.25">
      <c r="A2424">
        <v>2357</v>
      </c>
      <c r="B2424" s="40">
        <v>5437042.4994158475</v>
      </c>
      <c r="C2424">
        <v>3633980.7485836609</v>
      </c>
      <c r="D2424" t="str">
        <v>met</v>
      </c>
      <c r="E2424" s="108">
        <v>619334.2475941861</v>
      </c>
    </row>
    <row r="2425" spans="1:5" x14ac:dyDescent="0.25">
      <c r="A2425">
        <v>2358</v>
      </c>
      <c r="B2425" s="40">
        <v>4798987.2199250953</v>
      </c>
      <c r="C2425">
        <v>3634232.2531849574</v>
      </c>
      <c r="D2425" t="str">
        <v>met</v>
      </c>
      <c r="E2425" s="108">
        <v>140057.61916853348</v>
      </c>
    </row>
    <row r="2426" spans="1:5" x14ac:dyDescent="0.25">
      <c r="A2426">
        <v>2359</v>
      </c>
      <c r="B2426" s="40">
        <v>3420752.695703621</v>
      </c>
      <c r="C2426">
        <v>3634001.4793248321</v>
      </c>
      <c r="D2426" t="str">
        <v>unmet</v>
      </c>
      <c r="E2426" s="108">
        <v>-425116.38534151623</v>
      </c>
    </row>
    <row r="2427" spans="1:5" x14ac:dyDescent="0.25">
      <c r="A2427">
        <v>2360</v>
      </c>
      <c r="B2427" s="40">
        <v>4631607.1938757338</v>
      </c>
      <c r="C2427">
        <v>3633898.6232879637</v>
      </c>
      <c r="D2427" t="str">
        <v>met</v>
      </c>
      <c r="E2427" s="108">
        <v>200003.12398980279</v>
      </c>
    </row>
    <row r="2428" spans="1:5" x14ac:dyDescent="0.25">
      <c r="A2428">
        <v>2361</v>
      </c>
      <c r="B2428" s="40">
        <v>4369264.7048159298</v>
      </c>
      <c r="C2428">
        <v>3633826.6603585873</v>
      </c>
      <c r="D2428" t="str">
        <v>met</v>
      </c>
      <c r="E2428" s="108">
        <v>188314.81869639875</v>
      </c>
    </row>
    <row r="2429" spans="1:5" x14ac:dyDescent="0.25">
      <c r="A2429">
        <v>2362</v>
      </c>
      <c r="B2429" s="40">
        <v>4103094.9698574459</v>
      </c>
      <c r="C2429">
        <v>3633743.6662519188</v>
      </c>
      <c r="D2429" t="str">
        <v>met</v>
      </c>
      <c r="E2429" s="108">
        <v>455934.51890148642</v>
      </c>
    </row>
    <row r="2430" spans="1:5" x14ac:dyDescent="0.25">
      <c r="A2430">
        <v>2363</v>
      </c>
      <c r="B2430" s="40">
        <v>4551481.4024024047</v>
      </c>
      <c r="C2430">
        <v>3634265.1982667153</v>
      </c>
      <c r="D2430" t="str">
        <v>met</v>
      </c>
      <c r="E2430" s="108">
        <v>2803193.6157422317</v>
      </c>
    </row>
    <row r="2431" spans="1:5" x14ac:dyDescent="0.25">
      <c r="A2431">
        <v>2364</v>
      </c>
      <c r="B2431" s="40">
        <v>3539410.4420466051</v>
      </c>
      <c r="C2431">
        <v>3633900.032126999</v>
      </c>
      <c r="D2431" t="str">
        <v>unmet</v>
      </c>
      <c r="E2431" s="108">
        <v>4900498.9988167156</v>
      </c>
    </row>
    <row r="2432" spans="1:5" x14ac:dyDescent="0.25">
      <c r="A2432">
        <v>2365</v>
      </c>
      <c r="B2432" s="40">
        <v>3940701.9022378991</v>
      </c>
      <c r="C2432">
        <v>3634669.9575062543</v>
      </c>
      <c r="D2432" t="str">
        <v>met</v>
      </c>
      <c r="E2432" s="108">
        <v>681536.78689698642</v>
      </c>
    </row>
    <row r="2433" spans="1:5" x14ac:dyDescent="0.25">
      <c r="A2433">
        <v>2366</v>
      </c>
      <c r="B2433" s="40">
        <v>5363387.4634300731</v>
      </c>
      <c r="C2433">
        <v>3634169.722216947</v>
      </c>
      <c r="D2433" t="str">
        <v>met</v>
      </c>
      <c r="E2433" s="108">
        <v>1102447.7551914128</v>
      </c>
    </row>
    <row r="2434" spans="1:5" x14ac:dyDescent="0.25">
      <c r="A2434">
        <v>2367</v>
      </c>
      <c r="B2434" s="40">
        <v>4687191.2314333972</v>
      </c>
      <c r="C2434">
        <v>3633924.6801613723</v>
      </c>
      <c r="D2434" t="str">
        <v>met</v>
      </c>
      <c r="E2434" s="108">
        <v>1169095.0555203189</v>
      </c>
    </row>
    <row r="2435" spans="1:5" x14ac:dyDescent="0.25">
      <c r="A2435">
        <v>2368</v>
      </c>
      <c r="B2435" s="40">
        <v>4317508.8133113403</v>
      </c>
      <c r="C2435">
        <v>3634299.1959600202</v>
      </c>
      <c r="D2435" t="str">
        <v>met</v>
      </c>
      <c r="E2435" s="108">
        <v>944098.03316614591</v>
      </c>
    </row>
    <row r="2436" spans="1:5" x14ac:dyDescent="0.25">
      <c r="A2436">
        <v>2369</v>
      </c>
      <c r="B2436" s="40">
        <v>4239775.3708777456</v>
      </c>
      <c r="C2436">
        <v>3634399.8833933552</v>
      </c>
      <c r="D2436" t="str">
        <v>met</v>
      </c>
      <c r="E2436" s="108">
        <v>581133.12550790561</v>
      </c>
    </row>
    <row r="2437" spans="1:5" x14ac:dyDescent="0.25">
      <c r="A2437">
        <v>2370</v>
      </c>
      <c r="B2437" s="40">
        <v>7875327.7861228418</v>
      </c>
      <c r="C2437">
        <v>3634196.304562211</v>
      </c>
      <c r="D2437" t="str">
        <v>met</v>
      </c>
      <c r="E2437" s="108">
        <v>-409636.79099186929</v>
      </c>
    </row>
    <row r="2438" spans="1:5" x14ac:dyDescent="0.25">
      <c r="A2438">
        <v>2371</v>
      </c>
      <c r="B2438" s="40">
        <v>5950650.5547731351</v>
      </c>
      <c r="C2438">
        <v>3633876.097564416</v>
      </c>
      <c r="D2438" t="str">
        <v>met</v>
      </c>
      <c r="E2438" s="108">
        <v>657347.69019941334</v>
      </c>
    </row>
    <row r="2439" spans="1:5" x14ac:dyDescent="0.25">
      <c r="A2439">
        <v>2372</v>
      </c>
      <c r="B2439" s="40">
        <v>4083419.7194378264</v>
      </c>
      <c r="C2439">
        <v>3634200.5973378927</v>
      </c>
      <c r="D2439" t="str">
        <v>met</v>
      </c>
      <c r="E2439" s="108">
        <v>52768.428039958701</v>
      </c>
    </row>
    <row r="2440" spans="1:5" x14ac:dyDescent="0.25">
      <c r="A2440">
        <v>2373</v>
      </c>
      <c r="B2440" s="40">
        <v>4576146.8695071805</v>
      </c>
      <c r="C2440">
        <v>3634102.7672969913</v>
      </c>
      <c r="D2440" t="str">
        <v>met</v>
      </c>
      <c r="E2440" s="108">
        <v>1570554.0623472123</v>
      </c>
    </row>
    <row r="2441" spans="1:5" x14ac:dyDescent="0.25">
      <c r="A2441">
        <v>2374</v>
      </c>
      <c r="B2441" s="40">
        <v>4808131.3721693289</v>
      </c>
      <c r="C2441">
        <v>3634159.4362000618</v>
      </c>
      <c r="D2441" t="str">
        <v>met</v>
      </c>
      <c r="E2441" s="108">
        <v>837928.93107862398</v>
      </c>
    </row>
    <row r="2442" spans="1:5" x14ac:dyDescent="0.25">
      <c r="A2442">
        <v>2375</v>
      </c>
      <c r="B2442" s="40">
        <v>3414948.5368004758</v>
      </c>
      <c r="C2442">
        <v>3633915.0184608647</v>
      </c>
      <c r="D2442" t="str">
        <v>unmet</v>
      </c>
      <c r="E2442" s="108">
        <v>2354499.8977864431</v>
      </c>
    </row>
    <row r="2443" spans="1:5" x14ac:dyDescent="0.25">
      <c r="A2443">
        <v>2376</v>
      </c>
      <c r="B2443" s="40">
        <v>5066087.5925930925</v>
      </c>
      <c r="C2443">
        <v>3634225.2201013402</v>
      </c>
      <c r="D2443" t="str">
        <v>met</v>
      </c>
      <c r="E2443" s="108">
        <v>230596.70339909708</v>
      </c>
    </row>
    <row r="2444" spans="1:5" x14ac:dyDescent="0.25">
      <c r="A2444">
        <v>2377</v>
      </c>
      <c r="B2444" s="40">
        <v>4388527.320109698</v>
      </c>
      <c r="C2444">
        <v>3633981.9222929394</v>
      </c>
      <c r="D2444" t="str">
        <v>met</v>
      </c>
      <c r="E2444" s="108">
        <v>1197262.7523935069</v>
      </c>
    </row>
    <row r="2445" spans="1:5" x14ac:dyDescent="0.25">
      <c r="A2445">
        <v>2378</v>
      </c>
      <c r="B2445" s="40">
        <v>4669294.1952146292</v>
      </c>
      <c r="C2445">
        <v>3634071.9392196713</v>
      </c>
      <c r="D2445" t="str">
        <v>met</v>
      </c>
      <c r="E2445" s="108">
        <v>2001466.243617388</v>
      </c>
    </row>
    <row r="2446" spans="1:5" x14ac:dyDescent="0.25">
      <c r="A2446">
        <v>2379</v>
      </c>
      <c r="B2446" s="40">
        <v>9507519.8302346356</v>
      </c>
      <c r="C2446">
        <v>3634809.0488633318</v>
      </c>
      <c r="D2446" t="str">
        <v>met</v>
      </c>
      <c r="E2446" s="108">
        <v>3306666.5932468446</v>
      </c>
    </row>
    <row r="2447" spans="1:5" x14ac:dyDescent="0.25">
      <c r="A2447">
        <v>2380</v>
      </c>
      <c r="B2447" s="40">
        <v>4191439.5235719085</v>
      </c>
      <c r="C2447">
        <v>3633808.1627303991</v>
      </c>
      <c r="D2447" t="str">
        <v>met</v>
      </c>
      <c r="E2447" s="108">
        <v>1603306.736053193</v>
      </c>
    </row>
    <row r="2448" spans="1:5" x14ac:dyDescent="0.25">
      <c r="A2448">
        <v>2381</v>
      </c>
      <c r="B2448" s="40">
        <v>5099733.3676417451</v>
      </c>
      <c r="C2448">
        <v>3634527.0223604459</v>
      </c>
      <c r="D2448" t="str">
        <v>met</v>
      </c>
      <c r="E2448" s="108">
        <v>1231970.7384950691</v>
      </c>
    </row>
    <row r="2449" spans="1:5" x14ac:dyDescent="0.25">
      <c r="A2449">
        <v>2382</v>
      </c>
      <c r="B2449" s="40">
        <v>8590997.3511954341</v>
      </c>
      <c r="C2449">
        <v>3634303.3500755723</v>
      </c>
      <c r="D2449" t="str">
        <v>met</v>
      </c>
      <c r="E2449" s="108">
        <v>424037.52709925966</v>
      </c>
    </row>
    <row r="2450" spans="1:5" x14ac:dyDescent="0.25">
      <c r="A2450">
        <v>2383</v>
      </c>
      <c r="B2450" s="40">
        <v>4698713.8506762357</v>
      </c>
      <c r="C2450">
        <v>3634431.2643597387</v>
      </c>
      <c r="D2450" t="str">
        <v>met</v>
      </c>
      <c r="E2450" s="108">
        <v>2126339.3589731227</v>
      </c>
    </row>
    <row r="2451" spans="1:5" x14ac:dyDescent="0.25">
      <c r="A2451">
        <v>2384</v>
      </c>
      <c r="B2451" s="40">
        <v>3776970.7450194652</v>
      </c>
      <c r="C2451">
        <v>3634218.1666634367</v>
      </c>
      <c r="D2451" t="str">
        <v>met</v>
      </c>
      <c r="E2451" s="108">
        <v>-194164.74828342535</v>
      </c>
    </row>
    <row r="2452" spans="1:5" x14ac:dyDescent="0.25">
      <c r="A2452">
        <v>2385</v>
      </c>
      <c r="B2452" s="40">
        <v>4746912.1815985534</v>
      </c>
      <c r="C2452">
        <v>3634012.400720411</v>
      </c>
      <c r="D2452" t="str">
        <v>met</v>
      </c>
      <c r="E2452" s="108">
        <v>2724146.3791478411</v>
      </c>
    </row>
    <row r="2453" spans="1:5" x14ac:dyDescent="0.25">
      <c r="A2453">
        <v>2386</v>
      </c>
      <c r="B2453" s="40">
        <v>5510405.0856514284</v>
      </c>
      <c r="C2453">
        <v>3634485.9712767354</v>
      </c>
      <c r="D2453" t="str">
        <v>met</v>
      </c>
      <c r="E2453" s="108">
        <v>-405373.7711554775</v>
      </c>
    </row>
    <row r="2454" spans="1:5" x14ac:dyDescent="0.25">
      <c r="A2454">
        <v>2387</v>
      </c>
      <c r="B2454" s="40">
        <v>4619165.24042797</v>
      </c>
      <c r="C2454">
        <v>3634386.1652951483</v>
      </c>
      <c r="D2454" t="str">
        <v>met</v>
      </c>
      <c r="E2454" s="108">
        <v>930349.90701014269</v>
      </c>
    </row>
    <row r="2455" spans="1:5" x14ac:dyDescent="0.25">
      <c r="A2455">
        <v>2388</v>
      </c>
      <c r="B2455" s="40">
        <v>4994243.4882163554</v>
      </c>
      <c r="C2455">
        <v>3633951.1328792083</v>
      </c>
      <c r="D2455" t="str">
        <v>met</v>
      </c>
      <c r="E2455" s="108">
        <v>4664721.8000801736</v>
      </c>
    </row>
    <row r="2456" spans="1:5" x14ac:dyDescent="0.25">
      <c r="A2456">
        <v>2389</v>
      </c>
      <c r="B2456" s="40">
        <v>4666656.9785192972</v>
      </c>
      <c r="C2456">
        <v>3634139.7023299788</v>
      </c>
      <c r="D2456" t="str">
        <v>met</v>
      </c>
      <c r="E2456" s="108">
        <v>2086421.9245087323</v>
      </c>
    </row>
    <row r="2457" spans="1:5" x14ac:dyDescent="0.25">
      <c r="A2457">
        <v>2390</v>
      </c>
      <c r="B2457" s="40">
        <v>6668749.0632997323</v>
      </c>
      <c r="C2457">
        <v>3634484.1373222531</v>
      </c>
      <c r="D2457" t="str">
        <v>met</v>
      </c>
      <c r="E2457" s="108">
        <v>2362378.1835177657</v>
      </c>
    </row>
    <row r="2458" spans="1:5" x14ac:dyDescent="0.25">
      <c r="A2458">
        <v>2391</v>
      </c>
      <c r="B2458" s="40">
        <v>4134583.6795100952</v>
      </c>
      <c r="C2458">
        <v>3634004.5545272464</v>
      </c>
      <c r="D2458" t="str">
        <v>met</v>
      </c>
      <c r="E2458" s="108">
        <v>1751359.7816867507</v>
      </c>
    </row>
    <row r="2459" spans="1:5" x14ac:dyDescent="0.25">
      <c r="A2459">
        <v>2392</v>
      </c>
      <c r="B2459" s="40">
        <v>4281976.3777621556</v>
      </c>
      <c r="C2459">
        <v>3634225.3209149712</v>
      </c>
      <c r="D2459" t="str">
        <v>met</v>
      </c>
      <c r="E2459" s="108">
        <v>1597451.4783679829</v>
      </c>
    </row>
    <row r="2460" spans="1:5" x14ac:dyDescent="0.25">
      <c r="A2460">
        <v>2393</v>
      </c>
      <c r="B2460" s="40">
        <v>3510533.067030705</v>
      </c>
      <c r="C2460">
        <v>3633833.6311320835</v>
      </c>
      <c r="D2460" t="str">
        <v>unmet</v>
      </c>
      <c r="E2460" s="108">
        <v>3444990.0021105981</v>
      </c>
    </row>
    <row r="2461" spans="1:5" x14ac:dyDescent="0.25">
      <c r="A2461">
        <v>2394</v>
      </c>
      <c r="B2461" s="40">
        <v>5750445.0262548747</v>
      </c>
      <c r="C2461">
        <v>3634282.8327875682</v>
      </c>
      <c r="D2461" t="str">
        <v>met</v>
      </c>
      <c r="E2461" s="108">
        <v>292939.90155282849</v>
      </c>
    </row>
    <row r="2462" spans="1:5" x14ac:dyDescent="0.25">
      <c r="A2462">
        <v>2395</v>
      </c>
      <c r="B2462" s="40">
        <v>3911006.9191046227</v>
      </c>
      <c r="C2462">
        <v>3634027.4486184604</v>
      </c>
      <c r="D2462" t="str">
        <v>met</v>
      </c>
      <c r="E2462" s="108">
        <v>882800.85698341019</v>
      </c>
    </row>
    <row r="2463" spans="1:5" x14ac:dyDescent="0.25">
      <c r="A2463">
        <v>2396</v>
      </c>
      <c r="B2463" s="40">
        <v>7799891.2196101639</v>
      </c>
      <c r="C2463">
        <v>3633944.0960873654</v>
      </c>
      <c r="D2463" t="str">
        <v>met</v>
      </c>
      <c r="E2463" s="108">
        <v>899034.4510546946</v>
      </c>
    </row>
    <row r="2464" spans="1:5" x14ac:dyDescent="0.25">
      <c r="A2464">
        <v>2397</v>
      </c>
      <c r="B2464" s="40">
        <v>5234406.2413484883</v>
      </c>
      <c r="C2464">
        <v>3634343.5307911937</v>
      </c>
      <c r="D2464" t="str">
        <v>met</v>
      </c>
      <c r="E2464" s="108">
        <v>4086125.0514956815</v>
      </c>
    </row>
    <row r="2465" spans="1:5" x14ac:dyDescent="0.25">
      <c r="A2465">
        <v>2398</v>
      </c>
      <c r="B2465" s="40">
        <v>3617950.5185449515</v>
      </c>
      <c r="C2465">
        <v>3634038.298949237</v>
      </c>
      <c r="D2465" t="str">
        <v>unmet</v>
      </c>
      <c r="E2465" s="108">
        <v>1911662.7969320915</v>
      </c>
    </row>
    <row r="2466" spans="1:5" x14ac:dyDescent="0.25">
      <c r="A2466">
        <v>2399</v>
      </c>
      <c r="B2466" s="40">
        <v>6497862.7149194805</v>
      </c>
      <c r="C2466">
        <v>3634117.5270661907</v>
      </c>
      <c r="D2466" t="str">
        <v>met</v>
      </c>
      <c r="E2466" s="108">
        <v>4012537.8436456379</v>
      </c>
    </row>
    <row r="2467" spans="1:5" x14ac:dyDescent="0.25">
      <c r="A2467">
        <v>2400</v>
      </c>
      <c r="B2467" s="40">
        <v>3880726.6743714008</v>
      </c>
      <c r="C2467">
        <v>3634313.6080869664</v>
      </c>
      <c r="D2467" t="str">
        <v>met</v>
      </c>
      <c r="E2467" s="108">
        <v>578128.88457350899</v>
      </c>
    </row>
    <row r="2468" spans="1:5" x14ac:dyDescent="0.25">
      <c r="A2468">
        <v>2401</v>
      </c>
      <c r="B2468" s="40">
        <v>7581757.5019870661</v>
      </c>
      <c r="C2468">
        <v>3633977.2675469583</v>
      </c>
      <c r="D2468" t="str">
        <v>met</v>
      </c>
      <c r="E2468" s="108">
        <v>-130796.26244090218</v>
      </c>
    </row>
    <row r="2469" spans="1:5" x14ac:dyDescent="0.25">
      <c r="A2469">
        <v>2402</v>
      </c>
      <c r="B2469" s="40">
        <v>4163781.9419500856</v>
      </c>
      <c r="C2469">
        <v>3634119.7125244145</v>
      </c>
      <c r="D2469" t="str">
        <v>met</v>
      </c>
      <c r="E2469" s="108">
        <v>385598.08512201998</v>
      </c>
    </row>
    <row r="2470" spans="1:5" x14ac:dyDescent="0.25">
      <c r="A2470">
        <v>2403</v>
      </c>
      <c r="B2470" s="40">
        <v>3475169.4781300961</v>
      </c>
      <c r="C2470">
        <v>3634001.1050653029</v>
      </c>
      <c r="D2470" t="str">
        <v>unmet</v>
      </c>
      <c r="E2470" s="108">
        <v>285242.41416226514</v>
      </c>
    </row>
    <row r="2471" spans="1:5" x14ac:dyDescent="0.25">
      <c r="A2471">
        <v>2404</v>
      </c>
      <c r="B2471" s="40">
        <v>6322404.9537724825</v>
      </c>
      <c r="C2471">
        <v>3633892.253954547</v>
      </c>
      <c r="D2471" t="str">
        <v>met</v>
      </c>
      <c r="E2471" s="108">
        <v>841037.62580606667</v>
      </c>
    </row>
    <row r="2472" spans="1:5" x14ac:dyDescent="0.25">
      <c r="A2472">
        <v>2405</v>
      </c>
      <c r="B2472" s="40">
        <v>8001476.9133228958</v>
      </c>
      <c r="C2472">
        <v>3634402.0901293904</v>
      </c>
      <c r="D2472" t="str">
        <v>met</v>
      </c>
      <c r="E2472" s="108">
        <v>1515706.2859106674</v>
      </c>
    </row>
    <row r="2473" spans="1:5" x14ac:dyDescent="0.25">
      <c r="A2473">
        <v>2406</v>
      </c>
      <c r="B2473" s="40">
        <v>4061577.1632354036</v>
      </c>
      <c r="C2473">
        <v>3633837.0940036359</v>
      </c>
      <c r="D2473" t="str">
        <v>met</v>
      </c>
      <c r="E2473" s="108">
        <v>2424023.6474392856</v>
      </c>
    </row>
    <row r="2474" spans="1:5" x14ac:dyDescent="0.25">
      <c r="A2474">
        <v>2407</v>
      </c>
      <c r="B2474" s="40">
        <v>11179587.108990068</v>
      </c>
      <c r="C2474">
        <v>3634241.2670484805</v>
      </c>
      <c r="D2474" t="str">
        <v>met</v>
      </c>
      <c r="E2474" s="108">
        <v>2166866.4274761076</v>
      </c>
    </row>
    <row r="2475" spans="1:5" x14ac:dyDescent="0.25">
      <c r="A2475">
        <v>2408</v>
      </c>
      <c r="B2475" s="40">
        <v>4035244.7097675605</v>
      </c>
      <c r="C2475">
        <v>3634262.2201834624</v>
      </c>
      <c r="D2475" t="str">
        <v>met</v>
      </c>
      <c r="E2475" s="108">
        <v>1574002.4474275438</v>
      </c>
    </row>
    <row r="2476" spans="1:5" x14ac:dyDescent="0.25">
      <c r="A2476">
        <v>2409</v>
      </c>
      <c r="B2476" s="40">
        <v>3632190.7383763008</v>
      </c>
      <c r="C2476">
        <v>3634294.9795594239</v>
      </c>
      <c r="D2476" t="str">
        <v>unmet</v>
      </c>
      <c r="E2476" s="108">
        <v>-424069.5325845303</v>
      </c>
    </row>
    <row r="2477" spans="1:5" x14ac:dyDescent="0.25">
      <c r="A2477">
        <v>2410</v>
      </c>
      <c r="B2477" s="40">
        <v>4296535.5456994129</v>
      </c>
      <c r="C2477">
        <v>3633948.9312695293</v>
      </c>
      <c r="D2477" t="str">
        <v>met</v>
      </c>
      <c r="E2477" s="108">
        <v>2239533.2223730981</v>
      </c>
    </row>
    <row r="2478" spans="1:5" x14ac:dyDescent="0.25">
      <c r="A2478">
        <v>2411</v>
      </c>
      <c r="B2478" s="40">
        <v>3981925.3154099127</v>
      </c>
      <c r="C2478">
        <v>3634368.4891199088</v>
      </c>
      <c r="D2478" t="str">
        <v>met</v>
      </c>
      <c r="E2478" s="108">
        <v>29825.922639670316</v>
      </c>
    </row>
    <row r="2479" spans="1:5" x14ac:dyDescent="0.25">
      <c r="A2479">
        <v>2412</v>
      </c>
      <c r="B2479" s="40">
        <v>4007323.7656876897</v>
      </c>
      <c r="C2479">
        <v>3633944.3043611608</v>
      </c>
      <c r="D2479" t="str">
        <v>met</v>
      </c>
      <c r="E2479" s="108">
        <v>-2044.7502892222255</v>
      </c>
    </row>
    <row r="2480" spans="1:5" x14ac:dyDescent="0.25">
      <c r="A2480">
        <v>2413</v>
      </c>
      <c r="B2480" s="40">
        <v>6672096.607539637</v>
      </c>
      <c r="C2480">
        <v>3633967.5567315109</v>
      </c>
      <c r="D2480" t="str">
        <v>met</v>
      </c>
      <c r="E2480" s="108">
        <v>8312041.1319300504</v>
      </c>
    </row>
    <row r="2481" spans="1:5" x14ac:dyDescent="0.25">
      <c r="A2481">
        <v>2414</v>
      </c>
      <c r="B2481" s="40">
        <v>5880222.7526225075</v>
      </c>
      <c r="C2481">
        <v>3633776.0746821747</v>
      </c>
      <c r="D2481" t="str">
        <v>met</v>
      </c>
      <c r="E2481" s="108">
        <v>58349.884731474333</v>
      </c>
    </row>
    <row r="2482" spans="1:5" x14ac:dyDescent="0.25">
      <c r="A2482">
        <v>2415</v>
      </c>
      <c r="B2482" s="40">
        <v>4251314.4389865594</v>
      </c>
      <c r="C2482">
        <v>3634061.3217224497</v>
      </c>
      <c r="D2482" t="str">
        <v>met</v>
      </c>
      <c r="E2482" s="108">
        <v>3182207.1321316995</v>
      </c>
    </row>
    <row r="2483" spans="1:5" x14ac:dyDescent="0.25">
      <c r="A2483">
        <v>2416</v>
      </c>
      <c r="B2483" s="40">
        <v>3852647.6847677338</v>
      </c>
      <c r="C2483">
        <v>3633789.6230521402</v>
      </c>
      <c r="D2483" t="str">
        <v>met</v>
      </c>
      <c r="E2483" s="108">
        <v>373102.19464699738</v>
      </c>
    </row>
    <row r="2484" spans="1:5" x14ac:dyDescent="0.25">
      <c r="A2484">
        <v>2417</v>
      </c>
      <c r="B2484" s="40">
        <v>5837528.8869967768</v>
      </c>
      <c r="C2484">
        <v>3634007.2690509665</v>
      </c>
      <c r="D2484" t="str">
        <v>met</v>
      </c>
      <c r="E2484" s="108">
        <v>-91657.825223645195</v>
      </c>
    </row>
    <row r="2485" spans="1:5" x14ac:dyDescent="0.25">
      <c r="A2485">
        <v>2418</v>
      </c>
      <c r="B2485" s="40">
        <v>5950926.7730552331</v>
      </c>
      <c r="C2485">
        <v>3634184.2132619699</v>
      </c>
      <c r="D2485" t="str">
        <v>met</v>
      </c>
      <c r="E2485" s="108">
        <v>1213959.3350849678</v>
      </c>
    </row>
    <row r="2486" spans="1:5" x14ac:dyDescent="0.25">
      <c r="A2486">
        <v>2419</v>
      </c>
      <c r="B2486" s="40">
        <v>3658401.0780752464</v>
      </c>
      <c r="C2486">
        <v>3633838.0216940092</v>
      </c>
      <c r="D2486" t="str">
        <v>met</v>
      </c>
      <c r="E2486" s="108">
        <v>2810944.17890264</v>
      </c>
    </row>
    <row r="2487" spans="1:5" x14ac:dyDescent="0.25">
      <c r="A2487">
        <v>2420</v>
      </c>
      <c r="B2487" s="40">
        <v>5494095.2600005828</v>
      </c>
      <c r="C2487">
        <v>3633565.0189225324</v>
      </c>
      <c r="D2487" t="str">
        <v>met</v>
      </c>
      <c r="E2487" s="108">
        <v>174634.20591699425</v>
      </c>
    </row>
    <row r="2488" spans="1:5" x14ac:dyDescent="0.25">
      <c r="A2488">
        <v>2421</v>
      </c>
      <c r="B2488" s="40">
        <v>3882764.0173459514</v>
      </c>
      <c r="C2488">
        <v>3633705.1841679853</v>
      </c>
      <c r="D2488" t="str">
        <v>met</v>
      </c>
      <c r="E2488" s="108">
        <v>2408408.7038602689</v>
      </c>
    </row>
    <row r="2489" spans="1:5" x14ac:dyDescent="0.25">
      <c r="A2489">
        <v>2422</v>
      </c>
      <c r="B2489" s="40">
        <v>6950583.5054583298</v>
      </c>
      <c r="C2489">
        <v>3634385.7788862144</v>
      </c>
      <c r="D2489" t="str">
        <v>met</v>
      </c>
      <c r="E2489" s="108">
        <v>2424120.1637880513</v>
      </c>
    </row>
    <row r="2490" spans="1:5" x14ac:dyDescent="0.25">
      <c r="A2490">
        <v>2423</v>
      </c>
      <c r="B2490" s="40">
        <v>4192683.1446662196</v>
      </c>
      <c r="C2490">
        <v>3633930.1066752113</v>
      </c>
      <c r="D2490" t="str">
        <v>met</v>
      </c>
      <c r="E2490" s="108">
        <v>432137.12523621693</v>
      </c>
    </row>
    <row r="2491" spans="1:5" x14ac:dyDescent="0.25">
      <c r="A2491">
        <v>2424</v>
      </c>
      <c r="B2491" s="40">
        <v>4225089.9043338532</v>
      </c>
      <c r="C2491">
        <v>3633585.0302243284</v>
      </c>
      <c r="D2491" t="str">
        <v>met</v>
      </c>
      <c r="E2491" s="108">
        <v>1791006.3053403073</v>
      </c>
    </row>
    <row r="2492" spans="1:5" x14ac:dyDescent="0.25">
      <c r="A2492">
        <v>2425</v>
      </c>
      <c r="B2492" s="40">
        <v>5718156.5674034096</v>
      </c>
      <c r="C2492">
        <v>3634239.8519940227</v>
      </c>
      <c r="D2492" t="str">
        <v>met</v>
      </c>
      <c r="E2492" s="108">
        <v>-311203.35075902333</v>
      </c>
    </row>
    <row r="2493" spans="1:5" x14ac:dyDescent="0.25">
      <c r="A2493">
        <v>2426</v>
      </c>
      <c r="B2493" s="40">
        <v>3995852.4405537853</v>
      </c>
      <c r="C2493">
        <v>3634555.2421180573</v>
      </c>
      <c r="D2493" t="str">
        <v>met</v>
      </c>
      <c r="E2493" s="108">
        <v>2198606.613942707</v>
      </c>
    </row>
    <row r="2494" spans="1:5" x14ac:dyDescent="0.25">
      <c r="A2494">
        <v>2427</v>
      </c>
      <c r="B2494" s="40">
        <v>7132950.8610084476</v>
      </c>
      <c r="C2494">
        <v>3634134.9776156619</v>
      </c>
      <c r="D2494" t="str">
        <v>met</v>
      </c>
      <c r="E2494" s="108">
        <v>2248062.7113895547</v>
      </c>
    </row>
    <row r="2495" spans="1:5" x14ac:dyDescent="0.25">
      <c r="A2495">
        <v>2428</v>
      </c>
      <c r="B2495" s="40">
        <v>4566755.0477969181</v>
      </c>
      <c r="C2495">
        <v>3634528.7443182352</v>
      </c>
      <c r="D2495" t="str">
        <v>met</v>
      </c>
      <c r="E2495" s="108">
        <v>279294.99438418075</v>
      </c>
    </row>
    <row r="2496" spans="1:5" x14ac:dyDescent="0.25">
      <c r="A2496">
        <v>2429</v>
      </c>
      <c r="B2496" s="40">
        <v>4578138.9153499594</v>
      </c>
      <c r="C2496">
        <v>3633888.0256327782</v>
      </c>
      <c r="D2496" t="str">
        <v>met</v>
      </c>
      <c r="E2496" s="108">
        <v>1936972.3107775822</v>
      </c>
    </row>
    <row r="2497" spans="1:5" x14ac:dyDescent="0.25">
      <c r="A2497">
        <v>2430</v>
      </c>
      <c r="B2497" s="40">
        <v>3815389.8401936949</v>
      </c>
      <c r="C2497">
        <v>3634127.1505946307</v>
      </c>
      <c r="D2497" t="str">
        <v>met</v>
      </c>
      <c r="E2497" s="108">
        <v>804155.79062574543</v>
      </c>
    </row>
    <row r="2498" spans="1:5" x14ac:dyDescent="0.25">
      <c r="A2498">
        <v>2431</v>
      </c>
      <c r="B2498" s="40">
        <v>4778468.9008713635</v>
      </c>
      <c r="C2498">
        <v>3633997.6261362797</v>
      </c>
      <c r="D2498" t="str">
        <v>met</v>
      </c>
      <c r="E2498" s="108">
        <v>1242452.6762309647</v>
      </c>
    </row>
    <row r="2499" spans="1:5" x14ac:dyDescent="0.25">
      <c r="A2499">
        <v>2432</v>
      </c>
      <c r="B2499" s="40">
        <v>3672209.792615138</v>
      </c>
      <c r="C2499">
        <v>3633861.3517998317</v>
      </c>
      <c r="D2499" t="str">
        <v>met</v>
      </c>
      <c r="E2499" s="108">
        <v>3457719.7307464718</v>
      </c>
    </row>
    <row r="2500" spans="1:5" x14ac:dyDescent="0.25">
      <c r="A2500">
        <v>2433</v>
      </c>
      <c r="B2500" s="40">
        <v>3708920.2328993436</v>
      </c>
      <c r="C2500">
        <v>3633967.9912261376</v>
      </c>
      <c r="D2500" t="str">
        <v>met</v>
      </c>
      <c r="E2500" s="108">
        <v>2004020.9687749231</v>
      </c>
    </row>
    <row r="2501" spans="1:5" x14ac:dyDescent="0.25">
      <c r="A2501">
        <v>2434</v>
      </c>
      <c r="B2501" s="40">
        <v>4529563.9358507488</v>
      </c>
      <c r="C2501">
        <v>3633898.1313354122</v>
      </c>
      <c r="D2501" t="str">
        <v>met</v>
      </c>
      <c r="E2501" s="108">
        <v>493031.35640960466</v>
      </c>
    </row>
    <row r="2502" spans="1:5" x14ac:dyDescent="0.25">
      <c r="A2502">
        <v>2435</v>
      </c>
      <c r="B2502" s="40">
        <v>3678962.3093331791</v>
      </c>
      <c r="C2502">
        <v>3633853.403693411</v>
      </c>
      <c r="D2502" t="str">
        <v>met</v>
      </c>
      <c r="E2502" s="108">
        <v>7618664.6227536146</v>
      </c>
    </row>
    <row r="2503" spans="1:5" x14ac:dyDescent="0.25">
      <c r="A2503">
        <v>2436</v>
      </c>
      <c r="B2503" s="40">
        <v>3575533.9487199616</v>
      </c>
      <c r="C2503">
        <v>3633840.882218339</v>
      </c>
      <c r="D2503" t="str">
        <v>unmet</v>
      </c>
      <c r="E2503" s="108">
        <v>1585979.4767941856</v>
      </c>
    </row>
    <row r="2504" spans="1:5" x14ac:dyDescent="0.25">
      <c r="A2504">
        <v>2437</v>
      </c>
      <c r="B2504" s="40">
        <v>3526558.7675351156</v>
      </c>
      <c r="C2504">
        <v>3634046.3051365558</v>
      </c>
      <c r="D2504" t="str">
        <v>unmet</v>
      </c>
      <c r="E2504" s="108">
        <v>385641.75659238407</v>
      </c>
    </row>
    <row r="2505" spans="1:5" x14ac:dyDescent="0.25">
      <c r="A2505">
        <v>2438</v>
      </c>
      <c r="B2505" s="40">
        <v>4584957.1558605935</v>
      </c>
      <c r="C2505">
        <v>3634259.507664639</v>
      </c>
      <c r="D2505" t="str">
        <v>met</v>
      </c>
      <c r="E2505" s="108">
        <v>797084.31917165592</v>
      </c>
    </row>
    <row r="2506" spans="1:5" x14ac:dyDescent="0.25">
      <c r="A2506">
        <v>2439</v>
      </c>
      <c r="B2506" s="40">
        <v>4466490.4220600193</v>
      </c>
      <c r="C2506">
        <v>3633944.3951964085</v>
      </c>
      <c r="D2506" t="str">
        <v>met</v>
      </c>
      <c r="E2506" s="108">
        <v>1202497.1925389725</v>
      </c>
    </row>
    <row r="2507" spans="1:5" x14ac:dyDescent="0.25">
      <c r="A2507">
        <v>2440</v>
      </c>
      <c r="B2507" s="40">
        <v>4347531.5765500646</v>
      </c>
      <c r="C2507">
        <v>3634561.5215064702</v>
      </c>
      <c r="D2507" t="str">
        <v>met</v>
      </c>
      <c r="E2507" s="108">
        <v>4593754.8332841359</v>
      </c>
    </row>
    <row r="2508" spans="1:5" x14ac:dyDescent="0.25">
      <c r="A2508">
        <v>2441</v>
      </c>
      <c r="B2508" s="40">
        <v>5347110.1684444416</v>
      </c>
      <c r="C2508">
        <v>3634163.2711885432</v>
      </c>
      <c r="D2508" t="str">
        <v>met</v>
      </c>
      <c r="E2508" s="108">
        <v>2289402.2692458569</v>
      </c>
    </row>
    <row r="2509" spans="1:5" x14ac:dyDescent="0.25">
      <c r="A2509">
        <v>2442</v>
      </c>
      <c r="B2509" s="40">
        <v>4208438.1630060114</v>
      </c>
      <c r="C2509">
        <v>3634738.5787791386</v>
      </c>
      <c r="D2509" t="str">
        <v>met</v>
      </c>
      <c r="E2509" s="108">
        <v>536932.29314240674</v>
      </c>
    </row>
    <row r="2510" spans="1:5" x14ac:dyDescent="0.25">
      <c r="A2510">
        <v>2443</v>
      </c>
      <c r="B2510" s="40">
        <v>4753392.9640756734</v>
      </c>
      <c r="C2510">
        <v>3633825.9023692356</v>
      </c>
      <c r="D2510" t="str">
        <v>met</v>
      </c>
      <c r="E2510" s="108">
        <v>1267336.00382574</v>
      </c>
    </row>
    <row r="2511" spans="1:5" x14ac:dyDescent="0.25">
      <c r="A2511">
        <v>2444</v>
      </c>
      <c r="B2511" s="40">
        <v>5574417.8360640155</v>
      </c>
      <c r="C2511">
        <v>3634173.1012924998</v>
      </c>
      <c r="D2511" t="str">
        <v>met</v>
      </c>
      <c r="E2511" s="108">
        <v>26279.36219071364</v>
      </c>
    </row>
    <row r="2512" spans="1:5" x14ac:dyDescent="0.25">
      <c r="A2512">
        <v>2445</v>
      </c>
      <c r="B2512" s="40">
        <v>4848188.6424182151</v>
      </c>
      <c r="C2512">
        <v>3634067.8864225606</v>
      </c>
      <c r="D2512" t="str">
        <v>met</v>
      </c>
      <c r="E2512" s="108">
        <v>715722.93667261768</v>
      </c>
    </row>
    <row r="2513" spans="1:5" x14ac:dyDescent="0.25">
      <c r="A2513">
        <v>2446</v>
      </c>
      <c r="B2513" s="40">
        <v>4691189.8075188901</v>
      </c>
      <c r="C2513">
        <v>3634500.4867726094</v>
      </c>
      <c r="D2513" t="str">
        <v>met</v>
      </c>
      <c r="E2513" s="108">
        <v>1203600.8560850243</v>
      </c>
    </row>
    <row r="2514" spans="1:5" x14ac:dyDescent="0.25">
      <c r="A2514">
        <v>2447</v>
      </c>
      <c r="B2514" s="40">
        <v>4422886.0502960365</v>
      </c>
      <c r="C2514">
        <v>3633697.2541162428</v>
      </c>
      <c r="D2514" t="str">
        <v>met</v>
      </c>
      <c r="E2514" s="108">
        <v>1700179.2933480935</v>
      </c>
    </row>
    <row r="2515" spans="1:5" x14ac:dyDescent="0.25">
      <c r="A2515">
        <v>2448</v>
      </c>
      <c r="B2515" s="40">
        <v>3684692.107175014</v>
      </c>
      <c r="C2515">
        <v>3634231.5006016223</v>
      </c>
      <c r="D2515" t="str">
        <v>met</v>
      </c>
      <c r="E2515" s="108">
        <v>509081.3853493575</v>
      </c>
    </row>
    <row r="2516" spans="1:5" x14ac:dyDescent="0.25">
      <c r="A2516">
        <v>2449</v>
      </c>
      <c r="B2516" s="40">
        <v>3571495.8882964794</v>
      </c>
      <c r="C2516">
        <v>3633976.4049390014</v>
      </c>
      <c r="D2516" t="str">
        <v>unmet</v>
      </c>
      <c r="E2516" s="108">
        <v>750614.04063731572</v>
      </c>
    </row>
    <row r="2517" spans="1:5" x14ac:dyDescent="0.25">
      <c r="A2517">
        <v>2450</v>
      </c>
      <c r="B2517" s="40">
        <v>3613977.0789790601</v>
      </c>
      <c r="C2517">
        <v>3634208.2394431131</v>
      </c>
      <c r="D2517" t="str">
        <v>unmet</v>
      </c>
      <c r="E2517" s="108">
        <v>470247.92099533696</v>
      </c>
    </row>
    <row r="2518" spans="1:5" x14ac:dyDescent="0.25">
      <c r="A2518">
        <v>2451</v>
      </c>
      <c r="B2518" s="40">
        <v>14841372.595393866</v>
      </c>
      <c r="C2518">
        <v>3634230.8797949338</v>
      </c>
      <c r="D2518" t="str">
        <v>met</v>
      </c>
      <c r="E2518" s="108">
        <v>4551597.3763620881</v>
      </c>
    </row>
    <row r="2519" spans="1:5" x14ac:dyDescent="0.25">
      <c r="A2519">
        <v>2452</v>
      </c>
      <c r="B2519" s="40">
        <v>3722027.1665683025</v>
      </c>
      <c r="C2519">
        <v>3634057.6902439762</v>
      </c>
      <c r="D2519" t="str">
        <v>met</v>
      </c>
      <c r="E2519" s="108">
        <v>643197.57218959834</v>
      </c>
    </row>
    <row r="2520" spans="1:5" x14ac:dyDescent="0.25">
      <c r="A2520">
        <v>2453</v>
      </c>
      <c r="B2520" s="40">
        <v>3776028.6916617015</v>
      </c>
      <c r="C2520">
        <v>3634093.676040933</v>
      </c>
      <c r="D2520" t="str">
        <v>met</v>
      </c>
      <c r="E2520" s="108">
        <v>56652.349996231962</v>
      </c>
    </row>
    <row r="2521" spans="1:5" x14ac:dyDescent="0.25">
      <c r="A2521">
        <v>2454</v>
      </c>
      <c r="B2521" s="40">
        <v>5652905.3278440358</v>
      </c>
      <c r="C2521">
        <v>3634021.6634211643</v>
      </c>
      <c r="D2521" t="str">
        <v>met</v>
      </c>
      <c r="E2521" s="108">
        <v>91325.147943308111</v>
      </c>
    </row>
    <row r="2522" spans="1:5" x14ac:dyDescent="0.25">
      <c r="A2522">
        <v>2455</v>
      </c>
      <c r="B2522" s="40">
        <v>4535680.1154447533</v>
      </c>
      <c r="C2522">
        <v>3634079.8679811507</v>
      </c>
      <c r="D2522" t="str">
        <v>met</v>
      </c>
      <c r="E2522" s="108">
        <v>386280.90269149514</v>
      </c>
    </row>
    <row r="2523" spans="1:5" x14ac:dyDescent="0.25">
      <c r="A2523">
        <v>2456</v>
      </c>
      <c r="B2523" s="40">
        <v>7987257.3065244183</v>
      </c>
      <c r="C2523">
        <v>3634331.7945584524</v>
      </c>
      <c r="D2523" t="str">
        <v>met</v>
      </c>
      <c r="E2523" s="108">
        <v>1495458.789310399</v>
      </c>
    </row>
    <row r="2524" spans="1:5" x14ac:dyDescent="0.25">
      <c r="A2524">
        <v>2457</v>
      </c>
      <c r="B2524" s="40">
        <v>5828098.1887980141</v>
      </c>
      <c r="C2524">
        <v>3634306.1403721119</v>
      </c>
      <c r="D2524" t="str">
        <v>met</v>
      </c>
      <c r="E2524" s="108">
        <v>852996.94821358752</v>
      </c>
    </row>
    <row r="2525" spans="1:5" x14ac:dyDescent="0.25">
      <c r="A2525">
        <v>2458</v>
      </c>
      <c r="B2525" s="40">
        <v>4142263.9885544516</v>
      </c>
      <c r="C2525">
        <v>3634228.5322335586</v>
      </c>
      <c r="D2525" t="str">
        <v>met</v>
      </c>
      <c r="E2525" s="108">
        <v>6775576.2258805847</v>
      </c>
    </row>
    <row r="2526" spans="1:5" x14ac:dyDescent="0.25">
      <c r="A2526">
        <v>2459</v>
      </c>
      <c r="B2526" s="40">
        <v>5513204.6151872501</v>
      </c>
      <c r="C2526">
        <v>3634234.6397153665</v>
      </c>
      <c r="D2526" t="str">
        <v>met</v>
      </c>
      <c r="E2526" s="108">
        <v>1110551.5749076069</v>
      </c>
    </row>
    <row r="2527" spans="1:5" x14ac:dyDescent="0.25">
      <c r="A2527">
        <v>2460</v>
      </c>
      <c r="B2527" s="40">
        <v>5546579.2654332351</v>
      </c>
      <c r="C2527">
        <v>3634361.9204450189</v>
      </c>
      <c r="D2527" t="str">
        <v>met</v>
      </c>
      <c r="E2527" s="108">
        <v>2180648.7273661806</v>
      </c>
    </row>
    <row r="2528" spans="1:5" x14ac:dyDescent="0.25">
      <c r="A2528">
        <v>2461</v>
      </c>
      <c r="B2528" s="40">
        <v>3977159.4669709406</v>
      </c>
      <c r="C2528">
        <v>3634148.8990689917</v>
      </c>
      <c r="D2528" t="str">
        <v>met</v>
      </c>
      <c r="E2528" s="108">
        <v>136904.56171050807</v>
      </c>
    </row>
    <row r="2529" spans="1:5" x14ac:dyDescent="0.25">
      <c r="A2529">
        <v>2462</v>
      </c>
      <c r="B2529" s="40">
        <v>3341973.6077757329</v>
      </c>
      <c r="C2529">
        <v>3633953.6026506657</v>
      </c>
      <c r="D2529" t="str">
        <v>unmet</v>
      </c>
      <c r="E2529" s="108">
        <v>1048993.3653527549</v>
      </c>
    </row>
    <row r="2530" spans="1:5" x14ac:dyDescent="0.25">
      <c r="A2530">
        <v>2463</v>
      </c>
      <c r="B2530" s="40">
        <v>4076641.3287805589</v>
      </c>
      <c r="C2530">
        <v>3634533.1968378178</v>
      </c>
      <c r="D2530" t="str">
        <v>met</v>
      </c>
      <c r="E2530" s="108">
        <v>462016.49420162803</v>
      </c>
    </row>
    <row r="2531" spans="1:5" x14ac:dyDescent="0.25">
      <c r="A2531">
        <v>2464</v>
      </c>
      <c r="B2531" s="40">
        <v>7511507.4685235862</v>
      </c>
      <c r="C2531">
        <v>3633833.6285201241</v>
      </c>
      <c r="D2531" t="str">
        <v>met</v>
      </c>
      <c r="E2531" s="108">
        <v>-331007.03958750563</v>
      </c>
    </row>
    <row r="2532" spans="1:5" x14ac:dyDescent="0.25">
      <c r="A2532">
        <v>2465</v>
      </c>
      <c r="B2532" s="40">
        <v>4883556.0937520489</v>
      </c>
      <c r="C2532">
        <v>3633948.2906326656</v>
      </c>
      <c r="D2532" t="str">
        <v>met</v>
      </c>
      <c r="E2532" s="108">
        <v>293500.42772385338</v>
      </c>
    </row>
    <row r="2533" spans="1:5" x14ac:dyDescent="0.25">
      <c r="A2533">
        <v>2466</v>
      </c>
      <c r="B2533" s="40">
        <v>4074839.3779585399</v>
      </c>
      <c r="C2533">
        <v>3633987.7048476622</v>
      </c>
      <c r="D2533" t="str">
        <v>met</v>
      </c>
      <c r="E2533" s="108">
        <v>480247.0022484134</v>
      </c>
    </row>
    <row r="2534" spans="1:5" x14ac:dyDescent="0.25">
      <c r="A2534">
        <v>2467</v>
      </c>
      <c r="B2534" s="40">
        <v>4730495.2200720832</v>
      </c>
      <c r="C2534">
        <v>3634050.2836812679</v>
      </c>
      <c r="D2534" t="str">
        <v>met</v>
      </c>
      <c r="E2534" s="108">
        <v>2632183.788713675</v>
      </c>
    </row>
    <row r="2535" spans="1:5" x14ac:dyDescent="0.25">
      <c r="A2535">
        <v>2468</v>
      </c>
      <c r="B2535" s="40">
        <v>3383901.6936303494</v>
      </c>
      <c r="C2535">
        <v>3634017.2909082067</v>
      </c>
      <c r="D2535" t="str">
        <v>unmet</v>
      </c>
      <c r="E2535" s="108">
        <v>1776315.2411361197</v>
      </c>
    </row>
    <row r="2536" spans="1:5" x14ac:dyDescent="0.25">
      <c r="A2536">
        <v>2469</v>
      </c>
      <c r="B2536" s="40">
        <v>3467540.706153315</v>
      </c>
      <c r="C2536">
        <v>3634068.0261987508</v>
      </c>
      <c r="D2536" t="str">
        <v>unmet</v>
      </c>
      <c r="E2536" s="108">
        <v>849127.5041729426</v>
      </c>
    </row>
    <row r="2537" spans="1:5" x14ac:dyDescent="0.25">
      <c r="A2537">
        <v>2470</v>
      </c>
      <c r="B2537" s="40">
        <v>4006147.675906565</v>
      </c>
      <c r="C2537">
        <v>3634020.1722549335</v>
      </c>
      <c r="D2537" t="str">
        <v>met</v>
      </c>
      <c r="E2537" s="108">
        <v>155252.57542227395</v>
      </c>
    </row>
    <row r="2538" spans="1:5" x14ac:dyDescent="0.25">
      <c r="A2538">
        <v>2471</v>
      </c>
      <c r="B2538" s="40">
        <v>4142079.6259027049</v>
      </c>
      <c r="C2538">
        <v>3633993.4330669465</v>
      </c>
      <c r="D2538" t="str">
        <v>met</v>
      </c>
      <c r="E2538" s="108">
        <v>3971915.3349163816</v>
      </c>
    </row>
    <row r="2539" spans="1:5" x14ac:dyDescent="0.25">
      <c r="A2539">
        <v>2472</v>
      </c>
      <c r="B2539" s="40">
        <v>10407985.485138679</v>
      </c>
      <c r="C2539">
        <v>3634149.2135743708</v>
      </c>
      <c r="D2539" t="str">
        <v>met</v>
      </c>
      <c r="E2539" s="108">
        <v>627368.1545556481</v>
      </c>
    </row>
    <row r="2540" spans="1:5" x14ac:dyDescent="0.25">
      <c r="A2540">
        <v>2473</v>
      </c>
      <c r="B2540" s="40">
        <v>3779203.841786569</v>
      </c>
      <c r="C2540">
        <v>3633668.4340778366</v>
      </c>
      <c r="D2540" t="str">
        <v>met</v>
      </c>
      <c r="E2540" s="108">
        <v>4021898.9447909002</v>
      </c>
    </row>
    <row r="2541" spans="1:5" x14ac:dyDescent="0.25">
      <c r="A2541">
        <v>2474</v>
      </c>
      <c r="B2541" s="40">
        <v>3875001.6868661111</v>
      </c>
      <c r="C2541">
        <v>3633733.8037868594</v>
      </c>
      <c r="D2541" t="str">
        <v>met</v>
      </c>
      <c r="E2541" s="108">
        <v>4008340.1426643231</v>
      </c>
    </row>
    <row r="2542" spans="1:5" x14ac:dyDescent="0.25">
      <c r="A2542">
        <v>2475</v>
      </c>
      <c r="B2542" s="40">
        <v>4288443.1580808265</v>
      </c>
      <c r="C2542">
        <v>3633961.3773741</v>
      </c>
      <c r="D2542" t="str">
        <v>met</v>
      </c>
      <c r="E2542" s="108">
        <v>972736.70829930203</v>
      </c>
    </row>
    <row r="2543" spans="1:5" x14ac:dyDescent="0.25">
      <c r="A2543">
        <v>2476</v>
      </c>
      <c r="B2543" s="40">
        <v>6744322.9395422656</v>
      </c>
      <c r="C2543">
        <v>3634488.0569428261</v>
      </c>
      <c r="D2543" t="str">
        <v>met</v>
      </c>
      <c r="E2543" s="108">
        <v>1297184.3253979567</v>
      </c>
    </row>
    <row r="2544" spans="1:5" x14ac:dyDescent="0.25">
      <c r="A2544">
        <v>2477</v>
      </c>
      <c r="B2544" s="40">
        <v>4054611.49349993</v>
      </c>
      <c r="C2544">
        <v>3633863.1360745253</v>
      </c>
      <c r="D2544" t="str">
        <v>met</v>
      </c>
      <c r="E2544" s="108">
        <v>460968.21331595862</v>
      </c>
    </row>
    <row r="2545" spans="1:5" x14ac:dyDescent="0.25">
      <c r="A2545">
        <v>2478</v>
      </c>
      <c r="B2545" s="40">
        <v>3408131.7759154793</v>
      </c>
      <c r="C2545">
        <v>3634030.7108722022</v>
      </c>
      <c r="D2545" t="str">
        <v>unmet</v>
      </c>
      <c r="E2545" s="108">
        <v>12162339.432533739</v>
      </c>
    </row>
    <row r="2546" spans="1:5" x14ac:dyDescent="0.25">
      <c r="A2546">
        <v>2479</v>
      </c>
      <c r="B2546" s="40">
        <v>3811348.0046246233</v>
      </c>
      <c r="C2546">
        <v>3634024.9583195639</v>
      </c>
      <c r="D2546" t="str">
        <v>met</v>
      </c>
      <c r="E2546" s="108">
        <v>793764.67953996966</v>
      </c>
    </row>
    <row r="2547" spans="1:5" x14ac:dyDescent="0.25">
      <c r="A2547">
        <v>2480</v>
      </c>
      <c r="B2547" s="40">
        <v>3884932.8498967029</v>
      </c>
      <c r="C2547">
        <v>3634006.8483219882</v>
      </c>
      <c r="D2547" t="str">
        <v>met</v>
      </c>
      <c r="E2547" s="108">
        <v>3072121.2538565756</v>
      </c>
    </row>
    <row r="2548" spans="1:5" x14ac:dyDescent="0.25">
      <c r="A2548">
        <v>2481</v>
      </c>
      <c r="B2548" s="40">
        <v>5044123.6155229108</v>
      </c>
      <c r="C2548">
        <v>3633672.7048978047</v>
      </c>
      <c r="D2548" t="str">
        <v>met</v>
      </c>
      <c r="E2548" s="108">
        <v>1191371.4026809726</v>
      </c>
    </row>
    <row r="2549" spans="1:5" x14ac:dyDescent="0.25">
      <c r="A2549">
        <v>2482</v>
      </c>
      <c r="B2549" s="40">
        <v>5184788.3241448468</v>
      </c>
      <c r="C2549">
        <v>3634154.6721585994</v>
      </c>
      <c r="D2549" t="str">
        <v>met</v>
      </c>
      <c r="E2549" s="108">
        <v>725273.01108309487</v>
      </c>
    </row>
    <row r="2550" spans="1:5" x14ac:dyDescent="0.25">
      <c r="A2550">
        <v>2483</v>
      </c>
      <c r="B2550" s="40">
        <v>7358197.2833658755</v>
      </c>
      <c r="C2550">
        <v>3633966.6724765683</v>
      </c>
      <c r="D2550" t="str">
        <v>met</v>
      </c>
      <c r="E2550" s="108">
        <v>2418056.0944916853</v>
      </c>
    </row>
    <row r="2551" spans="1:5" x14ac:dyDescent="0.25">
      <c r="A2551">
        <v>2484</v>
      </c>
      <c r="B2551" s="40">
        <v>4687344.7752346005</v>
      </c>
      <c r="C2551">
        <v>3634156.8352681096</v>
      </c>
      <c r="D2551" t="str">
        <v>met</v>
      </c>
      <c r="E2551" s="108">
        <v>1059618.9197328384</v>
      </c>
    </row>
    <row r="2552" spans="1:5" x14ac:dyDescent="0.25">
      <c r="A2552">
        <v>2485</v>
      </c>
      <c r="B2552" s="40">
        <v>6818532.1435634382</v>
      </c>
      <c r="C2552">
        <v>3634325.0642431052</v>
      </c>
      <c r="D2552" t="str">
        <v>met</v>
      </c>
      <c r="E2552" s="108">
        <v>2861308.4237204953</v>
      </c>
    </row>
    <row r="2553" spans="1:5" x14ac:dyDescent="0.25">
      <c r="A2553">
        <v>2486</v>
      </c>
      <c r="B2553" s="40">
        <v>4544026.9108535722</v>
      </c>
      <c r="C2553">
        <v>3634405.4464985933</v>
      </c>
      <c r="D2553" t="str">
        <v>met</v>
      </c>
      <c r="E2553" s="108">
        <v>-342207.29637476103</v>
      </c>
    </row>
    <row r="2554" spans="1:5" x14ac:dyDescent="0.25">
      <c r="A2554">
        <v>2487</v>
      </c>
      <c r="B2554" s="40">
        <v>3555604.1823739847</v>
      </c>
      <c r="C2554">
        <v>3633780.421557758</v>
      </c>
      <c r="D2554" t="str">
        <v>unmet</v>
      </c>
      <c r="E2554" s="108">
        <v>3462403.0446675201</v>
      </c>
    </row>
    <row r="2555" spans="1:5" x14ac:dyDescent="0.25">
      <c r="A2555">
        <v>2488</v>
      </c>
      <c r="B2555" s="40">
        <v>3794867.6818989925</v>
      </c>
      <c r="C2555">
        <v>3634285.264361958</v>
      </c>
      <c r="D2555" t="str">
        <v>met</v>
      </c>
      <c r="E2555" s="108">
        <v>710674.4748459165</v>
      </c>
    </row>
    <row r="2556" spans="1:5" x14ac:dyDescent="0.25">
      <c r="A2556">
        <v>2489</v>
      </c>
      <c r="B2556" s="40">
        <v>4568177.3944242857</v>
      </c>
      <c r="C2556">
        <v>3633969.263537515</v>
      </c>
      <c r="D2556" t="str">
        <v>met</v>
      </c>
      <c r="E2556" s="108">
        <v>1648194.8864568383</v>
      </c>
    </row>
    <row r="2557" spans="1:5" x14ac:dyDescent="0.25">
      <c r="A2557">
        <v>2490</v>
      </c>
      <c r="B2557" s="40">
        <v>6538330.4539506985</v>
      </c>
      <c r="C2557">
        <v>3634381.1257235319</v>
      </c>
      <c r="D2557" t="str">
        <v>met</v>
      </c>
      <c r="E2557" s="108">
        <v>572477.90520342719</v>
      </c>
    </row>
    <row r="2558" spans="1:5" x14ac:dyDescent="0.25">
      <c r="A2558">
        <v>2491</v>
      </c>
      <c r="B2558" s="40">
        <v>5601227.720784625</v>
      </c>
      <c r="C2558">
        <v>3634253.8696233281</v>
      </c>
      <c r="D2558" t="str">
        <v>met</v>
      </c>
      <c r="E2558" s="108">
        <v>3663367.0887759337</v>
      </c>
    </row>
    <row r="2559" spans="1:5" x14ac:dyDescent="0.25">
      <c r="A2559">
        <v>2492</v>
      </c>
      <c r="B2559" s="40">
        <v>5124773.0640875772</v>
      </c>
      <c r="C2559">
        <v>3634514.677187263</v>
      </c>
      <c r="D2559" t="str">
        <v>met</v>
      </c>
      <c r="E2559" s="108">
        <v>357232.85524460115</v>
      </c>
    </row>
    <row r="2560" spans="1:5" x14ac:dyDescent="0.25">
      <c r="A2560">
        <v>2493</v>
      </c>
      <c r="B2560" s="40">
        <v>4677339.1521173939</v>
      </c>
      <c r="C2560">
        <v>3633820.9705686443</v>
      </c>
      <c r="D2560" t="str">
        <v>met</v>
      </c>
      <c r="E2560" s="108">
        <v>2411568.8112494438</v>
      </c>
    </row>
    <row r="2561" spans="1:5" x14ac:dyDescent="0.25">
      <c r="A2561">
        <v>2494</v>
      </c>
      <c r="B2561" s="40">
        <v>4578777.7136891978</v>
      </c>
      <c r="C2561">
        <v>3634141.0045708772</v>
      </c>
      <c r="D2561" t="str">
        <v>met</v>
      </c>
      <c r="E2561" s="108">
        <v>588883.48014180874</v>
      </c>
    </row>
    <row r="2562" spans="1:5" x14ac:dyDescent="0.25">
      <c r="A2562">
        <v>2495</v>
      </c>
      <c r="B2562" s="40">
        <v>3489909.9780699899</v>
      </c>
      <c r="C2562">
        <v>3633887.8109600404</v>
      </c>
      <c r="D2562" t="str">
        <v>unmet</v>
      </c>
      <c r="E2562" s="108">
        <v>1819069.2179726181</v>
      </c>
    </row>
    <row r="2563" spans="1:5" x14ac:dyDescent="0.25">
      <c r="A2563">
        <v>2496</v>
      </c>
      <c r="B2563" s="40">
        <v>4873885.5209129732</v>
      </c>
      <c r="C2563">
        <v>3633643.1916129659</v>
      </c>
      <c r="D2563" t="str">
        <v>met</v>
      </c>
      <c r="E2563" s="108">
        <v>-530120.6659157197</v>
      </c>
    </row>
    <row r="2564" spans="1:5" x14ac:dyDescent="0.25">
      <c r="A2564">
        <v>2497</v>
      </c>
      <c r="B2564" s="40">
        <v>4272309.5927766645</v>
      </c>
      <c r="C2564">
        <v>3634356.9064241564</v>
      </c>
      <c r="D2564" t="str">
        <v>met</v>
      </c>
      <c r="E2564" s="108">
        <v>661205.29614733765</v>
      </c>
    </row>
    <row r="2565" spans="1:5" x14ac:dyDescent="0.25">
      <c r="A2565">
        <v>2498</v>
      </c>
      <c r="B2565" s="40">
        <v>3590036.3809136925</v>
      </c>
      <c r="C2565">
        <v>3634378.5242418912</v>
      </c>
      <c r="D2565" t="str">
        <v>unmet</v>
      </c>
      <c r="E2565" s="108">
        <v>1827605.3276158655</v>
      </c>
    </row>
    <row r="2566" spans="1:5" x14ac:dyDescent="0.25">
      <c r="A2566">
        <v>2499</v>
      </c>
      <c r="B2566" s="40">
        <v>4002994.6150801741</v>
      </c>
      <c r="C2566">
        <v>3633911.5135796219</v>
      </c>
      <c r="D2566" t="str">
        <v>met</v>
      </c>
      <c r="E2566" s="108">
        <v>-236363.5651690485</v>
      </c>
    </row>
    <row r="2567" spans="1:5" x14ac:dyDescent="0.25">
      <c r="A2567">
        <v>2500</v>
      </c>
      <c r="B2567" s="40">
        <v>4457784.933905324</v>
      </c>
      <c r="C2567">
        <v>3634357.6472624852</v>
      </c>
      <c r="D2567" t="str">
        <v>met</v>
      </c>
      <c r="E2567" s="108">
        <v>2054405.9646404502</v>
      </c>
    </row>
    <row r="2568" spans="1:5" x14ac:dyDescent="0.25">
      <c r="A2568">
        <v>2501</v>
      </c>
      <c r="B2568" s="40">
        <v>4615574.4532120656</v>
      </c>
      <c r="C2568">
        <v>3634538.3793987809</v>
      </c>
      <c r="D2568" t="str">
        <v>met</v>
      </c>
      <c r="E2568" s="108">
        <v>1331510.537073452</v>
      </c>
    </row>
    <row r="2569" spans="1:5" x14ac:dyDescent="0.25">
      <c r="A2569">
        <v>2502</v>
      </c>
      <c r="B2569" s="40">
        <v>5620291.8926847801</v>
      </c>
      <c r="C2569">
        <v>3633819.9777912688</v>
      </c>
      <c r="D2569" t="str">
        <v>met</v>
      </c>
      <c r="E2569" s="108">
        <v>2426972.4744514953</v>
      </c>
    </row>
    <row r="2570" spans="1:5" x14ac:dyDescent="0.25">
      <c r="A2570">
        <v>2503</v>
      </c>
      <c r="B2570" s="40">
        <v>5516027.3819397576</v>
      </c>
      <c r="C2570">
        <v>3634383.0713891517</v>
      </c>
      <c r="D2570" t="str">
        <v>met</v>
      </c>
      <c r="E2570" s="108">
        <v>-232149.58840919426</v>
      </c>
    </row>
    <row r="2571" spans="1:5" x14ac:dyDescent="0.25">
      <c r="A2571">
        <v>2504</v>
      </c>
      <c r="B2571" s="40">
        <v>4491609.8211193606</v>
      </c>
      <c r="C2571">
        <v>3634024.4363125539</v>
      </c>
      <c r="D2571" t="str">
        <v>met</v>
      </c>
      <c r="E2571" s="108">
        <v>-660380.42561994586</v>
      </c>
    </row>
    <row r="2572" spans="1:5" x14ac:dyDescent="0.25">
      <c r="A2572">
        <v>2505</v>
      </c>
      <c r="B2572" s="40">
        <v>6348685.5702386945</v>
      </c>
      <c r="C2572">
        <v>3634118.1784330034</v>
      </c>
      <c r="D2572" t="str">
        <v>met</v>
      </c>
      <c r="E2572" s="108">
        <v>557775.5795215345</v>
      </c>
    </row>
    <row r="2573" spans="1:5" x14ac:dyDescent="0.25">
      <c r="A2573">
        <v>2506</v>
      </c>
      <c r="B2573" s="40">
        <v>6365061.8114829864</v>
      </c>
      <c r="C2573">
        <v>3634849.4078832269</v>
      </c>
      <c r="D2573" t="str">
        <v>met</v>
      </c>
      <c r="E2573" s="108">
        <v>1878689.225672794</v>
      </c>
    </row>
    <row r="2574" spans="1:5" x14ac:dyDescent="0.25">
      <c r="A2574">
        <v>2507</v>
      </c>
      <c r="B2574" s="40">
        <v>4149602.0486722998</v>
      </c>
      <c r="C2574">
        <v>3633730.2143248087</v>
      </c>
      <c r="D2574" t="str">
        <v>met</v>
      </c>
      <c r="E2574" s="108">
        <v>3264282.5757265901</v>
      </c>
    </row>
    <row r="2575" spans="1:5" x14ac:dyDescent="0.25">
      <c r="A2575">
        <v>2508</v>
      </c>
      <c r="B2575" s="40">
        <v>3869239.4508742639</v>
      </c>
      <c r="C2575">
        <v>3633917.4297321993</v>
      </c>
      <c r="D2575" t="str">
        <v>met</v>
      </c>
      <c r="E2575" s="108">
        <v>2096552.6661807904</v>
      </c>
    </row>
    <row r="2576" spans="1:5" x14ac:dyDescent="0.25">
      <c r="A2576">
        <v>2509</v>
      </c>
      <c r="B2576" s="40">
        <v>4529752.5843048748</v>
      </c>
      <c r="C2576">
        <v>3634161.3790275124</v>
      </c>
      <c r="D2576" t="str">
        <v>met</v>
      </c>
      <c r="E2576" s="108">
        <v>2062286.591035523</v>
      </c>
    </row>
    <row r="2577" spans="1:5" x14ac:dyDescent="0.25">
      <c r="A2577">
        <v>2510</v>
      </c>
      <c r="B2577" s="40">
        <v>5023049.9757209122</v>
      </c>
      <c r="C2577">
        <v>3634412.2139076367</v>
      </c>
      <c r="D2577" t="str">
        <v>met</v>
      </c>
      <c r="E2577" s="108">
        <v>215348.98805103451</v>
      </c>
    </row>
    <row r="2578" spans="1:5" x14ac:dyDescent="0.25">
      <c r="A2578">
        <v>2511</v>
      </c>
      <c r="B2578" s="40">
        <v>4118817.416765633</v>
      </c>
      <c r="C2578">
        <v>3634162.1437806375</v>
      </c>
      <c r="D2578" t="str">
        <v>met</v>
      </c>
      <c r="E2578" s="108">
        <v>394531.88754977891</v>
      </c>
    </row>
    <row r="2579" spans="1:5" x14ac:dyDescent="0.25">
      <c r="A2579">
        <v>2512</v>
      </c>
      <c r="B2579" s="40">
        <v>5839218.0552873807</v>
      </c>
      <c r="C2579">
        <v>3633983.059723889</v>
      </c>
      <c r="D2579" t="str">
        <v>met</v>
      </c>
      <c r="E2579" s="108">
        <v>1956961.7932200911</v>
      </c>
    </row>
    <row r="2580" spans="1:5" x14ac:dyDescent="0.25">
      <c r="A2580">
        <v>2513</v>
      </c>
      <c r="B2580" s="40">
        <v>4781518.4183029234</v>
      </c>
      <c r="C2580">
        <v>3634488.6374849086</v>
      </c>
      <c r="D2580" t="str">
        <v>met</v>
      </c>
      <c r="E2580" s="108">
        <v>4012501.0137428166</v>
      </c>
    </row>
    <row r="2581" spans="1:5" x14ac:dyDescent="0.25">
      <c r="A2581">
        <v>2514</v>
      </c>
      <c r="B2581" s="40">
        <v>13760137.796940949</v>
      </c>
      <c r="C2581">
        <v>3633937.8259789916</v>
      </c>
      <c r="D2581" t="str">
        <v>met</v>
      </c>
      <c r="E2581" s="108">
        <v>1254331.9206649917</v>
      </c>
    </row>
    <row r="2582" spans="1:5" x14ac:dyDescent="0.25">
      <c r="A2582">
        <v>2515</v>
      </c>
      <c r="B2582" s="40">
        <v>4669487.7686420362</v>
      </c>
      <c r="C2582">
        <v>3633979.9308152311</v>
      </c>
      <c r="D2582" t="str">
        <v>met</v>
      </c>
      <c r="E2582" s="108">
        <v>260399.73965969961</v>
      </c>
    </row>
    <row r="2583" spans="1:5" x14ac:dyDescent="0.25">
      <c r="A2583">
        <v>2516</v>
      </c>
      <c r="B2583" s="40">
        <v>5827953.0153219756</v>
      </c>
      <c r="C2583">
        <v>3634094.3616848947</v>
      </c>
      <c r="D2583" t="str">
        <v>met</v>
      </c>
      <c r="E2583" s="108">
        <v>3010500.8679798259</v>
      </c>
    </row>
    <row r="2584" spans="1:5" x14ac:dyDescent="0.25">
      <c r="A2584">
        <v>2517</v>
      </c>
      <c r="B2584" s="40">
        <v>5369825.940687215</v>
      </c>
      <c r="C2584">
        <v>3633888.7387799355</v>
      </c>
      <c r="D2584" t="str">
        <v>met</v>
      </c>
      <c r="E2584" s="108">
        <v>4368635.4891180051</v>
      </c>
    </row>
    <row r="2585" spans="1:5" x14ac:dyDescent="0.25">
      <c r="A2585">
        <v>2518</v>
      </c>
      <c r="B2585" s="40">
        <v>6174973.8916195426</v>
      </c>
      <c r="C2585">
        <v>3633846.7023979262</v>
      </c>
      <c r="D2585" t="str">
        <v>met</v>
      </c>
      <c r="E2585" s="108">
        <v>157074.83022465277</v>
      </c>
    </row>
    <row r="2586" spans="1:5" x14ac:dyDescent="0.25">
      <c r="A2586">
        <v>2519</v>
      </c>
      <c r="B2586" s="40">
        <v>4781572.4422857668</v>
      </c>
      <c r="C2586">
        <v>3633976.7444526139</v>
      </c>
      <c r="D2586" t="str">
        <v>met</v>
      </c>
      <c r="E2586" s="108">
        <v>207612.97594242822</v>
      </c>
    </row>
    <row r="2587" spans="1:5" x14ac:dyDescent="0.25">
      <c r="A2587">
        <v>2520</v>
      </c>
      <c r="B2587" s="40">
        <v>7249217.0464673173</v>
      </c>
      <c r="C2587">
        <v>3634414.6055803238</v>
      </c>
      <c r="D2587" t="str">
        <v>met</v>
      </c>
      <c r="E2587" s="108">
        <v>318981.81172213377</v>
      </c>
    </row>
    <row r="2588" spans="1:5" x14ac:dyDescent="0.25">
      <c r="A2588">
        <v>2521</v>
      </c>
      <c r="B2588" s="40">
        <v>6106127.5815871526</v>
      </c>
      <c r="C2588">
        <v>3633898.8437982816</v>
      </c>
      <c r="D2588" t="str">
        <v>met</v>
      </c>
      <c r="E2588" s="108">
        <v>589798.28282105783</v>
      </c>
    </row>
    <row r="2589" spans="1:5" x14ac:dyDescent="0.25">
      <c r="A2589">
        <v>2522</v>
      </c>
      <c r="B2589" s="40">
        <v>3495673.8721131124</v>
      </c>
      <c r="C2589">
        <v>3633969.9607052514</v>
      </c>
      <c r="D2589" t="str">
        <v>unmet</v>
      </c>
      <c r="E2589" s="108">
        <v>1251659.3046704577</v>
      </c>
    </row>
    <row r="2590" spans="1:5" x14ac:dyDescent="0.25">
      <c r="A2590">
        <v>2523</v>
      </c>
      <c r="B2590" s="40">
        <v>7816043.4067003541</v>
      </c>
      <c r="C2590">
        <v>3633898.195126872</v>
      </c>
      <c r="D2590" t="str">
        <v>met</v>
      </c>
      <c r="E2590" s="108">
        <v>3456321.7336679557</v>
      </c>
    </row>
    <row r="2591" spans="1:5" x14ac:dyDescent="0.25">
      <c r="A2591">
        <v>2524</v>
      </c>
      <c r="B2591" s="40">
        <v>3988886.258998761</v>
      </c>
      <c r="C2591">
        <v>3633938.1102770618</v>
      </c>
      <c r="D2591" t="str">
        <v>met</v>
      </c>
      <c r="E2591" s="108">
        <v>3720171.3517022463</v>
      </c>
    </row>
    <row r="2592" spans="1:5" x14ac:dyDescent="0.25">
      <c r="A2592">
        <v>2525</v>
      </c>
      <c r="B2592" s="40">
        <v>4938848.8411928304</v>
      </c>
      <c r="C2592">
        <v>3634145.3296743431</v>
      </c>
      <c r="D2592" t="str">
        <v>met</v>
      </c>
      <c r="E2592" s="108">
        <v>-257203.05195202352</v>
      </c>
    </row>
    <row r="2593" spans="1:5" x14ac:dyDescent="0.25">
      <c r="A2593">
        <v>2526</v>
      </c>
      <c r="B2593" s="40">
        <v>5237655.3659731559</v>
      </c>
      <c r="C2593">
        <v>3634173.3682015669</v>
      </c>
      <c r="D2593" t="str">
        <v>met</v>
      </c>
      <c r="E2593" s="108">
        <v>1505593.5841119443</v>
      </c>
    </row>
    <row r="2594" spans="1:5" x14ac:dyDescent="0.25">
      <c r="A2594">
        <v>2527</v>
      </c>
      <c r="B2594" s="40">
        <v>3956944.2134069074</v>
      </c>
      <c r="C2594">
        <v>3634049.3538114456</v>
      </c>
      <c r="D2594" t="str">
        <v>met</v>
      </c>
      <c r="E2594" s="108">
        <v>603288.19154017977</v>
      </c>
    </row>
    <row r="2595" spans="1:5" x14ac:dyDescent="0.25">
      <c r="A2595">
        <v>2528</v>
      </c>
      <c r="B2595" s="40">
        <v>3641430.6657777247</v>
      </c>
      <c r="C2595">
        <v>3634515.3491321742</v>
      </c>
      <c r="D2595" t="str">
        <v>met</v>
      </c>
      <c r="E2595" s="108">
        <v>1817786.7841363633</v>
      </c>
    </row>
    <row r="2596" spans="1:5" x14ac:dyDescent="0.25">
      <c r="A2596">
        <v>2529</v>
      </c>
      <c r="B2596" s="40">
        <v>4965159.5515697803</v>
      </c>
      <c r="C2596">
        <v>3634173.9120495808</v>
      </c>
      <c r="D2596" t="str">
        <v>met</v>
      </c>
      <c r="E2596" s="108">
        <v>467543.9876150717</v>
      </c>
    </row>
    <row r="2597" spans="1:5" x14ac:dyDescent="0.25">
      <c r="A2597">
        <v>2530</v>
      </c>
      <c r="B2597" s="40">
        <v>4137536.641125151</v>
      </c>
      <c r="C2597">
        <v>3634035.5469515789</v>
      </c>
      <c r="D2597" t="str">
        <v>met</v>
      </c>
      <c r="E2597" s="108">
        <v>636893.18637513043</v>
      </c>
    </row>
    <row r="2598" spans="1:5" x14ac:dyDescent="0.25">
      <c r="A2598">
        <v>2531</v>
      </c>
      <c r="B2598" s="40">
        <v>5322099.4516607644</v>
      </c>
      <c r="C2598">
        <v>3634440.3875462487</v>
      </c>
      <c r="D2598" t="str">
        <v>met</v>
      </c>
      <c r="E2598" s="108">
        <v>-269396.2537250584</v>
      </c>
    </row>
    <row r="2599" spans="1:5" x14ac:dyDescent="0.25">
      <c r="A2599">
        <v>2532</v>
      </c>
      <c r="B2599" s="40">
        <v>4189210.31402798</v>
      </c>
      <c r="C2599">
        <v>3634202.0808423483</v>
      </c>
      <c r="D2599" t="str">
        <v>met</v>
      </c>
      <c r="E2599" s="108">
        <v>1046790.8354212046</v>
      </c>
    </row>
    <row r="2600" spans="1:5" x14ac:dyDescent="0.25">
      <c r="A2600">
        <v>2533</v>
      </c>
      <c r="B2600" s="40">
        <v>5025005.8154345304</v>
      </c>
      <c r="C2600">
        <v>3634611.9036710891</v>
      </c>
      <c r="D2600" t="str">
        <v>met</v>
      </c>
      <c r="E2600" s="108">
        <v>854351.8989131446</v>
      </c>
    </row>
    <row r="2601" spans="1:5" x14ac:dyDescent="0.25">
      <c r="A2601">
        <v>2534</v>
      </c>
      <c r="B2601" s="40">
        <v>9028596.5099851433</v>
      </c>
      <c r="C2601">
        <v>3634127.2837304575</v>
      </c>
      <c r="D2601" t="str">
        <v>met</v>
      </c>
      <c r="E2601" s="108">
        <v>3351657.283088862</v>
      </c>
    </row>
    <row r="2602" spans="1:5" x14ac:dyDescent="0.25">
      <c r="A2602">
        <v>2535</v>
      </c>
      <c r="B2602" s="40">
        <v>6081098.8184746131</v>
      </c>
      <c r="C2602">
        <v>3634482.1473040986</v>
      </c>
      <c r="D2602" t="str">
        <v>met</v>
      </c>
      <c r="E2602" s="108">
        <v>1331028.2766296491</v>
      </c>
    </row>
    <row r="2603" spans="1:5" x14ac:dyDescent="0.25">
      <c r="A2603">
        <v>2536</v>
      </c>
      <c r="B2603" s="40">
        <v>3960161.2340170853</v>
      </c>
      <c r="C2603">
        <v>3634060.901360766</v>
      </c>
      <c r="D2603" t="str">
        <v>met</v>
      </c>
      <c r="E2603" s="108">
        <v>1531412.9208301036</v>
      </c>
    </row>
    <row r="2604" spans="1:5" x14ac:dyDescent="0.25">
      <c r="A2604">
        <v>2537</v>
      </c>
      <c r="B2604" s="40">
        <v>5186938.0321674384</v>
      </c>
      <c r="C2604">
        <v>3634050.0642255414</v>
      </c>
      <c r="D2604" t="str">
        <v>met</v>
      </c>
      <c r="E2604" s="108">
        <v>194233.48387936084</v>
      </c>
    </row>
    <row r="2605" spans="1:5" x14ac:dyDescent="0.25">
      <c r="A2605">
        <v>2538</v>
      </c>
      <c r="B2605" s="40">
        <v>4919981.2144485489</v>
      </c>
      <c r="C2605">
        <v>3633656.5076890267</v>
      </c>
      <c r="D2605" t="str">
        <v>met</v>
      </c>
      <c r="E2605" s="108">
        <v>1021774.1274890136</v>
      </c>
    </row>
    <row r="2606" spans="1:5" x14ac:dyDescent="0.25">
      <c r="A2606">
        <v>2539</v>
      </c>
      <c r="B2606" s="40">
        <v>4421615.7435154933</v>
      </c>
      <c r="C2606">
        <v>3634301.4869096889</v>
      </c>
      <c r="D2606" t="str">
        <v>met</v>
      </c>
      <c r="E2606" s="108">
        <v>1022324.847393129</v>
      </c>
    </row>
    <row r="2607" spans="1:5" x14ac:dyDescent="0.25">
      <c r="A2607">
        <v>2540</v>
      </c>
      <c r="B2607" s="40">
        <v>4113348.7479909286</v>
      </c>
      <c r="C2607">
        <v>3633754.5266801757</v>
      </c>
      <c r="D2607" t="str">
        <v>met</v>
      </c>
      <c r="E2607" s="108">
        <v>1586840.1287786271</v>
      </c>
    </row>
    <row r="2608" spans="1:5" x14ac:dyDescent="0.25">
      <c r="A2608">
        <v>2541</v>
      </c>
      <c r="B2608" s="40">
        <v>7519549.5262767076</v>
      </c>
      <c r="C2608">
        <v>3634293.4222886544</v>
      </c>
      <c r="D2608" t="str">
        <v>met</v>
      </c>
      <c r="E2608" s="108">
        <v>1231403.6631110618</v>
      </c>
    </row>
    <row r="2609" spans="1:5" x14ac:dyDescent="0.25">
      <c r="A2609">
        <v>2542</v>
      </c>
      <c r="B2609" s="40">
        <v>4198382.2093262207</v>
      </c>
      <c r="C2609">
        <v>3634465.0353919431</v>
      </c>
      <c r="D2609" t="str">
        <v>met</v>
      </c>
      <c r="E2609" s="108">
        <v>2637446.5532141179</v>
      </c>
    </row>
    <row r="2610" spans="1:5" x14ac:dyDescent="0.25">
      <c r="A2610">
        <v>2543</v>
      </c>
      <c r="B2610" s="40">
        <v>5723482.7643120391</v>
      </c>
      <c r="C2610">
        <v>3634170.0034830128</v>
      </c>
      <c r="D2610" t="str">
        <v>met</v>
      </c>
      <c r="E2610" s="108">
        <v>483864.69845041679</v>
      </c>
    </row>
    <row r="2611" spans="1:5" x14ac:dyDescent="0.25">
      <c r="A2611">
        <v>2544</v>
      </c>
      <c r="B2611" s="40">
        <v>5182469.5895146076</v>
      </c>
      <c r="C2611">
        <v>3633874.6769399438</v>
      </c>
      <c r="D2611" t="str">
        <v>met</v>
      </c>
      <c r="E2611" s="108">
        <v>7468160.7817731099</v>
      </c>
    </row>
    <row r="2612" spans="1:5" x14ac:dyDescent="0.25">
      <c r="A2612">
        <v>2545</v>
      </c>
      <c r="B2612" s="40">
        <v>5430446.5896706851</v>
      </c>
      <c r="C2612">
        <v>3634015.9385944484</v>
      </c>
      <c r="D2612" t="str">
        <v>met</v>
      </c>
      <c r="E2612" s="108">
        <v>337900.27711382322</v>
      </c>
    </row>
    <row r="2613" spans="1:5" x14ac:dyDescent="0.25">
      <c r="A2613">
        <v>2546</v>
      </c>
      <c r="B2613" s="40">
        <v>4307053.5664375685</v>
      </c>
      <c r="C2613">
        <v>3634611.482087539</v>
      </c>
      <c r="D2613" t="str">
        <v>met</v>
      </c>
      <c r="E2613" s="108">
        <v>544550.51867584884</v>
      </c>
    </row>
    <row r="2614" spans="1:5" x14ac:dyDescent="0.25">
      <c r="A2614">
        <v>2547</v>
      </c>
      <c r="B2614" s="40">
        <v>5165756.565119422</v>
      </c>
      <c r="C2614">
        <v>3634206.2337528742</v>
      </c>
      <c r="D2614" t="str">
        <v>met</v>
      </c>
      <c r="E2614" s="108">
        <v>2557947.1760106413</v>
      </c>
    </row>
    <row r="2615" spans="1:5" x14ac:dyDescent="0.25">
      <c r="A2615">
        <v>2548</v>
      </c>
      <c r="B2615" s="40">
        <v>11343099.421877611</v>
      </c>
      <c r="C2615">
        <v>3633986.3074658955</v>
      </c>
      <c r="D2615" t="str">
        <v>met</v>
      </c>
      <c r="E2615" s="108">
        <v>646447.47743361816</v>
      </c>
    </row>
    <row r="2616" spans="1:5" x14ac:dyDescent="0.25">
      <c r="A2616">
        <v>2549</v>
      </c>
      <c r="B2616" s="40">
        <v>4740899.2294977726</v>
      </c>
      <c r="C2616">
        <v>3634067.4853127487</v>
      </c>
      <c r="D2616" t="str">
        <v>met</v>
      </c>
      <c r="E2616" s="108">
        <v>-42024.699332767166</v>
      </c>
    </row>
    <row r="2617" spans="1:5" x14ac:dyDescent="0.25">
      <c r="A2617">
        <v>2550</v>
      </c>
      <c r="B2617" s="40">
        <v>3767612.6077120076</v>
      </c>
      <c r="C2617">
        <v>3634180.103326669</v>
      </c>
      <c r="D2617" t="str">
        <v>met</v>
      </c>
      <c r="E2617" s="108">
        <v>735007.66329773748</v>
      </c>
    </row>
    <row r="2618" spans="1:5" x14ac:dyDescent="0.25">
      <c r="A2618">
        <v>2551</v>
      </c>
      <c r="B2618" s="40">
        <v>10783775.700090757</v>
      </c>
      <c r="C2618">
        <v>3633960.7592570973</v>
      </c>
      <c r="D2618" t="str">
        <v>met</v>
      </c>
      <c r="E2618" s="108">
        <v>33701.26900321804</v>
      </c>
    </row>
    <row r="2619" spans="1:5" x14ac:dyDescent="0.25">
      <c r="A2619">
        <v>2552</v>
      </c>
      <c r="B2619" s="40">
        <v>4035888.7089063614</v>
      </c>
      <c r="C2619">
        <v>3634455.1519250227</v>
      </c>
      <c r="D2619" t="str">
        <v>met</v>
      </c>
      <c r="E2619" s="108">
        <v>1062895.5093421089</v>
      </c>
    </row>
    <row r="2620" spans="1:5" x14ac:dyDescent="0.25">
      <c r="A2620">
        <v>2553</v>
      </c>
      <c r="B2620" s="40">
        <v>5870437.129127712</v>
      </c>
      <c r="C2620">
        <v>3633939.4226612588</v>
      </c>
      <c r="D2620" t="str">
        <v>met</v>
      </c>
      <c r="E2620" s="108">
        <v>179084.10999578517</v>
      </c>
    </row>
    <row r="2621" spans="1:5" x14ac:dyDescent="0.25">
      <c r="A2621">
        <v>2554</v>
      </c>
      <c r="B2621" s="40">
        <v>4899246.2061933819</v>
      </c>
      <c r="C2621">
        <v>3634134.8872939553</v>
      </c>
      <c r="D2621" t="str">
        <v>met</v>
      </c>
      <c r="E2621" s="108">
        <v>1348861.6944110789</v>
      </c>
    </row>
    <row r="2622" spans="1:5" x14ac:dyDescent="0.25">
      <c r="A2622">
        <v>2555</v>
      </c>
      <c r="B2622" s="40">
        <v>3438584.0559994234</v>
      </c>
      <c r="C2622">
        <v>3633940.4499659454</v>
      </c>
      <c r="D2622" t="str">
        <v>unmet</v>
      </c>
      <c r="E2622" s="108">
        <v>793534.25341673242</v>
      </c>
    </row>
    <row r="2623" spans="1:5" x14ac:dyDescent="0.25">
      <c r="A2623">
        <v>2556</v>
      </c>
      <c r="B2623" s="40">
        <v>5441856.171963661</v>
      </c>
      <c r="C2623">
        <v>3634183.5808477611</v>
      </c>
      <c r="D2623" t="str">
        <v>met</v>
      </c>
      <c r="E2623" s="108">
        <v>614213.3442000486</v>
      </c>
    </row>
    <row r="2624" spans="1:5" x14ac:dyDescent="0.25">
      <c r="A2624">
        <v>2557</v>
      </c>
      <c r="B2624" s="40">
        <v>4457594.9946462419</v>
      </c>
      <c r="C2624">
        <v>3634013.9259011974</v>
      </c>
      <c r="D2624" t="str">
        <v>met</v>
      </c>
      <c r="E2624" s="108">
        <v>373432.46217454039</v>
      </c>
    </row>
    <row r="2625" spans="1:5" x14ac:dyDescent="0.25">
      <c r="A2625">
        <v>2558</v>
      </c>
      <c r="B2625" s="40">
        <v>5243548.5258752555</v>
      </c>
      <c r="C2625">
        <v>3634267.6180631272</v>
      </c>
      <c r="D2625" t="str">
        <v>met</v>
      </c>
      <c r="E2625" s="108">
        <v>-167109.48464717343</v>
      </c>
    </row>
    <row r="2626" spans="1:5" x14ac:dyDescent="0.25">
      <c r="A2626">
        <v>2559</v>
      </c>
      <c r="B2626" s="40">
        <v>12085183.147002677</v>
      </c>
      <c r="C2626">
        <v>3633775.8326801071</v>
      </c>
      <c r="D2626" t="str">
        <v>met</v>
      </c>
      <c r="E2626" s="108">
        <v>2143637.2224888359</v>
      </c>
    </row>
    <row r="2627" spans="1:5" x14ac:dyDescent="0.25">
      <c r="A2627">
        <v>2560</v>
      </c>
      <c r="B2627" s="40">
        <v>5258536.4887622781</v>
      </c>
      <c r="C2627">
        <v>3634218.5141171496</v>
      </c>
      <c r="D2627" t="str">
        <v>met</v>
      </c>
      <c r="E2627" s="108">
        <v>737821.10356887709</v>
      </c>
    </row>
    <row r="2628" spans="1:5" x14ac:dyDescent="0.25">
      <c r="A2628">
        <v>2561</v>
      </c>
      <c r="B2628" s="40">
        <v>3525457.2666612742</v>
      </c>
      <c r="C2628">
        <v>3633806.0386803569</v>
      </c>
      <c r="D2628" t="str">
        <v>unmet</v>
      </c>
      <c r="E2628" s="108">
        <v>1400311.5381937749</v>
      </c>
    </row>
    <row r="2629" spans="1:5" x14ac:dyDescent="0.25">
      <c r="A2629">
        <v>2562</v>
      </c>
      <c r="B2629" s="40">
        <v>4310007.9066388849</v>
      </c>
      <c r="C2629">
        <v>3633987.077241241</v>
      </c>
      <c r="D2629" t="str">
        <v>met</v>
      </c>
      <c r="E2629" s="108">
        <v>6119949.3658046164</v>
      </c>
    </row>
    <row r="2630" spans="1:5" x14ac:dyDescent="0.25">
      <c r="A2630">
        <v>2563</v>
      </c>
      <c r="B2630" s="40">
        <v>9412092.9637452178</v>
      </c>
      <c r="C2630">
        <v>3634061.228838603</v>
      </c>
      <c r="D2630" t="str">
        <v>met</v>
      </c>
      <c r="E2630" s="108">
        <v>1416150.3013834823</v>
      </c>
    </row>
    <row r="2631" spans="1:5" x14ac:dyDescent="0.25">
      <c r="A2631">
        <v>2564</v>
      </c>
      <c r="B2631" s="40">
        <v>5598374.9867484197</v>
      </c>
      <c r="C2631">
        <v>3634431.8679760029</v>
      </c>
      <c r="D2631" t="str">
        <v>met</v>
      </c>
      <c r="E2631" s="108">
        <v>184908.00496234326</v>
      </c>
    </row>
    <row r="2632" spans="1:5" x14ac:dyDescent="0.25">
      <c r="A2632">
        <v>2565</v>
      </c>
      <c r="B2632" s="40">
        <v>3497228.7820798121</v>
      </c>
      <c r="C2632">
        <v>3634145.9259898057</v>
      </c>
      <c r="D2632" t="str">
        <v>unmet</v>
      </c>
      <c r="E2632" s="108">
        <v>-94338.664446456358</v>
      </c>
    </row>
    <row r="2633" spans="1:5" x14ac:dyDescent="0.25">
      <c r="A2633">
        <v>2566</v>
      </c>
      <c r="B2633" s="40">
        <v>4987807.4244691804</v>
      </c>
      <c r="C2633">
        <v>3634230.9948291504</v>
      </c>
      <c r="D2633" t="str">
        <v>met</v>
      </c>
      <c r="E2633" s="108">
        <v>395420.77128636278</v>
      </c>
    </row>
    <row r="2634" spans="1:5" x14ac:dyDescent="0.25">
      <c r="A2634">
        <v>2567</v>
      </c>
      <c r="B2634" s="40">
        <v>6282138.0371944904</v>
      </c>
      <c r="C2634">
        <v>3633841.883907605</v>
      </c>
      <c r="D2634" t="str">
        <v>met</v>
      </c>
      <c r="E2634" s="108">
        <v>684701.86333573144</v>
      </c>
    </row>
    <row r="2635" spans="1:5" x14ac:dyDescent="0.25">
      <c r="A2635">
        <v>2568</v>
      </c>
      <c r="B2635" s="40">
        <v>4290423.2689027581</v>
      </c>
      <c r="C2635">
        <v>3634329.2206821418</v>
      </c>
      <c r="D2635" t="str">
        <v>met</v>
      </c>
      <c r="E2635" s="108">
        <v>1373681.3849592758</v>
      </c>
    </row>
    <row r="2636" spans="1:5" x14ac:dyDescent="0.25">
      <c r="A2636">
        <v>2569</v>
      </c>
      <c r="B2636" s="40">
        <v>3789814.9597842959</v>
      </c>
      <c r="C2636">
        <v>3634145.7033273275</v>
      </c>
      <c r="D2636" t="str">
        <v>met</v>
      </c>
      <c r="E2636" s="108">
        <v>391528.31329935836</v>
      </c>
    </row>
    <row r="2637" spans="1:5" x14ac:dyDescent="0.25">
      <c r="A2637">
        <v>2570</v>
      </c>
      <c r="B2637" s="40">
        <v>3890741.019094687</v>
      </c>
      <c r="C2637">
        <v>3634389.5478292746</v>
      </c>
      <c r="D2637" t="str">
        <v>met</v>
      </c>
      <c r="E2637" s="108">
        <v>63674.215631830506</v>
      </c>
    </row>
    <row r="2638" spans="1:5" x14ac:dyDescent="0.25">
      <c r="A2638">
        <v>2571</v>
      </c>
      <c r="B2638" s="40">
        <v>3248968.6835778262</v>
      </c>
      <c r="C2638">
        <v>3633815.0812953534</v>
      </c>
      <c r="D2638" t="str">
        <v>unmet</v>
      </c>
      <c r="E2638" s="108">
        <v>1250180.178885085</v>
      </c>
    </row>
    <row r="2639" spans="1:5" x14ac:dyDescent="0.25">
      <c r="A2639">
        <v>2572</v>
      </c>
      <c r="B2639" s="40">
        <v>3853928.7331558643</v>
      </c>
      <c r="C2639">
        <v>3634196.6337335808</v>
      </c>
      <c r="D2639" t="str">
        <v>met</v>
      </c>
      <c r="E2639" s="108">
        <v>447723.80108953593</v>
      </c>
    </row>
    <row r="2640" spans="1:5" x14ac:dyDescent="0.25">
      <c r="A2640">
        <v>2573</v>
      </c>
      <c r="B2640" s="40">
        <v>6272424.7757274471</v>
      </c>
      <c r="C2640">
        <v>3633939.018055018</v>
      </c>
      <c r="D2640" t="str">
        <v>met</v>
      </c>
      <c r="E2640" s="108">
        <v>281060.84091358026</v>
      </c>
    </row>
    <row r="2641" spans="1:5" x14ac:dyDescent="0.25">
      <c r="A2641">
        <v>2574</v>
      </c>
      <c r="B2641" s="40">
        <v>4755760.0144715244</v>
      </c>
      <c r="C2641">
        <v>3634231.5523825684</v>
      </c>
      <c r="D2641" t="str">
        <v>met</v>
      </c>
      <c r="E2641" s="108">
        <v>1787097.0377631513</v>
      </c>
    </row>
    <row r="2642" spans="1:5" x14ac:dyDescent="0.25">
      <c r="A2642">
        <v>2575</v>
      </c>
      <c r="B2642" s="40">
        <v>4148232.851287296</v>
      </c>
      <c r="C2642">
        <v>3634054.1325595528</v>
      </c>
      <c r="D2642" t="str">
        <v>met</v>
      </c>
      <c r="E2642" s="108">
        <v>807764.12420892715</v>
      </c>
    </row>
    <row r="2643" spans="1:5" x14ac:dyDescent="0.25">
      <c r="A2643">
        <v>2576</v>
      </c>
      <c r="B2643" s="40">
        <v>4054194.5076287873</v>
      </c>
      <c r="C2643">
        <v>3634177.6665640688</v>
      </c>
      <c r="D2643" t="str">
        <v>met</v>
      </c>
      <c r="E2643" s="108">
        <v>3038492.3924975852</v>
      </c>
    </row>
    <row r="2644" spans="1:5" x14ac:dyDescent="0.25">
      <c r="A2644">
        <v>2577</v>
      </c>
      <c r="B2644" s="40">
        <v>4120211.8172868695</v>
      </c>
      <c r="C2644">
        <v>3633834.1558008702</v>
      </c>
      <c r="D2644" t="str">
        <v>met</v>
      </c>
      <c r="E2644" s="108">
        <v>-171548.05255797086</v>
      </c>
    </row>
    <row r="2645" spans="1:5" x14ac:dyDescent="0.25">
      <c r="A2645">
        <v>2578</v>
      </c>
      <c r="B2645" s="40">
        <v>3935947.2144198706</v>
      </c>
      <c r="C2645">
        <v>3634167.8833771367</v>
      </c>
      <c r="D2645" t="str">
        <v>met</v>
      </c>
      <c r="E2645" s="108">
        <v>1600702.6200676695</v>
      </c>
    </row>
    <row r="2646" spans="1:5" x14ac:dyDescent="0.25">
      <c r="A2646">
        <v>2579</v>
      </c>
      <c r="B2646" s="40">
        <v>6039000.7413363587</v>
      </c>
      <c r="C2646">
        <v>3634296.7136404556</v>
      </c>
      <c r="D2646" t="str">
        <v>met</v>
      </c>
      <c r="E2646" s="108">
        <v>1005955.3112393422</v>
      </c>
    </row>
    <row r="2647" spans="1:5" x14ac:dyDescent="0.25">
      <c r="A2647">
        <v>2580</v>
      </c>
      <c r="B2647" s="40">
        <v>3692056.9834425543</v>
      </c>
      <c r="C2647">
        <v>3633990.4991264404</v>
      </c>
      <c r="D2647" t="str">
        <v>met</v>
      </c>
      <c r="E2647" s="108">
        <v>1283606.3173907613</v>
      </c>
    </row>
    <row r="2648" spans="1:5" x14ac:dyDescent="0.25">
      <c r="A2648">
        <v>2581</v>
      </c>
      <c r="B2648" s="40">
        <v>4120123.1789960102</v>
      </c>
      <c r="C2648">
        <v>3634097.2327482221</v>
      </c>
      <c r="D2648" t="str">
        <v>met</v>
      </c>
      <c r="E2648" s="108">
        <v>603595.6162046371</v>
      </c>
    </row>
    <row r="2649" spans="1:5" x14ac:dyDescent="0.25">
      <c r="A2649">
        <v>2582</v>
      </c>
      <c r="B2649" s="40">
        <v>3481489.5594565677</v>
      </c>
      <c r="C2649">
        <v>3634084.8308759383</v>
      </c>
      <c r="D2649" t="str">
        <v>unmet</v>
      </c>
      <c r="E2649" s="108">
        <v>871326.67352294317</v>
      </c>
    </row>
    <row r="2650" spans="1:5" x14ac:dyDescent="0.25">
      <c r="A2650">
        <v>2583</v>
      </c>
      <c r="B2650" s="40">
        <v>4227560.5352571104</v>
      </c>
      <c r="C2650">
        <v>3633727.5385922603</v>
      </c>
      <c r="D2650" t="str">
        <v>met</v>
      </c>
      <c r="E2650" s="108">
        <v>1744390.729484194</v>
      </c>
    </row>
    <row r="2651" spans="1:5" x14ac:dyDescent="0.25">
      <c r="A2651">
        <v>2584</v>
      </c>
      <c r="B2651" s="40">
        <v>4121140.2440646654</v>
      </c>
      <c r="C2651">
        <v>3634087.98099967</v>
      </c>
      <c r="D2651" t="str">
        <v>met</v>
      </c>
      <c r="E2651" s="108">
        <v>68635.499321514275</v>
      </c>
    </row>
    <row r="2652" spans="1:5" x14ac:dyDescent="0.25">
      <c r="A2652">
        <v>2585</v>
      </c>
      <c r="B2652" s="40">
        <v>3565568.5386943291</v>
      </c>
      <c r="C2652">
        <v>3633899.7290063035</v>
      </c>
      <c r="D2652" t="str">
        <v>unmet</v>
      </c>
      <c r="E2652" s="108">
        <v>176599.37285521999</v>
      </c>
    </row>
    <row r="2653" spans="1:5" x14ac:dyDescent="0.25">
      <c r="A2653">
        <v>2586</v>
      </c>
      <c r="B2653" s="40">
        <v>3856830.6490465109</v>
      </c>
      <c r="C2653">
        <v>3634304.4646057123</v>
      </c>
      <c r="D2653" t="str">
        <v>met</v>
      </c>
      <c r="E2653" s="108">
        <v>194935.7351314621</v>
      </c>
    </row>
    <row r="2654" spans="1:5" x14ac:dyDescent="0.25">
      <c r="A2654">
        <v>2587</v>
      </c>
      <c r="B2654" s="40">
        <v>4794224.1239892775</v>
      </c>
      <c r="C2654">
        <v>3634347.0996723617</v>
      </c>
      <c r="D2654" t="str">
        <v>met</v>
      </c>
      <c r="E2654" s="108">
        <v>456743.11142251035</v>
      </c>
    </row>
    <row r="2655" spans="1:5" x14ac:dyDescent="0.25">
      <c r="A2655">
        <v>2588</v>
      </c>
      <c r="B2655" s="40">
        <v>3853322.9677996645</v>
      </c>
      <c r="C2655">
        <v>3633760.5647443179</v>
      </c>
      <c r="D2655" t="str">
        <v>met</v>
      </c>
      <c r="E2655" s="108">
        <v>-184310.29469414707</v>
      </c>
    </row>
    <row r="2656" spans="1:5" x14ac:dyDescent="0.25">
      <c r="A2656">
        <v>2589</v>
      </c>
      <c r="B2656" s="40">
        <v>4265877.8007456334</v>
      </c>
      <c r="C2656">
        <v>3634444.0298130135</v>
      </c>
      <c r="D2656" t="str">
        <v>met</v>
      </c>
      <c r="E2656" s="108">
        <v>1556659.860685878</v>
      </c>
    </row>
    <row r="2657" spans="1:5" x14ac:dyDescent="0.25">
      <c r="A2657">
        <v>2590</v>
      </c>
      <c r="B2657" s="40">
        <v>10935955.763642099</v>
      </c>
      <c r="C2657">
        <v>3634812.9876055904</v>
      </c>
      <c r="D2657" t="str">
        <v>met</v>
      </c>
      <c r="E2657" s="108">
        <v>581786.8346260502</v>
      </c>
    </row>
    <row r="2658" spans="1:5" x14ac:dyDescent="0.25">
      <c r="A2658">
        <v>2591</v>
      </c>
      <c r="B2658" s="40">
        <v>4399231.2657149266</v>
      </c>
      <c r="C2658">
        <v>3634264.6854554955</v>
      </c>
      <c r="D2658" t="str">
        <v>met</v>
      </c>
      <c r="E2658" s="108">
        <v>7393738.1135476828</v>
      </c>
    </row>
    <row r="2659" spans="1:5" x14ac:dyDescent="0.25">
      <c r="A2659">
        <v>2592</v>
      </c>
      <c r="B2659" s="40">
        <v>8088006.2633354561</v>
      </c>
      <c r="C2659">
        <v>3634317.5711290045</v>
      </c>
      <c r="D2659" t="str">
        <v>met</v>
      </c>
      <c r="E2659" s="108">
        <v>623777.30898031779</v>
      </c>
    </row>
    <row r="2660" spans="1:5" x14ac:dyDescent="0.25">
      <c r="A2660">
        <v>2593</v>
      </c>
      <c r="B2660" s="40">
        <v>4511528.8773776516</v>
      </c>
      <c r="C2660">
        <v>3634066.0649023536</v>
      </c>
      <c r="D2660" t="str">
        <v>met</v>
      </c>
      <c r="E2660" s="108">
        <v>-359882.95598785253</v>
      </c>
    </row>
    <row r="2661" spans="1:5" x14ac:dyDescent="0.25">
      <c r="A2661">
        <v>2594</v>
      </c>
      <c r="B2661" s="40">
        <v>3645948.6924562808</v>
      </c>
      <c r="C2661">
        <v>3633835.8538122219</v>
      </c>
      <c r="D2661" t="str">
        <v>met</v>
      </c>
      <c r="E2661" s="108">
        <v>-24760.191482961178</v>
      </c>
    </row>
    <row r="2662" spans="1:5" x14ac:dyDescent="0.25">
      <c r="A2662">
        <v>2595</v>
      </c>
      <c r="B2662" s="40">
        <v>4908629.7337868437</v>
      </c>
      <c r="C2662">
        <v>3634180.3705312023</v>
      </c>
      <c r="D2662" t="str">
        <v>met</v>
      </c>
      <c r="E2662" s="108">
        <v>1356338.8345244564</v>
      </c>
    </row>
    <row r="2663" spans="1:5" x14ac:dyDescent="0.25">
      <c r="A2663">
        <v>2596</v>
      </c>
      <c r="B2663" s="40">
        <v>4187324.3717949605</v>
      </c>
      <c r="C2663">
        <v>3634116.5751549341</v>
      </c>
      <c r="D2663" t="str">
        <v>met</v>
      </c>
      <c r="E2663" s="108">
        <v>727532.86815255508</v>
      </c>
    </row>
    <row r="2664" spans="1:5" x14ac:dyDescent="0.25">
      <c r="A2664">
        <v>2597</v>
      </c>
      <c r="B2664" s="40">
        <v>4682296.4886847474</v>
      </c>
      <c r="C2664">
        <v>3634274.6545566604</v>
      </c>
      <c r="D2664" t="str">
        <v>met</v>
      </c>
      <c r="E2664" s="108">
        <v>1016924.6767511056</v>
      </c>
    </row>
    <row r="2665" spans="1:5" x14ac:dyDescent="0.25">
      <c r="A2665">
        <v>2598</v>
      </c>
      <c r="B2665" s="40">
        <v>4043862.457112086</v>
      </c>
      <c r="C2665">
        <v>3634080.0408347975</v>
      </c>
      <c r="D2665" t="str">
        <v>met</v>
      </c>
      <c r="E2665" s="108">
        <v>2188230.7391905678</v>
      </c>
    </row>
    <row r="2666" spans="1:5" x14ac:dyDescent="0.25">
      <c r="A2666">
        <v>2599</v>
      </c>
      <c r="B2666" s="40">
        <v>3878954.9882164611</v>
      </c>
      <c r="C2666">
        <v>3633909.1315304847</v>
      </c>
      <c r="D2666" t="str">
        <v>met</v>
      </c>
      <c r="E2666" s="108">
        <v>1509571.0897495365</v>
      </c>
    </row>
    <row r="2667" spans="1:5" x14ac:dyDescent="0.25">
      <c r="A2667">
        <v>2600</v>
      </c>
      <c r="B2667" s="40">
        <v>3455021.3023309931</v>
      </c>
      <c r="C2667">
        <v>3634091.2398071303</v>
      </c>
      <c r="D2667" t="str">
        <v>unmet</v>
      </c>
      <c r="E2667" s="108">
        <v>808209.27471533604</v>
      </c>
    </row>
    <row r="2668" spans="1:5" x14ac:dyDescent="0.25">
      <c r="A2668">
        <v>2601</v>
      </c>
      <c r="B2668" s="40">
        <v>4844448.6178909764</v>
      </c>
      <c r="C2668">
        <v>3634042.2925381088</v>
      </c>
      <c r="D2668" t="str">
        <v>met</v>
      </c>
      <c r="E2668" s="108">
        <v>1722183.5251041902</v>
      </c>
    </row>
    <row r="2669" spans="1:5" x14ac:dyDescent="0.25">
      <c r="A2669">
        <v>2602</v>
      </c>
      <c r="B2669" s="40">
        <v>3869777.7806355124</v>
      </c>
      <c r="C2669">
        <v>3634122.1521903379</v>
      </c>
      <c r="D2669" t="str">
        <v>met</v>
      </c>
      <c r="E2669" s="108">
        <v>2382224.9636463975</v>
      </c>
    </row>
    <row r="2670" spans="1:5" x14ac:dyDescent="0.25">
      <c r="A2670">
        <v>2603</v>
      </c>
      <c r="B2670" s="40">
        <v>4470670.8027393427</v>
      </c>
      <c r="C2670">
        <v>3634183.1685197656</v>
      </c>
      <c r="D2670" t="str">
        <v>met</v>
      </c>
      <c r="E2670" s="108">
        <v>388809.48633067403</v>
      </c>
    </row>
    <row r="2671" spans="1:5" x14ac:dyDescent="0.25">
      <c r="A2671">
        <v>2604</v>
      </c>
      <c r="B2671" s="40">
        <v>3478591.5231285584</v>
      </c>
      <c r="C2671">
        <v>3634041.7699393625</v>
      </c>
      <c r="D2671" t="str">
        <v>unmet</v>
      </c>
      <c r="E2671" s="108">
        <v>138175.75780515606</v>
      </c>
    </row>
    <row r="2672" spans="1:5" x14ac:dyDescent="0.25">
      <c r="A2672">
        <v>2605</v>
      </c>
      <c r="B2672" s="40">
        <v>4033826.773782013</v>
      </c>
      <c r="C2672">
        <v>3634260.5906686466</v>
      </c>
      <c r="D2672" t="str">
        <v>met</v>
      </c>
      <c r="E2672" s="108">
        <v>1285889.8443029113</v>
      </c>
    </row>
    <row r="2673" spans="1:5" x14ac:dyDescent="0.25">
      <c r="A2673">
        <v>2606</v>
      </c>
      <c r="B2673" s="40">
        <v>6026658.0626747748</v>
      </c>
      <c r="C2673">
        <v>3634081.8432971542</v>
      </c>
      <c r="D2673" t="str">
        <v>met</v>
      </c>
      <c r="E2673" s="108">
        <v>828432.74147839891</v>
      </c>
    </row>
    <row r="2674" spans="1:5" x14ac:dyDescent="0.25">
      <c r="A2674">
        <v>2607</v>
      </c>
      <c r="B2674" s="40">
        <v>5968605.2847745027</v>
      </c>
      <c r="C2674">
        <v>3634459.1334020533</v>
      </c>
      <c r="D2674" t="str">
        <v>met</v>
      </c>
      <c r="E2674" s="108">
        <v>1247168.2328213006</v>
      </c>
    </row>
    <row r="2675" spans="1:5" x14ac:dyDescent="0.25">
      <c r="A2675">
        <v>2608</v>
      </c>
      <c r="B2675" s="40">
        <v>3962599.1293963362</v>
      </c>
      <c r="C2675">
        <v>3634465.2447882374</v>
      </c>
      <c r="D2675" t="str">
        <v>met</v>
      </c>
      <c r="E2675" s="108">
        <v>2616714.5382151888</v>
      </c>
    </row>
    <row r="2676" spans="1:5" x14ac:dyDescent="0.25">
      <c r="A2676">
        <v>2609</v>
      </c>
      <c r="B2676" s="40">
        <v>3764654.5558511447</v>
      </c>
      <c r="C2676">
        <v>3633912.0746654752</v>
      </c>
      <c r="D2676" t="str">
        <v>met</v>
      </c>
      <c r="E2676" s="108">
        <v>8225.140537539497</v>
      </c>
    </row>
    <row r="2677" spans="1:5" x14ac:dyDescent="0.25">
      <c r="A2677">
        <v>2610</v>
      </c>
      <c r="B2677" s="40">
        <v>4229026.921443684</v>
      </c>
      <c r="C2677">
        <v>3634213.5389943016</v>
      </c>
      <c r="D2677" t="str">
        <v>met</v>
      </c>
      <c r="E2677" s="108">
        <v>27554.335725551937</v>
      </c>
    </row>
    <row r="2678" spans="1:5" x14ac:dyDescent="0.25">
      <c r="A2678">
        <v>2611</v>
      </c>
      <c r="B2678" s="40">
        <v>4215857.4269955698</v>
      </c>
      <c r="C2678">
        <v>3634083.6624623397</v>
      </c>
      <c r="D2678" t="str">
        <v>met</v>
      </c>
      <c r="E2678" s="108">
        <v>1494235.1708160792</v>
      </c>
    </row>
    <row r="2679" spans="1:5" x14ac:dyDescent="0.25">
      <c r="A2679">
        <v>2612</v>
      </c>
      <c r="B2679" s="40">
        <v>4147094.5235670842</v>
      </c>
      <c r="C2679">
        <v>3634028.7882753117</v>
      </c>
      <c r="D2679" t="str">
        <v>met</v>
      </c>
      <c r="E2679" s="108">
        <v>275671.89252472669</v>
      </c>
    </row>
    <row r="2680" spans="1:5" x14ac:dyDescent="0.25">
      <c r="A2680">
        <v>2613</v>
      </c>
      <c r="B2680" s="40">
        <v>5879122.6341870464</v>
      </c>
      <c r="C2680">
        <v>3633989.9034728291</v>
      </c>
      <c r="D2680" t="str">
        <v>met</v>
      </c>
      <c r="E2680" s="108">
        <v>4097022.1809708481</v>
      </c>
    </row>
    <row r="2681" spans="1:5" x14ac:dyDescent="0.25">
      <c r="A2681">
        <v>2614</v>
      </c>
      <c r="B2681" s="40">
        <v>7253840.5921427244</v>
      </c>
      <c r="C2681">
        <v>3634425.6239313921</v>
      </c>
      <c r="D2681" t="str">
        <v>met</v>
      </c>
      <c r="E2681" s="108">
        <v>643769.20731104445</v>
      </c>
    </row>
    <row r="2682" spans="1:5" x14ac:dyDescent="0.25">
      <c r="A2682">
        <v>2615</v>
      </c>
      <c r="B2682" s="40">
        <v>4824471.102950206</v>
      </c>
      <c r="C2682">
        <v>3634444.6489728228</v>
      </c>
      <c r="D2682" t="str">
        <v>met</v>
      </c>
      <c r="E2682" s="108">
        <v>911249.44037471758</v>
      </c>
    </row>
    <row r="2683" spans="1:5" x14ac:dyDescent="0.25">
      <c r="A2683">
        <v>2616</v>
      </c>
      <c r="B2683" s="40">
        <v>3826040.4372638362</v>
      </c>
      <c r="C2683">
        <v>3634373.4881394105</v>
      </c>
      <c r="D2683" t="str">
        <v>met</v>
      </c>
      <c r="E2683" s="108">
        <v>322586.26085428288</v>
      </c>
    </row>
    <row r="2684" spans="1:5" x14ac:dyDescent="0.25">
      <c r="A2684">
        <v>2617</v>
      </c>
      <c r="B2684" s="40">
        <v>3911629.3123760428</v>
      </c>
      <c r="C2684">
        <v>3634044.0588999763</v>
      </c>
      <c r="D2684" t="str">
        <v>met</v>
      </c>
      <c r="E2684" s="108">
        <v>541058.45102410577</v>
      </c>
    </row>
    <row r="2685" spans="1:5" x14ac:dyDescent="0.25">
      <c r="A2685">
        <v>2618</v>
      </c>
      <c r="B2685" s="40">
        <v>5570737.8047191417</v>
      </c>
      <c r="C2685">
        <v>3633868.1344939061</v>
      </c>
      <c r="D2685" t="str">
        <v>met</v>
      </c>
      <c r="E2685" s="108">
        <v>-50986.117372658104</v>
      </c>
    </row>
    <row r="2686" spans="1:5" x14ac:dyDescent="0.25">
      <c r="A2686">
        <v>2619</v>
      </c>
      <c r="B2686" s="40">
        <v>4146448.9180719145</v>
      </c>
      <c r="C2686">
        <v>3634317.3616890423</v>
      </c>
      <c r="D2686" t="str">
        <v>met</v>
      </c>
      <c r="E2686" s="108">
        <v>1136289.2764543691</v>
      </c>
    </row>
    <row r="2687" spans="1:5" x14ac:dyDescent="0.25">
      <c r="A2687">
        <v>2620</v>
      </c>
      <c r="B2687" s="40">
        <v>5234605.2158008637</v>
      </c>
      <c r="C2687">
        <v>3634396.5666850843</v>
      </c>
      <c r="D2687" t="str">
        <v>met</v>
      </c>
      <c r="E2687" s="108">
        <v>734907.69012656808</v>
      </c>
    </row>
    <row r="2688" spans="1:5" x14ac:dyDescent="0.25">
      <c r="A2688">
        <v>2621</v>
      </c>
      <c r="B2688" s="40">
        <v>3956168.5036977483</v>
      </c>
      <c r="C2688">
        <v>3634407.519780919</v>
      </c>
      <c r="D2688" t="str">
        <v>met</v>
      </c>
      <c r="E2688" s="108">
        <v>389513.69917437108</v>
      </c>
    </row>
    <row r="2689" spans="1:5" x14ac:dyDescent="0.25">
      <c r="A2689">
        <v>2622</v>
      </c>
      <c r="B2689" s="40">
        <v>4085470.5436425749</v>
      </c>
      <c r="C2689">
        <v>3634131.2755156425</v>
      </c>
      <c r="D2689" t="str">
        <v>met</v>
      </c>
      <c r="E2689" s="108">
        <v>-48637.383019696921</v>
      </c>
    </row>
    <row r="2690" spans="1:5" x14ac:dyDescent="0.25">
      <c r="A2690">
        <v>2623</v>
      </c>
      <c r="B2690" s="40">
        <v>4751971.2189724501</v>
      </c>
      <c r="C2690">
        <v>3634212.8281303723</v>
      </c>
      <c r="D2690" t="str">
        <v>met</v>
      </c>
      <c r="E2690" s="108">
        <v>1218067.7096748673</v>
      </c>
    </row>
    <row r="2691" spans="1:5" x14ac:dyDescent="0.25">
      <c r="A2691">
        <v>2624</v>
      </c>
      <c r="B2691" s="40">
        <v>12072350.362482669</v>
      </c>
      <c r="C2691">
        <v>3634069.9749579923</v>
      </c>
      <c r="D2691" t="str">
        <v>met</v>
      </c>
      <c r="E2691" s="108">
        <v>987028.73093677545</v>
      </c>
    </row>
    <row r="2692" spans="1:5" x14ac:dyDescent="0.25">
      <c r="A2692">
        <v>2625</v>
      </c>
      <c r="B2692" s="40">
        <v>4423760.1193573568</v>
      </c>
      <c r="C2692">
        <v>3634089.6060167537</v>
      </c>
      <c r="D2692" t="str">
        <v>met</v>
      </c>
      <c r="E2692" s="108">
        <v>1165988.6347685088</v>
      </c>
    </row>
    <row r="2693" spans="1:5" x14ac:dyDescent="0.25">
      <c r="A2693">
        <v>2626</v>
      </c>
      <c r="B2693" s="40">
        <v>4802220.8827405702</v>
      </c>
      <c r="C2693">
        <v>3633828.0906505766</v>
      </c>
      <c r="D2693" t="str">
        <v>met</v>
      </c>
      <c r="E2693" s="108">
        <v>-77254.212951843161</v>
      </c>
    </row>
    <row r="2694" spans="1:5" x14ac:dyDescent="0.25">
      <c r="A2694">
        <v>2627</v>
      </c>
      <c r="B2694" s="40">
        <v>5707732.5911737848</v>
      </c>
      <c r="C2694">
        <v>3634101.8633568492</v>
      </c>
      <c r="D2694" t="str">
        <v>met</v>
      </c>
      <c r="E2694" s="108">
        <v>9449132.1777919177</v>
      </c>
    </row>
    <row r="2695" spans="1:5" x14ac:dyDescent="0.25">
      <c r="A2695">
        <v>2628</v>
      </c>
      <c r="B2695" s="40">
        <v>5689979.2656180672</v>
      </c>
      <c r="C2695">
        <v>3634033.2265336099</v>
      </c>
      <c r="D2695" t="str">
        <v>met</v>
      </c>
      <c r="E2695" s="108">
        <v>555057.57081442</v>
      </c>
    </row>
    <row r="2696" spans="1:5" x14ac:dyDescent="0.25">
      <c r="A2696">
        <v>2629</v>
      </c>
      <c r="B2696" s="40">
        <v>3846862.6121869972</v>
      </c>
      <c r="C2696">
        <v>3634057.9760094015</v>
      </c>
      <c r="D2696" t="str">
        <v>met</v>
      </c>
      <c r="E2696" s="108">
        <v>843541.85222120117</v>
      </c>
    </row>
    <row r="2697" spans="1:5" x14ac:dyDescent="0.25">
      <c r="A2697">
        <v>2630</v>
      </c>
      <c r="B2697" s="40">
        <v>3432859.5166263757</v>
      </c>
      <c r="C2697">
        <v>3634088.0372636681</v>
      </c>
      <c r="D2697" t="str">
        <v>unmet</v>
      </c>
      <c r="E2697" s="108">
        <v>1674899.8583391183</v>
      </c>
    </row>
    <row r="2698" spans="1:5" x14ac:dyDescent="0.25">
      <c r="A2698">
        <v>2631</v>
      </c>
      <c r="B2698" s="40">
        <v>3871595.0135629978</v>
      </c>
      <c r="C2698">
        <v>3633963.9736759323</v>
      </c>
      <c r="D2698" t="str">
        <v>met</v>
      </c>
      <c r="E2698" s="108">
        <v>1164589.6082125232</v>
      </c>
    </row>
    <row r="2699" spans="1:5" x14ac:dyDescent="0.25">
      <c r="A2699">
        <v>2632</v>
      </c>
      <c r="B2699" s="40">
        <v>7909751.5597203402</v>
      </c>
      <c r="C2699">
        <v>3634233.0159860239</v>
      </c>
      <c r="D2699" t="str">
        <v>met</v>
      </c>
      <c r="E2699" s="108">
        <v>17265.515617040452</v>
      </c>
    </row>
    <row r="2700" spans="1:5" x14ac:dyDescent="0.25">
      <c r="A2700">
        <v>2633</v>
      </c>
      <c r="B2700" s="40">
        <v>4514543.3737320192</v>
      </c>
      <c r="C2700">
        <v>3634388.6520314375</v>
      </c>
      <c r="D2700" t="str">
        <v>met</v>
      </c>
      <c r="E2700" s="108">
        <v>301105.34949882468</v>
      </c>
    </row>
    <row r="2701" spans="1:5" x14ac:dyDescent="0.25">
      <c r="A2701">
        <v>2634</v>
      </c>
      <c r="B2701" s="40">
        <v>3620732.7016163059</v>
      </c>
      <c r="C2701">
        <v>3633774.011958201</v>
      </c>
      <c r="D2701" t="str">
        <v>unmet</v>
      </c>
      <c r="E2701" s="108">
        <v>-236282.62289645569</v>
      </c>
    </row>
    <row r="2702" spans="1:5" x14ac:dyDescent="0.25">
      <c r="A2702">
        <v>2635</v>
      </c>
      <c r="B2702" s="40">
        <v>5446990.7782819029</v>
      </c>
      <c r="C2702">
        <v>3634313.2126489077</v>
      </c>
      <c r="D2702" t="str">
        <v>met</v>
      </c>
      <c r="E2702" s="108">
        <v>5540485.1413384788</v>
      </c>
    </row>
    <row r="2703" spans="1:5" x14ac:dyDescent="0.25">
      <c r="A2703">
        <v>2636</v>
      </c>
      <c r="B2703" s="40">
        <v>4015375.1581645305</v>
      </c>
      <c r="C2703">
        <v>3634357.7619728874</v>
      </c>
      <c r="D2703" t="str">
        <v>met</v>
      </c>
      <c r="E2703" s="108">
        <v>232846.9701825697</v>
      </c>
    </row>
    <row r="2704" spans="1:5" x14ac:dyDescent="0.25">
      <c r="A2704">
        <v>2637</v>
      </c>
      <c r="B2704" s="40">
        <v>4953463.493695423</v>
      </c>
      <c r="C2704">
        <v>3633986.0274883071</v>
      </c>
      <c r="D2704" t="str">
        <v>met</v>
      </c>
      <c r="E2704" s="108">
        <v>526722.10090310127</v>
      </c>
    </row>
    <row r="2705" spans="1:5" x14ac:dyDescent="0.25">
      <c r="A2705">
        <v>2638</v>
      </c>
      <c r="B2705" s="40">
        <v>3805937.425948008</v>
      </c>
      <c r="C2705">
        <v>3634410.780671163</v>
      </c>
      <c r="D2705" t="str">
        <v>met</v>
      </c>
      <c r="E2705" s="108">
        <v>11720598.743121497</v>
      </c>
    </row>
    <row r="2706" spans="1:5" x14ac:dyDescent="0.25">
      <c r="A2706">
        <v>2639</v>
      </c>
      <c r="B2706" s="40">
        <v>5060759.6859218581</v>
      </c>
      <c r="C2706">
        <v>3634216.8375487188</v>
      </c>
      <c r="D2706" t="str">
        <v>met</v>
      </c>
      <c r="E2706" s="108">
        <v>256035.4174065874</v>
      </c>
    </row>
    <row r="2707" spans="1:5" x14ac:dyDescent="0.25">
      <c r="A2707">
        <v>2640</v>
      </c>
      <c r="B2707" s="40">
        <v>7484930.5628047213</v>
      </c>
      <c r="C2707">
        <v>3633971.1353088827</v>
      </c>
      <c r="D2707" t="str">
        <v>met</v>
      </c>
      <c r="E2707" s="108">
        <v>445881.29075818276</v>
      </c>
    </row>
    <row r="2708" spans="1:5" x14ac:dyDescent="0.25">
      <c r="A2708">
        <v>2641</v>
      </c>
      <c r="B2708" s="40">
        <v>4826670.5796060935</v>
      </c>
      <c r="C2708">
        <v>3633708.0782900131</v>
      </c>
      <c r="D2708" t="str">
        <v>met</v>
      </c>
      <c r="E2708" s="108">
        <v>2591781.3180340691</v>
      </c>
    </row>
    <row r="2709" spans="1:5" x14ac:dyDescent="0.25">
      <c r="A2709">
        <v>2642</v>
      </c>
      <c r="B2709" s="40">
        <v>3520200.9262441122</v>
      </c>
      <c r="C2709">
        <v>3633975.8157819826</v>
      </c>
      <c r="D2709" t="str">
        <v>unmet</v>
      </c>
      <c r="E2709" s="108">
        <v>2371803.4502768777</v>
      </c>
    </row>
    <row r="2710" spans="1:5" x14ac:dyDescent="0.25">
      <c r="A2710">
        <v>2643</v>
      </c>
      <c r="B2710" s="40">
        <v>4111519.1627908275</v>
      </c>
      <c r="C2710">
        <v>3633988.5631623389</v>
      </c>
      <c r="D2710" t="str">
        <v>met</v>
      </c>
      <c r="E2710" s="108">
        <v>2313743.4738353132</v>
      </c>
    </row>
    <row r="2711" spans="1:5" x14ac:dyDescent="0.25">
      <c r="A2711">
        <v>2644</v>
      </c>
      <c r="B2711" s="40">
        <v>3734198.4870317541</v>
      </c>
      <c r="C2711">
        <v>3634242.5993840834</v>
      </c>
      <c r="D2711" t="str">
        <v>met</v>
      </c>
      <c r="E2711" s="108">
        <v>4065771.6735625891</v>
      </c>
    </row>
    <row r="2712" spans="1:5" x14ac:dyDescent="0.25">
      <c r="A2712">
        <v>2645</v>
      </c>
      <c r="B2712" s="40">
        <v>7670475.1716507766</v>
      </c>
      <c r="C2712">
        <v>3634172.9447388267</v>
      </c>
      <c r="D2712" t="str">
        <v>met</v>
      </c>
      <c r="E2712" s="108">
        <v>436072.20104003744</v>
      </c>
    </row>
    <row r="2713" spans="1:5" x14ac:dyDescent="0.25">
      <c r="A2713">
        <v>2646</v>
      </c>
      <c r="B2713" s="40">
        <v>4609126.5204704497</v>
      </c>
      <c r="C2713">
        <v>3634006.8171441904</v>
      </c>
      <c r="D2713" t="str">
        <v>met</v>
      </c>
      <c r="E2713" s="108">
        <v>983565.78574706614</v>
      </c>
    </row>
    <row r="2714" spans="1:5" x14ac:dyDescent="0.25">
      <c r="A2714">
        <v>2647</v>
      </c>
      <c r="B2714" s="40">
        <v>3516742.695163365</v>
      </c>
      <c r="C2714">
        <v>3634256.6992710852</v>
      </c>
      <c r="D2714" t="str">
        <v>unmet</v>
      </c>
      <c r="E2714" s="108">
        <v>3605175.5717310542</v>
      </c>
    </row>
    <row r="2715" spans="1:5" x14ac:dyDescent="0.25">
      <c r="A2715">
        <v>2648</v>
      </c>
      <c r="B2715" s="40">
        <v>3790321.7080576792</v>
      </c>
      <c r="C2715">
        <v>3634463.3062254321</v>
      </c>
      <c r="D2715" t="str">
        <v>met</v>
      </c>
      <c r="E2715" s="108">
        <v>1063403.6810781281</v>
      </c>
    </row>
    <row r="2716" spans="1:5" x14ac:dyDescent="0.25">
      <c r="A2716">
        <v>2649</v>
      </c>
      <c r="B2716" s="40">
        <v>4811664.583572587</v>
      </c>
      <c r="C2716">
        <v>3634600.6775875939</v>
      </c>
      <c r="D2716" t="str">
        <v>met</v>
      </c>
      <c r="E2716" s="108">
        <v>1296336.4226726978</v>
      </c>
    </row>
    <row r="2717" spans="1:5" x14ac:dyDescent="0.25">
      <c r="A2717">
        <v>2650</v>
      </c>
      <c r="B2717" s="40">
        <v>3895115.8571738154</v>
      </c>
      <c r="C2717">
        <v>3634392.9705852005</v>
      </c>
      <c r="D2717" t="str">
        <v>met</v>
      </c>
      <c r="E2717" s="108">
        <v>567189.48711160012</v>
      </c>
    </row>
    <row r="2718" spans="1:5" x14ac:dyDescent="0.25">
      <c r="A2718">
        <v>2651</v>
      </c>
      <c r="B2718" s="40">
        <v>4150780.6262639463</v>
      </c>
      <c r="C2718">
        <v>3634137.209294823</v>
      </c>
      <c r="D2718" t="str">
        <v>met</v>
      </c>
      <c r="E2718" s="108">
        <v>1105495.4391274215</v>
      </c>
    </row>
    <row r="2719" spans="1:5" x14ac:dyDescent="0.25">
      <c r="A2719">
        <v>2652</v>
      </c>
      <c r="B2719" s="40">
        <v>5982233.5219382886</v>
      </c>
      <c r="C2719">
        <v>3634506.848865198</v>
      </c>
      <c r="D2719" t="str">
        <v>met</v>
      </c>
      <c r="E2719" s="108">
        <v>1288040.2541230312</v>
      </c>
    </row>
    <row r="2720" spans="1:5" x14ac:dyDescent="0.25">
      <c r="A2720">
        <v>2653</v>
      </c>
      <c r="B2720" s="40">
        <v>5826751.8350999784</v>
      </c>
      <c r="C2720">
        <v>3634273.1554732523</v>
      </c>
      <c r="D2720" t="str">
        <v>met</v>
      </c>
      <c r="E2720" s="108">
        <v>1095326.4911223296</v>
      </c>
    </row>
    <row r="2721" spans="1:5" x14ac:dyDescent="0.25">
      <c r="A2721">
        <v>2654</v>
      </c>
      <c r="B2721" s="40">
        <v>6480372.8214565599</v>
      </c>
      <c r="C2721">
        <v>3634428.4954730747</v>
      </c>
      <c r="D2721" t="str">
        <v>met</v>
      </c>
      <c r="E2721" s="108">
        <v>-17180.86809239164</v>
      </c>
    </row>
    <row r="2722" spans="1:5" x14ac:dyDescent="0.25">
      <c r="A2722">
        <v>2655</v>
      </c>
      <c r="B2722" s="40">
        <v>4112565.4037962495</v>
      </c>
      <c r="C2722">
        <v>3634241.4398766099</v>
      </c>
      <c r="D2722" t="str">
        <v>met</v>
      </c>
      <c r="E2722" s="108">
        <v>90706.858207478188</v>
      </c>
    </row>
    <row r="2723" spans="1:5" x14ac:dyDescent="0.25">
      <c r="A2723">
        <v>2656</v>
      </c>
      <c r="B2723" s="40">
        <v>3840893.5596348476</v>
      </c>
      <c r="C2723">
        <v>3634109.6111248704</v>
      </c>
      <c r="D2723" t="str">
        <v>met</v>
      </c>
      <c r="E2723" s="108">
        <v>767165.59368774667</v>
      </c>
    </row>
    <row r="2724" spans="1:5" x14ac:dyDescent="0.25">
      <c r="A2724">
        <v>2657</v>
      </c>
      <c r="B2724" s="40">
        <v>5787078.3683774425</v>
      </c>
      <c r="C2724">
        <v>3634284.8876407207</v>
      </c>
      <c r="D2724" t="str">
        <v>met</v>
      </c>
      <c r="E2724" s="108">
        <v>200403.96779924305</v>
      </c>
    </row>
    <row r="2725" spans="1:5" x14ac:dyDescent="0.25">
      <c r="A2725">
        <v>2658</v>
      </c>
      <c r="B2725" s="40">
        <v>6666564.4618388452</v>
      </c>
      <c r="C2725">
        <v>3633961.5219364371</v>
      </c>
      <c r="D2725" t="str">
        <v>met</v>
      </c>
      <c r="E2725" s="108">
        <v>989906.00889422186</v>
      </c>
    </row>
    <row r="2726" spans="1:5" x14ac:dyDescent="0.25">
      <c r="A2726">
        <v>2659</v>
      </c>
      <c r="B2726" s="40">
        <v>4904772.6687179338</v>
      </c>
      <c r="C2726">
        <v>3634284.9753030362</v>
      </c>
      <c r="D2726" t="str">
        <v>met</v>
      </c>
      <c r="E2726" s="108">
        <v>360082.57433174551</v>
      </c>
    </row>
    <row r="2727" spans="1:5" x14ac:dyDescent="0.25">
      <c r="A2727">
        <v>2660</v>
      </c>
      <c r="B2727" s="40">
        <v>5545329.6445058091</v>
      </c>
      <c r="C2727">
        <v>3634048.0058894521</v>
      </c>
      <c r="D2727" t="str">
        <v>met</v>
      </c>
      <c r="E2727" s="108">
        <v>1869224.8934181472</v>
      </c>
    </row>
    <row r="2728" spans="1:5" x14ac:dyDescent="0.25">
      <c r="A2728">
        <v>2661</v>
      </c>
      <c r="B2728" s="40">
        <v>4581346.5459537851</v>
      </c>
      <c r="C2728">
        <v>3634327.7942457516</v>
      </c>
      <c r="D2728" t="str">
        <v>met</v>
      </c>
      <c r="E2728" s="108">
        <v>452244.62647669669</v>
      </c>
    </row>
    <row r="2729" spans="1:5" x14ac:dyDescent="0.25">
      <c r="A2729">
        <v>2662</v>
      </c>
      <c r="B2729" s="40">
        <v>3792196.5168365762</v>
      </c>
      <c r="C2729">
        <v>3634123.4936101953</v>
      </c>
      <c r="D2729" t="str">
        <v>met</v>
      </c>
      <c r="E2729" s="108">
        <v>902716.53295857366</v>
      </c>
    </row>
    <row r="2730" spans="1:5" x14ac:dyDescent="0.25">
      <c r="A2730">
        <v>2663</v>
      </c>
      <c r="B2730" s="40">
        <v>6164898.6924145985</v>
      </c>
      <c r="C2730">
        <v>3633776.573247232</v>
      </c>
      <c r="D2730" t="str">
        <v>met</v>
      </c>
      <c r="E2730" s="108">
        <v>1111905.9973746869</v>
      </c>
    </row>
    <row r="2731" spans="1:5" x14ac:dyDescent="0.25">
      <c r="A2731">
        <v>2664</v>
      </c>
      <c r="B2731" s="40">
        <v>6098073.3581859842</v>
      </c>
      <c r="C2731">
        <v>3634214.6557488753</v>
      </c>
      <c r="D2731" t="str">
        <v>met</v>
      </c>
      <c r="E2731" s="108">
        <v>3603928.039523398</v>
      </c>
    </row>
    <row r="2732" spans="1:5" x14ac:dyDescent="0.25">
      <c r="A2732">
        <v>2665</v>
      </c>
      <c r="B2732" s="40">
        <v>3866793.5745056611</v>
      </c>
      <c r="C2732">
        <v>3633923.7318663085</v>
      </c>
      <c r="D2732" t="str">
        <v>met</v>
      </c>
      <c r="E2732" s="108">
        <v>605808.10361688118</v>
      </c>
    </row>
    <row r="2733" spans="1:5" x14ac:dyDescent="0.25">
      <c r="A2733">
        <v>2666</v>
      </c>
      <c r="B2733" s="40">
        <v>3830166.3068997087</v>
      </c>
      <c r="C2733">
        <v>3633968.4157664613</v>
      </c>
      <c r="D2733" t="str">
        <v>met</v>
      </c>
      <c r="E2733" s="108">
        <v>1905173.8933533286</v>
      </c>
    </row>
    <row r="2734" spans="1:5" x14ac:dyDescent="0.25">
      <c r="A2734">
        <v>2667</v>
      </c>
      <c r="B2734" s="40">
        <v>4956357.2269030241</v>
      </c>
      <c r="C2734">
        <v>3633934.7796576954</v>
      </c>
      <c r="D2734" t="str">
        <v>met</v>
      </c>
      <c r="E2734" s="108">
        <v>1228465.4604380582</v>
      </c>
    </row>
    <row r="2735" spans="1:5" x14ac:dyDescent="0.25">
      <c r="A2735">
        <v>2668</v>
      </c>
      <c r="B2735" s="40">
        <v>8552160.6606777068</v>
      </c>
      <c r="C2735">
        <v>3634232.7850623727</v>
      </c>
      <c r="D2735" t="str">
        <v>met</v>
      </c>
      <c r="E2735" s="108">
        <v>2630482.6382579869</v>
      </c>
    </row>
    <row r="2736" spans="1:5" x14ac:dyDescent="0.25">
      <c r="A2736">
        <v>2669</v>
      </c>
      <c r="B2736" s="40">
        <v>3971117.2471648231</v>
      </c>
      <c r="C2736">
        <v>3634828.9952540621</v>
      </c>
      <c r="D2736" t="str">
        <v>met</v>
      </c>
      <c r="E2736" s="108">
        <v>900206.18968154071</v>
      </c>
    </row>
    <row r="2737" spans="1:5" x14ac:dyDescent="0.25">
      <c r="A2737">
        <v>2670</v>
      </c>
      <c r="B2737" s="40">
        <v>5618078.5040849671</v>
      </c>
      <c r="C2737">
        <v>3633748.8688850659</v>
      </c>
      <c r="D2737" t="str">
        <v>met</v>
      </c>
      <c r="E2737" s="108">
        <v>-107488.89892128576</v>
      </c>
    </row>
    <row r="2738" spans="1:5" x14ac:dyDescent="0.25">
      <c r="A2738">
        <v>2671</v>
      </c>
      <c r="B2738" s="40">
        <v>3985702.187954471</v>
      </c>
      <c r="C2738">
        <v>3633970.7476523276</v>
      </c>
      <c r="D2738" t="str">
        <v>met</v>
      </c>
      <c r="E2738" s="108">
        <v>2898803.3160641035</v>
      </c>
    </row>
    <row r="2739" spans="1:5" x14ac:dyDescent="0.25">
      <c r="A2739">
        <v>2672</v>
      </c>
      <c r="B2739" s="40">
        <v>7227559.5367873237</v>
      </c>
      <c r="C2739">
        <v>3634151.9094060818</v>
      </c>
      <c r="D2739" t="str">
        <v>met</v>
      </c>
      <c r="E2739" s="108">
        <v>1990287.6605198155</v>
      </c>
    </row>
    <row r="2740" spans="1:5" x14ac:dyDescent="0.25">
      <c r="A2740">
        <v>2673</v>
      </c>
      <c r="B2740" s="40">
        <v>3909811.0602438864</v>
      </c>
      <c r="C2740">
        <v>3633960.2497061817</v>
      </c>
      <c r="D2740" t="str">
        <v>met</v>
      </c>
      <c r="E2740" s="108">
        <v>1241726.4946450274</v>
      </c>
    </row>
    <row r="2741" spans="1:5" x14ac:dyDescent="0.25">
      <c r="A2741">
        <v>2674</v>
      </c>
      <c r="B2741" s="40">
        <v>3967084.6275654794</v>
      </c>
      <c r="C2741">
        <v>3634113.6211486538</v>
      </c>
      <c r="D2741" t="str">
        <v>met</v>
      </c>
      <c r="E2741" s="108">
        <v>1078505.8505653548</v>
      </c>
    </row>
    <row r="2742" spans="1:5" x14ac:dyDescent="0.25">
      <c r="A2742">
        <v>2675</v>
      </c>
      <c r="B2742" s="40">
        <v>4017873.1451635174</v>
      </c>
      <c r="C2742">
        <v>3634355.6831300142</v>
      </c>
      <c r="D2742" t="str">
        <v>met</v>
      </c>
      <c r="E2742" s="108">
        <v>187889.67781187361</v>
      </c>
    </row>
    <row r="2743" spans="1:5" x14ac:dyDescent="0.25">
      <c r="A2743">
        <v>2676</v>
      </c>
      <c r="B2743" s="40">
        <v>4098580.4859104985</v>
      </c>
      <c r="C2743">
        <v>3634185.4305563848</v>
      </c>
      <c r="D2743" t="str">
        <v>met</v>
      </c>
      <c r="E2743" s="108">
        <v>3267029.5576768969</v>
      </c>
    </row>
    <row r="2744" spans="1:5" x14ac:dyDescent="0.25">
      <c r="A2744">
        <v>2677</v>
      </c>
      <c r="B2744" s="40">
        <v>3916887.1580824461</v>
      </c>
      <c r="C2744">
        <v>3634229.2135342089</v>
      </c>
      <c r="D2744" t="str">
        <v>met</v>
      </c>
      <c r="E2744" s="108">
        <v>1540639.5649124701</v>
      </c>
    </row>
    <row r="2745" spans="1:5" x14ac:dyDescent="0.25">
      <c r="A2745">
        <v>2678</v>
      </c>
      <c r="B2745" s="40">
        <v>4746274.5627929373</v>
      </c>
      <c r="C2745">
        <v>3634530.2061756668</v>
      </c>
      <c r="D2745" t="str">
        <v>met</v>
      </c>
      <c r="E2745" s="108">
        <v>722782.19394413196</v>
      </c>
    </row>
    <row r="2746" spans="1:5" x14ac:dyDescent="0.25">
      <c r="A2746">
        <v>2679</v>
      </c>
      <c r="B2746" s="40">
        <v>12590531.538740277</v>
      </c>
      <c r="C2746">
        <v>3633729.7941265255</v>
      </c>
      <c r="D2746" t="str">
        <v>met</v>
      </c>
      <c r="E2746" s="108">
        <v>1984553.494389039</v>
      </c>
    </row>
    <row r="2747" spans="1:5" x14ac:dyDescent="0.25">
      <c r="A2747">
        <v>2680</v>
      </c>
      <c r="B2747" s="40">
        <v>3811292.1282566371</v>
      </c>
      <c r="C2747">
        <v>3633649.6321786088</v>
      </c>
      <c r="D2747" t="str">
        <v>met</v>
      </c>
      <c r="E2747" s="108">
        <v>983954.67654193332</v>
      </c>
    </row>
    <row r="2748" spans="1:5" x14ac:dyDescent="0.25">
      <c r="A2748">
        <v>2681</v>
      </c>
      <c r="B2748" s="40">
        <v>5519422.3614751464</v>
      </c>
      <c r="C2748">
        <v>3633784.3309654342</v>
      </c>
      <c r="D2748" t="str">
        <v>met</v>
      </c>
      <c r="E2748" s="108">
        <v>1075373.571296399</v>
      </c>
    </row>
    <row r="2749" spans="1:5" x14ac:dyDescent="0.25">
      <c r="A2749">
        <v>2682</v>
      </c>
      <c r="B2749" s="40">
        <v>3644607.6043025982</v>
      </c>
      <c r="C2749">
        <v>3633961.172357732</v>
      </c>
      <c r="D2749" t="str">
        <v>met</v>
      </c>
      <c r="E2749" s="108">
        <v>-33863.007052727975</v>
      </c>
    </row>
    <row r="2750" spans="1:5" x14ac:dyDescent="0.25">
      <c r="A2750">
        <v>2683</v>
      </c>
      <c r="B2750" s="40">
        <v>5791376.9498503134</v>
      </c>
      <c r="C2750">
        <v>3634447.3060835199</v>
      </c>
      <c r="D2750" t="str">
        <v>met</v>
      </c>
      <c r="E2750" s="108">
        <v>897444.07067318168</v>
      </c>
    </row>
    <row r="2751" spans="1:5" x14ac:dyDescent="0.25">
      <c r="A2751">
        <v>2684</v>
      </c>
      <c r="B2751" s="40">
        <v>4820183.5420893896</v>
      </c>
      <c r="C2751">
        <v>3634719.7219676254</v>
      </c>
      <c r="D2751" t="str">
        <v>met</v>
      </c>
      <c r="E2751" s="108">
        <v>1387470.1981215612</v>
      </c>
    </row>
    <row r="2752" spans="1:5" x14ac:dyDescent="0.25">
      <c r="A2752">
        <v>2685</v>
      </c>
      <c r="B2752" s="40">
        <v>4613464.8120324826</v>
      </c>
      <c r="C2752">
        <v>3634447.6584608662</v>
      </c>
      <c r="D2752" t="str">
        <v>met</v>
      </c>
      <c r="E2752" s="108">
        <v>1603814.9943386163</v>
      </c>
    </row>
    <row r="2753" spans="1:5" x14ac:dyDescent="0.25">
      <c r="A2753">
        <v>2686</v>
      </c>
      <c r="B2753" s="40">
        <v>4547677.9705593307</v>
      </c>
      <c r="C2753">
        <v>3633819.0151296235</v>
      </c>
      <c r="D2753" t="str">
        <v>met</v>
      </c>
      <c r="E2753" s="108">
        <v>-45095.225027402397</v>
      </c>
    </row>
    <row r="2754" spans="1:5" x14ac:dyDescent="0.25">
      <c r="A2754">
        <v>2687</v>
      </c>
      <c r="B2754" s="40">
        <v>5664533.5510335788</v>
      </c>
      <c r="C2754">
        <v>3633855.1686476315</v>
      </c>
      <c r="D2754" t="str">
        <v>met</v>
      </c>
      <c r="E2754" s="108">
        <v>1418215.1420534872</v>
      </c>
    </row>
    <row r="2755" spans="1:5" x14ac:dyDescent="0.25">
      <c r="A2755">
        <v>2688</v>
      </c>
      <c r="B2755" s="40">
        <v>4564700.586171031</v>
      </c>
      <c r="C2755">
        <v>3634065.0663062274</v>
      </c>
      <c r="D2755" t="str">
        <v>met</v>
      </c>
      <c r="E2755" s="108">
        <v>169439.01077300357</v>
      </c>
    </row>
    <row r="2756" spans="1:5" x14ac:dyDescent="0.25">
      <c r="A2756">
        <v>2689</v>
      </c>
      <c r="B2756" s="40">
        <v>4372133.2063785689</v>
      </c>
      <c r="C2756">
        <v>3634163.2590564471</v>
      </c>
      <c r="D2756" t="str">
        <v>met</v>
      </c>
      <c r="E2756" s="108">
        <v>-6398.6535711106844</v>
      </c>
    </row>
    <row r="2757" spans="1:5" x14ac:dyDescent="0.25">
      <c r="A2757">
        <v>2690</v>
      </c>
      <c r="B2757" s="40">
        <v>4545394.6318021379</v>
      </c>
      <c r="C2757">
        <v>3634838.9186657006</v>
      </c>
      <c r="D2757" t="str">
        <v>met</v>
      </c>
      <c r="E2757" s="108">
        <v>592927.37625697535</v>
      </c>
    </row>
    <row r="2758" spans="1:5" x14ac:dyDescent="0.25">
      <c r="A2758">
        <v>2691</v>
      </c>
      <c r="B2758" s="40">
        <v>8092736.6873876043</v>
      </c>
      <c r="C2758">
        <v>3633863.2976799239</v>
      </c>
      <c r="D2758" t="str">
        <v>met</v>
      </c>
      <c r="E2758" s="108">
        <v>378679.98349605361</v>
      </c>
    </row>
    <row r="2759" spans="1:5" x14ac:dyDescent="0.25">
      <c r="A2759">
        <v>2692</v>
      </c>
      <c r="B2759" s="40">
        <v>4071733.9428877011</v>
      </c>
      <c r="C2759">
        <v>3634678.1196054379</v>
      </c>
      <c r="D2759" t="str">
        <v>met</v>
      </c>
      <c r="E2759" s="108">
        <v>1737851.2396615907</v>
      </c>
    </row>
    <row r="2760" spans="1:5" x14ac:dyDescent="0.25">
      <c r="A2760">
        <v>2693</v>
      </c>
      <c r="B2760" s="40">
        <v>3641941.4440514469</v>
      </c>
      <c r="C2760">
        <v>3634024.3664444014</v>
      </c>
      <c r="D2760" t="str">
        <v>met</v>
      </c>
      <c r="E2760" s="108">
        <v>302303.11529501714</v>
      </c>
    </row>
    <row r="2761" spans="1:5" x14ac:dyDescent="0.25">
      <c r="A2761">
        <v>2694</v>
      </c>
      <c r="B2761" s="40">
        <v>10776645.737431075</v>
      </c>
      <c r="C2761">
        <v>3634165.5428721798</v>
      </c>
      <c r="D2761" t="str">
        <v>met</v>
      </c>
      <c r="E2761" s="108">
        <v>613011.69891148573</v>
      </c>
    </row>
    <row r="2762" spans="1:5" x14ac:dyDescent="0.25">
      <c r="A2762">
        <v>2695</v>
      </c>
      <c r="B2762" s="40">
        <v>5209502.5857100943</v>
      </c>
      <c r="C2762">
        <v>3634144.0840813387</v>
      </c>
      <c r="D2762" t="str">
        <v>met</v>
      </c>
      <c r="E2762" s="108">
        <v>455179.29545033025</v>
      </c>
    </row>
    <row r="2763" spans="1:5" x14ac:dyDescent="0.25">
      <c r="A2763">
        <v>2696</v>
      </c>
      <c r="B2763" s="40">
        <v>4921562.7471130909</v>
      </c>
      <c r="C2763">
        <v>3633990.6600281917</v>
      </c>
      <c r="D2763" t="str">
        <v>met</v>
      </c>
      <c r="E2763" s="108">
        <v>83814.605651504826</v>
      </c>
    </row>
    <row r="2764" spans="1:5" x14ac:dyDescent="0.25">
      <c r="A2764">
        <v>2697</v>
      </c>
      <c r="B2764" s="40">
        <v>4284289.5857637189</v>
      </c>
      <c r="C2764">
        <v>3634151.7967849495</v>
      </c>
      <c r="D2764" t="str">
        <v>met</v>
      </c>
      <c r="E2764" s="108">
        <v>1687379.401858307</v>
      </c>
    </row>
    <row r="2765" spans="1:5" x14ac:dyDescent="0.25">
      <c r="A2765">
        <v>2698</v>
      </c>
      <c r="B2765" s="40">
        <v>6803086.507943836</v>
      </c>
      <c r="C2765">
        <v>3633884.570030726</v>
      </c>
      <c r="D2765" t="str">
        <v>met</v>
      </c>
      <c r="E2765" s="108">
        <v>986357.26961985324</v>
      </c>
    </row>
    <row r="2766" spans="1:5" x14ac:dyDescent="0.25">
      <c r="A2766">
        <v>2699</v>
      </c>
      <c r="B2766" s="40">
        <v>4356036.236157449</v>
      </c>
      <c r="C2766">
        <v>3634356.5249489527</v>
      </c>
      <c r="D2766" t="str">
        <v>met</v>
      </c>
      <c r="E2766" s="108">
        <v>22065.520480473991</v>
      </c>
    </row>
    <row r="2767" spans="1:5" x14ac:dyDescent="0.25">
      <c r="A2767">
        <v>2700</v>
      </c>
      <c r="B2767" s="40">
        <v>3837437.809782159</v>
      </c>
      <c r="C2767">
        <v>3633668.6993342522</v>
      </c>
      <c r="D2767" t="str">
        <v>met</v>
      </c>
      <c r="E2767" s="108">
        <v>2055425.8479240253</v>
      </c>
    </row>
    <row r="2768" spans="1:5" x14ac:dyDescent="0.25">
      <c r="A2768">
        <v>2701</v>
      </c>
      <c r="B2768" s="40">
        <v>4344621.9870216968</v>
      </c>
      <c r="C2768">
        <v>3634773.637716643</v>
      </c>
      <c r="D2768" t="str">
        <v>met</v>
      </c>
      <c r="E2768" s="108">
        <v>530209.90824557608</v>
      </c>
    </row>
    <row r="2769" spans="1:5" x14ac:dyDescent="0.25">
      <c r="A2769">
        <v>2702</v>
      </c>
      <c r="B2769" s="40">
        <v>4411875.9088423559</v>
      </c>
      <c r="C2769">
        <v>3634140.0258875531</v>
      </c>
      <c r="D2769" t="str">
        <v>met</v>
      </c>
      <c r="E2769" s="108">
        <v>273415.79309042357</v>
      </c>
    </row>
    <row r="2770" spans="1:5" x14ac:dyDescent="0.25">
      <c r="A2770">
        <v>2703</v>
      </c>
      <c r="B2770" s="40">
        <v>4994968.1152062463</v>
      </c>
      <c r="C2770">
        <v>3634158.0868009422</v>
      </c>
      <c r="D2770" t="str">
        <v>met</v>
      </c>
      <c r="E2770" s="108">
        <v>115852.11596265249</v>
      </c>
    </row>
    <row r="2771" spans="1:5" x14ac:dyDescent="0.25">
      <c r="A2771">
        <v>2704</v>
      </c>
      <c r="B2771" s="40">
        <v>5661735.2782931682</v>
      </c>
      <c r="C2771">
        <v>3634060.7189530116</v>
      </c>
      <c r="D2771" t="str">
        <v>met</v>
      </c>
      <c r="E2771" s="108">
        <v>2277323.2239546874</v>
      </c>
    </row>
    <row r="2772" spans="1:5" x14ac:dyDescent="0.25">
      <c r="A2772">
        <v>2705</v>
      </c>
      <c r="B2772" s="40">
        <v>4267277.1547222501</v>
      </c>
      <c r="C2772">
        <v>3633892.2497215518</v>
      </c>
      <c r="D2772" t="str">
        <v>met</v>
      </c>
      <c r="E2772" s="108">
        <v>115179.79836178757</v>
      </c>
    </row>
    <row r="2773" spans="1:5" x14ac:dyDescent="0.25">
      <c r="A2773">
        <v>2706</v>
      </c>
      <c r="B2773" s="40">
        <v>4322224.2948144749</v>
      </c>
      <c r="C2773">
        <v>3634535.1922707842</v>
      </c>
      <c r="D2773" t="str">
        <v>met</v>
      </c>
      <c r="E2773" s="108">
        <v>340394.46052910062</v>
      </c>
    </row>
    <row r="2774" spans="1:5" x14ac:dyDescent="0.25">
      <c r="A2774">
        <v>2707</v>
      </c>
      <c r="B2774" s="40">
        <v>4060547.2112337174</v>
      </c>
      <c r="C2774">
        <v>3634510.8215137925</v>
      </c>
      <c r="D2774" t="str">
        <v>met</v>
      </c>
      <c r="E2774" s="108">
        <v>215057.78107492859</v>
      </c>
    </row>
    <row r="2775" spans="1:5" x14ac:dyDescent="0.25">
      <c r="A2775">
        <v>2708</v>
      </c>
      <c r="B2775" s="40">
        <v>9857880.4295972101</v>
      </c>
      <c r="C2775">
        <v>3633444.1130904094</v>
      </c>
      <c r="D2775" t="str">
        <v>met</v>
      </c>
      <c r="E2775" s="108">
        <v>-285536.91003293777</v>
      </c>
    </row>
    <row r="2776" spans="1:5" x14ac:dyDescent="0.25">
      <c r="A2776">
        <v>2709</v>
      </c>
      <c r="B2776" s="40">
        <v>4121522.34422349</v>
      </c>
      <c r="C2776">
        <v>3634031.4348590467</v>
      </c>
      <c r="D2776" t="str">
        <v>met</v>
      </c>
      <c r="E2776" s="108">
        <v>706931.36040105857</v>
      </c>
    </row>
    <row r="2777" spans="1:5" x14ac:dyDescent="0.25">
      <c r="A2777">
        <v>2710</v>
      </c>
      <c r="B2777" s="40">
        <v>5522095.4316044562</v>
      </c>
      <c r="C2777">
        <v>3634063.4018379804</v>
      </c>
      <c r="D2777" t="str">
        <v>met</v>
      </c>
      <c r="E2777" s="108">
        <v>110990.40318238782</v>
      </c>
    </row>
    <row r="2778" spans="1:5" x14ac:dyDescent="0.25">
      <c r="A2778">
        <v>2711</v>
      </c>
      <c r="B2778" s="40">
        <v>4779069.0969698559</v>
      </c>
      <c r="C2778">
        <v>3633914.2632589461</v>
      </c>
      <c r="D2778" t="str">
        <v>met</v>
      </c>
      <c r="E2778" s="108">
        <v>977847.1341161048</v>
      </c>
    </row>
    <row r="2779" spans="1:5" x14ac:dyDescent="0.25">
      <c r="A2779">
        <v>2712</v>
      </c>
      <c r="B2779" s="40">
        <v>5799799.6092872396</v>
      </c>
      <c r="C2779">
        <v>3634256.678780416</v>
      </c>
      <c r="D2779" t="str">
        <v>met</v>
      </c>
      <c r="E2779" s="108">
        <v>393729.43809909327</v>
      </c>
    </row>
    <row r="2780" spans="1:5" x14ac:dyDescent="0.25">
      <c r="A2780">
        <v>2713</v>
      </c>
      <c r="B2780" s="40">
        <v>6274642.7374916039</v>
      </c>
      <c r="C2780">
        <v>3633737.4165955815</v>
      </c>
      <c r="D2780" t="str">
        <v>met</v>
      </c>
      <c r="E2780" s="108">
        <v>328626.19418402947</v>
      </c>
    </row>
    <row r="2781" spans="1:5" x14ac:dyDescent="0.25">
      <c r="A2781">
        <v>2714</v>
      </c>
      <c r="B2781" s="40">
        <v>4972623.2603674717</v>
      </c>
      <c r="C2781">
        <v>3633830.25322275</v>
      </c>
      <c r="D2781" t="str">
        <v>met</v>
      </c>
      <c r="E2781" s="108">
        <v>3243.7247016108595</v>
      </c>
    </row>
    <row r="2782" spans="1:5" x14ac:dyDescent="0.25">
      <c r="A2782">
        <v>2715</v>
      </c>
      <c r="B2782" s="40">
        <v>7404770.7457957342</v>
      </c>
      <c r="C2782">
        <v>3634157.7940972336</v>
      </c>
      <c r="D2782" t="str">
        <v>met</v>
      </c>
      <c r="E2782" s="108">
        <v>1253857.4287850726</v>
      </c>
    </row>
    <row r="2783" spans="1:5" x14ac:dyDescent="0.25">
      <c r="A2783">
        <v>2716</v>
      </c>
      <c r="B2783" s="40">
        <v>5131408.1493952684</v>
      </c>
      <c r="C2783">
        <v>3633806.5759015749</v>
      </c>
      <c r="D2783" t="str">
        <v>met</v>
      </c>
      <c r="E2783" s="108">
        <v>101317.16749183228</v>
      </c>
    </row>
    <row r="2784" spans="1:5" x14ac:dyDescent="0.25">
      <c r="A2784">
        <v>2717</v>
      </c>
      <c r="B2784" s="40">
        <v>4982614.5087982062</v>
      </c>
      <c r="C2784">
        <v>3634110.9284185297</v>
      </c>
      <c r="D2784" t="str">
        <v>met</v>
      </c>
      <c r="E2784" s="108">
        <v>239744.09855678584</v>
      </c>
    </row>
    <row r="2785" spans="1:5" x14ac:dyDescent="0.25">
      <c r="A2785">
        <v>2718</v>
      </c>
      <c r="B2785" s="40">
        <v>5600312.9776407434</v>
      </c>
      <c r="C2785">
        <v>3634032.0955101224</v>
      </c>
      <c r="D2785" t="str">
        <v>met</v>
      </c>
      <c r="E2785" s="108">
        <v>1108210.8789871121</v>
      </c>
    </row>
    <row r="2786" spans="1:5" x14ac:dyDescent="0.25">
      <c r="A2786">
        <v>2719</v>
      </c>
      <c r="B2786" s="40">
        <v>5143951.0266617127</v>
      </c>
      <c r="C2786">
        <v>3634361.6427507214</v>
      </c>
      <c r="D2786" t="str">
        <v>met</v>
      </c>
      <c r="E2786" s="108">
        <v>-2166.0710148699582</v>
      </c>
    </row>
    <row r="2787" spans="1:5" x14ac:dyDescent="0.25">
      <c r="A2787">
        <v>2720</v>
      </c>
      <c r="B2787" s="40">
        <v>7807177.2668726221</v>
      </c>
      <c r="C2787">
        <v>3634401.1212541852</v>
      </c>
      <c r="D2787" t="str">
        <v>met</v>
      </c>
      <c r="E2787" s="108">
        <v>45386.109102522023</v>
      </c>
    </row>
    <row r="2788" spans="1:5" x14ac:dyDescent="0.25">
      <c r="A2788">
        <v>2721</v>
      </c>
      <c r="B2788" s="40">
        <v>4895307.382825641</v>
      </c>
      <c r="C2788">
        <v>3633863.7448615804</v>
      </c>
      <c r="D2788" t="str">
        <v>met</v>
      </c>
      <c r="E2788" s="108">
        <v>1361639.8140977784</v>
      </c>
    </row>
    <row r="2789" spans="1:5" x14ac:dyDescent="0.25">
      <c r="A2789">
        <v>2722</v>
      </c>
      <c r="B2789" s="40">
        <v>3713962.6709149638</v>
      </c>
      <c r="C2789">
        <v>3634112.2850961201</v>
      </c>
      <c r="D2789" t="str">
        <v>met</v>
      </c>
      <c r="E2789" s="108">
        <v>315335.44559789542</v>
      </c>
    </row>
    <row r="2790" spans="1:5" x14ac:dyDescent="0.25">
      <c r="A2790">
        <v>2723</v>
      </c>
      <c r="B2790" s="40">
        <v>4235093.0993636278</v>
      </c>
      <c r="C2790">
        <v>3634143.662894309</v>
      </c>
      <c r="D2790" t="str">
        <v>met</v>
      </c>
      <c r="E2790" s="108">
        <v>-183590.93933351338</v>
      </c>
    </row>
    <row r="2791" spans="1:5" x14ac:dyDescent="0.25">
      <c r="A2791">
        <v>2724</v>
      </c>
      <c r="B2791" s="40">
        <v>5648899.6663061678</v>
      </c>
      <c r="C2791">
        <v>3634453.2457146868</v>
      </c>
      <c r="D2791" t="str">
        <v>met</v>
      </c>
      <c r="E2791" s="108">
        <v>4255994.2455067076</v>
      </c>
    </row>
    <row r="2792" spans="1:5" x14ac:dyDescent="0.25">
      <c r="A2792">
        <v>2725</v>
      </c>
      <c r="B2792" s="40">
        <v>4505011.2645638315</v>
      </c>
      <c r="C2792">
        <v>3633861.6190183121</v>
      </c>
      <c r="D2792" t="str">
        <v>met</v>
      </c>
      <c r="E2792" s="108">
        <v>1220248.7858619364</v>
      </c>
    </row>
    <row r="2793" spans="1:5" x14ac:dyDescent="0.25">
      <c r="A2793">
        <v>2726</v>
      </c>
      <c r="B2793" s="40">
        <v>5293026.4288353994</v>
      </c>
      <c r="C2793">
        <v>3634034.7863989249</v>
      </c>
      <c r="D2793" t="str">
        <v>met</v>
      </c>
      <c r="E2793" s="108">
        <v>-113134.10203719744</v>
      </c>
    </row>
    <row r="2794" spans="1:5" x14ac:dyDescent="0.25">
      <c r="A2794">
        <v>2727</v>
      </c>
      <c r="B2794" s="40">
        <v>3958038.2372110272</v>
      </c>
      <c r="C2794">
        <v>3634032.825962041</v>
      </c>
      <c r="D2794" t="str">
        <v>met</v>
      </c>
      <c r="E2794" s="108">
        <v>4068895.6167467376</v>
      </c>
    </row>
    <row r="2795" spans="1:5" x14ac:dyDescent="0.25">
      <c r="A2795">
        <v>2728</v>
      </c>
      <c r="B2795" s="40">
        <v>4968841.4587452468</v>
      </c>
      <c r="C2795">
        <v>3633967.8593890206</v>
      </c>
      <c r="D2795" t="str">
        <v>met</v>
      </c>
      <c r="E2795" s="108">
        <v>1542171.236898805</v>
      </c>
    </row>
    <row r="2796" spans="1:5" x14ac:dyDescent="0.25">
      <c r="A2796">
        <v>2729</v>
      </c>
      <c r="B2796" s="40">
        <v>9328873.6743794829</v>
      </c>
      <c r="C2796">
        <v>3633878.4475554656</v>
      </c>
      <c r="D2796" t="str">
        <v>met</v>
      </c>
      <c r="E2796" s="108">
        <v>158951.82622869639</v>
      </c>
    </row>
    <row r="2797" spans="1:5" x14ac:dyDescent="0.25">
      <c r="A2797">
        <v>2730</v>
      </c>
      <c r="B2797" s="40">
        <v>3704454.2992009576</v>
      </c>
      <c r="C2797">
        <v>3634193.6229469669</v>
      </c>
      <c r="D2797" t="str">
        <v>met</v>
      </c>
      <c r="E2797" s="108">
        <v>258452.59077770635</v>
      </c>
    </row>
    <row r="2798" spans="1:5" x14ac:dyDescent="0.25">
      <c r="A2798">
        <v>2731</v>
      </c>
      <c r="B2798" s="40">
        <v>4640082.3774490459</v>
      </c>
      <c r="C2798">
        <v>3634075.5165006961</v>
      </c>
      <c r="D2798" t="str">
        <v>met</v>
      </c>
      <c r="E2798" s="108">
        <v>408280.8345458312</v>
      </c>
    </row>
    <row r="2799" spans="1:5" x14ac:dyDescent="0.25">
      <c r="A2799">
        <v>2732</v>
      </c>
      <c r="B2799" s="40">
        <v>4483466.2131971736</v>
      </c>
      <c r="C2799">
        <v>3633720.2479474982</v>
      </c>
      <c r="D2799" t="str">
        <v>met</v>
      </c>
      <c r="E2799" s="108">
        <v>410754.82773947669</v>
      </c>
    </row>
    <row r="2800" spans="1:5" x14ac:dyDescent="0.25">
      <c r="A2800">
        <v>2733</v>
      </c>
      <c r="B2800" s="40">
        <v>5488825.7338801865</v>
      </c>
      <c r="C2800">
        <v>3634118.2248329157</v>
      </c>
      <c r="D2800" t="str">
        <v>met</v>
      </c>
      <c r="E2800" s="108">
        <v>1120088.1198388627</v>
      </c>
    </row>
    <row r="2801" spans="1:5" x14ac:dyDescent="0.25">
      <c r="A2801">
        <v>2734</v>
      </c>
      <c r="B2801" s="40">
        <v>4017399.6472958429</v>
      </c>
      <c r="C2801">
        <v>3634643.6288520615</v>
      </c>
      <c r="D2801" t="str">
        <v>met</v>
      </c>
      <c r="E2801" s="108">
        <v>174408.97973237559</v>
      </c>
    </row>
    <row r="2802" spans="1:5" x14ac:dyDescent="0.25">
      <c r="A2802">
        <v>2735</v>
      </c>
      <c r="B2802" s="40">
        <v>3788251.9077600874</v>
      </c>
      <c r="C2802">
        <v>3634450.100734238</v>
      </c>
      <c r="D2802" t="str">
        <v>met</v>
      </c>
      <c r="E2802" s="108">
        <v>349930.52364510391</v>
      </c>
    </row>
    <row r="2803" spans="1:5" x14ac:dyDescent="0.25">
      <c r="A2803">
        <v>2736</v>
      </c>
      <c r="B2803" s="40">
        <v>3463340.7143366765</v>
      </c>
      <c r="C2803">
        <v>3634058.6244364958</v>
      </c>
      <c r="D2803" t="str">
        <v>unmet</v>
      </c>
      <c r="E2803" s="108">
        <v>178126.40346851898</v>
      </c>
    </row>
    <row r="2804" spans="1:5" x14ac:dyDescent="0.25">
      <c r="A2804">
        <v>2737</v>
      </c>
      <c r="B2804" s="40">
        <v>4642964.8483575266</v>
      </c>
      <c r="C2804">
        <v>3633721.760494574</v>
      </c>
      <c r="D2804" t="str">
        <v>met</v>
      </c>
      <c r="E2804" s="108">
        <v>552635.78276160778</v>
      </c>
    </row>
    <row r="2805" spans="1:5" x14ac:dyDescent="0.25">
      <c r="A2805">
        <v>2738</v>
      </c>
      <c r="B2805" s="40">
        <v>6206536.3758614417</v>
      </c>
      <c r="C2805">
        <v>3634141.0739404242</v>
      </c>
      <c r="D2805" t="str">
        <v>met</v>
      </c>
      <c r="E2805" s="108">
        <v>2774399.345258608</v>
      </c>
    </row>
    <row r="2806" spans="1:5" x14ac:dyDescent="0.25">
      <c r="A2806">
        <v>2739</v>
      </c>
      <c r="B2806" s="40">
        <v>5697411.6085117068</v>
      </c>
      <c r="C2806">
        <v>3633872.3927767705</v>
      </c>
      <c r="D2806" t="str">
        <v>met</v>
      </c>
      <c r="E2806" s="108">
        <v>-487228.53200365044</v>
      </c>
    </row>
    <row r="2807" spans="1:5" x14ac:dyDescent="0.25">
      <c r="A2807">
        <v>2740</v>
      </c>
      <c r="B2807" s="40">
        <v>3827869.3760429369</v>
      </c>
      <c r="C2807">
        <v>3633955.6561128316</v>
      </c>
      <c r="D2807" t="str">
        <v>met</v>
      </c>
      <c r="E2807" s="108">
        <v>1109312.0485060243</v>
      </c>
    </row>
    <row r="2808" spans="1:5" x14ac:dyDescent="0.25">
      <c r="A2808">
        <v>2741</v>
      </c>
      <c r="B2808" s="40">
        <v>4928046.4525714293</v>
      </c>
      <c r="C2808">
        <v>3634096.119964594</v>
      </c>
      <c r="D2808" t="str">
        <v>met</v>
      </c>
      <c r="E2808" s="108">
        <v>1973064.6480981414</v>
      </c>
    </row>
    <row r="2809" spans="1:5" x14ac:dyDescent="0.25">
      <c r="A2809">
        <v>2742</v>
      </c>
      <c r="B2809" s="40">
        <v>4849888.4240885237</v>
      </c>
      <c r="C2809">
        <v>3634674.2903665225</v>
      </c>
      <c r="D2809" t="str">
        <v>met</v>
      </c>
      <c r="E2809" s="108">
        <v>491242.256750728</v>
      </c>
    </row>
    <row r="2810" spans="1:5" x14ac:dyDescent="0.25">
      <c r="A2810">
        <v>2743</v>
      </c>
      <c r="B2810" s="40">
        <v>3459538.9271036629</v>
      </c>
      <c r="C2810">
        <v>3633830.4041148787</v>
      </c>
      <c r="D2810" t="str">
        <v>unmet</v>
      </c>
      <c r="E2810" s="108">
        <v>833293.14420960797</v>
      </c>
    </row>
    <row r="2811" spans="1:5" x14ac:dyDescent="0.25">
      <c r="A2811">
        <v>2744</v>
      </c>
      <c r="B2811" s="40">
        <v>5370909.8643542957</v>
      </c>
      <c r="C2811">
        <v>3634200.1840421595</v>
      </c>
      <c r="D2811" t="str">
        <v>met</v>
      </c>
      <c r="E2811" s="108">
        <v>125543.34088412812</v>
      </c>
    </row>
    <row r="2812" spans="1:5" x14ac:dyDescent="0.25">
      <c r="A2812">
        <v>2745</v>
      </c>
      <c r="B2812" s="40">
        <v>8902979.3218298294</v>
      </c>
      <c r="C2812">
        <v>3634174.5462064981</v>
      </c>
      <c r="D2812" t="str">
        <v>met</v>
      </c>
      <c r="E2812" s="108">
        <v>949376.78266304219</v>
      </c>
    </row>
    <row r="2813" spans="1:5" x14ac:dyDescent="0.25">
      <c r="A2813">
        <v>2746</v>
      </c>
      <c r="B2813" s="40">
        <v>4182080.637005819</v>
      </c>
      <c r="C2813">
        <v>3633902.3509355369</v>
      </c>
      <c r="D2813" t="str">
        <v>met</v>
      </c>
      <c r="E2813" s="108">
        <v>273876.95662545552</v>
      </c>
    </row>
    <row r="2814" spans="1:5" x14ac:dyDescent="0.25">
      <c r="A2814">
        <v>2747</v>
      </c>
      <c r="B2814" s="40">
        <v>8015578.5296470709</v>
      </c>
      <c r="C2814">
        <v>3633997.355937195</v>
      </c>
      <c r="D2814" t="str">
        <v>met</v>
      </c>
      <c r="E2814" s="108">
        <v>665580.64574374538</v>
      </c>
    </row>
    <row r="2815" spans="1:5" x14ac:dyDescent="0.25">
      <c r="A2815">
        <v>2748</v>
      </c>
      <c r="B2815" s="40">
        <v>5737056.1688237004</v>
      </c>
      <c r="C2815">
        <v>3634216.3915896486</v>
      </c>
      <c r="D2815" t="str">
        <v>met</v>
      </c>
      <c r="E2815" s="108">
        <v>387726.50341538899</v>
      </c>
    </row>
    <row r="2816" spans="1:5" x14ac:dyDescent="0.25">
      <c r="A2816">
        <v>2749</v>
      </c>
      <c r="B2816" s="40">
        <v>3557931.6234521475</v>
      </c>
      <c r="C2816">
        <v>3634021.7518631103</v>
      </c>
      <c r="D2816" t="str">
        <v>unmet</v>
      </c>
      <c r="E2816" s="108">
        <v>3034497.7895770972</v>
      </c>
    </row>
    <row r="2817" spans="1:5" x14ac:dyDescent="0.25">
      <c r="A2817">
        <v>2750</v>
      </c>
      <c r="B2817" s="40">
        <v>5750501.0103860777</v>
      </c>
      <c r="C2817">
        <v>3634201.6740618707</v>
      </c>
      <c r="D2817" t="str">
        <v>met</v>
      </c>
      <c r="E2817" s="108">
        <v>597058.14652016526</v>
      </c>
    </row>
    <row r="2818" spans="1:5" x14ac:dyDescent="0.25">
      <c r="A2818">
        <v>2751</v>
      </c>
      <c r="B2818" s="40">
        <v>7880825.7042864626</v>
      </c>
      <c r="C2818">
        <v>3634063.8386155278</v>
      </c>
      <c r="D2818" t="str">
        <v>met</v>
      </c>
      <c r="E2818" s="108">
        <v>428969.65673612338</v>
      </c>
    </row>
    <row r="2819" spans="1:5" x14ac:dyDescent="0.25">
      <c r="A2819">
        <v>2752</v>
      </c>
      <c r="B2819" s="40">
        <v>4888834.0691123446</v>
      </c>
      <c r="C2819">
        <v>3634028.0192182027</v>
      </c>
      <c r="D2819" t="str">
        <v>met</v>
      </c>
      <c r="E2819" s="108">
        <v>752662.22718066862</v>
      </c>
    </row>
    <row r="2820" spans="1:5" x14ac:dyDescent="0.25">
      <c r="A2820">
        <v>2753</v>
      </c>
      <c r="B2820" s="40">
        <v>3815647.9621200711</v>
      </c>
      <c r="C2820">
        <v>3634026.3783027567</v>
      </c>
      <c r="D2820" t="str">
        <v>met</v>
      </c>
      <c r="E2820" s="108">
        <v>448748.28262379859</v>
      </c>
    </row>
    <row r="2821" spans="1:5" x14ac:dyDescent="0.25">
      <c r="A2821">
        <v>2754</v>
      </c>
      <c r="B2821" s="40">
        <v>3883704.1290870574</v>
      </c>
      <c r="C2821">
        <v>3634237.6821504235</v>
      </c>
      <c r="D2821" t="str">
        <v>met</v>
      </c>
      <c r="E2821" s="108">
        <v>1938899.8313528709</v>
      </c>
    </row>
    <row r="2822" spans="1:5" x14ac:dyDescent="0.25">
      <c r="A2822">
        <v>2755</v>
      </c>
      <c r="B2822" s="40">
        <v>6996638.0517222565</v>
      </c>
      <c r="C2822">
        <v>3634148.8100639768</v>
      </c>
      <c r="D2822" t="str">
        <v>met</v>
      </c>
      <c r="E2822" s="108">
        <v>340409.11338268174</v>
      </c>
    </row>
    <row r="2823" spans="1:5" x14ac:dyDescent="0.25">
      <c r="A2823">
        <v>2756</v>
      </c>
      <c r="B2823" s="40">
        <v>3907584.900602378</v>
      </c>
      <c r="C2823">
        <v>3634205.5176708275</v>
      </c>
      <c r="D2823" t="str">
        <v>met</v>
      </c>
      <c r="E2823" s="108">
        <v>753581.54641562887</v>
      </c>
    </row>
    <row r="2824" spans="1:5" x14ac:dyDescent="0.25">
      <c r="A2824">
        <v>2757</v>
      </c>
      <c r="B2824" s="40">
        <v>8394080.4046707861</v>
      </c>
      <c r="C2824">
        <v>3633866.9629664961</v>
      </c>
      <c r="D2824" t="str">
        <v>met</v>
      </c>
      <c r="E2824" s="108">
        <v>1185500.695704232</v>
      </c>
    </row>
    <row r="2825" spans="1:5" x14ac:dyDescent="0.25">
      <c r="A2825">
        <v>2758</v>
      </c>
      <c r="B2825" s="40">
        <v>3747839.7496059639</v>
      </c>
      <c r="C2825">
        <v>3634346.3908645799</v>
      </c>
      <c r="D2825" t="str">
        <v>met</v>
      </c>
      <c r="E2825" s="108">
        <v>6417279.7673656214</v>
      </c>
    </row>
    <row r="2826" spans="1:5" x14ac:dyDescent="0.25">
      <c r="A2826">
        <v>2759</v>
      </c>
      <c r="B2826" s="40">
        <v>6859751.7625401458</v>
      </c>
      <c r="C2826">
        <v>3634122.0077815424</v>
      </c>
      <c r="D2826" t="str">
        <v>met</v>
      </c>
      <c r="E2826" s="108">
        <v>206434.75429453375</v>
      </c>
    </row>
    <row r="2827" spans="1:5" x14ac:dyDescent="0.25">
      <c r="A2827">
        <v>2760</v>
      </c>
      <c r="B2827" s="40">
        <v>3981535.8830052624</v>
      </c>
      <c r="C2827">
        <v>3634175.7763099018</v>
      </c>
      <c r="D2827" t="str">
        <v>met</v>
      </c>
      <c r="E2827" s="108">
        <v>243975.24474123167</v>
      </c>
    </row>
    <row r="2828" spans="1:5" x14ac:dyDescent="0.25">
      <c r="A2828">
        <v>2761</v>
      </c>
      <c r="B2828" s="40">
        <v>3195783.6501253461</v>
      </c>
      <c r="C2828">
        <v>3633867.8060066593</v>
      </c>
      <c r="D2828" t="str">
        <v>unmet</v>
      </c>
      <c r="E2828" s="108">
        <v>406870.42051567463</v>
      </c>
    </row>
    <row r="2829" spans="1:5" x14ac:dyDescent="0.25">
      <c r="A2829">
        <v>2762</v>
      </c>
      <c r="B2829" s="40">
        <v>5092483.2404571725</v>
      </c>
      <c r="C2829">
        <v>3634109.2109594871</v>
      </c>
      <c r="D2829" t="str">
        <v>met</v>
      </c>
      <c r="E2829" s="108">
        <v>94141.107603432611</v>
      </c>
    </row>
    <row r="2830" spans="1:5" x14ac:dyDescent="0.25">
      <c r="A2830">
        <v>2763</v>
      </c>
      <c r="B2830" s="40">
        <v>7785922.1570519991</v>
      </c>
      <c r="C2830">
        <v>3633877.299641721</v>
      </c>
      <c r="D2830" t="str">
        <v>met</v>
      </c>
      <c r="E2830" s="108">
        <v>93483.4071629229</v>
      </c>
    </row>
    <row r="2831" spans="1:5" x14ac:dyDescent="0.25">
      <c r="A2831">
        <v>2764</v>
      </c>
      <c r="B2831" s="40">
        <v>5222268.823489774</v>
      </c>
      <c r="C2831">
        <v>3634104.4657768589</v>
      </c>
      <c r="D2831" t="str">
        <v>met</v>
      </c>
      <c r="E2831" s="108">
        <v>2041742.2218900551</v>
      </c>
    </row>
    <row r="2832" spans="1:5" x14ac:dyDescent="0.25">
      <c r="A2832">
        <v>2765</v>
      </c>
      <c r="B2832" s="40">
        <v>4363402.2517728955</v>
      </c>
      <c r="C2832">
        <v>3634055.9231472886</v>
      </c>
      <c r="D2832" t="str">
        <v>met</v>
      </c>
      <c r="E2832" s="108">
        <v>226864.36994414357</v>
      </c>
    </row>
    <row r="2833" spans="1:5" x14ac:dyDescent="0.25">
      <c r="A2833">
        <v>2766</v>
      </c>
      <c r="B2833" s="40">
        <v>3463716.7108627073</v>
      </c>
      <c r="C2833">
        <v>3634040.0520327901</v>
      </c>
      <c r="D2833" t="str">
        <v>unmet</v>
      </c>
      <c r="E2833" s="108">
        <v>2800168.3615917275</v>
      </c>
    </row>
    <row r="2834" spans="1:5" x14ac:dyDescent="0.25">
      <c r="A2834">
        <v>2767</v>
      </c>
      <c r="B2834" s="40">
        <v>4381695.1394700548</v>
      </c>
      <c r="C2834">
        <v>3633685.9842902035</v>
      </c>
      <c r="D2834" t="str">
        <v>met</v>
      </c>
      <c r="E2834" s="108">
        <v>1718277.5670362217</v>
      </c>
    </row>
    <row r="2835" spans="1:5" x14ac:dyDescent="0.25">
      <c r="A2835">
        <v>2768</v>
      </c>
      <c r="B2835" s="40">
        <v>4221427.4130219724</v>
      </c>
      <c r="C2835">
        <v>3633752.8634516117</v>
      </c>
      <c r="D2835" t="str">
        <v>met</v>
      </c>
      <c r="E2835" s="108">
        <v>580400.05955843581</v>
      </c>
    </row>
    <row r="2836" spans="1:5" x14ac:dyDescent="0.25">
      <c r="A2836">
        <v>2769</v>
      </c>
      <c r="B2836" s="40">
        <v>4608268.3161115535</v>
      </c>
      <c r="C2836">
        <v>3634692.1278129099</v>
      </c>
      <c r="D2836" t="str">
        <v>met</v>
      </c>
      <c r="E2836" s="108">
        <v>-70258.844716400839</v>
      </c>
    </row>
    <row r="2837" spans="1:5" x14ac:dyDescent="0.25">
      <c r="A2837">
        <v>2770</v>
      </c>
      <c r="B2837" s="40">
        <v>6766990.7950103525</v>
      </c>
      <c r="C2837">
        <v>3634299.6346605509</v>
      </c>
      <c r="D2837" t="str">
        <v>met</v>
      </c>
      <c r="E2837" s="108">
        <v>687860.79838884762</v>
      </c>
    </row>
    <row r="2838" spans="1:5" x14ac:dyDescent="0.25">
      <c r="A2838">
        <v>2771</v>
      </c>
      <c r="B2838" s="40">
        <v>4405342.2665372137</v>
      </c>
      <c r="C2838">
        <v>3634198.6596103255</v>
      </c>
      <c r="D2838" t="str">
        <v>met</v>
      </c>
      <c r="E2838" s="108">
        <v>1767030.8705386263</v>
      </c>
    </row>
    <row r="2839" spans="1:5" x14ac:dyDescent="0.25">
      <c r="A2839">
        <v>2772</v>
      </c>
      <c r="B2839" s="40">
        <v>9223165.4548849091</v>
      </c>
      <c r="C2839">
        <v>3634152.636257757</v>
      </c>
      <c r="D2839" t="str">
        <v>met</v>
      </c>
      <c r="E2839" s="108">
        <v>1875749.4813967585</v>
      </c>
    </row>
    <row r="2840" spans="1:5" x14ac:dyDescent="0.25">
      <c r="A2840">
        <v>2773</v>
      </c>
      <c r="B2840" s="40">
        <v>3860321.1810741499</v>
      </c>
      <c r="C2840">
        <v>3634694.1616604016</v>
      </c>
      <c r="D2840" t="str">
        <v>met</v>
      </c>
      <c r="E2840" s="108">
        <v>230982.16190047516</v>
      </c>
    </row>
    <row r="2841" spans="1:5" x14ac:dyDescent="0.25">
      <c r="A2841">
        <v>2774</v>
      </c>
      <c r="B2841" s="40">
        <v>4696202.3569763051</v>
      </c>
      <c r="C2841">
        <v>3633539.390528196</v>
      </c>
      <c r="D2841" t="str">
        <v>met</v>
      </c>
      <c r="E2841" s="108">
        <v>6981.391687811818</v>
      </c>
    </row>
    <row r="2842" spans="1:5" x14ac:dyDescent="0.25">
      <c r="A2842">
        <v>2775</v>
      </c>
      <c r="B2842" s="40">
        <v>4011613.5689554829</v>
      </c>
      <c r="C2842">
        <v>3634115.67028814</v>
      </c>
      <c r="D2842" t="str">
        <v>met</v>
      </c>
      <c r="E2842" s="108">
        <v>6281658.7135644741</v>
      </c>
    </row>
    <row r="2843" spans="1:5" x14ac:dyDescent="0.25">
      <c r="A2843">
        <v>2776</v>
      </c>
      <c r="B2843" s="40">
        <v>3818905.2656064369</v>
      </c>
      <c r="C2843">
        <v>3633948.4956172165</v>
      </c>
      <c r="D2843" t="str">
        <v>met</v>
      </c>
      <c r="E2843" s="108">
        <v>-252195.19288030127</v>
      </c>
    </row>
    <row r="2844" spans="1:5" x14ac:dyDescent="0.25">
      <c r="A2844">
        <v>2777</v>
      </c>
      <c r="B2844" s="40">
        <v>4361060.9427590724</v>
      </c>
      <c r="C2844">
        <v>3634143.4346963172</v>
      </c>
      <c r="D2844" t="str">
        <v>met</v>
      </c>
      <c r="E2844" s="108">
        <v>1729164.9703773377</v>
      </c>
    </row>
    <row r="2845" spans="1:5" x14ac:dyDescent="0.25">
      <c r="A2845">
        <v>2778</v>
      </c>
      <c r="B2845" s="40">
        <v>6951673.5381322354</v>
      </c>
      <c r="C2845">
        <v>3634221.4225575798</v>
      </c>
      <c r="D2845" t="str">
        <v>met</v>
      </c>
      <c r="E2845" s="108">
        <v>170988.05488889618</v>
      </c>
    </row>
    <row r="2846" spans="1:5" x14ac:dyDescent="0.25">
      <c r="A2846">
        <v>2779</v>
      </c>
      <c r="B2846" s="40">
        <v>5279180.7656790745</v>
      </c>
      <c r="C2846">
        <v>3634092.6074845758</v>
      </c>
      <c r="D2846" t="str">
        <v>met</v>
      </c>
      <c r="E2846" s="108">
        <v>-458008.7333317413</v>
      </c>
    </row>
    <row r="2847" spans="1:5" x14ac:dyDescent="0.25">
      <c r="A2847">
        <v>2780</v>
      </c>
      <c r="B2847" s="40">
        <v>3784916.8882326535</v>
      </c>
      <c r="C2847">
        <v>3633691.8038421208</v>
      </c>
      <c r="D2847" t="str">
        <v>met</v>
      </c>
      <c r="E2847" s="108">
        <v>712302.14840099076</v>
      </c>
    </row>
    <row r="2848" spans="1:5" x14ac:dyDescent="0.25">
      <c r="A2848">
        <v>2781</v>
      </c>
      <c r="B2848" s="40">
        <v>4641558.0465805307</v>
      </c>
      <c r="C2848">
        <v>3634336.904952609</v>
      </c>
      <c r="D2848" t="str">
        <v>met</v>
      </c>
      <c r="E2848" s="108">
        <v>842383.29130749265</v>
      </c>
    </row>
    <row r="2849" spans="1:5" x14ac:dyDescent="0.25">
      <c r="A2849">
        <v>2782</v>
      </c>
      <c r="B2849" s="40">
        <v>5573296.2364638653</v>
      </c>
      <c r="C2849">
        <v>3634306.0955230468</v>
      </c>
      <c r="D2849" t="str">
        <v>met</v>
      </c>
      <c r="E2849" s="108">
        <v>658620.3909149114</v>
      </c>
    </row>
    <row r="2850" spans="1:5" x14ac:dyDescent="0.25">
      <c r="A2850">
        <v>2783</v>
      </c>
      <c r="B2850" s="40">
        <v>4121330.019085147</v>
      </c>
      <c r="C2850">
        <v>3634269.2469601873</v>
      </c>
      <c r="D2850" t="str">
        <v>met</v>
      </c>
      <c r="E2850" s="108">
        <v>531627.91660417896</v>
      </c>
    </row>
    <row r="2851" spans="1:5" x14ac:dyDescent="0.25">
      <c r="A2851">
        <v>2784</v>
      </c>
      <c r="B2851" s="40">
        <v>3376773.2193240225</v>
      </c>
      <c r="C2851">
        <v>3633981.0513969725</v>
      </c>
      <c r="D2851" t="str">
        <v>unmet</v>
      </c>
      <c r="E2851" s="108">
        <v>457250.49861863395</v>
      </c>
    </row>
    <row r="2852" spans="1:5" x14ac:dyDescent="0.25">
      <c r="A2852">
        <v>2785</v>
      </c>
      <c r="B2852" s="40">
        <v>4478308.9143339414</v>
      </c>
      <c r="C2852">
        <v>3634319.0512515386</v>
      </c>
      <c r="D2852" t="str">
        <v>met</v>
      </c>
      <c r="E2852" s="108">
        <v>653203.93041609274</v>
      </c>
    </row>
    <row r="2853" spans="1:5" x14ac:dyDescent="0.25">
      <c r="A2853">
        <v>2786</v>
      </c>
      <c r="B2853" s="40">
        <v>3564207.6526157949</v>
      </c>
      <c r="C2853">
        <v>3634325.8547457121</v>
      </c>
      <c r="D2853" t="str">
        <v>unmet</v>
      </c>
      <c r="E2853" s="108">
        <v>1756140.062286614</v>
      </c>
    </row>
    <row r="2854" spans="1:5" x14ac:dyDescent="0.25">
      <c r="A2854">
        <v>2787</v>
      </c>
      <c r="B2854" s="40">
        <v>6449278.4306387994</v>
      </c>
      <c r="C2854">
        <v>3634470.4627695219</v>
      </c>
      <c r="D2854" t="str">
        <v>met</v>
      </c>
      <c r="E2854" s="108">
        <v>1231309.6698729121</v>
      </c>
    </row>
    <row r="2855" spans="1:5" x14ac:dyDescent="0.25">
      <c r="A2855">
        <v>2788</v>
      </c>
      <c r="B2855" s="40">
        <v>4666945.8206528146</v>
      </c>
      <c r="C2855">
        <v>3633827.7784344102</v>
      </c>
      <c r="D2855" t="str">
        <v>met</v>
      </c>
      <c r="E2855" s="108">
        <v>1042772.3071201085</v>
      </c>
    </row>
    <row r="2856" spans="1:5" x14ac:dyDescent="0.25">
      <c r="A2856">
        <v>2789</v>
      </c>
      <c r="B2856" s="40">
        <v>10238420.70152742</v>
      </c>
      <c r="C2856">
        <v>3634321.3944159173</v>
      </c>
      <c r="D2856" t="str">
        <v>met</v>
      </c>
      <c r="E2856" s="108">
        <v>11631375.724206114</v>
      </c>
    </row>
    <row r="2857" spans="1:5" x14ac:dyDescent="0.25">
      <c r="A2857">
        <v>2790</v>
      </c>
      <c r="B2857" s="40">
        <v>16999909.688095182</v>
      </c>
      <c r="C2857">
        <v>3633725.4218815435</v>
      </c>
      <c r="D2857" t="str">
        <v>met</v>
      </c>
      <c r="E2857" s="108">
        <v>1139039.9123343709</v>
      </c>
    </row>
    <row r="2858" spans="1:5" x14ac:dyDescent="0.25">
      <c r="A2858">
        <v>2791</v>
      </c>
      <c r="B2858" s="40">
        <v>3622744.633982358</v>
      </c>
      <c r="C2858">
        <v>3634115.5031815167</v>
      </c>
      <c r="D2858" t="str">
        <v>unmet</v>
      </c>
      <c r="E2858" s="108">
        <v>168310.69942359161</v>
      </c>
    </row>
    <row r="2859" spans="1:5" x14ac:dyDescent="0.25">
      <c r="A2859">
        <v>2792</v>
      </c>
      <c r="B2859" s="40">
        <v>3739425.8967835847</v>
      </c>
      <c r="C2859">
        <v>3634134.2005203748</v>
      </c>
      <c r="D2859" t="str">
        <v>met</v>
      </c>
      <c r="E2859" s="108">
        <v>-189886.57029489381</v>
      </c>
    </row>
    <row r="2860" spans="1:5" x14ac:dyDescent="0.25">
      <c r="A2860">
        <v>2793</v>
      </c>
      <c r="B2860" s="40">
        <v>3984880.4708217643</v>
      </c>
      <c r="C2860">
        <v>3634124.8929292816</v>
      </c>
      <c r="D2860" t="str">
        <v>met</v>
      </c>
      <c r="E2860" s="108">
        <v>795738.77027951553</v>
      </c>
    </row>
    <row r="2861" spans="1:5" x14ac:dyDescent="0.25">
      <c r="A2861">
        <v>2794</v>
      </c>
      <c r="B2861" s="40">
        <v>3773123.0622227443</v>
      </c>
      <c r="C2861">
        <v>3634222.6478714007</v>
      </c>
      <c r="D2861" t="str">
        <v>met</v>
      </c>
      <c r="E2861" s="108">
        <v>1346390.4497422115</v>
      </c>
    </row>
    <row r="2862" spans="1:5" x14ac:dyDescent="0.25">
      <c r="A2862">
        <v>2795</v>
      </c>
      <c r="B2862" s="40">
        <v>6379092.9603562169</v>
      </c>
      <c r="C2862">
        <v>3634396.7550640688</v>
      </c>
      <c r="D2862" t="str">
        <v>met</v>
      </c>
      <c r="E2862" s="108">
        <v>-114702.12694581319</v>
      </c>
    </row>
    <row r="2863" spans="1:5" x14ac:dyDescent="0.25">
      <c r="A2863">
        <v>2796</v>
      </c>
      <c r="B2863" s="40">
        <v>5627828.1263008509</v>
      </c>
      <c r="C2863">
        <v>3633820.5895051695</v>
      </c>
      <c r="D2863" t="str">
        <v>met</v>
      </c>
      <c r="E2863" s="108">
        <v>2399128.0115497326</v>
      </c>
    </row>
    <row r="2864" spans="1:5" x14ac:dyDescent="0.25">
      <c r="A2864">
        <v>2797</v>
      </c>
      <c r="B2864" s="40">
        <v>3683869.2993630925</v>
      </c>
      <c r="C2864">
        <v>3633764.5475717639</v>
      </c>
      <c r="D2864" t="str">
        <v>met</v>
      </c>
      <c r="E2864" s="108">
        <v>5886389.6829892006</v>
      </c>
    </row>
    <row r="2865" spans="1:5" x14ac:dyDescent="0.25">
      <c r="A2865">
        <v>2798</v>
      </c>
      <c r="B2865" s="40">
        <v>6512911.2423003353</v>
      </c>
      <c r="C2865">
        <v>3634238.0050404002</v>
      </c>
      <c r="D2865" t="str">
        <v>met</v>
      </c>
      <c r="E2865" s="108">
        <v>581298.63570686709</v>
      </c>
    </row>
    <row r="2866" spans="1:5" x14ac:dyDescent="0.25">
      <c r="A2866">
        <v>2799</v>
      </c>
      <c r="B2866" s="40">
        <v>4016763.439949342</v>
      </c>
      <c r="C2866">
        <v>3634334.3853977537</v>
      </c>
      <c r="D2866" t="str">
        <v>met</v>
      </c>
      <c r="E2866" s="108">
        <v>-244766.88613341749</v>
      </c>
    </row>
    <row r="2867" spans="1:5" x14ac:dyDescent="0.25">
      <c r="A2867">
        <v>2800</v>
      </c>
      <c r="B2867" s="40">
        <v>5924706.2373485025</v>
      </c>
      <c r="C2867">
        <v>3634039.0304991631</v>
      </c>
      <c r="D2867" t="str">
        <v>met</v>
      </c>
      <c r="E2867" s="108">
        <v>1036117.964147802</v>
      </c>
    </row>
    <row r="2868" spans="1:5" x14ac:dyDescent="0.25">
      <c r="A2868">
        <v>2801</v>
      </c>
      <c r="B2868" s="40">
        <v>3973865.7134307362</v>
      </c>
      <c r="C2868">
        <v>3634103.8510207892</v>
      </c>
      <c r="D2868" t="str">
        <v>met</v>
      </c>
      <c r="E2868" s="108">
        <v>1395698.2406941983</v>
      </c>
    </row>
    <row r="2869" spans="1:5" x14ac:dyDescent="0.25">
      <c r="A2869">
        <v>2802</v>
      </c>
      <c r="B2869" s="40">
        <v>3935426.5855876724</v>
      </c>
      <c r="C2869">
        <v>3633830.856174334</v>
      </c>
      <c r="D2869" t="str">
        <v>met</v>
      </c>
      <c r="E2869" s="108">
        <v>1014331.8704199637</v>
      </c>
    </row>
    <row r="2870" spans="1:5" x14ac:dyDescent="0.25">
      <c r="A2870">
        <v>2803</v>
      </c>
      <c r="B2870" s="40">
        <v>5354061.4572102148</v>
      </c>
      <c r="C2870">
        <v>3634446.6949596284</v>
      </c>
      <c r="D2870" t="str">
        <v>met</v>
      </c>
      <c r="E2870" s="108">
        <v>1854950.011281196</v>
      </c>
    </row>
    <row r="2871" spans="1:5" x14ac:dyDescent="0.25">
      <c r="A2871">
        <v>2804</v>
      </c>
      <c r="B2871" s="40">
        <v>6987427.9915783452</v>
      </c>
      <c r="C2871">
        <v>3634262.8310793592</v>
      </c>
      <c r="D2871" t="str">
        <v>met</v>
      </c>
      <c r="E2871" s="108">
        <v>775666.01655336423</v>
      </c>
    </row>
    <row r="2872" spans="1:5" x14ac:dyDescent="0.25">
      <c r="A2872">
        <v>2805</v>
      </c>
      <c r="B2872" s="40">
        <v>4403189.9308885317</v>
      </c>
      <c r="C2872">
        <v>3634020.4371671909</v>
      </c>
      <c r="D2872" t="str">
        <v>met</v>
      </c>
      <c r="E2872" s="108">
        <v>1599430.6020970247</v>
      </c>
    </row>
    <row r="2873" spans="1:5" x14ac:dyDescent="0.25">
      <c r="A2873">
        <v>2806</v>
      </c>
      <c r="B2873" s="40">
        <v>4804001.4059973443</v>
      </c>
      <c r="C2873">
        <v>3633776.9758757828</v>
      </c>
      <c r="D2873" t="str">
        <v>met</v>
      </c>
      <c r="E2873" s="108">
        <v>988082.36313980492</v>
      </c>
    </row>
    <row r="2874" spans="1:5" x14ac:dyDescent="0.25">
      <c r="A2874">
        <v>2807</v>
      </c>
      <c r="B2874" s="40">
        <v>7993914.288402224</v>
      </c>
      <c r="C2874">
        <v>3634089.7341922037</v>
      </c>
      <c r="D2874" t="str">
        <v>met</v>
      </c>
      <c r="E2874" s="108">
        <v>1056804.5654543592</v>
      </c>
    </row>
    <row r="2875" spans="1:5" x14ac:dyDescent="0.25">
      <c r="A2875">
        <v>2808</v>
      </c>
      <c r="B2875" s="40">
        <v>3909061.3960581552</v>
      </c>
      <c r="C2875">
        <v>3634392.3578426857</v>
      </c>
      <c r="D2875" t="str">
        <v>met</v>
      </c>
      <c r="E2875" s="108">
        <v>251910.52903547743</v>
      </c>
    </row>
    <row r="2876" spans="1:5" x14ac:dyDescent="0.25">
      <c r="A2876">
        <v>2809</v>
      </c>
      <c r="B2876" s="40">
        <v>4749365.9493921744</v>
      </c>
      <c r="C2876">
        <v>3634480.262065033</v>
      </c>
      <c r="D2876" t="str">
        <v>met</v>
      </c>
      <c r="E2876" s="108">
        <v>50535.910720796324</v>
      </c>
    </row>
    <row r="2877" spans="1:5" x14ac:dyDescent="0.25">
      <c r="A2877">
        <v>2810</v>
      </c>
      <c r="B2877" s="40">
        <v>4202286.9102837173</v>
      </c>
      <c r="C2877">
        <v>3634230.0080250865</v>
      </c>
      <c r="D2877" t="str">
        <v>met</v>
      </c>
      <c r="E2877" s="108">
        <v>817533.18063921295</v>
      </c>
    </row>
    <row r="2878" spans="1:5" x14ac:dyDescent="0.25">
      <c r="A2878">
        <v>2811</v>
      </c>
      <c r="B2878" s="40">
        <v>4131440.4857485611</v>
      </c>
      <c r="C2878">
        <v>3633681.5938099269</v>
      </c>
      <c r="D2878" t="str">
        <v>met</v>
      </c>
      <c r="E2878" s="108">
        <v>352738.20999355847</v>
      </c>
    </row>
    <row r="2879" spans="1:5" x14ac:dyDescent="0.25">
      <c r="A2879">
        <v>2812</v>
      </c>
      <c r="B2879" s="40">
        <v>3318353.212216516</v>
      </c>
      <c r="C2879">
        <v>3633794.8893902409</v>
      </c>
      <c r="D2879" t="str">
        <v>unmet</v>
      </c>
      <c r="E2879" s="108">
        <v>614159.44564261055</v>
      </c>
    </row>
    <row r="2880" spans="1:5" x14ac:dyDescent="0.25">
      <c r="A2880">
        <v>2813</v>
      </c>
      <c r="B2880" s="40">
        <v>4252748.4941407852</v>
      </c>
      <c r="C2880">
        <v>3634827.7168233236</v>
      </c>
      <c r="D2880" t="str">
        <v>met</v>
      </c>
      <c r="E2880" s="108">
        <v>1838601.5223408998</v>
      </c>
    </row>
    <row r="2881" spans="1:5" x14ac:dyDescent="0.25">
      <c r="A2881">
        <v>2814</v>
      </c>
      <c r="B2881" s="40">
        <v>4431687.0756860804</v>
      </c>
      <c r="C2881">
        <v>3634314.2026961222</v>
      </c>
      <c r="D2881" t="str">
        <v>met</v>
      </c>
      <c r="E2881" s="108">
        <v>422497.67321074801</v>
      </c>
    </row>
    <row r="2882" spans="1:5" x14ac:dyDescent="0.25">
      <c r="A2882">
        <v>2815</v>
      </c>
      <c r="B2882" s="40">
        <v>5707801.71689195</v>
      </c>
      <c r="C2882">
        <v>3635266.840540356</v>
      </c>
      <c r="D2882" t="str">
        <v>met</v>
      </c>
      <c r="E2882" s="108">
        <v>1594062.0822324855</v>
      </c>
    </row>
    <row r="2883" spans="1:5" x14ac:dyDescent="0.25">
      <c r="A2883">
        <v>2816</v>
      </c>
      <c r="B2883" s="40">
        <v>4081193.6641243021</v>
      </c>
      <c r="C2883">
        <v>3634417.4477750487</v>
      </c>
      <c r="D2883" t="str">
        <v>met</v>
      </c>
      <c r="E2883" s="108">
        <v>58928.240645924117</v>
      </c>
    </row>
    <row r="2884" spans="1:5" x14ac:dyDescent="0.25">
      <c r="A2884">
        <v>2817</v>
      </c>
      <c r="B2884" s="40">
        <v>4174780.9716274873</v>
      </c>
      <c r="C2884">
        <v>3634246.6859783409</v>
      </c>
      <c r="D2884" t="str">
        <v>met</v>
      </c>
      <c r="E2884" s="108">
        <v>-469079.47363788541</v>
      </c>
    </row>
    <row r="2885" spans="1:5" x14ac:dyDescent="0.25">
      <c r="A2885">
        <v>2818</v>
      </c>
      <c r="B2885" s="40">
        <v>5921336.9066769835</v>
      </c>
      <c r="C2885">
        <v>3634174.5195374135</v>
      </c>
      <c r="D2885" t="str">
        <v>met</v>
      </c>
      <c r="E2885" s="108">
        <v>641151.15484131454</v>
      </c>
    </row>
    <row r="2886" spans="1:5" x14ac:dyDescent="0.25">
      <c r="A2886">
        <v>2819</v>
      </c>
      <c r="B2886" s="40">
        <v>3330929.4637245694</v>
      </c>
      <c r="C2886">
        <v>3633865.1014174912</v>
      </c>
      <c r="D2886" t="str">
        <v>unmet</v>
      </c>
      <c r="E2886" s="108">
        <v>1331966.8693464533</v>
      </c>
    </row>
    <row r="2887" spans="1:5" x14ac:dyDescent="0.25">
      <c r="A2887">
        <v>2820</v>
      </c>
      <c r="B2887" s="40">
        <v>10523864.784001641</v>
      </c>
      <c r="C2887">
        <v>3634053.4194764295</v>
      </c>
      <c r="D2887" t="str">
        <v>met</v>
      </c>
      <c r="E2887" s="108">
        <v>2730121.0754158963</v>
      </c>
    </row>
    <row r="2888" spans="1:5" x14ac:dyDescent="0.25">
      <c r="A2888">
        <v>2821</v>
      </c>
      <c r="B2888" s="40">
        <v>4839830.8796930946</v>
      </c>
      <c r="C2888">
        <v>3634293.6208396945</v>
      </c>
      <c r="D2888" t="str">
        <v>met</v>
      </c>
      <c r="E2888" s="108">
        <v>4132889.7444529291</v>
      </c>
    </row>
    <row r="2889" spans="1:5" x14ac:dyDescent="0.25">
      <c r="A2889">
        <v>2822</v>
      </c>
      <c r="B2889" s="40">
        <v>4504254.6637395304</v>
      </c>
      <c r="C2889">
        <v>3634062.7383580278</v>
      </c>
      <c r="D2889" t="str">
        <v>met</v>
      </c>
      <c r="E2889" s="108">
        <v>628095.7844689223</v>
      </c>
    </row>
    <row r="2890" spans="1:5" x14ac:dyDescent="0.25">
      <c r="A2890">
        <v>2823</v>
      </c>
      <c r="B2890" s="40">
        <v>3701849.915226656</v>
      </c>
      <c r="C2890">
        <v>3633889.2676226702</v>
      </c>
      <c r="D2890" t="str">
        <v>met</v>
      </c>
      <c r="E2890" s="108">
        <v>-176702.47569629829</v>
      </c>
    </row>
    <row r="2891" spans="1:5" x14ac:dyDescent="0.25">
      <c r="A2891">
        <v>2824</v>
      </c>
      <c r="B2891" s="40">
        <v>5716966.9783060383</v>
      </c>
      <c r="C2891">
        <v>3634356.1379473428</v>
      </c>
      <c r="D2891" t="str">
        <v>met</v>
      </c>
      <c r="E2891" s="108">
        <v>454852.51461302629</v>
      </c>
    </row>
    <row r="2892" spans="1:5" x14ac:dyDescent="0.25">
      <c r="A2892">
        <v>2825</v>
      </c>
      <c r="B2892" s="40">
        <v>7873864.8970673699</v>
      </c>
      <c r="C2892">
        <v>3634154.2575597591</v>
      </c>
      <c r="D2892" t="str">
        <v>met</v>
      </c>
      <c r="E2892" s="108">
        <v>-540341.58390849689</v>
      </c>
    </row>
    <row r="2893" spans="1:5" x14ac:dyDescent="0.25">
      <c r="A2893">
        <v>2826</v>
      </c>
      <c r="B2893" s="40">
        <v>3777262.1982338745</v>
      </c>
      <c r="C2893">
        <v>3634369.8767434414</v>
      </c>
      <c r="D2893" t="str">
        <v>met</v>
      </c>
      <c r="E2893" s="108">
        <v>1681624.9464872535</v>
      </c>
    </row>
    <row r="2894" spans="1:5" x14ac:dyDescent="0.25">
      <c r="A2894">
        <v>2827</v>
      </c>
      <c r="B2894" s="40">
        <v>4479567.1544418763</v>
      </c>
      <c r="C2894">
        <v>3634265.8095935746</v>
      </c>
      <c r="D2894" t="str">
        <v>met</v>
      </c>
      <c r="E2894" s="108">
        <v>116641.13953149132</v>
      </c>
    </row>
    <row r="2895" spans="1:5" x14ac:dyDescent="0.25">
      <c r="A2895">
        <v>2828</v>
      </c>
      <c r="B2895" s="40">
        <v>3997086.1030090498</v>
      </c>
      <c r="C2895">
        <v>3634268.063274472</v>
      </c>
      <c r="D2895" t="str">
        <v>met</v>
      </c>
      <c r="E2895" s="108">
        <v>254168.05392585415</v>
      </c>
    </row>
    <row r="2896" spans="1:5" x14ac:dyDescent="0.25">
      <c r="A2896">
        <v>2829</v>
      </c>
      <c r="B2896" s="40">
        <v>4438263.5460164798</v>
      </c>
      <c r="C2896">
        <v>3634105.1405085661</v>
      </c>
      <c r="D2896" t="str">
        <v>met</v>
      </c>
      <c r="E2896" s="108">
        <v>3256126.0812746701</v>
      </c>
    </row>
    <row r="2897" spans="1:5" x14ac:dyDescent="0.25">
      <c r="A2897">
        <v>2830</v>
      </c>
      <c r="B2897" s="40">
        <v>3716670.5878688586</v>
      </c>
      <c r="C2897">
        <v>3634228.0083716288</v>
      </c>
      <c r="D2897" t="str">
        <v>met</v>
      </c>
      <c r="E2897" s="108">
        <v>448913.29187968886</v>
      </c>
    </row>
    <row r="2898" spans="1:5" x14ac:dyDescent="0.25">
      <c r="A2898">
        <v>2831</v>
      </c>
      <c r="B2898" s="40">
        <v>4109742.4422305301</v>
      </c>
      <c r="C2898">
        <v>3633923.3854796602</v>
      </c>
      <c r="D2898" t="str">
        <v>met</v>
      </c>
      <c r="E2898" s="108">
        <v>376335.83386919741</v>
      </c>
    </row>
    <row r="2899" spans="1:5" x14ac:dyDescent="0.25">
      <c r="A2899">
        <v>2832</v>
      </c>
      <c r="B2899" s="40">
        <v>3732758.9938462293</v>
      </c>
      <c r="C2899">
        <v>3633973.2498777225</v>
      </c>
      <c r="D2899" t="str">
        <v>met</v>
      </c>
      <c r="E2899" s="108">
        <v>13424279.969931107</v>
      </c>
    </row>
    <row r="2900" spans="1:5" x14ac:dyDescent="0.25">
      <c r="A2900">
        <v>2833</v>
      </c>
      <c r="B2900" s="40">
        <v>4680015.2817371152</v>
      </c>
      <c r="C2900">
        <v>3633871.5925235706</v>
      </c>
      <c r="D2900" t="str">
        <v>met</v>
      </c>
      <c r="E2900" s="108">
        <v>1671712.9431721256</v>
      </c>
    </row>
    <row r="2901" spans="1:5" x14ac:dyDescent="0.25">
      <c r="A2901">
        <v>2834</v>
      </c>
      <c r="B2901" s="40">
        <v>3588750.6782182413</v>
      </c>
      <c r="C2901">
        <v>3634196.1530630663</v>
      </c>
      <c r="D2901" t="str">
        <v>unmet</v>
      </c>
      <c r="E2901" s="108">
        <v>506657.31366565078</v>
      </c>
    </row>
    <row r="2902" spans="1:5" x14ac:dyDescent="0.25">
      <c r="A2902">
        <v>2835</v>
      </c>
      <c r="B2902" s="40">
        <v>3705056.2481888216</v>
      </c>
      <c r="C2902">
        <v>3634167.4693250647</v>
      </c>
      <c r="D2902" t="str">
        <v>met</v>
      </c>
      <c r="E2902" s="108">
        <v>2047777.2802586686</v>
      </c>
    </row>
    <row r="2903" spans="1:5" x14ac:dyDescent="0.25">
      <c r="A2903">
        <v>2836</v>
      </c>
      <c r="B2903" s="40">
        <v>4356780.147401778</v>
      </c>
      <c r="C2903">
        <v>3633897.6641252916</v>
      </c>
      <c r="D2903" t="str">
        <v>met</v>
      </c>
      <c r="E2903" s="108">
        <v>266932.47394746868</v>
      </c>
    </row>
    <row r="2904" spans="1:5" x14ac:dyDescent="0.25">
      <c r="A2904">
        <v>2837</v>
      </c>
      <c r="B2904" s="40">
        <v>5954918.3534414601</v>
      </c>
      <c r="C2904">
        <v>3634379.9683686136</v>
      </c>
      <c r="D2904" t="str">
        <v>met</v>
      </c>
      <c r="E2904" s="108">
        <v>2576433.9393575992</v>
      </c>
    </row>
    <row r="2905" spans="1:5" x14ac:dyDescent="0.25">
      <c r="A2905">
        <v>2838</v>
      </c>
      <c r="B2905" s="40">
        <v>4065730.1479409994</v>
      </c>
      <c r="C2905">
        <v>3634023.7890761266</v>
      </c>
      <c r="D2905" t="str">
        <v>met</v>
      </c>
      <c r="E2905" s="108">
        <v>609990.7867606841</v>
      </c>
    </row>
    <row r="2906" spans="1:5" x14ac:dyDescent="0.25">
      <c r="A2906">
        <v>2839</v>
      </c>
      <c r="B2906" s="40">
        <v>4433984.7799550872</v>
      </c>
      <c r="C2906">
        <v>3634079.5235334625</v>
      </c>
      <c r="D2906" t="str">
        <v>met</v>
      </c>
      <c r="E2906" s="108">
        <v>378213.04780814424</v>
      </c>
    </row>
    <row r="2907" spans="1:5" x14ac:dyDescent="0.25">
      <c r="A2907">
        <v>2840</v>
      </c>
      <c r="B2907" s="40">
        <v>7341859.8718022862</v>
      </c>
      <c r="C2907">
        <v>3634074.7049398981</v>
      </c>
      <c r="D2907" t="str">
        <v>met</v>
      </c>
      <c r="E2907" s="108">
        <v>565075.85881207604</v>
      </c>
    </row>
    <row r="2908" spans="1:5" x14ac:dyDescent="0.25">
      <c r="A2908">
        <v>2841</v>
      </c>
      <c r="B2908" s="40">
        <v>3716038.183560608</v>
      </c>
      <c r="C2908">
        <v>3634114.8715978898</v>
      </c>
      <c r="D2908" t="str">
        <v>met</v>
      </c>
      <c r="E2908" s="108">
        <v>-261901.6816458418</v>
      </c>
    </row>
    <row r="2909" spans="1:5" x14ac:dyDescent="0.25">
      <c r="A2909">
        <v>2842</v>
      </c>
      <c r="B2909" s="40">
        <v>4330490.1676934129</v>
      </c>
      <c r="C2909">
        <v>3634036.6216570032</v>
      </c>
      <c r="D2909" t="str">
        <v>met</v>
      </c>
      <c r="E2909" s="108">
        <v>883108.12100333115</v>
      </c>
    </row>
    <row r="2910" spans="1:5" x14ac:dyDescent="0.25">
      <c r="A2910">
        <v>2843</v>
      </c>
      <c r="B2910" s="40">
        <v>7065466.456157607</v>
      </c>
      <c r="C2910">
        <v>3634409.412715849</v>
      </c>
      <c r="D2910" t="str">
        <v>met</v>
      </c>
      <c r="E2910" s="108">
        <v>2556284.4002221054</v>
      </c>
    </row>
    <row r="2911" spans="1:5" x14ac:dyDescent="0.25">
      <c r="A2911">
        <v>2844</v>
      </c>
      <c r="B2911" s="40">
        <v>3413010.9248730908</v>
      </c>
      <c r="C2911">
        <v>3633624.5674916571</v>
      </c>
      <c r="D2911" t="str">
        <v>unmet</v>
      </c>
      <c r="E2911" s="108">
        <v>3709129.1153259547</v>
      </c>
    </row>
    <row r="2912" spans="1:5" x14ac:dyDescent="0.25">
      <c r="A2912">
        <v>2845</v>
      </c>
      <c r="B2912" s="40">
        <v>3743049.621815213</v>
      </c>
      <c r="C2912">
        <v>3633582.8230374833</v>
      </c>
      <c r="D2912" t="str">
        <v>met</v>
      </c>
      <c r="E2912" s="108">
        <v>463239.30002483446</v>
      </c>
    </row>
    <row r="2913" spans="1:5" x14ac:dyDescent="0.25">
      <c r="A2913">
        <v>2846</v>
      </c>
      <c r="B2913" s="40">
        <v>5305448.2026567701</v>
      </c>
      <c r="C2913">
        <v>3633778.1351591577</v>
      </c>
      <c r="D2913" t="str">
        <v>met</v>
      </c>
      <c r="E2913" s="108">
        <v>4383223.1021545641</v>
      </c>
    </row>
    <row r="2914" spans="1:5" x14ac:dyDescent="0.25">
      <c r="A2914">
        <v>2847</v>
      </c>
      <c r="B2914" s="40">
        <v>3204935.0300329477</v>
      </c>
      <c r="C2914">
        <v>3633753.0078946208</v>
      </c>
      <c r="D2914" t="str">
        <v>unmet</v>
      </c>
      <c r="E2914" s="108">
        <v>-96790.013048562221</v>
      </c>
    </row>
    <row r="2915" spans="1:5" x14ac:dyDescent="0.25">
      <c r="A2915">
        <v>2848</v>
      </c>
      <c r="B2915" s="40">
        <v>3886859.3508724207</v>
      </c>
      <c r="C2915">
        <v>3633946.8329321393</v>
      </c>
      <c r="D2915" t="str">
        <v>met</v>
      </c>
      <c r="E2915" s="108">
        <v>1211685.9069405645</v>
      </c>
    </row>
    <row r="2916" spans="1:5" x14ac:dyDescent="0.25">
      <c r="A2916">
        <v>2849</v>
      </c>
      <c r="B2916" s="40">
        <v>9279884.9793269709</v>
      </c>
      <c r="C2916">
        <v>3634187.1791297756</v>
      </c>
      <c r="D2916" t="str">
        <v>met</v>
      </c>
      <c r="E2916" s="108">
        <v>-299193.46396250371</v>
      </c>
    </row>
    <row r="2917" spans="1:5" x14ac:dyDescent="0.25">
      <c r="A2917">
        <v>2850</v>
      </c>
      <c r="B2917" s="40">
        <v>3499601.177326987</v>
      </c>
      <c r="C2917">
        <v>3633926.868417358</v>
      </c>
      <c r="D2917" t="str">
        <v>unmet</v>
      </c>
      <c r="E2917" s="108">
        <v>114595.06571661448</v>
      </c>
    </row>
    <row r="2918" spans="1:5" x14ac:dyDescent="0.25">
      <c r="A2918">
        <v>2851</v>
      </c>
      <c r="B2918" s="40">
        <v>14876972.29974962</v>
      </c>
      <c r="C2918">
        <v>3634175.5998623585</v>
      </c>
      <c r="D2918" t="str">
        <v>met</v>
      </c>
      <c r="E2918" s="108">
        <v>887436.37943405891</v>
      </c>
    </row>
    <row r="2919" spans="1:5" x14ac:dyDescent="0.25">
      <c r="A2919">
        <v>2852</v>
      </c>
      <c r="B2919" s="40">
        <v>4321133.9595986307</v>
      </c>
      <c r="C2919">
        <v>3634080.5900146468</v>
      </c>
      <c r="D2919" t="str">
        <v>met</v>
      </c>
      <c r="E2919" s="108">
        <v>3026141.9169615959</v>
      </c>
    </row>
    <row r="2920" spans="1:5" x14ac:dyDescent="0.25">
      <c r="A2920">
        <v>2853</v>
      </c>
      <c r="B2920" s="40">
        <v>7134053.1736190999</v>
      </c>
      <c r="C2920">
        <v>3634269.1482161246</v>
      </c>
      <c r="D2920" t="str">
        <v>met</v>
      </c>
      <c r="E2920" s="108">
        <v>3408559.2568009207</v>
      </c>
    </row>
    <row r="2921" spans="1:5" x14ac:dyDescent="0.25">
      <c r="A2921">
        <v>2854</v>
      </c>
      <c r="B2921" s="40">
        <v>4587979.1212514732</v>
      </c>
      <c r="C2921">
        <v>3634432.8574158144</v>
      </c>
      <c r="D2921" t="str">
        <v>met</v>
      </c>
      <c r="E2921" s="108">
        <v>1850304.4244153425</v>
      </c>
    </row>
    <row r="2922" spans="1:5" x14ac:dyDescent="0.25">
      <c r="A2922">
        <v>2855</v>
      </c>
      <c r="B2922" s="40">
        <v>4221377.4770848053</v>
      </c>
      <c r="C2922">
        <v>3633942.7279427475</v>
      </c>
      <c r="D2922" t="str">
        <v>met</v>
      </c>
      <c r="E2922" s="108">
        <v>10150325.534932323</v>
      </c>
    </row>
    <row r="2923" spans="1:5" x14ac:dyDescent="0.25">
      <c r="A2923">
        <v>2856</v>
      </c>
      <c r="B2923" s="40">
        <v>12710720.308129005</v>
      </c>
      <c r="C2923">
        <v>3633929.2700430267</v>
      </c>
      <c r="D2923" t="str">
        <v>met</v>
      </c>
      <c r="E2923" s="108">
        <v>669141.04985572677</v>
      </c>
    </row>
    <row r="2924" spans="1:5" x14ac:dyDescent="0.25">
      <c r="A2924">
        <v>2857</v>
      </c>
      <c r="B2924" s="40">
        <v>4824333.7096915636</v>
      </c>
      <c r="C2924">
        <v>3634538.9865813851</v>
      </c>
      <c r="D2924" t="str">
        <v>met</v>
      </c>
      <c r="E2924" s="108">
        <v>840216.9711255026</v>
      </c>
    </row>
    <row r="2925" spans="1:5" x14ac:dyDescent="0.25">
      <c r="A2925">
        <v>2858</v>
      </c>
      <c r="B2925" s="40">
        <v>3829366.0148581276</v>
      </c>
      <c r="C2925">
        <v>3633950.7752687698</v>
      </c>
      <c r="D2925" t="str">
        <v>met</v>
      </c>
      <c r="E2925" s="108">
        <v>221727.77882558247</v>
      </c>
    </row>
    <row r="2926" spans="1:5" x14ac:dyDescent="0.25">
      <c r="A2926">
        <v>2859</v>
      </c>
      <c r="B2926" s="40">
        <v>6309188.406481375</v>
      </c>
      <c r="C2926">
        <v>3634258.0427335706</v>
      </c>
      <c r="D2926" t="str">
        <v>met</v>
      </c>
      <c r="E2926" s="108">
        <v>470310.71555997664</v>
      </c>
    </row>
    <row r="2927" spans="1:5" x14ac:dyDescent="0.25">
      <c r="A2927">
        <v>2860</v>
      </c>
      <c r="B2927" s="40">
        <v>5793897.8833999336</v>
      </c>
      <c r="C2927">
        <v>3634004.9704583143</v>
      </c>
      <c r="D2927" t="str">
        <v>met</v>
      </c>
      <c r="E2927" s="108">
        <v>470654.33089702018</v>
      </c>
    </row>
    <row r="2928" spans="1:5" x14ac:dyDescent="0.25">
      <c r="A2928">
        <v>2861</v>
      </c>
      <c r="B2928" s="40">
        <v>4304601.9662596099</v>
      </c>
      <c r="C2928">
        <v>3634354.8809891897</v>
      </c>
      <c r="D2928" t="str">
        <v>met</v>
      </c>
      <c r="E2928" s="108">
        <v>179326.93365602754</v>
      </c>
    </row>
    <row r="2929" spans="1:5" x14ac:dyDescent="0.25">
      <c r="A2929">
        <v>2862</v>
      </c>
      <c r="B2929" s="40">
        <v>7188921.7930313218</v>
      </c>
      <c r="C2929">
        <v>3634067.6422723485</v>
      </c>
      <c r="D2929" t="str">
        <v>met</v>
      </c>
      <c r="E2929" s="108">
        <v>1549384.8439205573</v>
      </c>
    </row>
    <row r="2930" spans="1:5" x14ac:dyDescent="0.25">
      <c r="A2930">
        <v>2863</v>
      </c>
      <c r="B2930" s="40">
        <v>3203156.8163808556</v>
      </c>
      <c r="C2930">
        <v>3633686.5894162529</v>
      </c>
      <c r="D2930" t="str">
        <v>unmet</v>
      </c>
      <c r="E2930" s="108">
        <v>4326268.294226517</v>
      </c>
    </row>
    <row r="2931" spans="1:5" x14ac:dyDescent="0.25">
      <c r="A2931">
        <v>2864</v>
      </c>
      <c r="B2931" s="40">
        <v>3885778.3189978004</v>
      </c>
      <c r="C2931">
        <v>3633909.3777810507</v>
      </c>
      <c r="D2931" t="str">
        <v>met</v>
      </c>
      <c r="E2931" s="108">
        <v>3616351.6319986084</v>
      </c>
    </row>
    <row r="2932" spans="1:5" x14ac:dyDescent="0.25">
      <c r="A2932">
        <v>2865</v>
      </c>
      <c r="B2932" s="40">
        <v>4591260.9591779169</v>
      </c>
      <c r="C2932">
        <v>3634145.6467590774</v>
      </c>
      <c r="D2932" t="str">
        <v>met</v>
      </c>
      <c r="E2932" s="108">
        <v>3546436.7115497659</v>
      </c>
    </row>
    <row r="2933" spans="1:5" x14ac:dyDescent="0.25">
      <c r="A2933">
        <v>2866</v>
      </c>
      <c r="B2933" s="40">
        <v>6071380.342950047</v>
      </c>
      <c r="C2933">
        <v>3634166.3693891447</v>
      </c>
      <c r="D2933" t="str">
        <v>met</v>
      </c>
      <c r="E2933" s="108">
        <v>6787390.0405159518</v>
      </c>
    </row>
    <row r="2934" spans="1:5" x14ac:dyDescent="0.25">
      <c r="A2934">
        <v>2867</v>
      </c>
      <c r="B2934" s="40">
        <v>4901910.4703749772</v>
      </c>
      <c r="C2934">
        <v>3634493.0639445935</v>
      </c>
      <c r="D2934" t="str">
        <v>met</v>
      </c>
      <c r="E2934" s="108">
        <v>-33760.177935918327</v>
      </c>
    </row>
    <row r="2935" spans="1:5" x14ac:dyDescent="0.25">
      <c r="A2935">
        <v>2868</v>
      </c>
      <c r="B2935" s="40">
        <v>4205083.7475582976</v>
      </c>
      <c r="C2935">
        <v>3634677.8463912662</v>
      </c>
      <c r="D2935" t="str">
        <v>met</v>
      </c>
      <c r="E2935" s="108">
        <v>4093784.5150488103</v>
      </c>
    </row>
    <row r="2936" spans="1:5" x14ac:dyDescent="0.25">
      <c r="A2936">
        <v>2869</v>
      </c>
      <c r="B2936" s="40">
        <v>3432477.4468091354</v>
      </c>
      <c r="C2936">
        <v>3634090.8130022828</v>
      </c>
      <c r="D2936" t="str">
        <v>unmet</v>
      </c>
      <c r="E2936" s="108">
        <v>1370503.5038985601</v>
      </c>
    </row>
    <row r="2937" spans="1:5" x14ac:dyDescent="0.25">
      <c r="A2937">
        <v>2870</v>
      </c>
      <c r="B2937" s="40">
        <v>4599320.2090768442</v>
      </c>
      <c r="C2937">
        <v>3634677.5619539861</v>
      </c>
      <c r="D2937" t="str">
        <v>met</v>
      </c>
      <c r="E2937" s="108">
        <v>707223.24585295608</v>
      </c>
    </row>
    <row r="2938" spans="1:5" x14ac:dyDescent="0.25">
      <c r="A2938">
        <v>2871</v>
      </c>
      <c r="B2938" s="40">
        <v>9673746.1962450556</v>
      </c>
      <c r="C2938">
        <v>3634116.9241308649</v>
      </c>
      <c r="D2938" t="str">
        <v>met</v>
      </c>
      <c r="E2938" s="108">
        <v>1729272.4947681352</v>
      </c>
    </row>
    <row r="2939" spans="1:5" x14ac:dyDescent="0.25">
      <c r="A2939">
        <v>2872</v>
      </c>
      <c r="B2939" s="40">
        <v>4280859.1267952276</v>
      </c>
      <c r="C2939">
        <v>3633966.0272622551</v>
      </c>
      <c r="D2939" t="str">
        <v>met</v>
      </c>
      <c r="E2939" s="108">
        <v>6524672.8109706417</v>
      </c>
    </row>
    <row r="2940" spans="1:5" x14ac:dyDescent="0.25">
      <c r="A2940">
        <v>2873</v>
      </c>
      <c r="B2940" s="40">
        <v>4411985.569970252</v>
      </c>
      <c r="C2940">
        <v>3633854.2693280783</v>
      </c>
      <c r="D2940" t="str">
        <v>met</v>
      </c>
      <c r="E2940" s="108">
        <v>-371238.87620119052</v>
      </c>
    </row>
    <row r="2941" spans="1:5" x14ac:dyDescent="0.25">
      <c r="A2941">
        <v>2874</v>
      </c>
      <c r="B2941" s="40">
        <v>4274717.4195733536</v>
      </c>
      <c r="C2941">
        <v>3634086.7375266473</v>
      </c>
      <c r="D2941" t="str">
        <v>met</v>
      </c>
      <c r="E2941" s="108">
        <v>2405862.7026509247</v>
      </c>
    </row>
    <row r="2942" spans="1:5" x14ac:dyDescent="0.25">
      <c r="A2942">
        <v>2875</v>
      </c>
      <c r="B2942" s="40">
        <v>3300627.1541475891</v>
      </c>
      <c r="C2942">
        <v>3634263.9837406683</v>
      </c>
      <c r="D2942" t="str">
        <v>unmet</v>
      </c>
      <c r="E2942" s="108">
        <v>771345.81391556934</v>
      </c>
    </row>
    <row r="2943" spans="1:5" x14ac:dyDescent="0.25">
      <c r="A2943">
        <v>2876</v>
      </c>
      <c r="B2943" s="40">
        <v>4569204.7519748388</v>
      </c>
      <c r="C2943">
        <v>3634328.7538835723</v>
      </c>
      <c r="D2943" t="str">
        <v>met</v>
      </c>
      <c r="E2943" s="108">
        <v>1622223.1724810093</v>
      </c>
    </row>
    <row r="2944" spans="1:5" x14ac:dyDescent="0.25">
      <c r="A2944">
        <v>2877</v>
      </c>
      <c r="B2944" s="40">
        <v>3656986.3688060129</v>
      </c>
      <c r="C2944">
        <v>3633952.0220229048</v>
      </c>
      <c r="D2944" t="str">
        <v>met</v>
      </c>
      <c r="E2944" s="108">
        <v>78400.281006176956</v>
      </c>
    </row>
    <row r="2945" spans="1:5" x14ac:dyDescent="0.25">
      <c r="A2945">
        <v>2878</v>
      </c>
      <c r="B2945" s="40">
        <v>7826132.511743078</v>
      </c>
      <c r="C2945">
        <v>3633872.1251499769</v>
      </c>
      <c r="D2945" t="str">
        <v>met</v>
      </c>
      <c r="E2945" s="108">
        <v>198125.58825867577</v>
      </c>
    </row>
    <row r="2946" spans="1:5" x14ac:dyDescent="0.25">
      <c r="A2946">
        <v>2879</v>
      </c>
      <c r="B2946" s="40">
        <v>4455509.6927862167</v>
      </c>
      <c r="C2946">
        <v>3633418.5307389372</v>
      </c>
      <c r="D2946" t="str">
        <v>met</v>
      </c>
      <c r="E2946" s="108">
        <v>665680.04528700514</v>
      </c>
    </row>
    <row r="2947" spans="1:5" x14ac:dyDescent="0.25">
      <c r="A2947">
        <v>2880</v>
      </c>
      <c r="B2947" s="40">
        <v>3827737.088773685</v>
      </c>
      <c r="C2947">
        <v>3634114.206645716</v>
      </c>
      <c r="D2947" t="str">
        <v>met</v>
      </c>
      <c r="E2947" s="108">
        <v>352206.35330576124</v>
      </c>
    </row>
    <row r="2948" spans="1:5" x14ac:dyDescent="0.25">
      <c r="A2948">
        <v>2881</v>
      </c>
      <c r="B2948" s="40">
        <v>4778045.8327190857</v>
      </c>
      <c r="C2948">
        <v>3633904.2855891581</v>
      </c>
      <c r="D2948" t="str">
        <v>met</v>
      </c>
      <c r="E2948" s="108">
        <v>3331.5464323274791</v>
      </c>
    </row>
    <row r="2949" spans="1:5" x14ac:dyDescent="0.25">
      <c r="A2949">
        <v>2882</v>
      </c>
      <c r="B2949" s="40">
        <v>7203036.150893731</v>
      </c>
      <c r="C2949">
        <v>3634225.7018913543</v>
      </c>
      <c r="D2949" t="str">
        <v>met</v>
      </c>
      <c r="E2949" s="108">
        <v>858069.48201495362</v>
      </c>
    </row>
    <row r="2950" spans="1:5" x14ac:dyDescent="0.25">
      <c r="A2950">
        <v>2883</v>
      </c>
      <c r="B2950" s="40">
        <v>6105458.7888773102</v>
      </c>
      <c r="C2950">
        <v>3634103.220572846</v>
      </c>
      <c r="D2950" t="str">
        <v>met</v>
      </c>
      <c r="E2950" s="108">
        <v>352049.8646774767</v>
      </c>
    </row>
    <row r="2951" spans="1:5" x14ac:dyDescent="0.25">
      <c r="A2951">
        <v>2884</v>
      </c>
      <c r="B2951" s="40">
        <v>3080341.6254498726</v>
      </c>
      <c r="C2951">
        <v>3633734.816971086</v>
      </c>
      <c r="D2951" t="str">
        <v>unmet</v>
      </c>
      <c r="E2951" s="108">
        <v>131706.87559217727</v>
      </c>
    </row>
    <row r="2952" spans="1:5" x14ac:dyDescent="0.25">
      <c r="A2952">
        <v>2885</v>
      </c>
      <c r="B2952" s="40">
        <v>3842029.4943849035</v>
      </c>
      <c r="C2952">
        <v>3633627.9846945452</v>
      </c>
      <c r="D2952" t="str">
        <v>met</v>
      </c>
      <c r="E2952" s="108">
        <v>-54521.219073730987</v>
      </c>
    </row>
    <row r="2953" spans="1:5" x14ac:dyDescent="0.25">
      <c r="A2953">
        <v>2886</v>
      </c>
      <c r="B2953" s="40">
        <v>6454693.9679131731</v>
      </c>
      <c r="C2953">
        <v>3633842.2448274652</v>
      </c>
      <c r="D2953" t="str">
        <v>met</v>
      </c>
      <c r="E2953" s="108">
        <v>565711.15645771055</v>
      </c>
    </row>
    <row r="2954" spans="1:5" x14ac:dyDescent="0.25">
      <c r="A2954">
        <v>2887</v>
      </c>
      <c r="B2954" s="40">
        <v>4635147.2265764726</v>
      </c>
      <c r="C2954">
        <v>3633984.4104305115</v>
      </c>
      <c r="D2954" t="str">
        <v>met</v>
      </c>
      <c r="E2954" s="108">
        <v>1694605.7894485286</v>
      </c>
    </row>
    <row r="2955" spans="1:5" x14ac:dyDescent="0.25">
      <c r="A2955">
        <v>2888</v>
      </c>
      <c r="B2955" s="40">
        <v>4054207.0677927658</v>
      </c>
      <c r="C2955">
        <v>3633781.6247928371</v>
      </c>
      <c r="D2955" t="str">
        <v>met</v>
      </c>
      <c r="E2955" s="108">
        <v>-664280.29117539711</v>
      </c>
    </row>
    <row r="2956" spans="1:5" x14ac:dyDescent="0.25">
      <c r="A2956">
        <v>2889</v>
      </c>
      <c r="B2956" s="40">
        <v>3773683.4725848301</v>
      </c>
      <c r="C2956">
        <v>3633931.2004069253</v>
      </c>
      <c r="D2956" t="str">
        <v>met</v>
      </c>
      <c r="E2956" s="108">
        <v>2772019.7254681122</v>
      </c>
    </row>
    <row r="2957" spans="1:5" x14ac:dyDescent="0.25">
      <c r="A2957">
        <v>2890</v>
      </c>
      <c r="B2957" s="40">
        <v>4402320.5068625519</v>
      </c>
      <c r="C2957">
        <v>3634126.4359253789</v>
      </c>
      <c r="D2957" t="str">
        <v>met</v>
      </c>
      <c r="E2957" s="108">
        <v>726413.68394341646</v>
      </c>
    </row>
    <row r="2958" spans="1:5" x14ac:dyDescent="0.25">
      <c r="A2958">
        <v>2891</v>
      </c>
      <c r="B2958" s="40">
        <v>4261098.4040690344</v>
      </c>
      <c r="C2958">
        <v>3634620.1365187149</v>
      </c>
      <c r="D2958" t="str">
        <v>met</v>
      </c>
      <c r="E2958" s="108">
        <v>1548023.1040729764</v>
      </c>
    </row>
    <row r="2959" spans="1:5" x14ac:dyDescent="0.25">
      <c r="A2959">
        <v>2892</v>
      </c>
      <c r="B2959" s="40">
        <v>6765900.3966014143</v>
      </c>
      <c r="C2959">
        <v>3633839.0023164889</v>
      </c>
      <c r="D2959" t="str">
        <v>met</v>
      </c>
      <c r="E2959" s="108">
        <v>523776.64520477271</v>
      </c>
    </row>
    <row r="2960" spans="1:5" x14ac:dyDescent="0.25">
      <c r="A2960">
        <v>2893</v>
      </c>
      <c r="B2960" s="40">
        <v>4150916.6782054408</v>
      </c>
      <c r="C2960">
        <v>3633855.7019827352</v>
      </c>
      <c r="D2960" t="str">
        <v>met</v>
      </c>
      <c r="E2960" s="108">
        <v>1534221.6319333473</v>
      </c>
    </row>
    <row r="2961" spans="1:5" x14ac:dyDescent="0.25">
      <c r="A2961">
        <v>2894</v>
      </c>
      <c r="B2961" s="40">
        <v>3620383.9305395735</v>
      </c>
      <c r="C2961">
        <v>3634205.8564604535</v>
      </c>
      <c r="D2961" t="str">
        <v>unmet</v>
      </c>
      <c r="E2961" s="108">
        <v>934436.34556255396</v>
      </c>
    </row>
    <row r="2962" spans="1:5" x14ac:dyDescent="0.25">
      <c r="A2962">
        <v>2895</v>
      </c>
      <c r="B2962" s="40">
        <v>4640603.0362543706</v>
      </c>
      <c r="C2962">
        <v>3634239.8562567788</v>
      </c>
      <c r="D2962" t="str">
        <v>met</v>
      </c>
      <c r="E2962" s="108">
        <v>481100.49954259954</v>
      </c>
    </row>
    <row r="2963" spans="1:5" x14ac:dyDescent="0.25">
      <c r="A2963">
        <v>2896</v>
      </c>
      <c r="B2963" s="40">
        <v>6785692.2495751735</v>
      </c>
      <c r="C2963">
        <v>3634107.6715730429</v>
      </c>
      <c r="D2963" t="str">
        <v>met</v>
      </c>
      <c r="E2963" s="108">
        <v>2411246.9099029787</v>
      </c>
    </row>
    <row r="2964" spans="1:5" x14ac:dyDescent="0.25">
      <c r="A2964">
        <v>2897</v>
      </c>
      <c r="B2964" s="40">
        <v>4886138.0835715625</v>
      </c>
      <c r="C2964">
        <v>3633854.9863969777</v>
      </c>
      <c r="D2964" t="str">
        <v>met</v>
      </c>
      <c r="E2964" s="108">
        <v>1174717.2263950198</v>
      </c>
    </row>
    <row r="2965" spans="1:5" x14ac:dyDescent="0.25">
      <c r="A2965">
        <v>2898</v>
      </c>
      <c r="B2965" s="40">
        <v>4758789.0506961336</v>
      </c>
      <c r="C2965">
        <v>3634046.2459283313</v>
      </c>
      <c r="D2965" t="str">
        <v>met</v>
      </c>
      <c r="E2965" s="108">
        <v>3849332.0099451873</v>
      </c>
    </row>
    <row r="2966" spans="1:5" x14ac:dyDescent="0.25">
      <c r="A2966">
        <v>2899</v>
      </c>
      <c r="B2966" s="40">
        <v>4155236.7893947689</v>
      </c>
      <c r="C2966">
        <v>3634172.8794376794</v>
      </c>
      <c r="D2966" t="str">
        <v>met</v>
      </c>
      <c r="E2966" s="108">
        <v>2447092.0153553016</v>
      </c>
    </row>
    <row r="2967" spans="1:5" x14ac:dyDescent="0.25">
      <c r="A2967">
        <v>2900</v>
      </c>
      <c r="B2967" s="40">
        <v>4564739.4320560712</v>
      </c>
      <c r="C2967">
        <v>3634163.3634277056</v>
      </c>
      <c r="D2967" t="str">
        <v>met</v>
      </c>
      <c r="E2967" s="108">
        <v>401577.98728001351</v>
      </c>
    </row>
    <row r="2968" spans="1:5" x14ac:dyDescent="0.25">
      <c r="A2968">
        <v>2901</v>
      </c>
      <c r="B2968" s="40">
        <v>3627942.4717066633</v>
      </c>
      <c r="C2968">
        <v>3633713.2153885784</v>
      </c>
      <c r="D2968" t="str">
        <v>unmet</v>
      </c>
      <c r="E2968" s="108">
        <v>475814.23434489314</v>
      </c>
    </row>
    <row r="2969" spans="1:5" x14ac:dyDescent="0.25">
      <c r="A2969">
        <v>2902</v>
      </c>
      <c r="B2969" s="40">
        <v>3637017.9579854319</v>
      </c>
      <c r="C2969">
        <v>3633761.7273355578</v>
      </c>
      <c r="D2969" t="str">
        <v>met</v>
      </c>
      <c r="E2969" s="108">
        <v>1381503.3392437818</v>
      </c>
    </row>
    <row r="2970" spans="1:5" x14ac:dyDescent="0.25">
      <c r="A2970">
        <v>2903</v>
      </c>
      <c r="B2970" s="40">
        <v>6966067.3336546887</v>
      </c>
      <c r="C2970">
        <v>3634536.9471411747</v>
      </c>
      <c r="D2970" t="str">
        <v>met</v>
      </c>
      <c r="E2970" s="108">
        <v>447083.99757456873</v>
      </c>
    </row>
    <row r="2971" spans="1:5" x14ac:dyDescent="0.25">
      <c r="A2971">
        <v>2904</v>
      </c>
      <c r="B2971" s="40">
        <v>5635838.5785398846</v>
      </c>
      <c r="C2971">
        <v>3634418.8827659315</v>
      </c>
      <c r="D2971" t="str">
        <v>met</v>
      </c>
      <c r="E2971" s="108">
        <v>1219300.2669791612</v>
      </c>
    </row>
    <row r="2972" spans="1:5" x14ac:dyDescent="0.25">
      <c r="A2972">
        <v>2905</v>
      </c>
      <c r="B2972" s="40">
        <v>5370239.7691174448</v>
      </c>
      <c r="C2972">
        <v>3633767.0370258046</v>
      </c>
      <c r="D2972" t="str">
        <v>met</v>
      </c>
      <c r="E2972" s="108">
        <v>152321.71989859547</v>
      </c>
    </row>
    <row r="2973" spans="1:5" x14ac:dyDescent="0.25">
      <c r="A2973">
        <v>2906</v>
      </c>
      <c r="B2973" s="40">
        <v>4091773.359153999</v>
      </c>
      <c r="C2973">
        <v>3634103.2840804537</v>
      </c>
      <c r="D2973" t="str">
        <v>met</v>
      </c>
      <c r="E2973" s="108">
        <v>1093756.5565584148</v>
      </c>
    </row>
    <row r="2974" spans="1:5" x14ac:dyDescent="0.25">
      <c r="A2974">
        <v>2907</v>
      </c>
      <c r="B2974" s="40">
        <v>5585964.5103813075</v>
      </c>
      <c r="C2974">
        <v>3634512.317701471</v>
      </c>
      <c r="D2974" t="str">
        <v>met</v>
      </c>
      <c r="E2974" s="108">
        <v>-32320.370117810555</v>
      </c>
    </row>
    <row r="2975" spans="1:5" x14ac:dyDescent="0.25">
      <c r="A2975">
        <v>2908</v>
      </c>
      <c r="B2975" s="40">
        <v>9935267.8838333916</v>
      </c>
      <c r="C2975">
        <v>3634499.424463788</v>
      </c>
      <c r="D2975" t="str">
        <v>met</v>
      </c>
      <c r="E2975" s="108">
        <v>622753.03725270927</v>
      </c>
    </row>
    <row r="2976" spans="1:5" x14ac:dyDescent="0.25">
      <c r="A2976">
        <v>2909</v>
      </c>
      <c r="B2976" s="40">
        <v>4068567.827595287</v>
      </c>
      <c r="C2976">
        <v>3634430.872349082</v>
      </c>
      <c r="D2976" t="str">
        <v>met</v>
      </c>
      <c r="E2976" s="108">
        <v>1896984.9948747978</v>
      </c>
    </row>
    <row r="2977" spans="1:5" x14ac:dyDescent="0.25">
      <c r="A2977">
        <v>2910</v>
      </c>
      <c r="B2977" s="40">
        <v>4961861.4860244282</v>
      </c>
      <c r="C2977">
        <v>3634305.0748560959</v>
      </c>
      <c r="D2977" t="str">
        <v>met</v>
      </c>
      <c r="E2977" s="108">
        <v>139657.98404456628</v>
      </c>
    </row>
    <row r="2978" spans="1:5" x14ac:dyDescent="0.25">
      <c r="A2978">
        <v>2911</v>
      </c>
      <c r="B2978" s="40">
        <v>3531050.5262547848</v>
      </c>
      <c r="C2978">
        <v>3634143.4278838467</v>
      </c>
      <c r="D2978" t="str">
        <v>unmet</v>
      </c>
      <c r="E2978" s="108">
        <v>48885.02902792627</v>
      </c>
    </row>
    <row r="2979" spans="1:5" x14ac:dyDescent="0.25">
      <c r="A2979">
        <v>2912</v>
      </c>
      <c r="B2979" s="40">
        <v>4522949.0562688895</v>
      </c>
      <c r="C2979">
        <v>3634211.5490013584</v>
      </c>
      <c r="D2979" t="str">
        <v>met</v>
      </c>
      <c r="E2979" s="108">
        <v>281875.76194159221</v>
      </c>
    </row>
    <row r="2980" spans="1:5" x14ac:dyDescent="0.25">
      <c r="A2980">
        <v>2913</v>
      </c>
      <c r="B2980" s="40">
        <v>4676253.1944820406</v>
      </c>
      <c r="C2980">
        <v>3633984.7205252498</v>
      </c>
      <c r="D2980" t="str">
        <v>met</v>
      </c>
      <c r="E2980" s="108">
        <v>8459371.1578762755</v>
      </c>
    </row>
    <row r="2981" spans="1:5" x14ac:dyDescent="0.25">
      <c r="A2981">
        <v>2914</v>
      </c>
      <c r="B2981" s="40">
        <v>3746217.1609775182</v>
      </c>
      <c r="C2981">
        <v>3634031.1127286386</v>
      </c>
      <c r="D2981" t="str">
        <v>met</v>
      </c>
      <c r="E2981" s="108">
        <v>255382.5019566142</v>
      </c>
    </row>
    <row r="2982" spans="1:5" x14ac:dyDescent="0.25">
      <c r="A2982">
        <v>2915</v>
      </c>
      <c r="B2982" s="40">
        <v>3687807.939605399</v>
      </c>
      <c r="C2982">
        <v>3633914.2900753398</v>
      </c>
      <c r="D2982" t="str">
        <v>met</v>
      </c>
      <c r="E2982" s="108">
        <v>527321.54476142954</v>
      </c>
    </row>
    <row r="2983" spans="1:5" x14ac:dyDescent="0.25">
      <c r="A2983">
        <v>2916</v>
      </c>
      <c r="B2983" s="40">
        <v>8324188.5102088246</v>
      </c>
      <c r="C2983">
        <v>3634425.1415984626</v>
      </c>
      <c r="D2983" t="str">
        <v>met</v>
      </c>
      <c r="E2983" s="108">
        <v>318847.12335748831</v>
      </c>
    </row>
    <row r="2984" spans="1:5" x14ac:dyDescent="0.25">
      <c r="A2984">
        <v>2917</v>
      </c>
      <c r="B2984" s="40">
        <v>4021803.3848623866</v>
      </c>
      <c r="C2984">
        <v>3634100.9520917386</v>
      </c>
      <c r="D2984" t="str">
        <v>met</v>
      </c>
      <c r="E2984" s="108">
        <v>707733.31250646617</v>
      </c>
    </row>
    <row r="2985" spans="1:5" x14ac:dyDescent="0.25">
      <c r="A2985">
        <v>2918</v>
      </c>
      <c r="B2985" s="40">
        <v>3755103.7676445018</v>
      </c>
      <c r="C2985">
        <v>3634502.5570434453</v>
      </c>
      <c r="D2985" t="str">
        <v>met</v>
      </c>
      <c r="E2985" s="108">
        <v>485370.11042546853</v>
      </c>
    </row>
    <row r="2986" spans="1:5" x14ac:dyDescent="0.25">
      <c r="A2986">
        <v>2919</v>
      </c>
      <c r="B2986" s="40">
        <v>5517750.736598555</v>
      </c>
      <c r="C2986">
        <v>3633685.9875709731</v>
      </c>
      <c r="D2986" t="str">
        <v>met</v>
      </c>
      <c r="E2986" s="108">
        <v>1843830.5490323724</v>
      </c>
    </row>
    <row r="2987" spans="1:5" x14ac:dyDescent="0.25">
      <c r="A2987">
        <v>2920</v>
      </c>
      <c r="B2987" s="40">
        <v>5468596.3929961948</v>
      </c>
      <c r="C2987">
        <v>3634496.5850972403</v>
      </c>
      <c r="D2987" t="str">
        <v>met</v>
      </c>
      <c r="E2987" s="108">
        <v>159755.77397737978</v>
      </c>
    </row>
    <row r="2988" spans="1:5" x14ac:dyDescent="0.25">
      <c r="A2988">
        <v>2921</v>
      </c>
      <c r="B2988" s="40">
        <v>5003363.2486419976</v>
      </c>
      <c r="C2988">
        <v>3634001.0906951674</v>
      </c>
      <c r="D2988" t="str">
        <v>met</v>
      </c>
      <c r="E2988" s="108">
        <v>712275.50336930342</v>
      </c>
    </row>
    <row r="2989" spans="1:5" x14ac:dyDescent="0.25">
      <c r="A2989">
        <v>2922</v>
      </c>
      <c r="B2989" s="40">
        <v>4104342.0641700458</v>
      </c>
      <c r="C2989">
        <v>3634334.0745105366</v>
      </c>
      <c r="D2989" t="str">
        <v>met</v>
      </c>
      <c r="E2989" s="108">
        <v>1419403.6892811595</v>
      </c>
    </row>
    <row r="2990" spans="1:5" x14ac:dyDescent="0.25">
      <c r="A2990">
        <v>2923</v>
      </c>
      <c r="B2990" s="40">
        <v>6266614.3862325503</v>
      </c>
      <c r="C2990">
        <v>3634300.6281442358</v>
      </c>
      <c r="D2990" t="str">
        <v>met</v>
      </c>
      <c r="E2990" s="108">
        <v>562746.07021220354</v>
      </c>
    </row>
    <row r="2991" spans="1:5" x14ac:dyDescent="0.25">
      <c r="A2991">
        <v>2924</v>
      </c>
      <c r="B2991" s="40">
        <v>5566835.6766164005</v>
      </c>
      <c r="C2991">
        <v>3634261.1454465105</v>
      </c>
      <c r="D2991" t="str">
        <v>met</v>
      </c>
      <c r="E2991" s="108">
        <v>1104224.3250325657</v>
      </c>
    </row>
    <row r="2992" spans="1:5" x14ac:dyDescent="0.25">
      <c r="A2992">
        <v>2925</v>
      </c>
      <c r="B2992" s="40">
        <v>3870163.7739728801</v>
      </c>
      <c r="C2992">
        <v>3634540.4466428841</v>
      </c>
      <c r="D2992" t="str">
        <v>met</v>
      </c>
      <c r="E2992" s="108">
        <v>1835277.3911288823</v>
      </c>
    </row>
    <row r="2993" spans="1:5" x14ac:dyDescent="0.25">
      <c r="A2993">
        <v>2926</v>
      </c>
      <c r="B2993" s="40">
        <v>3643441.9268476339</v>
      </c>
      <c r="C2993">
        <v>3633922.0586160203</v>
      </c>
      <c r="D2993" t="str">
        <v>met</v>
      </c>
      <c r="E2993" s="108">
        <v>419828.58567501465</v>
      </c>
    </row>
    <row r="2994" spans="1:5" x14ac:dyDescent="0.25">
      <c r="A2994">
        <v>2927</v>
      </c>
      <c r="B2994" s="40">
        <v>4109784.6156160133</v>
      </c>
      <c r="C2994">
        <v>3633996.5217731814</v>
      </c>
      <c r="D2994" t="str">
        <v>met</v>
      </c>
      <c r="E2994" s="108">
        <v>-147816.54863065807</v>
      </c>
    </row>
    <row r="2995" spans="1:5" x14ac:dyDescent="0.25">
      <c r="A2995">
        <v>2928</v>
      </c>
      <c r="B2995" s="40">
        <v>4135404.216532534</v>
      </c>
      <c r="C2995">
        <v>3633985.5203420441</v>
      </c>
      <c r="D2995" t="str">
        <v>met</v>
      </c>
      <c r="E2995" s="108">
        <v>1488654.1924473126</v>
      </c>
    </row>
    <row r="2996" spans="1:5" x14ac:dyDescent="0.25">
      <c r="A2996">
        <v>2929</v>
      </c>
      <c r="B2996" s="40">
        <v>7458412.6280479068</v>
      </c>
      <c r="C2996">
        <v>3634192.4821040896</v>
      </c>
      <c r="D2996" t="str">
        <v>met</v>
      </c>
      <c r="E2996" s="108">
        <v>345209.1553569911</v>
      </c>
    </row>
    <row r="2997" spans="1:5" x14ac:dyDescent="0.25">
      <c r="A2997">
        <v>2930</v>
      </c>
      <c r="B2997" s="40">
        <v>4001112.9857723229</v>
      </c>
      <c r="C2997">
        <v>3634144.7090289453</v>
      </c>
      <c r="D2997" t="str">
        <v>met</v>
      </c>
      <c r="E2997" s="108">
        <v>310718.63283640333</v>
      </c>
    </row>
    <row r="2998" spans="1:5" x14ac:dyDescent="0.25">
      <c r="A2998">
        <v>2931</v>
      </c>
      <c r="B2998" s="40">
        <v>5882827.7176408395</v>
      </c>
      <c r="C2998">
        <v>3634138.6691609761</v>
      </c>
      <c r="D2998" t="str">
        <v>met</v>
      </c>
      <c r="E2998" s="108">
        <v>2795695.4120379793</v>
      </c>
    </row>
    <row r="2999" spans="1:5" x14ac:dyDescent="0.25">
      <c r="A2999">
        <v>2932</v>
      </c>
      <c r="B2999" s="40">
        <v>4541457.6919774674</v>
      </c>
      <c r="C2999">
        <v>3634354.9822588</v>
      </c>
      <c r="D2999" t="str">
        <v>met</v>
      </c>
      <c r="E2999" s="108">
        <v>-42545.995739779435</v>
      </c>
    </row>
    <row r="3000" spans="1:5" x14ac:dyDescent="0.25">
      <c r="A3000">
        <v>2933</v>
      </c>
      <c r="B3000" s="40">
        <v>5193405.2871150989</v>
      </c>
      <c r="C3000">
        <v>3634119.1617953237</v>
      </c>
      <c r="D3000" t="str">
        <v>met</v>
      </c>
      <c r="E3000" s="108">
        <v>135393.54628509888</v>
      </c>
    </row>
    <row r="3001" spans="1:5" x14ac:dyDescent="0.25">
      <c r="A3001">
        <v>2934</v>
      </c>
      <c r="B3001" s="40">
        <v>3471159.9904419323</v>
      </c>
      <c r="C3001">
        <v>3634406.7685115347</v>
      </c>
      <c r="D3001" t="str">
        <v>unmet</v>
      </c>
      <c r="E3001" s="108">
        <v>1130245.3453842737</v>
      </c>
    </row>
    <row r="3002" spans="1:5" x14ac:dyDescent="0.25">
      <c r="A3002">
        <v>2935</v>
      </c>
      <c r="B3002" s="40">
        <v>8989245.2522986233</v>
      </c>
      <c r="C3002">
        <v>3633999.8534204126</v>
      </c>
      <c r="D3002" t="str">
        <v>met</v>
      </c>
      <c r="E3002" s="108">
        <v>-685964.04121515807</v>
      </c>
    </row>
    <row r="3003" spans="1:5" x14ac:dyDescent="0.25">
      <c r="A3003">
        <v>2936</v>
      </c>
      <c r="B3003" s="40">
        <v>4077862.4106474752</v>
      </c>
      <c r="C3003">
        <v>3634247.9725129954</v>
      </c>
      <c r="D3003" t="str">
        <v>met</v>
      </c>
      <c r="E3003" s="108">
        <v>1898769.0030525769</v>
      </c>
    </row>
    <row r="3004" spans="1:5" x14ac:dyDescent="0.25">
      <c r="A3004">
        <v>2937</v>
      </c>
      <c r="B3004" s="40">
        <v>7211180.8880860824</v>
      </c>
      <c r="C3004">
        <v>3634472.1829816764</v>
      </c>
      <c r="D3004" t="str">
        <v>met</v>
      </c>
      <c r="E3004" s="108">
        <v>366015.38475684542</v>
      </c>
    </row>
    <row r="3005" spans="1:5" x14ac:dyDescent="0.25">
      <c r="A3005">
        <v>2938</v>
      </c>
      <c r="B3005" s="40">
        <v>4453215.758861322</v>
      </c>
      <c r="C3005">
        <v>3634126.2005562582</v>
      </c>
      <c r="D3005" t="str">
        <v>met</v>
      </c>
      <c r="E3005" s="108">
        <v>1478973.609677413</v>
      </c>
    </row>
    <row r="3006" spans="1:5" x14ac:dyDescent="0.25">
      <c r="A3006">
        <v>2939</v>
      </c>
      <c r="B3006" s="40">
        <v>6196305.2983101085</v>
      </c>
      <c r="C3006">
        <v>3634244.4205587758</v>
      </c>
      <c r="D3006" t="str">
        <v>met</v>
      </c>
      <c r="E3006" s="108">
        <v>1747570.0016414248</v>
      </c>
    </row>
    <row r="3007" spans="1:5" x14ac:dyDescent="0.25">
      <c r="A3007">
        <v>2940</v>
      </c>
      <c r="B3007" s="40">
        <v>6206733.0833266526</v>
      </c>
      <c r="C3007">
        <v>3633880.352121722</v>
      </c>
      <c r="D3007" t="str">
        <v>met</v>
      </c>
      <c r="E3007" s="108">
        <v>1601537.1498316517</v>
      </c>
    </row>
    <row r="3008" spans="1:5" x14ac:dyDescent="0.25">
      <c r="A3008">
        <v>2941</v>
      </c>
      <c r="B3008" s="40">
        <v>5555912.988468946</v>
      </c>
      <c r="C3008">
        <v>3633953.7220196873</v>
      </c>
      <c r="D3008" t="str">
        <v>met</v>
      </c>
      <c r="E3008" s="108">
        <v>1784494.9960269094</v>
      </c>
    </row>
    <row r="3009" spans="1:5" x14ac:dyDescent="0.25">
      <c r="A3009">
        <v>2942</v>
      </c>
      <c r="B3009" s="40">
        <v>5293592.6615273226</v>
      </c>
      <c r="C3009">
        <v>3633647.6887694104</v>
      </c>
      <c r="D3009" t="str">
        <v>met</v>
      </c>
      <c r="E3009" s="108">
        <v>605469.03145932127</v>
      </c>
    </row>
    <row r="3010" spans="1:5" x14ac:dyDescent="0.25">
      <c r="A3010">
        <v>2943</v>
      </c>
      <c r="B3010" s="40">
        <v>5122782.392029251</v>
      </c>
      <c r="C3010">
        <v>3634170.915051267</v>
      </c>
      <c r="D3010" t="str">
        <v>met</v>
      </c>
      <c r="E3010" s="108">
        <v>1295336.0040119234</v>
      </c>
    </row>
    <row r="3011" spans="1:5" x14ac:dyDescent="0.25">
      <c r="A3011">
        <v>2944</v>
      </c>
      <c r="B3011" s="40">
        <v>4703988.4806636386</v>
      </c>
      <c r="C3011">
        <v>3634063.7860674718</v>
      </c>
      <c r="D3011" t="str">
        <v>met</v>
      </c>
      <c r="E3011" s="108">
        <v>303656.32790753292</v>
      </c>
    </row>
    <row r="3012" spans="1:5" x14ac:dyDescent="0.25">
      <c r="A3012">
        <v>2945</v>
      </c>
      <c r="B3012" s="40">
        <v>5217893.7486521564</v>
      </c>
      <c r="C3012">
        <v>3633982.6173326261</v>
      </c>
      <c r="D3012" t="str">
        <v>met</v>
      </c>
      <c r="E3012" s="108">
        <v>6923518.3949707486</v>
      </c>
    </row>
    <row r="3013" spans="1:5" x14ac:dyDescent="0.25">
      <c r="A3013">
        <v>2946</v>
      </c>
      <c r="B3013" s="40">
        <v>4747738.4195501544</v>
      </c>
      <c r="C3013">
        <v>3633666.3363024564</v>
      </c>
      <c r="D3013" t="str">
        <v>met</v>
      </c>
      <c r="E3013" s="108">
        <v>823198.54445704212</v>
      </c>
    </row>
    <row r="3014" spans="1:5" x14ac:dyDescent="0.25">
      <c r="A3014">
        <v>2947</v>
      </c>
      <c r="B3014" s="40">
        <v>4981954.3932517879</v>
      </c>
      <c r="C3014">
        <v>3633894.9655839046</v>
      </c>
      <c r="D3014" t="str">
        <v>met</v>
      </c>
      <c r="E3014" s="108">
        <v>10214169.250787858</v>
      </c>
    </row>
    <row r="3015" spans="1:5" x14ac:dyDescent="0.25">
      <c r="A3015">
        <v>2948</v>
      </c>
      <c r="B3015" s="40">
        <v>4073877.2423704099</v>
      </c>
      <c r="C3015">
        <v>3633874.7809609165</v>
      </c>
      <c r="D3015" t="str">
        <v>met</v>
      </c>
      <c r="E3015" s="108">
        <v>283902.97527290042</v>
      </c>
    </row>
    <row r="3016" spans="1:5" x14ac:dyDescent="0.25">
      <c r="A3016">
        <v>2949</v>
      </c>
      <c r="B3016" s="40">
        <v>5392330.1244533416</v>
      </c>
      <c r="C3016">
        <v>3634161.4979288476</v>
      </c>
      <c r="D3016" t="str">
        <v>met</v>
      </c>
      <c r="E3016" s="108">
        <v>3142098.9852706408</v>
      </c>
    </row>
    <row r="3017" spans="1:5" x14ac:dyDescent="0.25">
      <c r="A3017">
        <v>2950</v>
      </c>
      <c r="B3017" s="40">
        <v>5632466.1960801594</v>
      </c>
      <c r="C3017">
        <v>3633936.471088774</v>
      </c>
      <c r="D3017" t="str">
        <v>met</v>
      </c>
      <c r="E3017" s="108">
        <v>3468827.1763689336</v>
      </c>
    </row>
    <row r="3018" spans="1:5" x14ac:dyDescent="0.25">
      <c r="A3018">
        <v>2951</v>
      </c>
      <c r="B3018" s="40">
        <v>3318294.7835931312</v>
      </c>
      <c r="C3018">
        <v>3633927.8880180772</v>
      </c>
      <c r="D3018" t="str">
        <v>unmet</v>
      </c>
      <c r="E3018" s="108">
        <v>1245442.5437100558</v>
      </c>
    </row>
    <row r="3019" spans="1:5" x14ac:dyDescent="0.25">
      <c r="A3019">
        <v>2952</v>
      </c>
      <c r="B3019" s="40">
        <v>4971632.4534975141</v>
      </c>
      <c r="C3019">
        <v>3633816.064407079</v>
      </c>
      <c r="D3019" t="str">
        <v>met</v>
      </c>
      <c r="E3019" s="108">
        <v>1362020.9809768344</v>
      </c>
    </row>
    <row r="3020" spans="1:5" x14ac:dyDescent="0.25">
      <c r="A3020">
        <v>2953</v>
      </c>
      <c r="B3020" s="40">
        <v>3600185.6901395051</v>
      </c>
      <c r="C3020">
        <v>3634307.2658742294</v>
      </c>
      <c r="D3020" t="str">
        <v>unmet</v>
      </c>
      <c r="E3020" s="108">
        <v>2323790.1462333528</v>
      </c>
    </row>
    <row r="3021" spans="1:5" x14ac:dyDescent="0.25">
      <c r="A3021">
        <v>2954</v>
      </c>
      <c r="B3021" s="40">
        <v>4621624.0415082453</v>
      </c>
      <c r="C3021">
        <v>3634045.2968914136</v>
      </c>
      <c r="D3021" t="str">
        <v>met</v>
      </c>
      <c r="E3021" s="108">
        <v>740946.48738116305</v>
      </c>
    </row>
    <row r="3022" spans="1:5" x14ac:dyDescent="0.25">
      <c r="A3022">
        <v>2955</v>
      </c>
      <c r="B3022" s="40">
        <v>4456858.5209888015</v>
      </c>
      <c r="C3022">
        <v>3633692.0977094704</v>
      </c>
      <c r="D3022" t="str">
        <v>met</v>
      </c>
      <c r="E3022" s="108">
        <v>1084549.253379697</v>
      </c>
    </row>
    <row r="3023" spans="1:5" x14ac:dyDescent="0.25">
      <c r="A3023">
        <v>2956</v>
      </c>
      <c r="B3023" s="40">
        <v>3975811.0510757794</v>
      </c>
      <c r="C3023">
        <v>3633963.6057840968</v>
      </c>
      <c r="D3023" t="str">
        <v>met</v>
      </c>
      <c r="E3023" s="108">
        <v>454653.8152490831</v>
      </c>
    </row>
    <row r="3024" spans="1:5" x14ac:dyDescent="0.25">
      <c r="A3024">
        <v>2957</v>
      </c>
      <c r="B3024" s="40">
        <v>4228414.0477544814</v>
      </c>
      <c r="C3024">
        <v>3634546.5578648467</v>
      </c>
      <c r="D3024" t="str">
        <v>met</v>
      </c>
      <c r="E3024" s="108">
        <v>2476472.3077673307</v>
      </c>
    </row>
    <row r="3025" spans="1:5" x14ac:dyDescent="0.25">
      <c r="A3025">
        <v>2958</v>
      </c>
      <c r="B3025" s="40">
        <v>3849091.1087103891</v>
      </c>
      <c r="C3025">
        <v>3634188.1015571891</v>
      </c>
      <c r="D3025" t="str">
        <v>met</v>
      </c>
      <c r="E3025" s="108">
        <v>670455.10363182425</v>
      </c>
    </row>
    <row r="3026" spans="1:5" x14ac:dyDescent="0.25">
      <c r="A3026">
        <v>2959</v>
      </c>
      <c r="B3026" s="40">
        <v>4127243.7931966139</v>
      </c>
      <c r="C3026">
        <v>3634017.6131650256</v>
      </c>
      <c r="D3026" t="str">
        <v>met</v>
      </c>
      <c r="E3026" s="108">
        <v>1458476.2233217279</v>
      </c>
    </row>
    <row r="3027" spans="1:5" x14ac:dyDescent="0.25">
      <c r="A3027">
        <v>2960</v>
      </c>
      <c r="B3027" s="40">
        <v>4329290.7977458062</v>
      </c>
      <c r="C3027">
        <v>3634391.9067814741</v>
      </c>
      <c r="D3027" t="str">
        <v>met</v>
      </c>
      <c r="E3027" s="108">
        <v>86037.257373489439</v>
      </c>
    </row>
    <row r="3028" spans="1:5" x14ac:dyDescent="0.25">
      <c r="A3028">
        <v>2961</v>
      </c>
      <c r="B3028" s="40">
        <v>3485339.8091178006</v>
      </c>
      <c r="C3028">
        <v>3634041.0863052788</v>
      </c>
      <c r="D3028" t="str">
        <v>unmet</v>
      </c>
      <c r="E3028" s="108">
        <v>358140.67940663965</v>
      </c>
    </row>
    <row r="3029" spans="1:5" x14ac:dyDescent="0.25">
      <c r="A3029">
        <v>2962</v>
      </c>
      <c r="B3029" s="40">
        <v>6112922.8221577667</v>
      </c>
      <c r="C3029">
        <v>3634135.7915265886</v>
      </c>
      <c r="D3029" t="str">
        <v>met</v>
      </c>
      <c r="E3029" s="108">
        <v>1361587.326471698</v>
      </c>
    </row>
    <row r="3030" spans="1:5" x14ac:dyDescent="0.25">
      <c r="A3030">
        <v>2963</v>
      </c>
      <c r="B3030" s="40">
        <v>3903989.401493574</v>
      </c>
      <c r="C3030">
        <v>3634278.1359873065</v>
      </c>
      <c r="D3030" t="str">
        <v>met</v>
      </c>
      <c r="E3030" s="108">
        <v>872673.12412988301</v>
      </c>
    </row>
    <row r="3031" spans="1:5" x14ac:dyDescent="0.25">
      <c r="A3031">
        <v>2964</v>
      </c>
      <c r="B3031" s="40">
        <v>3849391.6773127411</v>
      </c>
      <c r="C3031">
        <v>3633995.2874866817</v>
      </c>
      <c r="D3031" t="str">
        <v>met</v>
      </c>
      <c r="E3031" s="108">
        <v>544431.15754673304</v>
      </c>
    </row>
    <row r="3032" spans="1:5" x14ac:dyDescent="0.25">
      <c r="A3032">
        <v>2965</v>
      </c>
      <c r="B3032" s="40">
        <v>3979961.4420986651</v>
      </c>
      <c r="C3032">
        <v>3634074.1742344783</v>
      </c>
      <c r="D3032" t="str">
        <v>met</v>
      </c>
      <c r="E3032" s="108">
        <v>1567700.0423333859</v>
      </c>
    </row>
    <row r="3033" spans="1:5" x14ac:dyDescent="0.25">
      <c r="A3033">
        <v>2966</v>
      </c>
      <c r="B3033" s="40">
        <v>3891501.7883777199</v>
      </c>
      <c r="C3033">
        <v>3634618.4998240033</v>
      </c>
      <c r="D3033" t="str">
        <v>met</v>
      </c>
      <c r="E3033" s="108">
        <v>506004.63215469522</v>
      </c>
    </row>
    <row r="3034" spans="1:5" x14ac:dyDescent="0.25">
      <c r="A3034">
        <v>2967</v>
      </c>
      <c r="B3034" s="40">
        <v>8042043.9979304029</v>
      </c>
      <c r="C3034">
        <v>3634408.9805780915</v>
      </c>
      <c r="D3034" t="str">
        <v>met</v>
      </c>
      <c r="E3034" s="108">
        <v>267556.55639642291</v>
      </c>
    </row>
    <row r="3035" spans="1:5" x14ac:dyDescent="0.25">
      <c r="A3035">
        <v>2968</v>
      </c>
      <c r="B3035" s="40">
        <v>4564429.2505968576</v>
      </c>
      <c r="C3035">
        <v>3634267.3080440699</v>
      </c>
      <c r="D3035" t="str">
        <v>met</v>
      </c>
      <c r="E3035" s="108">
        <v>1318809.0261784135</v>
      </c>
    </row>
    <row r="3036" spans="1:5" x14ac:dyDescent="0.25">
      <c r="A3036">
        <v>2969</v>
      </c>
      <c r="B3036" s="40">
        <v>4114406.3820095304</v>
      </c>
      <c r="C3036">
        <v>3634377.1664857646</v>
      </c>
      <c r="D3036" t="str">
        <v>met</v>
      </c>
      <c r="E3036" s="108">
        <v>3936102.6991487676</v>
      </c>
    </row>
    <row r="3037" spans="1:5" x14ac:dyDescent="0.25">
      <c r="A3037">
        <v>2970</v>
      </c>
      <c r="B3037" s="40">
        <v>4511245.8916918319</v>
      </c>
      <c r="C3037">
        <v>3633899.9072640864</v>
      </c>
      <c r="D3037" t="str">
        <v>met</v>
      </c>
      <c r="E3037" s="108">
        <v>768011.75230156491</v>
      </c>
    </row>
    <row r="3038" spans="1:5" x14ac:dyDescent="0.25">
      <c r="A3038">
        <v>2971</v>
      </c>
      <c r="B3038" s="40">
        <v>5959084.2751388066</v>
      </c>
      <c r="C3038">
        <v>3634296.4782774462</v>
      </c>
      <c r="D3038" t="str">
        <v>met</v>
      </c>
      <c r="E3038" s="108">
        <v>4849167.1799700838</v>
      </c>
    </row>
    <row r="3039" spans="1:5" x14ac:dyDescent="0.25">
      <c r="A3039">
        <v>2972</v>
      </c>
      <c r="B3039" s="40">
        <v>3673487.008648756</v>
      </c>
      <c r="C3039">
        <v>3634287.5810895581</v>
      </c>
      <c r="D3039" t="str">
        <v>met</v>
      </c>
      <c r="E3039" s="108">
        <v>14292.140505166724</v>
      </c>
    </row>
    <row r="3040" spans="1:5" x14ac:dyDescent="0.25">
      <c r="A3040">
        <v>2973</v>
      </c>
      <c r="B3040" s="40">
        <v>4456250.8763466859</v>
      </c>
      <c r="C3040">
        <v>3634092.7671982129</v>
      </c>
      <c r="D3040" t="str">
        <v>met</v>
      </c>
      <c r="E3040" s="108">
        <v>839227.49575811857</v>
      </c>
    </row>
    <row r="3041" spans="1:5" x14ac:dyDescent="0.25">
      <c r="A3041">
        <v>2974</v>
      </c>
      <c r="B3041" s="40">
        <v>4231301.3661800213</v>
      </c>
      <c r="C3041">
        <v>3634418.9180526906</v>
      </c>
      <c r="D3041" t="str">
        <v>met</v>
      </c>
      <c r="E3041" s="108">
        <v>2605320.5105840606</v>
      </c>
    </row>
    <row r="3042" spans="1:5" x14ac:dyDescent="0.25">
      <c r="A3042">
        <v>2975</v>
      </c>
      <c r="B3042" s="40">
        <v>5061185.2822700068</v>
      </c>
      <c r="C3042">
        <v>3634329.3129189289</v>
      </c>
      <c r="D3042" t="str">
        <v>met</v>
      </c>
      <c r="E3042" s="108">
        <v>749858.89938544016</v>
      </c>
    </row>
    <row r="3043" spans="1:5" x14ac:dyDescent="0.25">
      <c r="A3043">
        <v>2976</v>
      </c>
      <c r="B3043" s="40">
        <v>3869978.6267637089</v>
      </c>
      <c r="C3043">
        <v>3633928.3963162452</v>
      </c>
      <c r="D3043" t="str">
        <v>met</v>
      </c>
      <c r="E3043" s="108">
        <v>13416071.927014893</v>
      </c>
    </row>
    <row r="3044" spans="1:5" x14ac:dyDescent="0.25">
      <c r="A3044">
        <v>2977</v>
      </c>
      <c r="B3044" s="40">
        <v>4401190.5619731825</v>
      </c>
      <c r="C3044">
        <v>3634210.6955746035</v>
      </c>
      <c r="D3044" t="str">
        <v>met</v>
      </c>
      <c r="E3044" s="108">
        <v>180763.28346811002</v>
      </c>
    </row>
    <row r="3045" spans="1:5" x14ac:dyDescent="0.25">
      <c r="A3045">
        <v>2978</v>
      </c>
      <c r="B3045" s="40">
        <v>6950133.0444343202</v>
      </c>
      <c r="C3045">
        <v>3634290.4128204254</v>
      </c>
      <c r="D3045" t="str">
        <v>met</v>
      </c>
      <c r="E3045" s="108">
        <v>888239.14979538461</v>
      </c>
    </row>
    <row r="3046" spans="1:5" x14ac:dyDescent="0.25">
      <c r="A3046">
        <v>2979</v>
      </c>
      <c r="B3046" s="40">
        <v>3727437.7776352223</v>
      </c>
      <c r="C3046">
        <v>3633910.9188248687</v>
      </c>
      <c r="D3046" t="str">
        <v>met</v>
      </c>
      <c r="E3046" s="108">
        <v>2713025.4469498084</v>
      </c>
    </row>
    <row r="3047" spans="1:5" x14ac:dyDescent="0.25">
      <c r="A3047">
        <v>2980</v>
      </c>
      <c r="B3047" s="40">
        <v>11242384.93554312</v>
      </c>
      <c r="C3047">
        <v>3634360.8815757921</v>
      </c>
      <c r="D3047" t="str">
        <v>met</v>
      </c>
      <c r="E3047" s="108">
        <v>772796.99761943379</v>
      </c>
    </row>
    <row r="3048" spans="1:5" x14ac:dyDescent="0.25">
      <c r="A3048">
        <v>2981</v>
      </c>
      <c r="B3048" s="40">
        <v>4361143.2324005868</v>
      </c>
      <c r="C3048">
        <v>3634140.9291857881</v>
      </c>
      <c r="D3048" t="str">
        <v>met</v>
      </c>
      <c r="E3048" s="108">
        <v>1377285.6873905873</v>
      </c>
    </row>
    <row r="3049" spans="1:5" x14ac:dyDescent="0.25">
      <c r="A3049">
        <v>2982</v>
      </c>
      <c r="B3049" s="40">
        <v>3195449.2739987914</v>
      </c>
      <c r="C3049">
        <v>3633705.717494939</v>
      </c>
      <c r="D3049" t="str">
        <v>unmet</v>
      </c>
      <c r="E3049" s="108">
        <v>2812506.4976384491</v>
      </c>
    </row>
    <row r="3050" spans="1:5" x14ac:dyDescent="0.25">
      <c r="A3050">
        <v>2983</v>
      </c>
      <c r="B3050" s="40">
        <v>4701482.4927436775</v>
      </c>
      <c r="C3050">
        <v>3633773.5305453558</v>
      </c>
      <c r="D3050" t="str">
        <v>met</v>
      </c>
      <c r="E3050" s="108">
        <v>345645.25030551013</v>
      </c>
    </row>
    <row r="3051" spans="1:5" x14ac:dyDescent="0.25">
      <c r="A3051">
        <v>2984</v>
      </c>
      <c r="B3051" s="40">
        <v>5622520.5608097333</v>
      </c>
      <c r="C3051">
        <v>3634306.704654227</v>
      </c>
      <c r="D3051" t="str">
        <v>met</v>
      </c>
      <c r="E3051" s="108">
        <v>744910.63427752303</v>
      </c>
    </row>
    <row r="3052" spans="1:5" x14ac:dyDescent="0.25">
      <c r="A3052">
        <v>2985</v>
      </c>
      <c r="B3052" s="40">
        <v>3693639.615194994</v>
      </c>
      <c r="C3052">
        <v>3633909.8111586021</v>
      </c>
      <c r="D3052" t="str">
        <v>met</v>
      </c>
      <c r="E3052" s="108">
        <v>-317876.89254911011</v>
      </c>
    </row>
    <row r="3053" spans="1:5" x14ac:dyDescent="0.25">
      <c r="A3053">
        <v>2986</v>
      </c>
      <c r="B3053" s="40">
        <v>4737603.3095325036</v>
      </c>
      <c r="C3053">
        <v>3634150.3909193208</v>
      </c>
      <c r="D3053" t="str">
        <v>met</v>
      </c>
      <c r="E3053" s="108">
        <v>620361.00146876648</v>
      </c>
    </row>
    <row r="3054" spans="1:5" x14ac:dyDescent="0.25">
      <c r="A3054">
        <v>2987</v>
      </c>
      <c r="B3054" s="40">
        <v>9996855.6836184524</v>
      </c>
      <c r="C3054">
        <v>3634161.5404898725</v>
      </c>
      <c r="D3054" t="str">
        <v>met</v>
      </c>
      <c r="E3054" s="108">
        <v>-14701.492743841372</v>
      </c>
    </row>
    <row r="3055" spans="1:5" x14ac:dyDescent="0.25">
      <c r="A3055">
        <v>2988</v>
      </c>
      <c r="B3055" s="40">
        <v>3503603.3433941514</v>
      </c>
      <c r="C3055">
        <v>3634133.3064967212</v>
      </c>
      <c r="D3055" t="str">
        <v>unmet</v>
      </c>
      <c r="E3055" s="108">
        <v>855457.76748963725</v>
      </c>
    </row>
    <row r="3056" spans="1:5" x14ac:dyDescent="0.25">
      <c r="A3056">
        <v>2989</v>
      </c>
      <c r="B3056" s="40">
        <v>3786386.3191838874</v>
      </c>
      <c r="C3056">
        <v>3634033.9796431926</v>
      </c>
      <c r="D3056" t="str">
        <v>met</v>
      </c>
      <c r="E3056" s="108">
        <v>3180204.2539554639</v>
      </c>
    </row>
    <row r="3057" spans="1:5" x14ac:dyDescent="0.25">
      <c r="A3057">
        <v>2990</v>
      </c>
      <c r="B3057" s="40">
        <v>3834885.2958620302</v>
      </c>
      <c r="C3057">
        <v>3633834.7369237505</v>
      </c>
      <c r="D3057" t="str">
        <v>met</v>
      </c>
      <c r="E3057" s="108">
        <v>293724.40994629078</v>
      </c>
    </row>
    <row r="3058" spans="1:5" x14ac:dyDescent="0.25">
      <c r="A3058">
        <v>2991</v>
      </c>
      <c r="B3058" s="40">
        <v>3489821.1522499425</v>
      </c>
      <c r="C3058">
        <v>3633974.4254758391</v>
      </c>
      <c r="D3058" t="str">
        <v>unmet</v>
      </c>
      <c r="E3058" s="108">
        <v>2798403.3227747506</v>
      </c>
    </row>
    <row r="3059" spans="1:5" x14ac:dyDescent="0.25">
      <c r="A3059">
        <v>2992</v>
      </c>
      <c r="B3059" s="40">
        <v>3714773.8793549463</v>
      </c>
      <c r="C3059">
        <v>3633862.2310685129</v>
      </c>
      <c r="D3059" t="str">
        <v>met</v>
      </c>
      <c r="E3059" s="108">
        <v>37421.712559242733</v>
      </c>
    </row>
    <row r="3060" spans="1:5" x14ac:dyDescent="0.25">
      <c r="A3060">
        <v>2993</v>
      </c>
      <c r="B3060" s="40">
        <v>5638506.2428885996</v>
      </c>
      <c r="C3060">
        <v>3634658.7640688149</v>
      </c>
      <c r="D3060" t="str">
        <v>met</v>
      </c>
      <c r="E3060" s="108">
        <v>1806093.0110710333</v>
      </c>
    </row>
    <row r="3061" spans="1:5" x14ac:dyDescent="0.25">
      <c r="A3061">
        <v>2994</v>
      </c>
      <c r="B3061" s="40">
        <v>3591001.9352312218</v>
      </c>
      <c r="C3061">
        <v>3634483.7431455785</v>
      </c>
      <c r="D3061" t="str">
        <v>unmet</v>
      </c>
      <c r="E3061" s="108">
        <v>60504.267334270757</v>
      </c>
    </row>
    <row r="3062" spans="1:5" x14ac:dyDescent="0.25">
      <c r="A3062">
        <v>2995</v>
      </c>
      <c r="B3062" s="40">
        <v>3404630.2416942641</v>
      </c>
      <c r="C3062">
        <v>3633774.4577563764</v>
      </c>
      <c r="D3062" t="str">
        <v>unmet</v>
      </c>
      <c r="E3062" s="108">
        <v>2069364.2576902267</v>
      </c>
    </row>
    <row r="3063" spans="1:5" x14ac:dyDescent="0.25">
      <c r="A3063">
        <v>2996</v>
      </c>
      <c r="B3063" s="40">
        <v>4415987.5834048819</v>
      </c>
      <c r="C3063">
        <v>3634606.9553443352</v>
      </c>
      <c r="D3063" t="str">
        <v>met</v>
      </c>
      <c r="E3063" s="108">
        <v>-81662.473382162396</v>
      </c>
    </row>
    <row r="3064" spans="1:5" x14ac:dyDescent="0.25">
      <c r="A3064">
        <v>2997</v>
      </c>
      <c r="B3064" s="40">
        <v>3450901.1971893385</v>
      </c>
      <c r="C3064">
        <v>3634160.0895016794</v>
      </c>
      <c r="D3064" t="str">
        <v>unmet</v>
      </c>
      <c r="E3064" s="108">
        <v>6209554.7856799886</v>
      </c>
    </row>
    <row r="3065" spans="1:5" x14ac:dyDescent="0.25">
      <c r="A3065">
        <v>2998</v>
      </c>
      <c r="B3065" s="40">
        <v>4386836.503350962</v>
      </c>
      <c r="C3065">
        <v>3634080.1321751368</v>
      </c>
      <c r="D3065" t="str">
        <v>met</v>
      </c>
      <c r="E3065" s="108">
        <v>410079.78351810621</v>
      </c>
    </row>
    <row r="3066" spans="1:5" x14ac:dyDescent="0.25">
      <c r="A3066">
        <v>2999</v>
      </c>
      <c r="B3066" s="40">
        <v>4688545.1435498763</v>
      </c>
      <c r="C3066">
        <v>3634333.4169479879</v>
      </c>
      <c r="D3066" t="str">
        <v>met</v>
      </c>
      <c r="E3066" s="108">
        <v>362957.27162705548</v>
      </c>
    </row>
    <row r="3067" spans="1:5" x14ac:dyDescent="0.25">
      <c r="A3067">
        <v>3000</v>
      </c>
      <c r="B3067" s="40">
        <v>9291062.9224108998</v>
      </c>
      <c r="C3067">
        <v>3634380.3123863959</v>
      </c>
      <c r="D3067" t="str">
        <v>met</v>
      </c>
      <c r="E3067" s="108">
        <v>2606941.0460274164</v>
      </c>
    </row>
    <row r="3068" spans="1:5" x14ac:dyDescent="0.25">
      <c r="A3068">
        <v>3001</v>
      </c>
      <c r="B3068" s="40">
        <v>3734254.0093505587</v>
      </c>
      <c r="C3068">
        <v>3633714.3649197174</v>
      </c>
      <c r="D3068" t="str">
        <v>met</v>
      </c>
      <c r="E3068" s="108">
        <v>2552981.6332092155</v>
      </c>
    </row>
    <row r="3069" spans="1:5" x14ac:dyDescent="0.25">
      <c r="A3069">
        <v>3002</v>
      </c>
      <c r="B3069" s="40">
        <v>3372838.3403163459</v>
      </c>
      <c r="C3069">
        <v>3634097.205581761</v>
      </c>
      <c r="D3069" t="str">
        <v>unmet</v>
      </c>
      <c r="E3069" s="108">
        <v>1686396.2810289469</v>
      </c>
    </row>
    <row r="3070" spans="1:5" x14ac:dyDescent="0.25">
      <c r="A3070">
        <v>3003</v>
      </c>
      <c r="B3070" s="40">
        <v>4932054.7469968246</v>
      </c>
      <c r="C3070">
        <v>3634450.2938731699</v>
      </c>
      <c r="D3070" t="str">
        <v>met</v>
      </c>
      <c r="E3070" s="108">
        <v>1020253.274106856</v>
      </c>
    </row>
    <row r="3071" spans="1:5" x14ac:dyDescent="0.25">
      <c r="A3071">
        <v>3004</v>
      </c>
      <c r="B3071" s="40">
        <v>5665532.5380471665</v>
      </c>
      <c r="C3071">
        <v>3634273.2741128854</v>
      </c>
      <c r="D3071" t="str">
        <v>met</v>
      </c>
      <c r="E3071" s="108">
        <v>250045.48707752023</v>
      </c>
    </row>
    <row r="3072" spans="1:5" x14ac:dyDescent="0.25">
      <c r="A3072">
        <v>3005</v>
      </c>
      <c r="B3072" s="40">
        <v>4926899.715458855</v>
      </c>
      <c r="C3072">
        <v>3633815.3709756848</v>
      </c>
      <c r="D3072" t="str">
        <v>met</v>
      </c>
      <c r="E3072" s="108">
        <v>-177776.1101328833</v>
      </c>
    </row>
    <row r="3073" spans="1:5" x14ac:dyDescent="0.25">
      <c r="A3073">
        <v>3006</v>
      </c>
      <c r="B3073" s="40">
        <v>3326742.1325192875</v>
      </c>
      <c r="C3073">
        <v>3633953.1194706587</v>
      </c>
      <c r="D3073" t="str">
        <v>unmet</v>
      </c>
      <c r="E3073" s="108">
        <v>207763.70233880775</v>
      </c>
    </row>
    <row r="3074" spans="1:5" x14ac:dyDescent="0.25">
      <c r="A3074">
        <v>3007</v>
      </c>
      <c r="B3074" s="40">
        <v>6471458.6040383</v>
      </c>
      <c r="C3074">
        <v>3634004.344432293</v>
      </c>
      <c r="D3074" t="str">
        <v>met</v>
      </c>
      <c r="E3074" s="108">
        <v>1409570.3966806536</v>
      </c>
    </row>
    <row r="3075" spans="1:5" x14ac:dyDescent="0.25">
      <c r="A3075">
        <v>3008</v>
      </c>
      <c r="B3075" s="40">
        <v>3492053.1422913149</v>
      </c>
      <c r="C3075">
        <v>3633972.5631586146</v>
      </c>
      <c r="D3075" t="str">
        <v>unmet</v>
      </c>
      <c r="E3075" s="108">
        <v>1952404.979454068</v>
      </c>
    </row>
    <row r="3076" spans="1:5" x14ac:dyDescent="0.25">
      <c r="A3076">
        <v>3009</v>
      </c>
      <c r="B3076" s="40">
        <v>6456445.3653020002</v>
      </c>
      <c r="C3076">
        <v>3634286.2671579043</v>
      </c>
      <c r="D3076" t="str">
        <v>met</v>
      </c>
      <c r="E3076" s="108">
        <v>1031738.554438394</v>
      </c>
    </row>
    <row r="3077" spans="1:5" x14ac:dyDescent="0.25">
      <c r="A3077">
        <v>3010</v>
      </c>
      <c r="B3077" s="40">
        <v>4318363.6623296253</v>
      </c>
      <c r="C3077">
        <v>3634285.9347770978</v>
      </c>
      <c r="D3077" t="str">
        <v>met</v>
      </c>
      <c r="E3077" s="108">
        <v>1516181.4492838816</v>
      </c>
    </row>
    <row r="3078" spans="1:5" x14ac:dyDescent="0.25">
      <c r="A3078">
        <v>3011</v>
      </c>
      <c r="B3078" s="40">
        <v>4848052.420709271</v>
      </c>
      <c r="C3078">
        <v>3634385.7318417663</v>
      </c>
      <c r="D3078" t="str">
        <v>met</v>
      </c>
      <c r="E3078" s="108">
        <v>79077.047716937959</v>
      </c>
    </row>
    <row r="3079" spans="1:5" x14ac:dyDescent="0.25">
      <c r="A3079">
        <v>3012</v>
      </c>
      <c r="B3079" s="40">
        <v>3577464.4755983525</v>
      </c>
      <c r="C3079">
        <v>3633684.2505955948</v>
      </c>
      <c r="D3079" t="str">
        <v>unmet</v>
      </c>
      <c r="E3079" s="108">
        <v>1353963.1952376869</v>
      </c>
    </row>
    <row r="3080" spans="1:5" x14ac:dyDescent="0.25">
      <c r="A3080">
        <v>3013</v>
      </c>
      <c r="B3080" s="40">
        <v>5115954.9223961364</v>
      </c>
      <c r="C3080">
        <v>3634085.463359755</v>
      </c>
      <c r="D3080" t="str">
        <v>met</v>
      </c>
      <c r="E3080" s="108">
        <v>410595.19081449928</v>
      </c>
    </row>
    <row r="3081" spans="1:5" x14ac:dyDescent="0.25">
      <c r="A3081">
        <v>3014</v>
      </c>
      <c r="B3081" s="40">
        <v>4314422.8476899806</v>
      </c>
      <c r="C3081">
        <v>3634388.2392307646</v>
      </c>
      <c r="D3081" t="str">
        <v>met</v>
      </c>
      <c r="E3081" s="108">
        <v>3399849.429968446</v>
      </c>
    </row>
    <row r="3082" spans="1:5" x14ac:dyDescent="0.25">
      <c r="A3082">
        <v>3015</v>
      </c>
      <c r="B3082" s="40">
        <v>4472919.2161370628</v>
      </c>
      <c r="C3082">
        <v>3633964.3774164044</v>
      </c>
      <c r="D3082" t="str">
        <v>met</v>
      </c>
      <c r="E3082" s="108">
        <v>66457.574168100022</v>
      </c>
    </row>
    <row r="3083" spans="1:5" x14ac:dyDescent="0.25">
      <c r="A3083">
        <v>3016</v>
      </c>
      <c r="B3083" s="40">
        <v>4054792.4948528167</v>
      </c>
      <c r="C3083">
        <v>3633654.9975719368</v>
      </c>
      <c r="D3083" t="str">
        <v>met</v>
      </c>
      <c r="E3083" s="108">
        <v>276874.70465130312</v>
      </c>
    </row>
    <row r="3084" spans="1:5" x14ac:dyDescent="0.25">
      <c r="A3084">
        <v>3017</v>
      </c>
      <c r="B3084" s="40">
        <v>3983943.0665898565</v>
      </c>
      <c r="C3084">
        <v>3633697.0491621136</v>
      </c>
      <c r="D3084" t="str">
        <v>met</v>
      </c>
      <c r="E3084" s="108">
        <v>1264470.2061298946</v>
      </c>
    </row>
    <row r="3085" spans="1:5" x14ac:dyDescent="0.25">
      <c r="A3085">
        <v>3018</v>
      </c>
      <c r="B3085" s="40">
        <v>13970653.770647625</v>
      </c>
      <c r="C3085">
        <v>3634155.0045146756</v>
      </c>
      <c r="D3085" t="str">
        <v>met</v>
      </c>
      <c r="E3085" s="108">
        <v>10467580.912414607</v>
      </c>
    </row>
    <row r="3086" spans="1:5" x14ac:dyDescent="0.25">
      <c r="A3086">
        <v>3019</v>
      </c>
      <c r="B3086" s="40">
        <v>4567601.6381976139</v>
      </c>
      <c r="C3086">
        <v>3634230.5715566748</v>
      </c>
      <c r="D3086" t="str">
        <v>met</v>
      </c>
      <c r="E3086" s="108">
        <v>853549.74970583571</v>
      </c>
    </row>
    <row r="3087" spans="1:5" x14ac:dyDescent="0.25">
      <c r="A3087">
        <v>3020</v>
      </c>
      <c r="B3087" s="40">
        <v>10169822.88466426</v>
      </c>
      <c r="C3087">
        <v>3634207.3636543639</v>
      </c>
      <c r="D3087" t="str">
        <v>met</v>
      </c>
      <c r="E3087" s="108">
        <v>1112215.5504706013</v>
      </c>
    </row>
    <row r="3088" spans="1:5" x14ac:dyDescent="0.25">
      <c r="A3088">
        <v>3021</v>
      </c>
      <c r="B3088" s="40">
        <v>4864124.7943336777</v>
      </c>
      <c r="C3088">
        <v>3634041.8715285631</v>
      </c>
      <c r="D3088" t="str">
        <v>met</v>
      </c>
      <c r="E3088" s="108">
        <v>1078881.9081329932</v>
      </c>
    </row>
    <row r="3089" spans="1:5" x14ac:dyDescent="0.25">
      <c r="A3089">
        <v>3022</v>
      </c>
      <c r="B3089" s="40">
        <v>4366345.2065137941</v>
      </c>
      <c r="C3089">
        <v>3634324.5705617163</v>
      </c>
      <c r="D3089" t="str">
        <v>met</v>
      </c>
      <c r="E3089" s="108">
        <v>1980006.9832634921</v>
      </c>
    </row>
    <row r="3090" spans="1:5" x14ac:dyDescent="0.25">
      <c r="A3090">
        <v>3023</v>
      </c>
      <c r="B3090" s="40">
        <v>3716654.0707369512</v>
      </c>
      <c r="C3090">
        <v>3634048.5405426845</v>
      </c>
      <c r="D3090" t="str">
        <v>met</v>
      </c>
      <c r="E3090" s="108">
        <v>3063310.6100094016</v>
      </c>
    </row>
    <row r="3091" spans="1:5" x14ac:dyDescent="0.25">
      <c r="A3091">
        <v>3024</v>
      </c>
      <c r="B3091" s="40">
        <v>5683505.8088774178</v>
      </c>
      <c r="C3091">
        <v>3634086.0336106666</v>
      </c>
      <c r="D3091" t="str">
        <v>met</v>
      </c>
      <c r="E3091" s="108">
        <v>464162.79684497882</v>
      </c>
    </row>
    <row r="3092" spans="1:5" x14ac:dyDescent="0.25">
      <c r="A3092">
        <v>3025</v>
      </c>
      <c r="B3092" s="40">
        <v>5341417.0175736435</v>
      </c>
      <c r="C3092">
        <v>3634131.0065287249</v>
      </c>
      <c r="D3092" t="str">
        <v>met</v>
      </c>
      <c r="E3092" s="108">
        <v>719796.24682593718</v>
      </c>
    </row>
    <row r="3093" spans="1:5" x14ac:dyDescent="0.25">
      <c r="A3093">
        <v>3026</v>
      </c>
      <c r="B3093" s="40">
        <v>4967769.4716638103</v>
      </c>
      <c r="C3093">
        <v>3634452.7054468738</v>
      </c>
      <c r="D3093" t="str">
        <v>met</v>
      </c>
      <c r="E3093" s="108">
        <v>1298515.9690468018</v>
      </c>
    </row>
    <row r="3094" spans="1:5" x14ac:dyDescent="0.25">
      <c r="A3094">
        <v>3027</v>
      </c>
      <c r="B3094" s="40">
        <v>4326879.9954408947</v>
      </c>
      <c r="C3094">
        <v>3634075.254601304</v>
      </c>
      <c r="D3094" t="str">
        <v>met</v>
      </c>
      <c r="E3094" s="108">
        <v>99284.559764186386</v>
      </c>
    </row>
    <row r="3095" spans="1:5" x14ac:dyDescent="0.25">
      <c r="A3095">
        <v>3028</v>
      </c>
      <c r="B3095" s="40">
        <v>8748173.5291183013</v>
      </c>
      <c r="C3095">
        <v>3634007.5243045888</v>
      </c>
      <c r="D3095" t="str">
        <v>met</v>
      </c>
      <c r="E3095" s="108">
        <v>885962.12123264233</v>
      </c>
    </row>
    <row r="3096" spans="1:5" x14ac:dyDescent="0.25">
      <c r="A3096">
        <v>3029</v>
      </c>
      <c r="B3096" s="40">
        <v>3805420.2659609336</v>
      </c>
      <c r="C3096">
        <v>3633920.7051934507</v>
      </c>
      <c r="D3096" t="str">
        <v>met</v>
      </c>
      <c r="E3096" s="108">
        <v>355974.19815714797</v>
      </c>
    </row>
    <row r="3097" spans="1:5" x14ac:dyDescent="0.25">
      <c r="A3097">
        <v>3030</v>
      </c>
      <c r="B3097" s="40">
        <v>3470106.2649570177</v>
      </c>
      <c r="C3097">
        <v>3633998.3876400916</v>
      </c>
      <c r="D3097" t="str">
        <v>unmet</v>
      </c>
      <c r="E3097" s="108">
        <v>396139.03202734748</v>
      </c>
    </row>
    <row r="3098" spans="1:5" x14ac:dyDescent="0.25">
      <c r="A3098">
        <v>3031</v>
      </c>
      <c r="B3098" s="40">
        <v>5806412.0527939424</v>
      </c>
      <c r="C3098">
        <v>3634101.5126829357</v>
      </c>
      <c r="D3098" t="str">
        <v>met</v>
      </c>
      <c r="E3098" s="108">
        <v>3216636.7363296058</v>
      </c>
    </row>
    <row r="3099" spans="1:5" x14ac:dyDescent="0.25">
      <c r="A3099">
        <v>3032</v>
      </c>
      <c r="B3099" s="40">
        <v>4165790.11096662</v>
      </c>
      <c r="C3099">
        <v>3634405.4668901009</v>
      </c>
      <c r="D3099" t="str">
        <v>met</v>
      </c>
      <c r="E3099" s="108">
        <v>7105020.8130171448</v>
      </c>
    </row>
    <row r="3100" spans="1:5" x14ac:dyDescent="0.25">
      <c r="A3100">
        <v>3033</v>
      </c>
      <c r="B3100" s="40">
        <v>4249657.5099279825</v>
      </c>
      <c r="C3100">
        <v>3634598.1437540334</v>
      </c>
      <c r="D3100" t="str">
        <v>met</v>
      </c>
      <c r="E3100" s="108">
        <v>1947380.366968872</v>
      </c>
    </row>
    <row r="3101" spans="1:5" x14ac:dyDescent="0.25">
      <c r="A3101">
        <v>3034</v>
      </c>
      <c r="B3101" s="40">
        <v>7574349.7404432334</v>
      </c>
      <c r="C3101">
        <v>3634064.3845855533</v>
      </c>
      <c r="D3101" t="str">
        <v>met</v>
      </c>
      <c r="E3101" s="108">
        <v>1097010.2020182833</v>
      </c>
    </row>
    <row r="3102" spans="1:5" x14ac:dyDescent="0.25">
      <c r="A3102">
        <v>3035</v>
      </c>
      <c r="B3102" s="40">
        <v>4102982.0981221693</v>
      </c>
      <c r="C3102">
        <v>3633705.2446672563</v>
      </c>
      <c r="D3102" t="str">
        <v>met</v>
      </c>
      <c r="E3102" s="108">
        <v>908898.2026829659</v>
      </c>
    </row>
    <row r="3103" spans="1:5" x14ac:dyDescent="0.25">
      <c r="A3103">
        <v>3036</v>
      </c>
      <c r="B3103" s="40">
        <v>4255571.5460504871</v>
      </c>
      <c r="C3103">
        <v>3634655.3319002674</v>
      </c>
      <c r="D3103" t="str">
        <v>met</v>
      </c>
      <c r="E3103" s="108">
        <v>981912.06855895463</v>
      </c>
    </row>
    <row r="3104" spans="1:5" x14ac:dyDescent="0.25">
      <c r="A3104">
        <v>3037</v>
      </c>
      <c r="B3104" s="40">
        <v>3620629.3519153288</v>
      </c>
      <c r="C3104">
        <v>3633854.1119027501</v>
      </c>
      <c r="D3104" t="str">
        <v>unmet</v>
      </c>
      <c r="E3104" s="108">
        <v>3274874.615101737</v>
      </c>
    </row>
    <row r="3105" spans="1:5" x14ac:dyDescent="0.25">
      <c r="A3105">
        <v>3038</v>
      </c>
      <c r="B3105" s="40">
        <v>3861655.6565708285</v>
      </c>
      <c r="C3105">
        <v>3634260.2424736377</v>
      </c>
      <c r="D3105" t="str">
        <v>met</v>
      </c>
      <c r="E3105" s="108">
        <v>106620.46580124926</v>
      </c>
    </row>
    <row r="3106" spans="1:5" x14ac:dyDescent="0.25">
      <c r="A3106">
        <v>3039</v>
      </c>
      <c r="B3106" s="40">
        <v>4565951.1199378697</v>
      </c>
      <c r="C3106">
        <v>3634134.8304288378</v>
      </c>
      <c r="D3106" t="str">
        <v>met</v>
      </c>
      <c r="E3106" s="108">
        <v>496922.48314452404</v>
      </c>
    </row>
    <row r="3107" spans="1:5" x14ac:dyDescent="0.25">
      <c r="A3107">
        <v>3040</v>
      </c>
      <c r="B3107" s="40">
        <v>5271547.8914677277</v>
      </c>
      <c r="C3107">
        <v>3634023.9897737033</v>
      </c>
      <c r="D3107" t="str">
        <v>met</v>
      </c>
      <c r="E3107" s="108">
        <v>199683.68933485448</v>
      </c>
    </row>
    <row r="3108" spans="1:5" x14ac:dyDescent="0.25">
      <c r="A3108">
        <v>3041</v>
      </c>
      <c r="B3108" s="40">
        <v>3466024.8661931925</v>
      </c>
      <c r="C3108">
        <v>3633884.1464820434</v>
      </c>
      <c r="D3108" t="str">
        <v>unmet</v>
      </c>
      <c r="E3108" s="108">
        <v>305877.95121758711</v>
      </c>
    </row>
    <row r="3109" spans="1:5" x14ac:dyDescent="0.25">
      <c r="A3109">
        <v>3042</v>
      </c>
      <c r="B3109" s="40">
        <v>3811324.9953396311</v>
      </c>
      <c r="C3109">
        <v>3633832.4984495458</v>
      </c>
      <c r="D3109" t="str">
        <v>met</v>
      </c>
      <c r="E3109" s="108">
        <v>1236612.2720988877</v>
      </c>
    </row>
    <row r="3110" spans="1:5" x14ac:dyDescent="0.25">
      <c r="A3110">
        <v>3043</v>
      </c>
      <c r="B3110" s="40">
        <v>6067140.2479183283</v>
      </c>
      <c r="C3110">
        <v>3634033.9456505738</v>
      </c>
      <c r="D3110" t="str">
        <v>met</v>
      </c>
      <c r="E3110" s="108">
        <v>1232934.9737284263</v>
      </c>
    </row>
    <row r="3111" spans="1:5" x14ac:dyDescent="0.25">
      <c r="A3111">
        <v>3044</v>
      </c>
      <c r="B3111" s="40">
        <v>5519257.7432510518</v>
      </c>
      <c r="C3111">
        <v>3634449.7855792963</v>
      </c>
      <c r="D3111" t="str">
        <v>met</v>
      </c>
      <c r="E3111" s="108">
        <v>4923425.3530098964</v>
      </c>
    </row>
    <row r="3112" spans="1:5" x14ac:dyDescent="0.25">
      <c r="A3112">
        <v>3045</v>
      </c>
      <c r="B3112" s="40">
        <v>4165260.3911506822</v>
      </c>
      <c r="C3112">
        <v>3633662.2822287148</v>
      </c>
      <c r="D3112" t="str">
        <v>met</v>
      </c>
      <c r="E3112" s="108">
        <v>1171668.3483987972</v>
      </c>
    </row>
    <row r="3113" spans="1:5" x14ac:dyDescent="0.25">
      <c r="A3113">
        <v>3046</v>
      </c>
      <c r="B3113" s="40">
        <v>4568790.8979174141</v>
      </c>
      <c r="C3113">
        <v>3634097.7922089924</v>
      </c>
      <c r="D3113" t="str">
        <v>met</v>
      </c>
      <c r="E3113" s="108">
        <v>2814814.2795675984</v>
      </c>
    </row>
    <row r="3114" spans="1:5" x14ac:dyDescent="0.25">
      <c r="A3114">
        <v>3047</v>
      </c>
      <c r="B3114" s="40">
        <v>4584887.7500997568</v>
      </c>
      <c r="C3114">
        <v>3633818.518819835</v>
      </c>
      <c r="D3114" t="str">
        <v>met</v>
      </c>
      <c r="E3114" s="108">
        <v>1908018.3932646392</v>
      </c>
    </row>
    <row r="3115" spans="1:5" x14ac:dyDescent="0.25">
      <c r="A3115">
        <v>3048</v>
      </c>
      <c r="B3115" s="40">
        <v>4797176.6353584342</v>
      </c>
      <c r="C3115">
        <v>3634365.9181825016</v>
      </c>
      <c r="D3115" t="str">
        <v>met</v>
      </c>
      <c r="E3115" s="108">
        <v>11430314.582344314</v>
      </c>
    </row>
    <row r="3116" spans="1:5" x14ac:dyDescent="0.25">
      <c r="A3116">
        <v>3049</v>
      </c>
      <c r="B3116" s="40">
        <v>4411310.6461549019</v>
      </c>
      <c r="C3116">
        <v>3634172.7253553919</v>
      </c>
      <c r="D3116" t="str">
        <v>met</v>
      </c>
      <c r="E3116" s="108">
        <v>234101.26099566929</v>
      </c>
    </row>
    <row r="3117" spans="1:5" x14ac:dyDescent="0.25">
      <c r="A3117">
        <v>3050</v>
      </c>
      <c r="B3117" s="40">
        <v>10059650.060342973</v>
      </c>
      <c r="C3117">
        <v>3634203.6463163407</v>
      </c>
      <c r="D3117" t="str">
        <v>met</v>
      </c>
      <c r="E3117" s="108">
        <v>2485318.2526855972</v>
      </c>
    </row>
    <row r="3118" spans="1:5" x14ac:dyDescent="0.25">
      <c r="A3118">
        <v>3051</v>
      </c>
      <c r="B3118" s="40">
        <v>4897196.6294907527</v>
      </c>
      <c r="C3118">
        <v>3634038.5110045527</v>
      </c>
      <c r="D3118" t="str">
        <v>met</v>
      </c>
      <c r="E3118" s="108">
        <v>139456.8702864144</v>
      </c>
    </row>
    <row r="3119" spans="1:5" x14ac:dyDescent="0.25">
      <c r="A3119">
        <v>3052</v>
      </c>
      <c r="B3119" s="40">
        <v>4214198.6863797372</v>
      </c>
      <c r="C3119">
        <v>3634261.623448181</v>
      </c>
      <c r="D3119" t="str">
        <v>met</v>
      </c>
      <c r="E3119" s="108">
        <v>1018028.7125207852</v>
      </c>
    </row>
    <row r="3120" spans="1:5" x14ac:dyDescent="0.25">
      <c r="A3120">
        <v>3053</v>
      </c>
      <c r="B3120" s="40">
        <v>4759209.3851328222</v>
      </c>
      <c r="C3120">
        <v>3634424.524110171</v>
      </c>
      <c r="D3120" t="str">
        <v>met</v>
      </c>
      <c r="E3120" s="108">
        <v>2602402.7591608572</v>
      </c>
    </row>
    <row r="3121" spans="1:5" x14ac:dyDescent="0.25">
      <c r="A3121">
        <v>3054</v>
      </c>
      <c r="B3121" s="40">
        <v>4725237.9202781739</v>
      </c>
      <c r="C3121">
        <v>3634041.4486244032</v>
      </c>
      <c r="D3121" t="str">
        <v>met</v>
      </c>
      <c r="E3121" s="108">
        <v>385861.71883838391</v>
      </c>
    </row>
    <row r="3122" spans="1:5" x14ac:dyDescent="0.25">
      <c r="A3122">
        <v>3055</v>
      </c>
      <c r="B3122" s="40">
        <v>6070095.2139171734</v>
      </c>
      <c r="C3122">
        <v>3633948.3489071163</v>
      </c>
      <c r="D3122" t="str">
        <v>met</v>
      </c>
      <c r="E3122" s="108">
        <v>149080.47112825001</v>
      </c>
    </row>
    <row r="3123" spans="1:5" x14ac:dyDescent="0.25">
      <c r="A3123">
        <v>3056</v>
      </c>
      <c r="B3123" s="40">
        <v>4242301.7970350487</v>
      </c>
      <c r="C3123">
        <v>3634226.8829416553</v>
      </c>
      <c r="D3123" t="str">
        <v>met</v>
      </c>
      <c r="E3123" s="108">
        <v>3931606.3847684795</v>
      </c>
    </row>
    <row r="3124" spans="1:5" x14ac:dyDescent="0.25">
      <c r="A3124">
        <v>3057</v>
      </c>
      <c r="B3124" s="40">
        <v>3671629.3155585122</v>
      </c>
      <c r="C3124">
        <v>3633821.1196908369</v>
      </c>
      <c r="D3124" t="str">
        <v>met</v>
      </c>
      <c r="E3124" s="108">
        <v>591038.77996354224</v>
      </c>
    </row>
    <row r="3125" spans="1:5" x14ac:dyDescent="0.25">
      <c r="A3125">
        <v>3058</v>
      </c>
      <c r="B3125" s="40">
        <v>4052262.006314381</v>
      </c>
      <c r="C3125">
        <v>3634099.8316619308</v>
      </c>
      <c r="D3125" t="str">
        <v>met</v>
      </c>
      <c r="E3125" s="108">
        <v>748985.94850184117</v>
      </c>
    </row>
    <row r="3126" spans="1:5" x14ac:dyDescent="0.25">
      <c r="A3126">
        <v>3059</v>
      </c>
      <c r="B3126" s="40">
        <v>4250204.269806779</v>
      </c>
      <c r="C3126">
        <v>3634421.2742548296</v>
      </c>
      <c r="D3126" t="str">
        <v>met</v>
      </c>
      <c r="E3126" s="108">
        <v>-266160.92069637263</v>
      </c>
    </row>
    <row r="3127" spans="1:5" x14ac:dyDescent="0.25">
      <c r="A3127">
        <v>3060</v>
      </c>
      <c r="B3127" s="40">
        <v>3629413.3907419965</v>
      </c>
      <c r="C3127">
        <v>3634050.9485880877</v>
      </c>
      <c r="D3127" t="str">
        <v>unmet</v>
      </c>
      <c r="E3127" s="108">
        <v>-182780.99809927773</v>
      </c>
    </row>
    <row r="3128" spans="1:5" x14ac:dyDescent="0.25">
      <c r="A3128">
        <v>3061</v>
      </c>
      <c r="B3128" s="40">
        <v>4062885.8406773778</v>
      </c>
      <c r="C3128">
        <v>3634318.7033114322</v>
      </c>
      <c r="D3128" t="str">
        <v>met</v>
      </c>
      <c r="E3128" s="108">
        <v>2361242.706534287</v>
      </c>
    </row>
    <row r="3129" spans="1:5" x14ac:dyDescent="0.25">
      <c r="A3129">
        <v>3062</v>
      </c>
      <c r="B3129" s="40">
        <v>3863580.8269633437</v>
      </c>
      <c r="C3129">
        <v>3634331.9047670821</v>
      </c>
      <c r="D3129" t="str">
        <v>met</v>
      </c>
      <c r="E3129" s="108">
        <v>974360.53504571505</v>
      </c>
    </row>
    <row r="3130" spans="1:5" x14ac:dyDescent="0.25">
      <c r="A3130">
        <v>3063</v>
      </c>
      <c r="B3130" s="40">
        <v>5045877.1675967164</v>
      </c>
      <c r="C3130">
        <v>3634502.027474903</v>
      </c>
      <c r="D3130" t="str">
        <v>met</v>
      </c>
      <c r="E3130" s="108">
        <v>3263796.9655314782</v>
      </c>
    </row>
    <row r="3131" spans="1:5" x14ac:dyDescent="0.25">
      <c r="A3131">
        <v>3064</v>
      </c>
      <c r="B3131" s="40">
        <v>4064873.8654461363</v>
      </c>
      <c r="C3131">
        <v>3633867.3119478752</v>
      </c>
      <c r="D3131" t="str">
        <v>met</v>
      </c>
      <c r="E3131" s="108">
        <v>3387739.3478950229</v>
      </c>
    </row>
    <row r="3132" spans="1:5" x14ac:dyDescent="0.25">
      <c r="A3132">
        <v>3065</v>
      </c>
      <c r="B3132" s="40">
        <v>5347406.0370929465</v>
      </c>
      <c r="C3132">
        <v>3634270.7384896995</v>
      </c>
      <c r="D3132" t="str">
        <v>met</v>
      </c>
      <c r="E3132" s="108">
        <v>1895107.8208611091</v>
      </c>
    </row>
    <row r="3133" spans="1:5" x14ac:dyDescent="0.25">
      <c r="A3133">
        <v>3066</v>
      </c>
      <c r="B3133" s="40">
        <v>3703114.5709372214</v>
      </c>
      <c r="C3133">
        <v>3634200.4991525994</v>
      </c>
      <c r="D3133" t="str">
        <v>met</v>
      </c>
      <c r="E3133" s="108">
        <v>478239.53302657185</v>
      </c>
    </row>
    <row r="3134" spans="1:5" x14ac:dyDescent="0.25">
      <c r="A3134">
        <v>3067</v>
      </c>
      <c r="B3134" s="40">
        <v>4721682.7693736646</v>
      </c>
      <c r="C3134">
        <v>3634545.8305921694</v>
      </c>
      <c r="D3134" t="str">
        <v>met</v>
      </c>
      <c r="E3134" s="108">
        <v>1672367.9711284689</v>
      </c>
    </row>
    <row r="3135" spans="1:5" x14ac:dyDescent="0.25">
      <c r="A3135">
        <v>3068</v>
      </c>
      <c r="B3135" s="40">
        <v>3705073.1619700165</v>
      </c>
      <c r="C3135">
        <v>3634181.2426735642</v>
      </c>
      <c r="D3135" t="str">
        <v>met</v>
      </c>
      <c r="E3135" s="108">
        <v>-13773.559317842126</v>
      </c>
    </row>
    <row r="3136" spans="1:5" x14ac:dyDescent="0.25">
      <c r="A3136">
        <v>3069</v>
      </c>
      <c r="B3136" s="40">
        <v>4500114.0417534383</v>
      </c>
      <c r="C3136">
        <v>3634592.5421977914</v>
      </c>
      <c r="D3136" t="str">
        <v>met</v>
      </c>
      <c r="E3136" s="108">
        <v>574815.05303186923</v>
      </c>
    </row>
    <row r="3137" spans="1:5" x14ac:dyDescent="0.25">
      <c r="A3137">
        <v>3070</v>
      </c>
      <c r="B3137" s="40">
        <v>3533739.8532449277</v>
      </c>
      <c r="C3137">
        <v>3634281.4416874256</v>
      </c>
      <c r="D3137" t="str">
        <v>unmet</v>
      </c>
      <c r="E3137" s="108">
        <v>1703410.082068515</v>
      </c>
    </row>
    <row r="3138" spans="1:5" x14ac:dyDescent="0.25">
      <c r="A3138">
        <v>3071</v>
      </c>
      <c r="B3138" s="40">
        <v>3731882.617963979</v>
      </c>
      <c r="C3138">
        <v>3634165.385076609</v>
      </c>
      <c r="D3138" t="str">
        <v>met</v>
      </c>
      <c r="E3138" s="108">
        <v>899562.76769728633</v>
      </c>
    </row>
    <row r="3139" spans="1:5" x14ac:dyDescent="0.25">
      <c r="A3139">
        <v>3072</v>
      </c>
      <c r="B3139" s="40">
        <v>9765610.4109688513</v>
      </c>
      <c r="C3139">
        <v>3633857.3251880235</v>
      </c>
      <c r="D3139" t="str">
        <v>met</v>
      </c>
      <c r="E3139" s="108">
        <v>59975.483613249846</v>
      </c>
    </row>
    <row r="3140" spans="1:5" x14ac:dyDescent="0.25">
      <c r="A3140">
        <v>3073</v>
      </c>
      <c r="B3140" s="40">
        <v>3700366.1216709958</v>
      </c>
      <c r="C3140">
        <v>3633950.4580185353</v>
      </c>
      <c r="D3140" t="str">
        <v>met</v>
      </c>
      <c r="E3140" s="108">
        <v>3220255.3828075794</v>
      </c>
    </row>
    <row r="3141" spans="1:5" x14ac:dyDescent="0.25">
      <c r="A3141">
        <v>3074</v>
      </c>
      <c r="B3141" s="40">
        <v>4255464.4840611666</v>
      </c>
      <c r="C3141">
        <v>3633731.4164015986</v>
      </c>
      <c r="D3141" t="str">
        <v>met</v>
      </c>
      <c r="E3141" s="108">
        <v>1439111.9677426377</v>
      </c>
    </row>
    <row r="3142" spans="1:5" x14ac:dyDescent="0.25">
      <c r="A3142">
        <v>3075</v>
      </c>
      <c r="B3142" s="40">
        <v>4166356.1327708988</v>
      </c>
      <c r="C3142">
        <v>3634022.278936238</v>
      </c>
      <c r="D3142" t="str">
        <v>met</v>
      </c>
      <c r="E3142" s="108">
        <v>382245.32964059291</v>
      </c>
    </row>
    <row r="3143" spans="1:5" x14ac:dyDescent="0.25">
      <c r="A3143">
        <v>3076</v>
      </c>
      <c r="B3143" s="40">
        <v>5165612.8347174618</v>
      </c>
      <c r="C3143">
        <v>3634213.3190954463</v>
      </c>
      <c r="D3143" t="str">
        <v>met</v>
      </c>
      <c r="E3143" s="108">
        <v>-261009.8740332881</v>
      </c>
    </row>
    <row r="3144" spans="1:5" x14ac:dyDescent="0.25">
      <c r="A3144">
        <v>3077</v>
      </c>
      <c r="B3144" s="40">
        <v>4952589.222786827</v>
      </c>
      <c r="C3144">
        <v>3634550.3877532422</v>
      </c>
      <c r="D3144" t="str">
        <v>met</v>
      </c>
      <c r="E3144" s="108">
        <v>476104.02643629722</v>
      </c>
    </row>
    <row r="3145" spans="1:5" x14ac:dyDescent="0.25">
      <c r="A3145">
        <v>3078</v>
      </c>
      <c r="B3145" s="40">
        <v>3977389.9779677549</v>
      </c>
      <c r="C3145">
        <v>3633811.1235648063</v>
      </c>
      <c r="D3145" t="str">
        <v>met</v>
      </c>
      <c r="E3145" s="108">
        <v>1034940.7760056388</v>
      </c>
    </row>
    <row r="3146" spans="1:5" x14ac:dyDescent="0.25">
      <c r="A3146">
        <v>3079</v>
      </c>
      <c r="B3146" s="40">
        <v>3688787.4633233305</v>
      </c>
      <c r="C3146">
        <v>3634030.5596225946</v>
      </c>
      <c r="D3146" t="str">
        <v>met</v>
      </c>
      <c r="E3146" s="108">
        <v>1932844.0518303355</v>
      </c>
    </row>
    <row r="3147" spans="1:5" x14ac:dyDescent="0.25">
      <c r="A3147">
        <v>3080</v>
      </c>
      <c r="B3147" s="40">
        <v>6232464.3690938232</v>
      </c>
      <c r="C3147">
        <v>3634676.1855654889</v>
      </c>
      <c r="D3147" t="str">
        <v>met</v>
      </c>
      <c r="E3147" s="108">
        <v>1184866.2683446864</v>
      </c>
    </row>
    <row r="3148" spans="1:5" x14ac:dyDescent="0.25">
      <c r="A3148">
        <v>3081</v>
      </c>
      <c r="B3148" s="40">
        <v>5511221.8933448736</v>
      </c>
      <c r="C3148">
        <v>3633958.1573479804</v>
      </c>
      <c r="D3148" t="str">
        <v>met</v>
      </c>
      <c r="E3148" s="108">
        <v>-167940.46300493693</v>
      </c>
    </row>
    <row r="3149" spans="1:5" x14ac:dyDescent="0.25">
      <c r="A3149">
        <v>3082</v>
      </c>
      <c r="B3149" s="40">
        <v>4030976.5018106783</v>
      </c>
      <c r="C3149">
        <v>3633882.6775337383</v>
      </c>
      <c r="D3149" t="str">
        <v>met</v>
      </c>
      <c r="E3149" s="108">
        <v>100354.535750499</v>
      </c>
    </row>
    <row r="3150" spans="1:5" x14ac:dyDescent="0.25">
      <c r="A3150">
        <v>3083</v>
      </c>
      <c r="B3150" s="40">
        <v>3861536.3248981773</v>
      </c>
      <c r="C3150">
        <v>3634211.1395388548</v>
      </c>
      <c r="D3150" t="str">
        <v>met</v>
      </c>
      <c r="E3150" s="108">
        <v>-74941.206748718396</v>
      </c>
    </row>
    <row r="3151" spans="1:5" x14ac:dyDescent="0.25">
      <c r="A3151">
        <v>3084</v>
      </c>
      <c r="B3151" s="40">
        <v>4618184.6499638269</v>
      </c>
      <c r="C3151">
        <v>3633972.5093729114</v>
      </c>
      <c r="D3151" t="str">
        <v>met</v>
      </c>
      <c r="E3151" s="108">
        <v>233014.2283775555</v>
      </c>
    </row>
    <row r="3152" spans="1:5" x14ac:dyDescent="0.25">
      <c r="A3152">
        <v>3085</v>
      </c>
      <c r="B3152" s="40">
        <v>3563579.4962982214</v>
      </c>
      <c r="C3152">
        <v>3633823.7388525889</v>
      </c>
      <c r="D3152" t="str">
        <v>unmet</v>
      </c>
      <c r="E3152" s="108">
        <v>863036.77478691284</v>
      </c>
    </row>
    <row r="3153" spans="1:5" x14ac:dyDescent="0.25">
      <c r="A3153">
        <v>3086</v>
      </c>
      <c r="B3153" s="40">
        <v>8840264.2249260806</v>
      </c>
      <c r="C3153">
        <v>3634008.5986932246</v>
      </c>
      <c r="D3153" t="str">
        <v>met</v>
      </c>
      <c r="E3153" s="108">
        <v>1034164.0245822966</v>
      </c>
    </row>
    <row r="3154" spans="1:5" x14ac:dyDescent="0.25">
      <c r="A3154">
        <v>3087</v>
      </c>
      <c r="B3154" s="40">
        <v>4822899.3978704829</v>
      </c>
      <c r="C3154">
        <v>3634299.8464779742</v>
      </c>
      <c r="D3154" t="str">
        <v>met</v>
      </c>
      <c r="E3154" s="108">
        <v>256009.96997065749</v>
      </c>
    </row>
    <row r="3155" spans="1:5" x14ac:dyDescent="0.25">
      <c r="A3155">
        <v>3088</v>
      </c>
      <c r="B3155" s="40">
        <v>6261215.2922733277</v>
      </c>
      <c r="C3155">
        <v>3633933.2071826654</v>
      </c>
      <c r="D3155" t="str">
        <v>met</v>
      </c>
      <c r="E3155" s="108">
        <v>101356.78314102022</v>
      </c>
    </row>
    <row r="3156" spans="1:5" x14ac:dyDescent="0.25">
      <c r="A3156">
        <v>3089</v>
      </c>
      <c r="B3156" s="40">
        <v>3916430.3275519488</v>
      </c>
      <c r="C3156">
        <v>3634381.772902471</v>
      </c>
      <c r="D3156" t="str">
        <v>met</v>
      </c>
      <c r="E3156" s="108">
        <v>343695.43574920669</v>
      </c>
    </row>
    <row r="3157" spans="1:5" x14ac:dyDescent="0.25">
      <c r="A3157">
        <v>3090</v>
      </c>
      <c r="B3157" s="40">
        <v>4025876.9821439628</v>
      </c>
      <c r="C3157">
        <v>3634087.6213898947</v>
      </c>
      <c r="D3157" t="str">
        <v>met</v>
      </c>
      <c r="E3157" s="108">
        <v>1157486.2478417638</v>
      </c>
    </row>
    <row r="3158" spans="1:5" x14ac:dyDescent="0.25">
      <c r="A3158">
        <v>3091</v>
      </c>
      <c r="B3158" s="40">
        <v>7723362.9111097427</v>
      </c>
      <c r="C3158">
        <v>3633794.4275436625</v>
      </c>
      <c r="D3158" t="str">
        <v>met</v>
      </c>
      <c r="E3158" s="108">
        <v>671341.14924341533</v>
      </c>
    </row>
    <row r="3159" spans="1:5" x14ac:dyDescent="0.25">
      <c r="A3159">
        <v>3092</v>
      </c>
      <c r="B3159" s="40">
        <v>3680078.5993542774</v>
      </c>
      <c r="C3159">
        <v>3634187.8765958059</v>
      </c>
      <c r="D3159" t="str">
        <v>met</v>
      </c>
      <c r="E3159" s="108">
        <v>298473.28828117903</v>
      </c>
    </row>
    <row r="3160" spans="1:5" x14ac:dyDescent="0.25">
      <c r="A3160">
        <v>3093</v>
      </c>
      <c r="B3160" s="40">
        <v>5327804.1689781249</v>
      </c>
      <c r="C3160">
        <v>3633831.8955679461</v>
      </c>
      <c r="D3160" t="str">
        <v>met</v>
      </c>
      <c r="E3160" s="108">
        <v>1846609.0513363313</v>
      </c>
    </row>
    <row r="3161" spans="1:5" x14ac:dyDescent="0.25">
      <c r="A3161">
        <v>3094</v>
      </c>
      <c r="B3161" s="40">
        <v>4501034.645617554</v>
      </c>
      <c r="C3161">
        <v>3633988.2765787072</v>
      </c>
      <c r="D3161" t="str">
        <v>met</v>
      </c>
      <c r="E3161" s="108">
        <v>3600409.6332578463</v>
      </c>
    </row>
    <row r="3162" spans="1:5" x14ac:dyDescent="0.25">
      <c r="A3162">
        <v>3095</v>
      </c>
      <c r="B3162" s="40">
        <v>5000132.4839371499</v>
      </c>
      <c r="C3162">
        <v>3634071.3638779484</v>
      </c>
      <c r="D3162" t="str">
        <v>met</v>
      </c>
      <c r="E3162" s="108">
        <v>240839.00002892222</v>
      </c>
    </row>
    <row r="3163" spans="1:5" x14ac:dyDescent="0.25">
      <c r="A3163">
        <v>3096</v>
      </c>
      <c r="B3163" s="40">
        <v>3180285.8301767912</v>
      </c>
      <c r="C3163">
        <v>3633710.4100213358</v>
      </c>
      <c r="D3163" t="str">
        <v>unmet</v>
      </c>
      <c r="E3163" s="108">
        <v>-239518.76373428106</v>
      </c>
    </row>
    <row r="3164" spans="1:5" x14ac:dyDescent="0.25">
      <c r="A3164">
        <v>3097</v>
      </c>
      <c r="B3164" s="40">
        <v>3549412.6448604581</v>
      </c>
      <c r="C3164">
        <v>3634138.5750463232</v>
      </c>
      <c r="D3164" t="str">
        <v>unmet</v>
      </c>
      <c r="E3164" s="108">
        <v>163194.9405729631</v>
      </c>
    </row>
    <row r="3165" spans="1:5" x14ac:dyDescent="0.25">
      <c r="A3165">
        <v>3098</v>
      </c>
      <c r="B3165" s="40">
        <v>7029685.3537597945</v>
      </c>
      <c r="C3165">
        <v>3633965.7115664035</v>
      </c>
      <c r="D3165" t="str">
        <v>met</v>
      </c>
      <c r="E3165" s="108">
        <v>2270477.4336822308</v>
      </c>
    </row>
    <row r="3166" spans="1:5" x14ac:dyDescent="0.25">
      <c r="A3166">
        <v>3099</v>
      </c>
      <c r="B3166" s="40">
        <v>3716564.516531318</v>
      </c>
      <c r="C3166">
        <v>3634108.9255685504</v>
      </c>
      <c r="D3166" t="str">
        <v>met</v>
      </c>
      <c r="E3166" s="108">
        <v>627042.62484696694</v>
      </c>
    </row>
    <row r="3167" spans="1:5" x14ac:dyDescent="0.25">
      <c r="A3167">
        <v>3100</v>
      </c>
      <c r="B3167" s="40">
        <v>3827564.7517834567</v>
      </c>
      <c r="C3167">
        <v>3633635.8542307103</v>
      </c>
      <c r="D3167" t="str">
        <v>met</v>
      </c>
      <c r="E3167" s="108">
        <v>1085962.0752329156</v>
      </c>
    </row>
    <row r="3168" spans="1:5" x14ac:dyDescent="0.25">
      <c r="A3168">
        <v>3101</v>
      </c>
      <c r="B3168" s="40">
        <v>5263674.6023128685</v>
      </c>
      <c r="C3168">
        <v>3634264.3700799975</v>
      </c>
      <c r="D3168" t="str">
        <v>met</v>
      </c>
      <c r="E3168" s="108">
        <v>182364.0893213083</v>
      </c>
    </row>
    <row r="3169" spans="1:5" x14ac:dyDescent="0.25">
      <c r="A3169">
        <v>3102</v>
      </c>
      <c r="B3169" s="40">
        <v>3234494.535953227</v>
      </c>
      <c r="C3169">
        <v>3633634.4517653757</v>
      </c>
      <c r="D3169" t="str">
        <v>unmet</v>
      </c>
      <c r="E3169" s="108">
        <v>947289.91094604228</v>
      </c>
    </row>
    <row r="3170" spans="1:5" x14ac:dyDescent="0.25">
      <c r="A3170">
        <v>3103</v>
      </c>
      <c r="B3170" s="40">
        <v>4837600.2359659597</v>
      </c>
      <c r="C3170">
        <v>3634604.9393667374</v>
      </c>
      <c r="D3170" t="str">
        <v>met</v>
      </c>
      <c r="E3170" s="108">
        <v>2460236.4399837335</v>
      </c>
    </row>
    <row r="3171" spans="1:5" x14ac:dyDescent="0.25">
      <c r="A3171">
        <v>3104</v>
      </c>
      <c r="B3171" s="40">
        <v>5261298.7730936091</v>
      </c>
      <c r="C3171">
        <v>3634129.2204173976</v>
      </c>
      <c r="D3171" t="str">
        <v>met</v>
      </c>
      <c r="E3171" s="108">
        <v>2172257.1396447755</v>
      </c>
    </row>
    <row r="3172" spans="1:5" x14ac:dyDescent="0.25">
      <c r="A3172">
        <v>3105</v>
      </c>
      <c r="B3172" s="40">
        <v>4258614.6889166171</v>
      </c>
      <c r="C3172">
        <v>3634260.0256594811</v>
      </c>
      <c r="D3172" t="str">
        <v>met</v>
      </c>
      <c r="E3172" s="108">
        <v>346151.67810792895</v>
      </c>
    </row>
    <row r="3173" spans="1:5" x14ac:dyDescent="0.25">
      <c r="A3173">
        <v>3106</v>
      </c>
      <c r="B3173" s="40">
        <v>4436471.8039081655</v>
      </c>
      <c r="C3173">
        <v>3634136.0043986812</v>
      </c>
      <c r="D3173" t="str">
        <v>met</v>
      </c>
      <c r="E3173" s="108">
        <v>634168.66142438771</v>
      </c>
    </row>
    <row r="3174" spans="1:5" x14ac:dyDescent="0.25">
      <c r="A3174">
        <v>3107</v>
      </c>
      <c r="B3174" s="40">
        <v>3863428.3822718989</v>
      </c>
      <c r="C3174">
        <v>3634055.8222524552</v>
      </c>
      <c r="D3174" t="str">
        <v>met</v>
      </c>
      <c r="E3174" s="108">
        <v>71023.632961969823</v>
      </c>
    </row>
    <row r="3175" spans="1:5" x14ac:dyDescent="0.25">
      <c r="A3175">
        <v>3108</v>
      </c>
      <c r="B3175" s="40">
        <v>4951550.6855637264</v>
      </c>
      <c r="C3175">
        <v>3633667.2907651765</v>
      </c>
      <c r="D3175" t="str">
        <v>met</v>
      </c>
      <c r="E3175" s="108">
        <v>962825.16137357242</v>
      </c>
    </row>
    <row r="3176" spans="1:5" x14ac:dyDescent="0.25">
      <c r="A3176">
        <v>3109</v>
      </c>
      <c r="B3176" s="40">
        <v>3968677.5930207819</v>
      </c>
      <c r="C3176">
        <v>3634278.0716418452</v>
      </c>
      <c r="D3176" t="str">
        <v>met</v>
      </c>
      <c r="E3176" s="108">
        <v>2296880.681657868</v>
      </c>
    </row>
    <row r="3177" spans="1:5" x14ac:dyDescent="0.25">
      <c r="A3177">
        <v>3110</v>
      </c>
      <c r="B3177" s="40">
        <v>4919975.1927454267</v>
      </c>
      <c r="C3177">
        <v>3634207.3137184279</v>
      </c>
      <c r="D3177" t="str">
        <v>met</v>
      </c>
      <c r="E3177" s="108">
        <v>473671.77085701469</v>
      </c>
    </row>
    <row r="3178" spans="1:5" x14ac:dyDescent="0.25">
      <c r="A3178">
        <v>3111</v>
      </c>
      <c r="B3178" s="40">
        <v>9154196.2105301768</v>
      </c>
      <c r="C3178">
        <v>3633997.2522751708</v>
      </c>
      <c r="D3178" t="str">
        <v>met</v>
      </c>
      <c r="E3178" s="108">
        <v>4239804.0884093093</v>
      </c>
    </row>
    <row r="3179" spans="1:5" x14ac:dyDescent="0.25">
      <c r="A3179">
        <v>3112</v>
      </c>
      <c r="B3179" s="40">
        <v>3773151.2229199214</v>
      </c>
      <c r="C3179">
        <v>3633998.5721309399</v>
      </c>
      <c r="D3179" t="str">
        <v>met</v>
      </c>
      <c r="E3179" s="108">
        <v>31085.97290964378</v>
      </c>
    </row>
    <row r="3180" spans="1:5" x14ac:dyDescent="0.25">
      <c r="A3180">
        <v>3113</v>
      </c>
      <c r="B3180" s="40">
        <v>5182507.7649870925</v>
      </c>
      <c r="C3180">
        <v>3634355.9622080415</v>
      </c>
      <c r="D3180" t="str">
        <v>met</v>
      </c>
      <c r="E3180" s="108">
        <v>-105598.57513261493</v>
      </c>
    </row>
    <row r="3181" spans="1:5" x14ac:dyDescent="0.25">
      <c r="A3181">
        <v>3114</v>
      </c>
      <c r="B3181" s="40">
        <v>5454761.7643525656</v>
      </c>
      <c r="C3181">
        <v>3634072.9820969882</v>
      </c>
      <c r="D3181" t="str">
        <v>met</v>
      </c>
      <c r="E3181" s="108">
        <v>947425.48130763369</v>
      </c>
    </row>
    <row r="3182" spans="1:5" x14ac:dyDescent="0.25">
      <c r="A3182">
        <v>3115</v>
      </c>
      <c r="B3182" s="40">
        <v>4874777.3656405313</v>
      </c>
      <c r="C3182">
        <v>3633664.2286763014</v>
      </c>
      <c r="D3182" t="str">
        <v>met</v>
      </c>
      <c r="E3182" s="108">
        <v>2236745.8801932987</v>
      </c>
    </row>
    <row r="3183" spans="1:5" x14ac:dyDescent="0.25">
      <c r="A3183">
        <v>3116</v>
      </c>
      <c r="B3183" s="40">
        <v>4336675.8048207033</v>
      </c>
      <c r="C3183">
        <v>3634172.0503253206</v>
      </c>
      <c r="D3183" t="str">
        <v>met</v>
      </c>
      <c r="E3183" s="108">
        <v>1300358.8693112107</v>
      </c>
    </row>
    <row r="3184" spans="1:5" x14ac:dyDescent="0.25">
      <c r="A3184">
        <v>3117</v>
      </c>
      <c r="B3184" s="40">
        <v>3449267.365769471</v>
      </c>
      <c r="C3184">
        <v>3634095.8618587125</v>
      </c>
      <c r="D3184" t="str">
        <v>unmet</v>
      </c>
      <c r="E3184" s="108">
        <v>48566.054426942486</v>
      </c>
    </row>
    <row r="3185" spans="1:5" x14ac:dyDescent="0.25">
      <c r="A3185">
        <v>3118</v>
      </c>
      <c r="B3185" s="40">
        <v>4700649.4067536555</v>
      </c>
      <c r="C3185">
        <v>3634332.1582316593</v>
      </c>
      <c r="D3185" t="str">
        <v>met</v>
      </c>
      <c r="E3185" s="108">
        <v>2423603.0912887049</v>
      </c>
    </row>
    <row r="3186" spans="1:5" x14ac:dyDescent="0.25">
      <c r="A3186">
        <v>3119</v>
      </c>
      <c r="B3186" s="40">
        <v>3268466.3239203845</v>
      </c>
      <c r="C3186">
        <v>3633823.2860312685</v>
      </c>
      <c r="D3186" t="str">
        <v>unmet</v>
      </c>
      <c r="E3186" s="108">
        <v>77877.288713556249</v>
      </c>
    </row>
    <row r="3187" spans="1:5" x14ac:dyDescent="0.25">
      <c r="A3187">
        <v>3120</v>
      </c>
      <c r="B3187" s="40">
        <v>3762698.6319999304</v>
      </c>
      <c r="C3187">
        <v>3634477.990735909</v>
      </c>
      <c r="D3187" t="str">
        <v>met</v>
      </c>
      <c r="E3187" s="108">
        <v>460649.05650757486</v>
      </c>
    </row>
    <row r="3188" spans="1:5" x14ac:dyDescent="0.25">
      <c r="A3188">
        <v>3121</v>
      </c>
      <c r="B3188" s="40">
        <v>5676367.8942674156</v>
      </c>
      <c r="C3188">
        <v>3634025.2059757146</v>
      </c>
      <c r="D3188" t="str">
        <v>met</v>
      </c>
      <c r="E3188" s="108">
        <v>-22427.535607555415</v>
      </c>
    </row>
    <row r="3189" spans="1:5" x14ac:dyDescent="0.25">
      <c r="A3189">
        <v>3122</v>
      </c>
      <c r="B3189" s="40">
        <v>3913059.7580946404</v>
      </c>
      <c r="C3189">
        <v>3634162.7046232712</v>
      </c>
      <c r="D3189" t="str">
        <v>met</v>
      </c>
      <c r="E3189" s="108">
        <v>3316408.431464646</v>
      </c>
    </row>
    <row r="3190" spans="1:5" x14ac:dyDescent="0.25">
      <c r="A3190">
        <v>3123</v>
      </c>
      <c r="B3190" s="40">
        <v>4121027.7230631402</v>
      </c>
      <c r="C3190">
        <v>3633973.087047589</v>
      </c>
      <c r="D3190" t="str">
        <v>met</v>
      </c>
      <c r="E3190" s="108">
        <v>2447202.8268680926</v>
      </c>
    </row>
    <row r="3191" spans="1:5" x14ac:dyDescent="0.25">
      <c r="A3191">
        <v>3124</v>
      </c>
      <c r="B3191" s="40">
        <v>3181191.6898322487</v>
      </c>
      <c r="C3191">
        <v>3633525.1987165497</v>
      </c>
      <c r="D3191" t="str">
        <v>unmet</v>
      </c>
      <c r="E3191" s="108">
        <v>-226712.5543414494</v>
      </c>
    </row>
    <row r="3192" spans="1:5" x14ac:dyDescent="0.25">
      <c r="A3192">
        <v>3125</v>
      </c>
      <c r="B3192" s="40">
        <v>3688059.7713102475</v>
      </c>
      <c r="C3192">
        <v>3633989.8432619539</v>
      </c>
      <c r="D3192" t="str">
        <v>met</v>
      </c>
      <c r="E3192" s="108">
        <v>479140.07768667769</v>
      </c>
    </row>
    <row r="3193" spans="1:5" x14ac:dyDescent="0.25">
      <c r="A3193">
        <v>3126</v>
      </c>
      <c r="B3193" s="40">
        <v>5311139.2249558233</v>
      </c>
      <c r="C3193">
        <v>3634038.7995183887</v>
      </c>
      <c r="D3193" t="str">
        <v>met</v>
      </c>
      <c r="E3193" s="108">
        <v>2765470.9698372236</v>
      </c>
    </row>
    <row r="3194" spans="1:5" x14ac:dyDescent="0.25">
      <c r="A3194">
        <v>3127</v>
      </c>
      <c r="B3194" s="40">
        <v>3276374.2272730172</v>
      </c>
      <c r="C3194">
        <v>3633729.8577370723</v>
      </c>
      <c r="D3194" t="str">
        <v>unmet</v>
      </c>
      <c r="E3194" s="108">
        <v>970101.91929611564</v>
      </c>
    </row>
    <row r="3195" spans="1:5" x14ac:dyDescent="0.25">
      <c r="A3195">
        <v>3128</v>
      </c>
      <c r="B3195" s="40">
        <v>6308611.0327547379</v>
      </c>
      <c r="C3195">
        <v>3634176.3074531569</v>
      </c>
      <c r="D3195" t="str">
        <v>met</v>
      </c>
      <c r="E3195" s="108">
        <v>654845.02428743476</v>
      </c>
    </row>
    <row r="3196" spans="1:5" x14ac:dyDescent="0.25">
      <c r="A3196">
        <v>3129</v>
      </c>
      <c r="B3196" s="40">
        <v>3722215.5017573563</v>
      </c>
      <c r="C3196">
        <v>3633965.1816369658</v>
      </c>
      <c r="D3196" t="str">
        <v>met</v>
      </c>
      <c r="E3196" s="108">
        <v>349648.53999471571</v>
      </c>
    </row>
    <row r="3197" spans="1:5" x14ac:dyDescent="0.25">
      <c r="A3197">
        <v>3130</v>
      </c>
      <c r="B3197" s="40">
        <v>3746044.1819718573</v>
      </c>
      <c r="C3197">
        <v>3634228.2078769761</v>
      </c>
      <c r="D3197" t="str">
        <v>met</v>
      </c>
      <c r="E3197" s="108">
        <v>629252.24084326671</v>
      </c>
    </row>
    <row r="3198" spans="1:5" x14ac:dyDescent="0.25">
      <c r="A3198">
        <v>3131</v>
      </c>
      <c r="B3198" s="40">
        <v>4243633.0630006557</v>
      </c>
      <c r="C3198">
        <v>3634447.6535296282</v>
      </c>
      <c r="D3198" t="str">
        <v>met</v>
      </c>
      <c r="E3198" s="108">
        <v>158979.36916369479</v>
      </c>
    </row>
    <row r="3199" spans="1:5" x14ac:dyDescent="0.25">
      <c r="A3199">
        <v>3132</v>
      </c>
      <c r="B3199" s="40">
        <v>4376981.7772325911</v>
      </c>
      <c r="C3199">
        <v>3634107.8473646054</v>
      </c>
      <c r="D3199" t="str">
        <v>met</v>
      </c>
      <c r="E3199" s="108">
        <v>-298815.14602177357</v>
      </c>
    </row>
    <row r="3200" spans="1:5" x14ac:dyDescent="0.25">
      <c r="A3200">
        <v>3133</v>
      </c>
      <c r="B3200" s="40">
        <v>4539852.6930329194</v>
      </c>
      <c r="C3200">
        <v>3633943.337493524</v>
      </c>
      <c r="D3200" t="str">
        <v>met</v>
      </c>
      <c r="E3200" s="108">
        <v>1293658.0793527598</v>
      </c>
    </row>
    <row r="3201" spans="1:5" x14ac:dyDescent="0.25">
      <c r="A3201">
        <v>3134</v>
      </c>
      <c r="B3201" s="40">
        <v>3392014.8548488496</v>
      </c>
      <c r="C3201">
        <v>3633996.9569313605</v>
      </c>
      <c r="D3201" t="str">
        <v>unmet</v>
      </c>
      <c r="E3201" s="108">
        <v>1252548.5609367718</v>
      </c>
    </row>
    <row r="3202" spans="1:5" x14ac:dyDescent="0.25">
      <c r="A3202">
        <v>3135</v>
      </c>
      <c r="B3202" s="40">
        <v>5945320.8035594337</v>
      </c>
      <c r="C3202">
        <v>3633811.1562016257</v>
      </c>
      <c r="D3202" t="str">
        <v>met</v>
      </c>
      <c r="E3202" s="108">
        <v>2997262.8721642033</v>
      </c>
    </row>
    <row r="3203" spans="1:5" x14ac:dyDescent="0.25">
      <c r="A3203">
        <v>3136</v>
      </c>
      <c r="B3203" s="40">
        <v>3652340.6595602343</v>
      </c>
      <c r="C3203">
        <v>3634396.7813804583</v>
      </c>
      <c r="D3203" t="str">
        <v>met</v>
      </c>
      <c r="E3203" s="108">
        <v>-68965.583285789471</v>
      </c>
    </row>
    <row r="3204" spans="1:5" x14ac:dyDescent="0.25">
      <c r="A3204">
        <v>3137</v>
      </c>
      <c r="B3204" s="40">
        <v>4026511.062334667</v>
      </c>
      <c r="C3204">
        <v>3633935.0080212783</v>
      </c>
      <c r="D3204" t="str">
        <v>met</v>
      </c>
      <c r="E3204" s="108">
        <v>296782.42723062541</v>
      </c>
    </row>
    <row r="3205" spans="1:5" x14ac:dyDescent="0.25">
      <c r="A3205">
        <v>3138</v>
      </c>
      <c r="B3205" s="40">
        <v>6517122.1968530193</v>
      </c>
      <c r="C3205">
        <v>3634589.3810720588</v>
      </c>
      <c r="D3205" t="str">
        <v>met</v>
      </c>
      <c r="E3205" s="108">
        <v>65228.717886962928</v>
      </c>
    </row>
    <row r="3206" spans="1:5" x14ac:dyDescent="0.25">
      <c r="A3206">
        <v>3139</v>
      </c>
      <c r="B3206" s="40">
        <v>4630099.1248193188</v>
      </c>
      <c r="C3206">
        <v>3633798.8181582792</v>
      </c>
      <c r="D3206" t="str">
        <v>met</v>
      </c>
      <c r="E3206" s="108">
        <v>475314.71639352245</v>
      </c>
    </row>
    <row r="3207" spans="1:5" x14ac:dyDescent="0.25">
      <c r="A3207">
        <v>3140</v>
      </c>
      <c r="B3207" s="40">
        <v>4555037.862480375</v>
      </c>
      <c r="C3207">
        <v>3634712.1261560251</v>
      </c>
      <c r="D3207" t="str">
        <v>met</v>
      </c>
      <c r="E3207" s="108">
        <v>1100336.6305580349</v>
      </c>
    </row>
    <row r="3208" spans="1:5" x14ac:dyDescent="0.25">
      <c r="A3208">
        <v>3141</v>
      </c>
      <c r="B3208" s="40">
        <v>4757518.6612035157</v>
      </c>
      <c r="C3208">
        <v>3633964.707739376</v>
      </c>
      <c r="D3208" t="str">
        <v>met</v>
      </c>
      <c r="E3208" s="108">
        <v>1708765.2168522696</v>
      </c>
    </row>
    <row r="3209" spans="1:5" x14ac:dyDescent="0.25">
      <c r="A3209">
        <v>3142</v>
      </c>
      <c r="B3209" s="40">
        <v>3740481.8068869775</v>
      </c>
      <c r="C3209">
        <v>3633751.467410299</v>
      </c>
      <c r="D3209" t="str">
        <v>met</v>
      </c>
      <c r="E3209" s="108">
        <v>408683.1410189853</v>
      </c>
    </row>
    <row r="3210" spans="1:5" x14ac:dyDescent="0.25">
      <c r="A3210">
        <v>3143</v>
      </c>
      <c r="B3210" s="40">
        <v>6665036.1114583835</v>
      </c>
      <c r="C3210">
        <v>3634660.9972569062</v>
      </c>
      <c r="D3210" t="str">
        <v>met</v>
      </c>
      <c r="E3210" s="108">
        <v>-217969.72560294112</v>
      </c>
    </row>
    <row r="3211" spans="1:5" x14ac:dyDescent="0.25">
      <c r="A3211">
        <v>3144</v>
      </c>
      <c r="B3211" s="40">
        <v>5468061.056323871</v>
      </c>
      <c r="C3211">
        <v>3633956.6875359626</v>
      </c>
      <c r="D3211" t="str">
        <v>met</v>
      </c>
      <c r="E3211" s="108">
        <v>2376360.0365092382</v>
      </c>
    </row>
    <row r="3212" spans="1:5" x14ac:dyDescent="0.25">
      <c r="A3212">
        <v>3145</v>
      </c>
      <c r="B3212" s="40">
        <v>6706216.2974160388</v>
      </c>
      <c r="C3212">
        <v>3634152.1354146497</v>
      </c>
      <c r="D3212" t="str">
        <v>met</v>
      </c>
      <c r="E3212" s="108">
        <v>127884.77625640994</v>
      </c>
    </row>
    <row r="3213" spans="1:5" x14ac:dyDescent="0.25">
      <c r="A3213">
        <v>3146</v>
      </c>
      <c r="B3213" s="40">
        <v>4674991.2095265668</v>
      </c>
      <c r="C3213">
        <v>3635007.3859260753</v>
      </c>
      <c r="D3213" t="str">
        <v>met</v>
      </c>
      <c r="E3213" s="108">
        <v>897955.54152861983</v>
      </c>
    </row>
    <row r="3214" spans="1:5" x14ac:dyDescent="0.25">
      <c r="A3214">
        <v>3147</v>
      </c>
      <c r="B3214" s="40">
        <v>4419050.8963708784</v>
      </c>
      <c r="C3214">
        <v>3633667.1286764592</v>
      </c>
      <c r="D3214" t="str">
        <v>met</v>
      </c>
      <c r="E3214" s="108">
        <v>778274.22169067711</v>
      </c>
    </row>
    <row r="3215" spans="1:5" x14ac:dyDescent="0.25">
      <c r="A3215">
        <v>3148</v>
      </c>
      <c r="B3215" s="40">
        <v>7630087.0235159202</v>
      </c>
      <c r="C3215">
        <v>3634150.2670942601</v>
      </c>
      <c r="D3215" t="str">
        <v>met</v>
      </c>
      <c r="E3215" s="108">
        <v>106096.6212482308</v>
      </c>
    </row>
    <row r="3216" spans="1:5" x14ac:dyDescent="0.25">
      <c r="A3216">
        <v>3149</v>
      </c>
      <c r="B3216" s="40">
        <v>4932848.4027253687</v>
      </c>
      <c r="C3216">
        <v>3633996.7497170162</v>
      </c>
      <c r="D3216" t="str">
        <v>met</v>
      </c>
      <c r="E3216" s="108">
        <v>546559.38169412408</v>
      </c>
    </row>
    <row r="3217" spans="1:5" x14ac:dyDescent="0.25">
      <c r="A3217">
        <v>3150</v>
      </c>
      <c r="B3217" s="40">
        <v>3169700.5621295935</v>
      </c>
      <c r="C3217">
        <v>3633848.748158331</v>
      </c>
      <c r="D3217" t="str">
        <v>unmet</v>
      </c>
      <c r="E3217" s="108">
        <v>266461.3505524355</v>
      </c>
    </row>
    <row r="3218" spans="1:5" x14ac:dyDescent="0.25">
      <c r="A3218">
        <v>3151</v>
      </c>
      <c r="B3218" s="40">
        <v>4724580.4592599608</v>
      </c>
      <c r="C3218">
        <v>3634807.025137824</v>
      </c>
      <c r="D3218" t="str">
        <v>met</v>
      </c>
      <c r="E3218" s="108">
        <v>323091.17580449022</v>
      </c>
    </row>
    <row r="3219" spans="1:5" x14ac:dyDescent="0.25">
      <c r="A3219">
        <v>3152</v>
      </c>
      <c r="B3219" s="40">
        <v>5006237.6590168849</v>
      </c>
      <c r="C3219">
        <v>3634512.765733372</v>
      </c>
      <c r="D3219" t="str">
        <v>met</v>
      </c>
      <c r="E3219" s="108">
        <v>3030538.7555619106</v>
      </c>
    </row>
    <row r="3220" spans="1:5" x14ac:dyDescent="0.25">
      <c r="A3220">
        <v>3153</v>
      </c>
      <c r="B3220" s="40">
        <v>5383838.6025466025</v>
      </c>
      <c r="C3220">
        <v>3634070.9426416522</v>
      </c>
      <c r="D3220" t="str">
        <v>met</v>
      </c>
      <c r="E3220" s="108">
        <v>2042886.3932604962</v>
      </c>
    </row>
    <row r="3221" spans="1:5" x14ac:dyDescent="0.25">
      <c r="A3221">
        <v>3154</v>
      </c>
      <c r="B3221" s="40">
        <v>3902219.0219530426</v>
      </c>
      <c r="C3221">
        <v>3633871.1372579574</v>
      </c>
      <c r="D3221" t="str">
        <v>met</v>
      </c>
      <c r="E3221" s="108">
        <v>246507.15935686976</v>
      </c>
    </row>
    <row r="3222" spans="1:5" x14ac:dyDescent="0.25">
      <c r="A3222">
        <v>3155</v>
      </c>
      <c r="B3222" s="40">
        <v>6237471.0064281095</v>
      </c>
      <c r="C3222">
        <v>3634464.7143333368</v>
      </c>
      <c r="D3222" t="str">
        <v>met</v>
      </c>
      <c r="E3222" s="108">
        <v>1779712.114987263</v>
      </c>
    </row>
    <row r="3223" spans="1:5" x14ac:dyDescent="0.25">
      <c r="A3223">
        <v>3156</v>
      </c>
      <c r="B3223" s="40">
        <v>7367139.624905156</v>
      </c>
      <c r="C3223">
        <v>3634055.7252481473</v>
      </c>
      <c r="D3223" t="str">
        <v>met</v>
      </c>
      <c r="E3223" s="108">
        <v>150195.42581873387</v>
      </c>
    </row>
    <row r="3224" spans="1:5" x14ac:dyDescent="0.25">
      <c r="A3224">
        <v>3157</v>
      </c>
      <c r="B3224" s="40">
        <v>6543582.9171244837</v>
      </c>
      <c r="C3224">
        <v>3634294.3872895595</v>
      </c>
      <c r="D3224" t="str">
        <v>met</v>
      </c>
      <c r="E3224" s="108">
        <v>112010.38384188991</v>
      </c>
    </row>
    <row r="3225" spans="1:5" x14ac:dyDescent="0.25">
      <c r="A3225">
        <v>3158</v>
      </c>
      <c r="B3225" s="40">
        <v>3974363.8330570958</v>
      </c>
      <c r="C3225">
        <v>3634275.3963197917</v>
      </c>
      <c r="D3225" t="str">
        <v>met</v>
      </c>
      <c r="E3225" s="108">
        <v>1604838.4441648829</v>
      </c>
    </row>
    <row r="3226" spans="1:5" x14ac:dyDescent="0.25">
      <c r="A3226">
        <v>3159</v>
      </c>
      <c r="B3226" s="40">
        <v>6097635.0367910266</v>
      </c>
      <c r="C3226">
        <v>3634020.0159025379</v>
      </c>
      <c r="D3226" t="str">
        <v>met</v>
      </c>
      <c r="E3226" s="108">
        <v>2989169.243073998</v>
      </c>
    </row>
    <row r="3227" spans="1:5" x14ac:dyDescent="0.25">
      <c r="A3227">
        <v>3160</v>
      </c>
      <c r="B3227" s="40">
        <v>4432804.6125117065</v>
      </c>
      <c r="C3227">
        <v>3634122.0405326239</v>
      </c>
      <c r="D3227" t="str">
        <v>met</v>
      </c>
      <c r="E3227" s="108">
        <v>1094106.2097877143</v>
      </c>
    </row>
    <row r="3228" spans="1:5" x14ac:dyDescent="0.25">
      <c r="A3228">
        <v>3161</v>
      </c>
      <c r="B3228" s="40">
        <v>5269103.3830319177</v>
      </c>
      <c r="C3228">
        <v>3633480.9776146756</v>
      </c>
      <c r="D3228" t="str">
        <v>met</v>
      </c>
      <c r="E3228" s="108">
        <v>864673.96465144306</v>
      </c>
    </row>
    <row r="3229" spans="1:5" x14ac:dyDescent="0.25">
      <c r="A3229">
        <v>3162</v>
      </c>
      <c r="B3229" s="40">
        <v>4040345.3803558638</v>
      </c>
      <c r="C3229">
        <v>3634246.3155177436</v>
      </c>
      <c r="D3229" t="str">
        <v>met</v>
      </c>
      <c r="E3229" s="108">
        <v>136305.57554356148</v>
      </c>
    </row>
    <row r="3230" spans="1:5" x14ac:dyDescent="0.25">
      <c r="A3230">
        <v>3163</v>
      </c>
      <c r="B3230" s="40">
        <v>3995503.4635980753</v>
      </c>
      <c r="C3230">
        <v>3633883.1634140345</v>
      </c>
      <c r="D3230" t="str">
        <v>met</v>
      </c>
      <c r="E3230" s="108">
        <v>1208783.5018848963</v>
      </c>
    </row>
    <row r="3231" spans="1:5" x14ac:dyDescent="0.25">
      <c r="A3231">
        <v>3164</v>
      </c>
      <c r="B3231" s="40">
        <v>5050352.1522213891</v>
      </c>
      <c r="C3231">
        <v>3633935.6425478277</v>
      </c>
      <c r="D3231" t="str">
        <v>met</v>
      </c>
      <c r="E3231" s="108">
        <v>-76.67304251017049</v>
      </c>
    </row>
    <row r="3232" spans="1:5" x14ac:dyDescent="0.25">
      <c r="A3232">
        <v>3165</v>
      </c>
      <c r="B3232" s="40">
        <v>4336104.7070344351</v>
      </c>
      <c r="C3232">
        <v>3633812.9675614252</v>
      </c>
      <c r="D3232" t="str">
        <v>met</v>
      </c>
      <c r="E3232" s="108">
        <v>5866888.8047993425</v>
      </c>
    </row>
    <row r="3233" spans="1:5" x14ac:dyDescent="0.25">
      <c r="A3233">
        <v>3166</v>
      </c>
      <c r="B3233" s="40">
        <v>3489981.2687356006</v>
      </c>
      <c r="C3233">
        <v>3634049.1069088834</v>
      </c>
      <c r="D3233" t="str">
        <v>unmet</v>
      </c>
      <c r="E3233" s="108">
        <v>316487.97911080532</v>
      </c>
    </row>
    <row r="3234" spans="1:5" x14ac:dyDescent="0.25">
      <c r="A3234">
        <v>3167</v>
      </c>
      <c r="B3234" s="40">
        <v>4255119.2661741367</v>
      </c>
      <c r="C3234">
        <v>3634467.6511412747</v>
      </c>
      <c r="D3234" t="str">
        <v>met</v>
      </c>
      <c r="E3234" s="108">
        <v>3827550.1739829001</v>
      </c>
    </row>
    <row r="3235" spans="1:5" x14ac:dyDescent="0.25">
      <c r="A3235">
        <v>3168</v>
      </c>
      <c r="B3235" s="40">
        <v>4523995.544238491</v>
      </c>
      <c r="C3235">
        <v>3634348.1113915085</v>
      </c>
      <c r="D3235" t="str">
        <v>met</v>
      </c>
      <c r="E3235" s="108">
        <v>679972.09362525539</v>
      </c>
    </row>
    <row r="3236" spans="1:5" x14ac:dyDescent="0.25">
      <c r="A3236">
        <v>3169</v>
      </c>
      <c r="B3236" s="40">
        <v>4219627.1360305501</v>
      </c>
      <c r="C3236">
        <v>3634464.0545014315</v>
      </c>
      <c r="D3236" t="str">
        <v>met</v>
      </c>
      <c r="E3236" s="108">
        <v>-77658.210118706804</v>
      </c>
    </row>
    <row r="3237" spans="1:5" x14ac:dyDescent="0.25">
      <c r="A3237">
        <v>3170</v>
      </c>
      <c r="B3237" s="40">
        <v>3807940.9272056953</v>
      </c>
      <c r="C3237">
        <v>3634188.9895392824</v>
      </c>
      <c r="D3237" t="str">
        <v>met</v>
      </c>
      <c r="E3237" s="108">
        <v>1112085.3596073189</v>
      </c>
    </row>
    <row r="3238" spans="1:5" x14ac:dyDescent="0.25">
      <c r="A3238">
        <v>3171</v>
      </c>
      <c r="B3238" s="40">
        <v>4904475.3801034475</v>
      </c>
      <c r="C3238">
        <v>3633585.620123419</v>
      </c>
      <c r="D3238" t="str">
        <v>met</v>
      </c>
      <c r="E3238" s="108">
        <v>-33676.565892226994</v>
      </c>
    </row>
    <row r="3239" spans="1:5" x14ac:dyDescent="0.25">
      <c r="A3239">
        <v>3172</v>
      </c>
      <c r="B3239" s="40">
        <v>4986960.4190238304</v>
      </c>
      <c r="C3239">
        <v>3634388.2536022938</v>
      </c>
      <c r="D3239" t="str">
        <v>met</v>
      </c>
      <c r="E3239" s="108">
        <v>216376.27954029152</v>
      </c>
    </row>
    <row r="3240" spans="1:5" x14ac:dyDescent="0.25">
      <c r="A3240">
        <v>3173</v>
      </c>
      <c r="B3240" s="40">
        <v>4152090.9582935367</v>
      </c>
      <c r="C3240">
        <v>3634245.7095395764</v>
      </c>
      <c r="D3240" t="str">
        <v>met</v>
      </c>
      <c r="E3240" s="108">
        <v>40183.33814737713</v>
      </c>
    </row>
    <row r="3241" spans="1:5" x14ac:dyDescent="0.25">
      <c r="A3241">
        <v>3174</v>
      </c>
      <c r="B3241" s="40">
        <v>5785144.7088368014</v>
      </c>
      <c r="C3241">
        <v>3633970.1379968938</v>
      </c>
      <c r="D3241" t="str">
        <v>met</v>
      </c>
      <c r="E3241" s="108">
        <v>549290.1394273825</v>
      </c>
    </row>
    <row r="3242" spans="1:5" x14ac:dyDescent="0.25">
      <c r="A3242">
        <v>3175</v>
      </c>
      <c r="B3242" s="40">
        <v>3957763.1529116342</v>
      </c>
      <c r="C3242">
        <v>3634963.8366222968</v>
      </c>
      <c r="D3242" t="str">
        <v>met</v>
      </c>
      <c r="E3242" s="108">
        <v>203642.75956203602</v>
      </c>
    </row>
    <row r="3243" spans="1:5" x14ac:dyDescent="0.25">
      <c r="A3243">
        <v>3176</v>
      </c>
      <c r="B3243" s="40">
        <v>4324164.7537910128</v>
      </c>
      <c r="C3243">
        <v>3633899.8554514516</v>
      </c>
      <c r="D3243" t="str">
        <v>met</v>
      </c>
      <c r="E3243" s="108">
        <v>2372173.2141797678</v>
      </c>
    </row>
    <row r="3244" spans="1:5" x14ac:dyDescent="0.25">
      <c r="A3244">
        <v>3177</v>
      </c>
      <c r="B3244" s="40">
        <v>4847973.3977288026</v>
      </c>
      <c r="C3244">
        <v>3633632.9834502959</v>
      </c>
      <c r="D3244" t="str">
        <v>met</v>
      </c>
      <c r="E3244" s="108">
        <v>610393.55784143461</v>
      </c>
    </row>
    <row r="3245" spans="1:5" x14ac:dyDescent="0.25">
      <c r="A3245">
        <v>3178</v>
      </c>
      <c r="B3245" s="40">
        <v>4228080.5006797481</v>
      </c>
      <c r="C3245">
        <v>3634232.7149677132</v>
      </c>
      <c r="D3245" t="str">
        <v>met</v>
      </c>
      <c r="E3245" s="108">
        <v>1837512.3631077996</v>
      </c>
    </row>
    <row r="3246" spans="1:5" x14ac:dyDescent="0.25">
      <c r="A3246">
        <v>3179</v>
      </c>
      <c r="B3246" s="40">
        <v>4380217.5729401633</v>
      </c>
      <c r="C3246">
        <v>3634067.4767190907</v>
      </c>
      <c r="D3246" t="str">
        <v>met</v>
      </c>
      <c r="E3246" s="108">
        <v>595762.1398549811</v>
      </c>
    </row>
    <row r="3247" spans="1:5" x14ac:dyDescent="0.25">
      <c r="A3247">
        <v>3180</v>
      </c>
      <c r="B3247" s="40">
        <v>3795094.6485467693</v>
      </c>
      <c r="C3247">
        <v>3633832.0479256138</v>
      </c>
      <c r="D3247" t="str">
        <v>met</v>
      </c>
      <c r="E3247" s="108">
        <v>103564.62498861551</v>
      </c>
    </row>
    <row r="3248" spans="1:5" x14ac:dyDescent="0.25">
      <c r="A3248">
        <v>3181</v>
      </c>
      <c r="B3248" s="40">
        <v>5468826.0852266327</v>
      </c>
      <c r="C3248">
        <v>3634266.8544157017</v>
      </c>
      <c r="D3248" t="str">
        <v>met</v>
      </c>
      <c r="E3248" s="108">
        <v>250082.00398996146</v>
      </c>
    </row>
    <row r="3249" spans="1:5" x14ac:dyDescent="0.25">
      <c r="A3249">
        <v>3182</v>
      </c>
      <c r="B3249" s="40">
        <v>4380040.9027197193</v>
      </c>
      <c r="C3249">
        <v>3633844.9049749859</v>
      </c>
      <c r="D3249" t="str">
        <v>met</v>
      </c>
      <c r="E3249" s="108">
        <v>397128.73110305332</v>
      </c>
    </row>
    <row r="3250" spans="1:5" x14ac:dyDescent="0.25">
      <c r="A3250">
        <v>3183</v>
      </c>
      <c r="B3250" s="40">
        <v>3887198.6817809688</v>
      </c>
      <c r="C3250">
        <v>3633657.0100697172</v>
      </c>
      <c r="D3250" t="str">
        <v>met</v>
      </c>
      <c r="E3250" s="108">
        <v>5439353.8183012716</v>
      </c>
    </row>
    <row r="3251" spans="1:5" x14ac:dyDescent="0.25">
      <c r="A3251">
        <v>3184</v>
      </c>
      <c r="B3251" s="40">
        <v>3984127.7201866694</v>
      </c>
      <c r="C3251">
        <v>3634110.3093706043</v>
      </c>
      <c r="D3251" t="str">
        <v>met</v>
      </c>
      <c r="E3251" s="108">
        <v>1467703.8968812726</v>
      </c>
    </row>
    <row r="3252" spans="1:5" x14ac:dyDescent="0.25">
      <c r="A3252">
        <v>3185</v>
      </c>
      <c r="B3252" s="40">
        <v>7358113.9708192274</v>
      </c>
      <c r="C3252">
        <v>3634207.3491896605</v>
      </c>
      <c r="D3252" t="str">
        <v>met</v>
      </c>
      <c r="E3252" s="108">
        <v>1469269.7298332998</v>
      </c>
    </row>
    <row r="3253" spans="1:5" x14ac:dyDescent="0.25">
      <c r="A3253">
        <v>3186</v>
      </c>
      <c r="B3253" s="40">
        <v>4074615.8248754865</v>
      </c>
      <c r="C3253">
        <v>3634236.9248385439</v>
      </c>
      <c r="D3253" t="str">
        <v>met</v>
      </c>
      <c r="E3253" s="108">
        <v>1232609.3802540549</v>
      </c>
    </row>
    <row r="3254" spans="1:5" x14ac:dyDescent="0.25">
      <c r="A3254">
        <v>3187</v>
      </c>
      <c r="B3254" s="40">
        <v>3667939.8674597461</v>
      </c>
      <c r="C3254">
        <v>3634106.226555502</v>
      </c>
      <c r="D3254" t="str">
        <v>met</v>
      </c>
      <c r="E3254" s="108">
        <v>759924.03910514154</v>
      </c>
    </row>
    <row r="3255" spans="1:5" x14ac:dyDescent="0.25">
      <c r="A3255">
        <v>3188</v>
      </c>
      <c r="B3255" s="40">
        <v>3293873.7715708446</v>
      </c>
      <c r="C3255">
        <v>3634019.2646183143</v>
      </c>
      <c r="D3255" t="str">
        <v>unmet</v>
      </c>
      <c r="E3255" s="108">
        <v>189670.99039303605</v>
      </c>
    </row>
    <row r="3256" spans="1:5" x14ac:dyDescent="0.25">
      <c r="A3256">
        <v>3189</v>
      </c>
      <c r="B3256" s="40">
        <v>6850121.1168518178</v>
      </c>
      <c r="C3256">
        <v>3634268.5209401562</v>
      </c>
      <c r="D3256" t="str">
        <v>met</v>
      </c>
      <c r="E3256" s="108">
        <v>432527.52972087171</v>
      </c>
    </row>
    <row r="3257" spans="1:5" x14ac:dyDescent="0.25">
      <c r="A3257">
        <v>3190</v>
      </c>
      <c r="B3257" s="40">
        <v>4480880.4269709513</v>
      </c>
      <c r="C3257">
        <v>3634420.8530654931</v>
      </c>
      <c r="D3257" t="str">
        <v>met</v>
      </c>
      <c r="E3257" s="108">
        <v>-21703.126734406687</v>
      </c>
    </row>
    <row r="3258" spans="1:5" x14ac:dyDescent="0.25">
      <c r="A3258">
        <v>3191</v>
      </c>
      <c r="B3258" s="40">
        <v>10530757.64511401</v>
      </c>
      <c r="C3258">
        <v>3633986.0883212602</v>
      </c>
      <c r="D3258" t="str">
        <v>met</v>
      </c>
      <c r="E3258" s="108">
        <v>1557930.9343408579</v>
      </c>
    </row>
    <row r="3259" spans="1:5" x14ac:dyDescent="0.25">
      <c r="A3259">
        <v>3192</v>
      </c>
      <c r="B3259" s="40">
        <v>3834088.9730037022</v>
      </c>
      <c r="C3259">
        <v>3634214.736517672</v>
      </c>
      <c r="D3259" t="str">
        <v>met</v>
      </c>
      <c r="E3259" s="108">
        <v>-122466.39241177728</v>
      </c>
    </row>
    <row r="3260" spans="1:5" x14ac:dyDescent="0.25">
      <c r="A3260">
        <v>3193</v>
      </c>
      <c r="B3260" s="40">
        <v>4276483.2405752297</v>
      </c>
      <c r="C3260">
        <v>3634182.7588084061</v>
      </c>
      <c r="D3260" t="str">
        <v>met</v>
      </c>
      <c r="E3260" s="108">
        <v>2115379.8382203346</v>
      </c>
    </row>
    <row r="3261" spans="1:5" x14ac:dyDescent="0.25">
      <c r="A3261">
        <v>3194</v>
      </c>
      <c r="B3261" s="40">
        <v>4390838.0786315836</v>
      </c>
      <c r="C3261">
        <v>3635008.8321244274</v>
      </c>
      <c r="D3261" t="str">
        <v>met</v>
      </c>
      <c r="E3261" s="108">
        <v>1542851.8608158599</v>
      </c>
    </row>
    <row r="3262" spans="1:5" x14ac:dyDescent="0.25">
      <c r="A3262">
        <v>3195</v>
      </c>
      <c r="B3262" s="40">
        <v>3417312.1704561282</v>
      </c>
      <c r="C3262">
        <v>3634132.3103189524</v>
      </c>
      <c r="D3262" t="str">
        <v>unmet</v>
      </c>
      <c r="E3262" s="108">
        <v>-315077.74015291361</v>
      </c>
    </row>
    <row r="3263" spans="1:5" x14ac:dyDescent="0.25">
      <c r="A3263">
        <v>3196</v>
      </c>
      <c r="B3263" s="40">
        <v>3724139.1962950705</v>
      </c>
      <c r="C3263">
        <v>3633999.5208467185</v>
      </c>
      <c r="D3263" t="str">
        <v>met</v>
      </c>
      <c r="E3263" s="108">
        <v>163729.76233287062</v>
      </c>
    </row>
    <row r="3264" spans="1:5" x14ac:dyDescent="0.25">
      <c r="A3264">
        <v>3197</v>
      </c>
      <c r="B3264" s="40">
        <v>5316988.3620640608</v>
      </c>
      <c r="C3264">
        <v>3633318.6335448422</v>
      </c>
      <c r="D3264" t="str">
        <v>met</v>
      </c>
      <c r="E3264" s="108">
        <v>940976.34455695376</v>
      </c>
    </row>
    <row r="3265" spans="1:5" x14ac:dyDescent="0.25">
      <c r="A3265">
        <v>3198</v>
      </c>
      <c r="B3265" s="40">
        <v>3701128.8303948524</v>
      </c>
      <c r="C3265">
        <v>3633836.6366327917</v>
      </c>
      <c r="D3265" t="str">
        <v>met</v>
      </c>
      <c r="E3265" s="108">
        <v>-146809.90264683822</v>
      </c>
    </row>
    <row r="3266" spans="1:5" x14ac:dyDescent="0.25">
      <c r="A3266">
        <v>3199</v>
      </c>
      <c r="B3266" s="40">
        <v>11912326.385778205</v>
      </c>
      <c r="C3266">
        <v>3634230.4518909086</v>
      </c>
      <c r="D3266" t="str">
        <v>met</v>
      </c>
      <c r="E3266" s="108">
        <v>472206.93761621648</v>
      </c>
    </row>
    <row r="3267" spans="1:5" x14ac:dyDescent="0.25">
      <c r="A3267">
        <v>3200</v>
      </c>
      <c r="B3267" s="40">
        <v>4268277.9944004975</v>
      </c>
      <c r="C3267">
        <v>3634251.8319486622</v>
      </c>
      <c r="D3267" t="str">
        <v>met</v>
      </c>
      <c r="E3267" s="108">
        <v>998552.34414531896</v>
      </c>
    </row>
    <row r="3268" spans="1:5" x14ac:dyDescent="0.25">
      <c r="A3268">
        <v>3201</v>
      </c>
      <c r="B3268" s="40">
        <v>4510435.2769763675</v>
      </c>
      <c r="C3268">
        <v>3634088.5504398993</v>
      </c>
      <c r="D3268" t="str">
        <v>met</v>
      </c>
      <c r="E3268" s="108">
        <v>8193299.6798675321</v>
      </c>
    </row>
    <row r="3269" spans="1:5" x14ac:dyDescent="0.25">
      <c r="A3269">
        <v>3202</v>
      </c>
      <c r="B3269" s="40">
        <v>3542975.0892622657</v>
      </c>
      <c r="C3269">
        <v>3634073.3325556456</v>
      </c>
      <c r="D3269" t="str">
        <v>unmet</v>
      </c>
      <c r="E3269" s="108">
        <v>598281.31332526077</v>
      </c>
    </row>
    <row r="3270" spans="1:5" x14ac:dyDescent="0.25">
      <c r="A3270">
        <v>3203</v>
      </c>
      <c r="B3270" s="40">
        <v>9784966.330947198</v>
      </c>
      <c r="C3270">
        <v>3633615.2346771159</v>
      </c>
      <c r="D3270" t="str">
        <v>met</v>
      </c>
      <c r="E3270" s="108">
        <v>863790.58162174467</v>
      </c>
    </row>
    <row r="3271" spans="1:5" x14ac:dyDescent="0.25">
      <c r="A3271">
        <v>3204</v>
      </c>
      <c r="B3271" s="40">
        <v>5328456.4987639748</v>
      </c>
      <c r="C3271">
        <v>3634235.8558886372</v>
      </c>
      <c r="D3271" t="str">
        <v>met</v>
      </c>
      <c r="E3271" s="108">
        <v>466416.70706195524</v>
      </c>
    </row>
    <row r="3272" spans="1:5" x14ac:dyDescent="0.25">
      <c r="A3272">
        <v>3205</v>
      </c>
      <c r="B3272" s="40">
        <v>3846076.7588926968</v>
      </c>
      <c r="C3272">
        <v>3634444.4100092012</v>
      </c>
      <c r="D3272" t="str">
        <v>met</v>
      </c>
      <c r="E3272" s="108">
        <v>-10794.012591511477</v>
      </c>
    </row>
    <row r="3273" spans="1:5" x14ac:dyDescent="0.25">
      <c r="A3273">
        <v>3206</v>
      </c>
      <c r="B3273" s="40">
        <v>4140007.4288609438</v>
      </c>
      <c r="C3273">
        <v>3633737.9487321498</v>
      </c>
      <c r="D3273" t="str">
        <v>met</v>
      </c>
      <c r="E3273" s="108">
        <v>454509.52707152953</v>
      </c>
    </row>
    <row r="3274" spans="1:5" x14ac:dyDescent="0.25">
      <c r="A3274">
        <v>3207</v>
      </c>
      <c r="B3274" s="40">
        <v>4296039.2958611203</v>
      </c>
      <c r="C3274">
        <v>3634615.2683790722</v>
      </c>
      <c r="D3274" t="str">
        <v>met</v>
      </c>
      <c r="E3274" s="108">
        <v>867452.90564666037</v>
      </c>
    </row>
    <row r="3275" spans="1:5" x14ac:dyDescent="0.25">
      <c r="A3275">
        <v>3208</v>
      </c>
      <c r="B3275" s="40">
        <v>5956166.3179118969</v>
      </c>
      <c r="C3275">
        <v>3634487.0073515712</v>
      </c>
      <c r="D3275" t="str">
        <v>met</v>
      </c>
      <c r="E3275" s="108">
        <v>402176.27784474241</v>
      </c>
    </row>
    <row r="3276" spans="1:5" x14ac:dyDescent="0.25">
      <c r="A3276">
        <v>3209</v>
      </c>
      <c r="B3276" s="40">
        <v>4144266.6265861774</v>
      </c>
      <c r="C3276">
        <v>3634215.9456111109</v>
      </c>
      <c r="D3276" t="str">
        <v>met</v>
      </c>
      <c r="E3276" s="108">
        <v>402535.34386295406</v>
      </c>
    </row>
    <row r="3277" spans="1:5" x14ac:dyDescent="0.25">
      <c r="A3277">
        <v>3210</v>
      </c>
      <c r="B3277" s="40">
        <v>6868254.2061613742</v>
      </c>
      <c r="C3277">
        <v>3634020.0501153516</v>
      </c>
      <c r="D3277" t="str">
        <v>met</v>
      </c>
      <c r="E3277" s="108">
        <v>-49542.807977798861</v>
      </c>
    </row>
    <row r="3278" spans="1:5" x14ac:dyDescent="0.25">
      <c r="A3278">
        <v>3211</v>
      </c>
      <c r="B3278" s="40">
        <v>3160587.846636205</v>
      </c>
      <c r="C3278">
        <v>3633541.5505549847</v>
      </c>
      <c r="D3278" t="str">
        <v>unmet</v>
      </c>
      <c r="E3278" s="108">
        <v>7097489.4849640541</v>
      </c>
    </row>
    <row r="3279" spans="1:5" x14ac:dyDescent="0.25">
      <c r="A3279">
        <v>3212</v>
      </c>
      <c r="B3279" s="40">
        <v>4175668.8621391812</v>
      </c>
      <c r="C3279">
        <v>3634370.4596709474</v>
      </c>
      <c r="D3279" t="str">
        <v>met</v>
      </c>
      <c r="E3279" s="108">
        <v>766889.7718893881</v>
      </c>
    </row>
    <row r="3280" spans="1:5" x14ac:dyDescent="0.25">
      <c r="A3280">
        <v>3213</v>
      </c>
      <c r="B3280" s="40">
        <v>6586211.0265376456</v>
      </c>
      <c r="C3280">
        <v>3633682.5942789433</v>
      </c>
      <c r="D3280" t="str">
        <v>met</v>
      </c>
      <c r="E3280" s="108">
        <v>675806.18765686685</v>
      </c>
    </row>
    <row r="3281" spans="1:5" x14ac:dyDescent="0.25">
      <c r="A3281">
        <v>3214</v>
      </c>
      <c r="B3281" s="40">
        <v>4762866.7934442274</v>
      </c>
      <c r="C3281">
        <v>3634462.9658660837</v>
      </c>
      <c r="D3281" t="str">
        <v>met</v>
      </c>
      <c r="E3281" s="108">
        <v>221020.21142324293</v>
      </c>
    </row>
    <row r="3282" spans="1:5" x14ac:dyDescent="0.25">
      <c r="A3282">
        <v>3215</v>
      </c>
      <c r="B3282" s="40">
        <v>3763438.2367115626</v>
      </c>
      <c r="C3282">
        <v>3634097.8613047595</v>
      </c>
      <c r="D3282" t="str">
        <v>met</v>
      </c>
      <c r="E3282" s="108">
        <v>893800.96465111105</v>
      </c>
    </row>
    <row r="3283" spans="1:5" x14ac:dyDescent="0.25">
      <c r="A3283">
        <v>3216</v>
      </c>
      <c r="B3283" s="40">
        <v>3960530.4984642835</v>
      </c>
      <c r="C3283">
        <v>3634306.8531691842</v>
      </c>
      <c r="D3283" t="str">
        <v>met</v>
      </c>
      <c r="E3283" s="108">
        <v>2682552.3820848772</v>
      </c>
    </row>
    <row r="3284" spans="1:5" x14ac:dyDescent="0.25">
      <c r="A3284">
        <v>3217</v>
      </c>
      <c r="B3284" s="40">
        <v>3410551.4233027454</v>
      </c>
      <c r="C3284">
        <v>3633927.3445867975</v>
      </c>
      <c r="D3284" t="str">
        <v>unmet</v>
      </c>
      <c r="E3284" s="108">
        <v>6606961.8683999088</v>
      </c>
    </row>
    <row r="3285" spans="1:5" x14ac:dyDescent="0.25">
      <c r="A3285">
        <v>3218</v>
      </c>
      <c r="B3285" s="40">
        <v>3782548.9459564071</v>
      </c>
      <c r="C3285">
        <v>3634008.5446479246</v>
      </c>
      <c r="D3285" t="str">
        <v>met</v>
      </c>
      <c r="E3285" s="108">
        <v>3895039.7376757092</v>
      </c>
    </row>
    <row r="3286" spans="1:5" x14ac:dyDescent="0.25">
      <c r="A3286">
        <v>3219</v>
      </c>
      <c r="B3286" s="40">
        <v>4050345.6697550197</v>
      </c>
      <c r="C3286">
        <v>3634491.5364123797</v>
      </c>
      <c r="D3286" t="str">
        <v>met</v>
      </c>
      <c r="E3286" s="108">
        <v>1372473.04159752</v>
      </c>
    </row>
    <row r="3287" spans="1:5" x14ac:dyDescent="0.25">
      <c r="A3287">
        <v>3220</v>
      </c>
      <c r="B3287" s="40">
        <v>4222870.3410335481</v>
      </c>
      <c r="C3287">
        <v>3634009.2894627526</v>
      </c>
      <c r="D3287" t="str">
        <v>met</v>
      </c>
      <c r="E3287" s="108">
        <v>-555274.72545777028</v>
      </c>
    </row>
    <row r="3288" spans="1:5" x14ac:dyDescent="0.25">
      <c r="A3288">
        <v>3221</v>
      </c>
      <c r="B3288" s="40">
        <v>8052715.5968611296</v>
      </c>
      <c r="C3288">
        <v>3634392.083733724</v>
      </c>
      <c r="D3288" t="str">
        <v>met</v>
      </c>
      <c r="E3288" s="108">
        <v>-79721.520609561354</v>
      </c>
    </row>
    <row r="3289" spans="1:5" x14ac:dyDescent="0.25">
      <c r="A3289">
        <v>3222</v>
      </c>
      <c r="B3289" s="40">
        <v>3491934.4736901079</v>
      </c>
      <c r="C3289">
        <v>3633977.7986157169</v>
      </c>
      <c r="D3289" t="str">
        <v>unmet</v>
      </c>
      <c r="E3289" s="108">
        <v>1092504.5330370204</v>
      </c>
    </row>
    <row r="3290" spans="1:5" x14ac:dyDescent="0.25">
      <c r="A3290">
        <v>3223</v>
      </c>
      <c r="B3290" s="40">
        <v>3929871.5767658493</v>
      </c>
      <c r="C3290">
        <v>3634401.4453325523</v>
      </c>
      <c r="D3290" t="str">
        <v>met</v>
      </c>
      <c r="E3290" s="108">
        <v>662619.61107883044</v>
      </c>
    </row>
    <row r="3291" spans="1:5" x14ac:dyDescent="0.25">
      <c r="A3291">
        <v>3224</v>
      </c>
      <c r="B3291" s="40">
        <v>3905153.7543270756</v>
      </c>
      <c r="C3291">
        <v>3634025.0146971503</v>
      </c>
      <c r="D3291" t="str">
        <v>met</v>
      </c>
      <c r="E3291" s="108">
        <v>934852.80237935996</v>
      </c>
    </row>
    <row r="3292" spans="1:5" x14ac:dyDescent="0.25">
      <c r="A3292">
        <v>3225</v>
      </c>
      <c r="B3292" s="40">
        <v>5044341.5961584188</v>
      </c>
      <c r="C3292">
        <v>3634241.5526234559</v>
      </c>
      <c r="D3292" t="str">
        <v>met</v>
      </c>
      <c r="E3292" s="108">
        <v>5734204.8537014872</v>
      </c>
    </row>
    <row r="3293" spans="1:5" x14ac:dyDescent="0.25">
      <c r="A3293">
        <v>3226</v>
      </c>
      <c r="B3293" s="40">
        <v>4298747.4865385219</v>
      </c>
      <c r="C3293">
        <v>3634207.9822687996</v>
      </c>
      <c r="D3293" t="str">
        <v>met</v>
      </c>
      <c r="E3293" s="108">
        <v>2353377.3423298844</v>
      </c>
    </row>
    <row r="3294" spans="1:5" x14ac:dyDescent="0.25">
      <c r="A3294">
        <v>3227</v>
      </c>
      <c r="B3294" s="40">
        <v>4712300.5326475343</v>
      </c>
      <c r="C3294">
        <v>3634867.8120856085</v>
      </c>
      <c r="D3294" t="str">
        <v>met</v>
      </c>
      <c r="E3294" s="108">
        <v>229067.34990622383</v>
      </c>
    </row>
    <row r="3295" spans="1:5" x14ac:dyDescent="0.25">
      <c r="A3295">
        <v>3228</v>
      </c>
      <c r="B3295" s="40">
        <v>3849564.295117273</v>
      </c>
      <c r="C3295">
        <v>3634006.3355245194</v>
      </c>
      <c r="D3295" t="str">
        <v>met</v>
      </c>
      <c r="E3295" s="108">
        <v>1648435.4181883018</v>
      </c>
    </row>
    <row r="3296" spans="1:5" x14ac:dyDescent="0.25">
      <c r="A3296">
        <v>3229</v>
      </c>
      <c r="B3296" s="40">
        <v>3927919.4647343243</v>
      </c>
      <c r="C3296">
        <v>3633976.4592113732</v>
      </c>
      <c r="D3296" t="str">
        <v>met</v>
      </c>
      <c r="E3296" s="108">
        <v>5177152.2411025893</v>
      </c>
    </row>
    <row r="3297" spans="1:5" x14ac:dyDescent="0.25">
      <c r="A3297">
        <v>3230</v>
      </c>
      <c r="B3297" s="40">
        <v>11753022.575531509</v>
      </c>
      <c r="C3297">
        <v>3634145.6839802135</v>
      </c>
      <c r="D3297" t="str">
        <v>met</v>
      </c>
      <c r="E3297" s="108">
        <v>2575242.5726526813</v>
      </c>
    </row>
    <row r="3298" spans="1:5" x14ac:dyDescent="0.25">
      <c r="A3298">
        <v>3231</v>
      </c>
      <c r="B3298" s="40">
        <v>4144818.1360579776</v>
      </c>
      <c r="C3298">
        <v>3634301.144493599</v>
      </c>
      <c r="D3298" t="str">
        <v>met</v>
      </c>
      <c r="E3298" s="108">
        <v>1353224.1301870341</v>
      </c>
    </row>
    <row r="3299" spans="1:5" x14ac:dyDescent="0.25">
      <c r="A3299">
        <v>3232</v>
      </c>
      <c r="B3299" s="40">
        <v>5007576.4302299544</v>
      </c>
      <c r="C3299">
        <v>3634538.1415660684</v>
      </c>
      <c r="D3299" t="str">
        <v>met</v>
      </c>
      <c r="E3299" s="108">
        <v>496831.39993899176</v>
      </c>
    </row>
    <row r="3300" spans="1:5" x14ac:dyDescent="0.25">
      <c r="A3300">
        <v>3233</v>
      </c>
      <c r="B3300" s="40">
        <v>3649954.6382859922</v>
      </c>
      <c r="C3300">
        <v>3634016.754972504</v>
      </c>
      <c r="D3300" t="str">
        <v>met</v>
      </c>
      <c r="E3300" s="108">
        <v>7603255.9403687371</v>
      </c>
    </row>
    <row r="3301" spans="1:5" x14ac:dyDescent="0.25">
      <c r="A3301">
        <v>3234</v>
      </c>
      <c r="B3301" s="40">
        <v>4253119.9732359927</v>
      </c>
      <c r="C3301">
        <v>3634318.5076121795</v>
      </c>
      <c r="D3301" t="str">
        <v>met</v>
      </c>
      <c r="E3301" s="108">
        <v>358609.75379470875</v>
      </c>
    </row>
    <row r="3302" spans="1:5" x14ac:dyDescent="0.25">
      <c r="A3302">
        <v>3235</v>
      </c>
      <c r="B3302" s="40">
        <v>3733670.866813526</v>
      </c>
      <c r="C3302">
        <v>3634353.3622702402</v>
      </c>
      <c r="D3302" t="str">
        <v>met</v>
      </c>
      <c r="E3302" s="108">
        <v>2590542.8137450921</v>
      </c>
    </row>
    <row r="3303" spans="1:5" x14ac:dyDescent="0.25">
      <c r="A3303">
        <v>3236</v>
      </c>
      <c r="B3303" s="40">
        <v>6542059.7659801524</v>
      </c>
      <c r="C3303">
        <v>3633914.4886784689</v>
      </c>
      <c r="D3303" t="str">
        <v>met</v>
      </c>
      <c r="E3303" s="108">
        <v>-89733.582420371938</v>
      </c>
    </row>
    <row r="3304" spans="1:5" x14ac:dyDescent="0.25">
      <c r="A3304">
        <v>3237</v>
      </c>
      <c r="B3304" s="40">
        <v>4755905.1849502176</v>
      </c>
      <c r="C3304">
        <v>3634061.5971678616</v>
      </c>
      <c r="D3304" t="str">
        <v>met</v>
      </c>
      <c r="E3304" s="108">
        <v>421469.41533640306</v>
      </c>
    </row>
    <row r="3305" spans="1:5" x14ac:dyDescent="0.25">
      <c r="A3305">
        <v>3238</v>
      </c>
      <c r="B3305" s="40">
        <v>4303965.5215790439</v>
      </c>
      <c r="C3305">
        <v>3634179.185988788</v>
      </c>
      <c r="D3305" t="str">
        <v>met</v>
      </c>
      <c r="E3305" s="108">
        <v>1354393.2993639279</v>
      </c>
    </row>
    <row r="3306" spans="1:5" x14ac:dyDescent="0.25">
      <c r="A3306">
        <v>3239</v>
      </c>
      <c r="B3306" s="40">
        <v>4871384.5897216983</v>
      </c>
      <c r="C3306">
        <v>3634147.165491642</v>
      </c>
      <c r="D3306" t="str">
        <v>met</v>
      </c>
      <c r="E3306" s="108">
        <v>2649688.6850738055</v>
      </c>
    </row>
    <row r="3307" spans="1:5" x14ac:dyDescent="0.25">
      <c r="A3307">
        <v>3240</v>
      </c>
      <c r="B3307" s="40">
        <v>4242771.4893151149</v>
      </c>
      <c r="C3307">
        <v>3634326.2010853277</v>
      </c>
      <c r="D3307" t="str">
        <v>met</v>
      </c>
      <c r="E3307" s="108">
        <v>655783.66421476845</v>
      </c>
    </row>
    <row r="3308" spans="1:5" x14ac:dyDescent="0.25">
      <c r="A3308">
        <v>3241</v>
      </c>
      <c r="B3308" s="40">
        <v>5546972.7689366732</v>
      </c>
      <c r="C3308">
        <v>3634190.7284939867</v>
      </c>
      <c r="D3308" t="str">
        <v>met</v>
      </c>
      <c r="E3308" s="108">
        <v>2876977.2361859577</v>
      </c>
    </row>
    <row r="3309" spans="1:5" x14ac:dyDescent="0.25">
      <c r="A3309">
        <v>3242</v>
      </c>
      <c r="B3309" s="40">
        <v>4664709.4203547277</v>
      </c>
      <c r="C3309">
        <v>3634492.4724342683</v>
      </c>
      <c r="D3309" t="str">
        <v>met</v>
      </c>
      <c r="E3309" s="108">
        <v>977258.58517382061</v>
      </c>
    </row>
    <row r="3310" spans="1:5" x14ac:dyDescent="0.25">
      <c r="A3310">
        <v>3243</v>
      </c>
      <c r="B3310" s="40">
        <v>4080537.4956241148</v>
      </c>
      <c r="C3310">
        <v>3634185.106010322</v>
      </c>
      <c r="D3310" t="str">
        <v>met</v>
      </c>
      <c r="E3310" s="108">
        <v>1618718.8388048084</v>
      </c>
    </row>
    <row r="3311" spans="1:5" x14ac:dyDescent="0.25">
      <c r="A3311">
        <v>3244</v>
      </c>
      <c r="B3311" s="40">
        <v>3651935.0386400614</v>
      </c>
      <c r="C3311">
        <v>3634480.2728940854</v>
      </c>
      <c r="D3311" t="str">
        <v>met</v>
      </c>
      <c r="E3311" s="108">
        <v>-5254.8781268969178</v>
      </c>
    </row>
    <row r="3312" spans="1:5" x14ac:dyDescent="0.25">
      <c r="A3312">
        <v>3245</v>
      </c>
      <c r="B3312" s="40">
        <v>4433662.6352591477</v>
      </c>
      <c r="C3312">
        <v>3634307.8263430819</v>
      </c>
      <c r="D3312" t="str">
        <v>met</v>
      </c>
      <c r="E3312" s="108">
        <v>-174911.50507898023</v>
      </c>
    </row>
    <row r="3313" spans="1:5" x14ac:dyDescent="0.25">
      <c r="A3313">
        <v>3246</v>
      </c>
      <c r="B3313" s="40">
        <v>3703891.8187524145</v>
      </c>
      <c r="C3313">
        <v>3634227.5486796717</v>
      </c>
      <c r="D3313" t="str">
        <v>met</v>
      </c>
      <c r="E3313" s="108">
        <v>482492.49941738462</v>
      </c>
    </row>
    <row r="3314" spans="1:5" x14ac:dyDescent="0.25">
      <c r="A3314">
        <v>3247</v>
      </c>
      <c r="B3314" s="40">
        <v>4829716.8070586212</v>
      </c>
      <c r="C3314">
        <v>3633911.6075670142</v>
      </c>
      <c r="D3314" t="str">
        <v>met</v>
      </c>
      <c r="E3314" s="108">
        <v>147871.43233815255</v>
      </c>
    </row>
    <row r="3315" spans="1:5" x14ac:dyDescent="0.25">
      <c r="A3315">
        <v>3248</v>
      </c>
      <c r="B3315" s="40">
        <v>3330736.1131839347</v>
      </c>
      <c r="C3315">
        <v>3633848.6528575742</v>
      </c>
      <c r="D3315" t="str">
        <v>unmet</v>
      </c>
      <c r="E3315" s="108">
        <v>2600689.7817811207</v>
      </c>
    </row>
    <row r="3316" spans="1:5" x14ac:dyDescent="0.25">
      <c r="A3316">
        <v>3249</v>
      </c>
      <c r="B3316" s="40">
        <v>4743899.9821924865</v>
      </c>
      <c r="C3316">
        <v>3634322.5940859308</v>
      </c>
      <c r="D3316" t="str">
        <v>met</v>
      </c>
      <c r="E3316" s="108">
        <v>380862.93709857855</v>
      </c>
    </row>
    <row r="3317" spans="1:5" x14ac:dyDescent="0.25">
      <c r="A3317">
        <v>3250</v>
      </c>
      <c r="B3317" s="40">
        <v>4833575.5936640278</v>
      </c>
      <c r="C3317">
        <v>3634199.1040860405</v>
      </c>
      <c r="D3317" t="str">
        <v>met</v>
      </c>
      <c r="E3317" s="108">
        <v>2978902.9244126608</v>
      </c>
    </row>
    <row r="3318" spans="1:5" x14ac:dyDescent="0.25">
      <c r="A3318">
        <v>3251</v>
      </c>
      <c r="B3318" s="40">
        <v>16121539.788154749</v>
      </c>
      <c r="C3318">
        <v>3634333.5464884914</v>
      </c>
      <c r="D3318" t="str">
        <v>met</v>
      </c>
      <c r="E3318" s="108">
        <v>1153354.7659305991</v>
      </c>
    </row>
    <row r="3319" spans="1:5" x14ac:dyDescent="0.25">
      <c r="A3319">
        <v>3252</v>
      </c>
      <c r="B3319" s="40">
        <v>4832015.5018261187</v>
      </c>
      <c r="C3319">
        <v>3633668.1257510013</v>
      </c>
      <c r="D3319" t="str">
        <v>met</v>
      </c>
      <c r="E3319" s="108">
        <v>2390395.1282964605</v>
      </c>
    </row>
    <row r="3320" spans="1:5" x14ac:dyDescent="0.25">
      <c r="A3320">
        <v>3253</v>
      </c>
      <c r="B3320" s="40">
        <v>3802432.226048239</v>
      </c>
      <c r="C3320">
        <v>3634326.0437638294</v>
      </c>
      <c r="D3320" t="str">
        <v>met</v>
      </c>
      <c r="E3320" s="108">
        <v>1495162.3890027059</v>
      </c>
    </row>
    <row r="3321" spans="1:5" x14ac:dyDescent="0.25">
      <c r="A3321">
        <v>3254</v>
      </c>
      <c r="B3321" s="40">
        <v>6623807.1769093843</v>
      </c>
      <c r="C3321">
        <v>3634344.3438124047</v>
      </c>
      <c r="D3321" t="str">
        <v>met</v>
      </c>
      <c r="E3321" s="108">
        <v>496248.84951128392</v>
      </c>
    </row>
    <row r="3322" spans="1:5" x14ac:dyDescent="0.25">
      <c r="A3322">
        <v>3255</v>
      </c>
      <c r="B3322" s="40">
        <v>4749882.9007974062</v>
      </c>
      <c r="C3322">
        <v>3633798.738358702</v>
      </c>
      <c r="D3322" t="str">
        <v>met</v>
      </c>
      <c r="E3322" s="108">
        <v>111189.26985228388</v>
      </c>
    </row>
    <row r="3323" spans="1:5" x14ac:dyDescent="0.25">
      <c r="A3323">
        <v>3256</v>
      </c>
      <c r="B3323" s="40">
        <v>3793659.6125209075</v>
      </c>
      <c r="C3323">
        <v>3634278.7104633991</v>
      </c>
      <c r="D3323" t="str">
        <v>met</v>
      </c>
      <c r="E3323" s="108">
        <v>1256855.0341187981</v>
      </c>
    </row>
    <row r="3324" spans="1:5" x14ac:dyDescent="0.25">
      <c r="A3324">
        <v>3257</v>
      </c>
      <c r="B3324" s="40">
        <v>3650739.7590039866</v>
      </c>
      <c r="C3324">
        <v>3634165.2448344366</v>
      </c>
      <c r="D3324" t="str">
        <v>met</v>
      </c>
      <c r="E3324" s="108">
        <v>1916464.465700591</v>
      </c>
    </row>
    <row r="3325" spans="1:5" x14ac:dyDescent="0.25">
      <c r="A3325">
        <v>3258</v>
      </c>
      <c r="B3325" s="40">
        <v>4714030.341800034</v>
      </c>
      <c r="C3325">
        <v>3633893.0639797244</v>
      </c>
      <c r="D3325" t="str">
        <v>met</v>
      </c>
      <c r="E3325" s="108">
        <v>487724.0402343017</v>
      </c>
    </row>
    <row r="3326" spans="1:5" x14ac:dyDescent="0.25">
      <c r="A3326">
        <v>3259</v>
      </c>
      <c r="B3326" s="40">
        <v>4103501.8073087269</v>
      </c>
      <c r="C3326">
        <v>3634557.2647108394</v>
      </c>
      <c r="D3326" t="str">
        <v>met</v>
      </c>
      <c r="E3326" s="108">
        <v>1201999.3761198712</v>
      </c>
    </row>
    <row r="3327" spans="1:5" x14ac:dyDescent="0.25">
      <c r="A3327">
        <v>3260</v>
      </c>
      <c r="B3327" s="40">
        <v>3678005.4761028397</v>
      </c>
      <c r="C3327">
        <v>3633939.2033495335</v>
      </c>
      <c r="D3327" t="str">
        <v>met</v>
      </c>
      <c r="E3327" s="108">
        <v>1325022.0215624431</v>
      </c>
    </row>
    <row r="3328" spans="1:5" x14ac:dyDescent="0.25">
      <c r="A3328">
        <v>3261</v>
      </c>
      <c r="B3328" s="40">
        <v>4381501.4158631712</v>
      </c>
      <c r="C3328">
        <v>3634365.6306027276</v>
      </c>
      <c r="D3328" t="str">
        <v>met</v>
      </c>
      <c r="E3328" s="108">
        <v>2728149.6206290373</v>
      </c>
    </row>
    <row r="3329" spans="1:5" x14ac:dyDescent="0.25">
      <c r="A3329">
        <v>3262</v>
      </c>
      <c r="B3329" s="40">
        <v>9029306.6455337331</v>
      </c>
      <c r="C3329">
        <v>3634507.3592856005</v>
      </c>
      <c r="D3329" t="str">
        <v>met</v>
      </c>
      <c r="E3329" s="108">
        <v>1676169.4764550803</v>
      </c>
    </row>
    <row r="3330" spans="1:5" x14ac:dyDescent="0.25">
      <c r="A3330">
        <v>3263</v>
      </c>
      <c r="B3330" s="40">
        <v>4047682.7409895975</v>
      </c>
      <c r="C3330">
        <v>3634250.8900593505</v>
      </c>
      <c r="D3330" t="str">
        <v>met</v>
      </c>
      <c r="E3330" s="108">
        <v>727996.91197236953</v>
      </c>
    </row>
    <row r="3331" spans="1:5" x14ac:dyDescent="0.25">
      <c r="A3331">
        <v>3264</v>
      </c>
      <c r="B3331" s="40">
        <v>3537657.166269117</v>
      </c>
      <c r="C3331">
        <v>3633878.4887707019</v>
      </c>
      <c r="D3331" t="str">
        <v>unmet</v>
      </c>
      <c r="E3331" s="108">
        <v>99100.165982309263</v>
      </c>
    </row>
    <row r="3332" spans="1:5" x14ac:dyDescent="0.25">
      <c r="A3332">
        <v>3265</v>
      </c>
      <c r="B3332" s="40">
        <v>5003069.7112855688</v>
      </c>
      <c r="C3332">
        <v>3633822.225501853</v>
      </c>
      <c r="D3332" t="str">
        <v>met</v>
      </c>
      <c r="E3332" s="108">
        <v>1560757.1342239967</v>
      </c>
    </row>
    <row r="3333" spans="1:5" x14ac:dyDescent="0.25">
      <c r="A3333">
        <v>3266</v>
      </c>
      <c r="B3333" s="40">
        <v>5253266.0467927093</v>
      </c>
      <c r="C3333">
        <v>3633665.1564384513</v>
      </c>
      <c r="D3333" t="str">
        <v>met</v>
      </c>
      <c r="E3333" s="108">
        <v>3255684.9414821155</v>
      </c>
    </row>
    <row r="3334" spans="1:5" x14ac:dyDescent="0.25">
      <c r="A3334">
        <v>3267</v>
      </c>
      <c r="B3334" s="40">
        <v>4968136.9691535402</v>
      </c>
      <c r="C3334">
        <v>3634367.3787942533</v>
      </c>
      <c r="D3334" t="str">
        <v>met</v>
      </c>
      <c r="E3334" s="108">
        <v>4252373.1746098585</v>
      </c>
    </row>
    <row r="3335" spans="1:5" x14ac:dyDescent="0.25">
      <c r="A3335">
        <v>3268</v>
      </c>
      <c r="B3335" s="40">
        <v>4498594.4406925961</v>
      </c>
      <c r="C3335">
        <v>3634322.3958144318</v>
      </c>
      <c r="D3335" t="str">
        <v>met</v>
      </c>
      <c r="E3335" s="108">
        <v>2245075.3226786721</v>
      </c>
    </row>
    <row r="3336" spans="1:5" x14ac:dyDescent="0.25">
      <c r="A3336">
        <v>3269</v>
      </c>
      <c r="B3336" s="40">
        <v>3529250.0041208165</v>
      </c>
      <c r="C3336">
        <v>3633856.0686914916</v>
      </c>
      <c r="D3336" t="str">
        <v>unmet</v>
      </c>
      <c r="E3336" s="108">
        <v>456577.16836034413</v>
      </c>
    </row>
    <row r="3337" spans="1:5" x14ac:dyDescent="0.25">
      <c r="A3337">
        <v>3270</v>
      </c>
      <c r="B3337" s="40">
        <v>8852292.6746178828</v>
      </c>
      <c r="C3337">
        <v>3634279.3742929008</v>
      </c>
      <c r="D3337" t="str">
        <v>met</v>
      </c>
      <c r="E3337" s="108">
        <v>486190.68884530617</v>
      </c>
    </row>
    <row r="3338" spans="1:5" x14ac:dyDescent="0.25">
      <c r="A3338">
        <v>3271</v>
      </c>
      <c r="B3338" s="40">
        <v>4293772.2023394834</v>
      </c>
      <c r="C3338">
        <v>3634636.3596677068</v>
      </c>
      <c r="D3338" t="str">
        <v>met</v>
      </c>
      <c r="E3338" s="108">
        <v>975297.91791204596</v>
      </c>
    </row>
    <row r="3339" spans="1:5" x14ac:dyDescent="0.25">
      <c r="A3339">
        <v>3272</v>
      </c>
      <c r="B3339" s="40">
        <v>5388659.7313308967</v>
      </c>
      <c r="C3339">
        <v>3634111.423952661</v>
      </c>
      <c r="D3339" t="str">
        <v>met</v>
      </c>
      <c r="E3339" s="108">
        <v>2864834.6338791857</v>
      </c>
    </row>
    <row r="3340" spans="1:5" x14ac:dyDescent="0.25">
      <c r="A3340">
        <v>3273</v>
      </c>
      <c r="B3340" s="40">
        <v>4046704.629195678</v>
      </c>
      <c r="C3340">
        <v>3634220.2497602315</v>
      </c>
      <c r="D3340" t="str">
        <v>met</v>
      </c>
      <c r="E3340" s="108">
        <v>335181.75818294287</v>
      </c>
    </row>
    <row r="3341" spans="1:5" x14ac:dyDescent="0.25">
      <c r="A3341">
        <v>3274</v>
      </c>
      <c r="B3341" s="40">
        <v>4860163.8104583509</v>
      </c>
      <c r="C3341">
        <v>3634361.749166768</v>
      </c>
      <c r="D3341" t="str">
        <v>met</v>
      </c>
      <c r="E3341" s="108">
        <v>2407447.2302773055</v>
      </c>
    </row>
    <row r="3342" spans="1:5" x14ac:dyDescent="0.25">
      <c r="A3342">
        <v>3275</v>
      </c>
      <c r="B3342" s="40">
        <v>4907907.7559428643</v>
      </c>
      <c r="C3342">
        <v>3634222.061911488</v>
      </c>
      <c r="D3342" t="str">
        <v>met</v>
      </c>
      <c r="E3342" s="108">
        <v>1758641.7388399835</v>
      </c>
    </row>
    <row r="3343" spans="1:5" x14ac:dyDescent="0.25">
      <c r="A3343">
        <v>3276</v>
      </c>
      <c r="B3343" s="40">
        <v>5865025.2317745369</v>
      </c>
      <c r="C3343">
        <v>3633933.9891027911</v>
      </c>
      <c r="D3343" t="str">
        <v>met</v>
      </c>
      <c r="E3343" s="108">
        <v>2453481.4630615911</v>
      </c>
    </row>
    <row r="3344" spans="1:5" x14ac:dyDescent="0.25">
      <c r="A3344">
        <v>3277</v>
      </c>
      <c r="B3344" s="40">
        <v>4194917.0914166439</v>
      </c>
      <c r="C3344">
        <v>3634293.092539954</v>
      </c>
      <c r="D3344" t="str">
        <v>met</v>
      </c>
      <c r="E3344" s="108">
        <v>1717925.1125322301</v>
      </c>
    </row>
    <row r="3345" spans="1:5" x14ac:dyDescent="0.25">
      <c r="A3345">
        <v>3278</v>
      </c>
      <c r="B3345" s="40">
        <v>4390323.052975825</v>
      </c>
      <c r="C3345">
        <v>3633887.9190246286</v>
      </c>
      <c r="D3345" t="str">
        <v>met</v>
      </c>
      <c r="E3345" s="108">
        <v>354007.97573747113</v>
      </c>
    </row>
    <row r="3346" spans="1:5" x14ac:dyDescent="0.25">
      <c r="A3346">
        <v>3279</v>
      </c>
      <c r="B3346" s="40">
        <v>4105591.8136943923</v>
      </c>
      <c r="C3346">
        <v>3633996.0482185087</v>
      </c>
      <c r="D3346" t="str">
        <v>met</v>
      </c>
      <c r="E3346" s="108">
        <v>51410.874518492725</v>
      </c>
    </row>
    <row r="3347" spans="1:5" x14ac:dyDescent="0.25">
      <c r="A3347">
        <v>3280</v>
      </c>
      <c r="B3347" s="40">
        <v>4290209.1012489712</v>
      </c>
      <c r="C3347">
        <v>3634169.2721339082</v>
      </c>
      <c r="D3347" t="str">
        <v>met</v>
      </c>
      <c r="E3347" s="108">
        <v>1073385.9500186406</v>
      </c>
    </row>
    <row r="3348" spans="1:5" x14ac:dyDescent="0.25">
      <c r="A3348">
        <v>3281</v>
      </c>
      <c r="B3348" s="40">
        <v>3791665.8476238325</v>
      </c>
      <c r="C3348">
        <v>3634147.1381355361</v>
      </c>
      <c r="D3348" t="str">
        <v>met</v>
      </c>
      <c r="E3348" s="108">
        <v>1882508.2557537891</v>
      </c>
    </row>
    <row r="3349" spans="1:5" x14ac:dyDescent="0.25">
      <c r="A3349">
        <v>3282</v>
      </c>
      <c r="B3349" s="40">
        <v>4221738.6597523578</v>
      </c>
      <c r="C3349">
        <v>3634070.3220535163</v>
      </c>
      <c r="D3349" t="str">
        <v>met</v>
      </c>
      <c r="E3349" s="108">
        <v>786712.40358974459</v>
      </c>
    </row>
    <row r="3350" spans="1:5" x14ac:dyDescent="0.25">
      <c r="A3350">
        <v>3283</v>
      </c>
      <c r="B3350" s="40">
        <v>3423936.7868712754</v>
      </c>
      <c r="C3350">
        <v>3633777.0515971887</v>
      </c>
      <c r="D3350" t="str">
        <v>unmet</v>
      </c>
      <c r="E3350" s="108">
        <v>1598927.5677916501</v>
      </c>
    </row>
    <row r="3351" spans="1:5" x14ac:dyDescent="0.25">
      <c r="A3351">
        <v>3284</v>
      </c>
      <c r="B3351" s="40">
        <v>4027927.2904360024</v>
      </c>
      <c r="C3351">
        <v>3634310.1344503453</v>
      </c>
      <c r="D3351" t="str">
        <v>met</v>
      </c>
      <c r="E3351" s="108">
        <v>911212.69642079482</v>
      </c>
    </row>
    <row r="3352" spans="1:5" x14ac:dyDescent="0.25">
      <c r="A3352">
        <v>3285</v>
      </c>
      <c r="B3352" s="40">
        <v>3703947.6275703255</v>
      </c>
      <c r="C3352">
        <v>3634036.214653214</v>
      </c>
      <c r="D3352" t="str">
        <v>met</v>
      </c>
      <c r="E3352" s="108">
        <v>-385429.79958804045</v>
      </c>
    </row>
    <row r="3353" spans="1:5" x14ac:dyDescent="0.25">
      <c r="A3353">
        <v>3286</v>
      </c>
      <c r="B3353" s="40">
        <v>4716739.0222047586</v>
      </c>
      <c r="C3353">
        <v>3634144.1115053357</v>
      </c>
      <c r="D3353" t="str">
        <v>met</v>
      </c>
      <c r="E3353" s="108">
        <v>2268782.4927173168</v>
      </c>
    </row>
    <row r="3354" spans="1:5" x14ac:dyDescent="0.25">
      <c r="A3354">
        <v>3287</v>
      </c>
      <c r="B3354" s="40">
        <v>4041654.250340723</v>
      </c>
      <c r="C3354">
        <v>3634103.5644233599</v>
      </c>
      <c r="D3354" t="str">
        <v>met</v>
      </c>
      <c r="E3354" s="108">
        <v>475882.73569518514</v>
      </c>
    </row>
    <row r="3355" spans="1:5" x14ac:dyDescent="0.25">
      <c r="A3355">
        <v>3288</v>
      </c>
      <c r="B3355" s="40">
        <v>4973693.5739436727</v>
      </c>
      <c r="C3355">
        <v>3634086.5599253722</v>
      </c>
      <c r="D3355" t="str">
        <v>met</v>
      </c>
      <c r="E3355" s="108">
        <v>2014.1473023286089</v>
      </c>
    </row>
    <row r="3356" spans="1:5" x14ac:dyDescent="0.25">
      <c r="A3356">
        <v>3289</v>
      </c>
      <c r="B3356" s="40">
        <v>3889459.4340446983</v>
      </c>
      <c r="C3356">
        <v>3633928.3329467471</v>
      </c>
      <c r="D3356" t="str">
        <v>met</v>
      </c>
      <c r="E3356" s="108">
        <v>2148733.8458545641</v>
      </c>
    </row>
    <row r="3357" spans="1:5" x14ac:dyDescent="0.25">
      <c r="A3357">
        <v>3290</v>
      </c>
      <c r="B3357" s="40">
        <v>7894976.2681089584</v>
      </c>
      <c r="C3357">
        <v>3634091.5480635702</v>
      </c>
      <c r="D3357" t="str">
        <v>met</v>
      </c>
      <c r="E3357" s="108">
        <v>-5534.7353949788958</v>
      </c>
    </row>
    <row r="3358" spans="1:5" x14ac:dyDescent="0.25">
      <c r="A3358">
        <v>3291</v>
      </c>
      <c r="B3358" s="40">
        <v>5133740.9959680643</v>
      </c>
      <c r="C3358">
        <v>3634186.4777977807</v>
      </c>
      <c r="D3358" t="str">
        <v>met</v>
      </c>
      <c r="E3358" s="108">
        <v>429573.72475973936</v>
      </c>
    </row>
    <row r="3359" spans="1:5" x14ac:dyDescent="0.25">
      <c r="A3359">
        <v>3292</v>
      </c>
      <c r="B3359" s="40">
        <v>5079523.297380317</v>
      </c>
      <c r="C3359">
        <v>3634771.233952709</v>
      </c>
      <c r="D3359" t="str">
        <v>met</v>
      </c>
      <c r="E3359" s="108">
        <v>348055.48534156848</v>
      </c>
    </row>
    <row r="3360" spans="1:5" x14ac:dyDescent="0.25">
      <c r="A3360">
        <v>3293</v>
      </c>
      <c r="B3360" s="40">
        <v>4986686.7883083858</v>
      </c>
      <c r="C3360">
        <v>3634061.5628426312</v>
      </c>
      <c r="D3360" t="str">
        <v>met</v>
      </c>
      <c r="E3360" s="108">
        <v>522716.51455711434</v>
      </c>
    </row>
    <row r="3361" spans="1:5" x14ac:dyDescent="0.25">
      <c r="A3361">
        <v>3294</v>
      </c>
      <c r="B3361" s="40">
        <v>4050291.7712376667</v>
      </c>
      <c r="C3361">
        <v>3634209.1119614905</v>
      </c>
      <c r="D3361" t="str">
        <v>met</v>
      </c>
      <c r="E3361" s="108">
        <v>1050631.7835556921</v>
      </c>
    </row>
    <row r="3362" spans="1:5" x14ac:dyDescent="0.25">
      <c r="A3362">
        <v>3295</v>
      </c>
      <c r="B3362" s="40">
        <v>5447656.4864602797</v>
      </c>
      <c r="C3362">
        <v>3634034.7643197202</v>
      </c>
      <c r="D3362" t="str">
        <v>met</v>
      </c>
      <c r="E3362" s="108">
        <v>1697603.4908391903</v>
      </c>
    </row>
    <row r="3363" spans="1:5" x14ac:dyDescent="0.25">
      <c r="A3363">
        <v>3296</v>
      </c>
      <c r="B3363" s="40">
        <v>4190094.9528070958</v>
      </c>
      <c r="C3363">
        <v>3634059.790449589</v>
      </c>
      <c r="D3363" t="str">
        <v>met</v>
      </c>
      <c r="E3363" s="108">
        <v>3699262.7717385925</v>
      </c>
    </row>
    <row r="3364" spans="1:5" x14ac:dyDescent="0.25">
      <c r="A3364">
        <v>3297</v>
      </c>
      <c r="B3364" s="40">
        <v>4096163.4427751023</v>
      </c>
      <c r="C3364">
        <v>3633933.8015288366</v>
      </c>
      <c r="D3364" t="str">
        <v>met</v>
      </c>
      <c r="E3364" s="108">
        <v>656006.08207632601</v>
      </c>
    </row>
    <row r="3365" spans="1:5" x14ac:dyDescent="0.25">
      <c r="A3365">
        <v>3298</v>
      </c>
      <c r="B3365" s="40">
        <v>4415580.379518277</v>
      </c>
      <c r="C3365">
        <v>3634153.2299810555</v>
      </c>
      <c r="D3365" t="str">
        <v>met</v>
      </c>
      <c r="E3365" s="108">
        <v>1483621.3976876475</v>
      </c>
    </row>
    <row r="3366" spans="1:5" x14ac:dyDescent="0.25">
      <c r="A3366">
        <v>3299</v>
      </c>
      <c r="B3366" s="40">
        <v>12738754.47778797</v>
      </c>
      <c r="C3366">
        <v>3633769.571356589</v>
      </c>
      <c r="D3366" t="str">
        <v>met</v>
      </c>
      <c r="E3366" s="108">
        <v>8946072.9278417267</v>
      </c>
    </row>
    <row r="3367" spans="1:5" x14ac:dyDescent="0.25">
      <c r="A3367">
        <v>3300</v>
      </c>
      <c r="B3367" s="40">
        <v>9355425.377118187</v>
      </c>
      <c r="C3367">
        <v>3634334.6885117926</v>
      </c>
      <c r="D3367" t="str">
        <v>met</v>
      </c>
      <c r="E3367" s="108">
        <v>1479009.2526932782</v>
      </c>
    </row>
    <row r="3368" spans="1:5" x14ac:dyDescent="0.25">
      <c r="A3368">
        <v>3301</v>
      </c>
      <c r="B3368" s="40">
        <v>3771757.7613491854</v>
      </c>
      <c r="C3368">
        <v>3633975.4698172291</v>
      </c>
      <c r="D3368" t="str">
        <v>met</v>
      </c>
      <c r="E3368" s="108">
        <v>546936.91033224948</v>
      </c>
    </row>
    <row r="3369" spans="1:5" x14ac:dyDescent="0.25">
      <c r="A3369">
        <v>3302</v>
      </c>
      <c r="B3369" s="40">
        <v>4925522.1134087946</v>
      </c>
      <c r="C3369">
        <v>3633992.9565545134</v>
      </c>
      <c r="D3369" t="str">
        <v>met</v>
      </c>
      <c r="E3369" s="108">
        <v>1104001.3610095619</v>
      </c>
    </row>
    <row r="3370" spans="1:5" x14ac:dyDescent="0.25">
      <c r="A3370">
        <v>3303</v>
      </c>
      <c r="B3370" s="40">
        <v>4162850.4767851429</v>
      </c>
      <c r="C3370">
        <v>3634076.2535299328</v>
      </c>
      <c r="D3370" t="str">
        <v>met</v>
      </c>
      <c r="E3370" s="108">
        <v>2575714.2972838455</v>
      </c>
    </row>
    <row r="3371" spans="1:5" x14ac:dyDescent="0.25">
      <c r="A3371">
        <v>3304</v>
      </c>
      <c r="B3371" s="40">
        <v>6297842.9922616938</v>
      </c>
      <c r="C3371">
        <v>3634164.3833539761</v>
      </c>
      <c r="D3371" t="str">
        <v>met</v>
      </c>
      <c r="E3371" s="108">
        <v>142627.7356145978</v>
      </c>
    </row>
    <row r="3372" spans="1:5" x14ac:dyDescent="0.25">
      <c r="A3372">
        <v>3305</v>
      </c>
      <c r="B3372" s="40">
        <v>4094484.6647492019</v>
      </c>
      <c r="C3372">
        <v>3634454.5196747137</v>
      </c>
      <c r="D3372" t="str">
        <v>met</v>
      </c>
      <c r="E3372" s="108">
        <v>1230140.4559608363</v>
      </c>
    </row>
    <row r="3373" spans="1:5" x14ac:dyDescent="0.25">
      <c r="A3373">
        <v>3306</v>
      </c>
      <c r="B3373" s="40">
        <v>3741265.6537647191</v>
      </c>
      <c r="C3373">
        <v>3633963.2433939883</v>
      </c>
      <c r="D3373" t="str">
        <v>met</v>
      </c>
      <c r="E3373" s="108">
        <v>417650.46426033927</v>
      </c>
    </row>
    <row r="3374" spans="1:5" x14ac:dyDescent="0.25">
      <c r="A3374">
        <v>3307</v>
      </c>
      <c r="B3374" s="40">
        <v>4354202.9883906655</v>
      </c>
      <c r="C3374">
        <v>3634299.8794513731</v>
      </c>
      <c r="D3374" t="str">
        <v>met</v>
      </c>
      <c r="E3374" s="108">
        <v>2020514.9754684288</v>
      </c>
    </row>
    <row r="3375" spans="1:5" x14ac:dyDescent="0.25">
      <c r="A3375">
        <v>3308</v>
      </c>
      <c r="B3375" s="40">
        <v>4011997.418221646</v>
      </c>
      <c r="C3375">
        <v>3634001.3542273273</v>
      </c>
      <c r="D3375" t="str">
        <v>met</v>
      </c>
      <c r="E3375" s="108">
        <v>10101344.280918125</v>
      </c>
    </row>
    <row r="3376" spans="1:5" x14ac:dyDescent="0.25">
      <c r="A3376">
        <v>3309</v>
      </c>
      <c r="B3376" s="40">
        <v>4978967.2944706101</v>
      </c>
      <c r="C3376">
        <v>3633966.161357787</v>
      </c>
      <c r="D3376" t="str">
        <v>met</v>
      </c>
      <c r="E3376" s="108">
        <v>1245263.0446902467</v>
      </c>
    </row>
    <row r="3377" spans="1:5" x14ac:dyDescent="0.25">
      <c r="A3377">
        <v>3310</v>
      </c>
      <c r="B3377" s="40">
        <v>4047379.9258015053</v>
      </c>
      <c r="C3377">
        <v>3634175.2124251891</v>
      </c>
      <c r="D3377" t="str">
        <v>met</v>
      </c>
      <c r="E3377" s="108">
        <v>-195365.97490581218</v>
      </c>
    </row>
    <row r="3378" spans="1:5" x14ac:dyDescent="0.25">
      <c r="A3378">
        <v>3311</v>
      </c>
      <c r="B3378" s="40">
        <v>3272564.9278395195</v>
      </c>
      <c r="C3378">
        <v>3634219.337159967</v>
      </c>
      <c r="D3378" t="str">
        <v>unmet</v>
      </c>
      <c r="E3378" s="108">
        <v>1099467.5666120928</v>
      </c>
    </row>
    <row r="3379" spans="1:5" x14ac:dyDescent="0.25">
      <c r="A3379">
        <v>3312</v>
      </c>
      <c r="B3379" s="40">
        <v>4315574.5881253239</v>
      </c>
      <c r="C3379">
        <v>3633960.7245087228</v>
      </c>
      <c r="D3379" t="str">
        <v>met</v>
      </c>
      <c r="E3379" s="108">
        <v>190993.67306917859</v>
      </c>
    </row>
    <row r="3380" spans="1:5" x14ac:dyDescent="0.25">
      <c r="A3380">
        <v>3313</v>
      </c>
      <c r="B3380" s="40">
        <v>3714985.7211996913</v>
      </c>
      <c r="C3380">
        <v>3634207.0440263404</v>
      </c>
      <c r="D3380" t="str">
        <v>met</v>
      </c>
      <c r="E3380" s="108">
        <v>6120016.8874948453</v>
      </c>
    </row>
    <row r="3381" spans="1:5" x14ac:dyDescent="0.25">
      <c r="A3381">
        <v>3314</v>
      </c>
      <c r="B3381" s="40">
        <v>3675684.2995480364</v>
      </c>
      <c r="C3381">
        <v>3634043.6345515409</v>
      </c>
      <c r="D3381" t="str">
        <v>met</v>
      </c>
      <c r="E3381" s="108">
        <v>594152.13422797527</v>
      </c>
    </row>
    <row r="3382" spans="1:5" x14ac:dyDescent="0.25">
      <c r="A3382">
        <v>3315</v>
      </c>
      <c r="B3382" s="40">
        <v>5083974.3436099291</v>
      </c>
      <c r="C3382">
        <v>3634079.331902992</v>
      </c>
      <c r="D3382" t="str">
        <v>met</v>
      </c>
      <c r="E3382" s="108">
        <v>3691700.2841945016</v>
      </c>
    </row>
    <row r="3383" spans="1:5" x14ac:dyDescent="0.25">
      <c r="A3383">
        <v>3316</v>
      </c>
      <c r="B3383" s="40">
        <v>4356991.8439780865</v>
      </c>
      <c r="C3383">
        <v>3635152.6801557532</v>
      </c>
      <c r="D3383" t="str">
        <v>met</v>
      </c>
      <c r="E3383" s="108">
        <v>3162519.9145654901</v>
      </c>
    </row>
    <row r="3384" spans="1:5" x14ac:dyDescent="0.25">
      <c r="A3384">
        <v>3317</v>
      </c>
      <c r="B3384" s="40">
        <v>4046181.6900156373</v>
      </c>
      <c r="C3384">
        <v>3634214.9533289354</v>
      </c>
      <c r="D3384" t="str">
        <v>met</v>
      </c>
      <c r="E3384" s="108">
        <v>1055981.5793480789</v>
      </c>
    </row>
    <row r="3385" spans="1:5" x14ac:dyDescent="0.25">
      <c r="A3385">
        <v>3318</v>
      </c>
      <c r="B3385" s="40">
        <v>4326876.9060974941</v>
      </c>
      <c r="C3385">
        <v>3634012.1021551467</v>
      </c>
      <c r="D3385" t="str">
        <v>met</v>
      </c>
      <c r="E3385" s="108">
        <v>1069135.8799162307</v>
      </c>
    </row>
    <row r="3386" spans="1:5" x14ac:dyDescent="0.25">
      <c r="A3386">
        <v>3319</v>
      </c>
      <c r="B3386" s="40">
        <v>4477198.476714557</v>
      </c>
      <c r="C3386">
        <v>3633822.5565850413</v>
      </c>
      <c r="D3386" t="str">
        <v>met</v>
      </c>
      <c r="E3386" s="108">
        <v>4281767.7631589388</v>
      </c>
    </row>
    <row r="3387" spans="1:5" x14ac:dyDescent="0.25">
      <c r="A3387">
        <v>3320</v>
      </c>
      <c r="B3387" s="40">
        <v>8838597.012259759</v>
      </c>
      <c r="C3387">
        <v>3634059.1906461855</v>
      </c>
      <c r="D3387" t="str">
        <v>met</v>
      </c>
      <c r="E3387" s="108">
        <v>-256269.56654356234</v>
      </c>
    </row>
    <row r="3388" spans="1:5" x14ac:dyDescent="0.25">
      <c r="A3388">
        <v>3321</v>
      </c>
      <c r="B3388" s="40">
        <v>4145025.6130000348</v>
      </c>
      <c r="C3388">
        <v>3634319.8047872898</v>
      </c>
      <c r="D3388" t="str">
        <v>met</v>
      </c>
      <c r="E3388" s="108">
        <v>517701.73374129832</v>
      </c>
    </row>
    <row r="3389" spans="1:5" x14ac:dyDescent="0.25">
      <c r="A3389">
        <v>3322</v>
      </c>
      <c r="B3389" s="40">
        <v>7443233.3704723865</v>
      </c>
      <c r="C3389">
        <v>3634369.5069023548</v>
      </c>
      <c r="D3389" t="str">
        <v>met</v>
      </c>
      <c r="E3389" s="108">
        <v>855178.85339453584</v>
      </c>
    </row>
    <row r="3390" spans="1:5" x14ac:dyDescent="0.25">
      <c r="A3390">
        <v>3323</v>
      </c>
      <c r="B3390" s="40">
        <v>3685801.4759003622</v>
      </c>
      <c r="C3390">
        <v>3633891.6048692046</v>
      </c>
      <c r="D3390" t="str">
        <v>met</v>
      </c>
      <c r="E3390" s="108">
        <v>759500.97952398332</v>
      </c>
    </row>
    <row r="3391" spans="1:5" x14ac:dyDescent="0.25">
      <c r="A3391">
        <v>3324</v>
      </c>
      <c r="B3391" s="40">
        <v>3967659.4515119479</v>
      </c>
      <c r="C3391">
        <v>3633886.802179317</v>
      </c>
      <c r="D3391" t="str">
        <v>met</v>
      </c>
      <c r="E3391" s="108">
        <v>931344.7523856652</v>
      </c>
    </row>
    <row r="3392" spans="1:5" x14ac:dyDescent="0.25">
      <c r="A3392">
        <v>3325</v>
      </c>
      <c r="B3392" s="40">
        <v>4506210.0670036403</v>
      </c>
      <c r="C3392">
        <v>3633854.773964446</v>
      </c>
      <c r="D3392" t="str">
        <v>met</v>
      </c>
      <c r="E3392" s="108">
        <v>608555.22713528667</v>
      </c>
    </row>
    <row r="3393" spans="1:5" x14ac:dyDescent="0.25">
      <c r="A3393">
        <v>3326</v>
      </c>
      <c r="B3393" s="40">
        <v>4344636.655443253</v>
      </c>
      <c r="C3393">
        <v>3633858.0268834215</v>
      </c>
      <c r="D3393" t="str">
        <v>met</v>
      </c>
      <c r="E3393" s="108">
        <v>589402.03265402466</v>
      </c>
    </row>
    <row r="3394" spans="1:5" x14ac:dyDescent="0.25">
      <c r="A3394">
        <v>3327</v>
      </c>
      <c r="B3394" s="40">
        <v>4412137.0990482159</v>
      </c>
      <c r="C3394">
        <v>3633857.6715814993</v>
      </c>
      <c r="D3394" t="str">
        <v>met</v>
      </c>
      <c r="E3394" s="108">
        <v>-136721.45667005936</v>
      </c>
    </row>
    <row r="3395" spans="1:5" x14ac:dyDescent="0.25">
      <c r="A3395">
        <v>3328</v>
      </c>
      <c r="B3395" s="40">
        <v>6702055.1007030467</v>
      </c>
      <c r="C3395">
        <v>3634367.4252510145</v>
      </c>
      <c r="D3395" t="str">
        <v>met</v>
      </c>
      <c r="E3395" s="108">
        <v>-58523.530318283476</v>
      </c>
    </row>
    <row r="3396" spans="1:5" x14ac:dyDescent="0.25">
      <c r="A3396">
        <v>3329</v>
      </c>
      <c r="B3396" s="40">
        <v>6565770.4367445381</v>
      </c>
      <c r="C3396">
        <v>3634402.0415185569</v>
      </c>
      <c r="D3396" t="str">
        <v>met</v>
      </c>
      <c r="E3396" s="108">
        <v>1138317.2422184073</v>
      </c>
    </row>
    <row r="3397" spans="1:5" x14ac:dyDescent="0.25">
      <c r="A3397">
        <v>3330</v>
      </c>
      <c r="B3397" s="40">
        <v>5741801.3197697066</v>
      </c>
      <c r="C3397">
        <v>3633779.0228327769</v>
      </c>
      <c r="D3397" t="str">
        <v>met</v>
      </c>
      <c r="E3397" s="108">
        <v>1836218.7931691245</v>
      </c>
    </row>
    <row r="3398" spans="1:5" x14ac:dyDescent="0.25">
      <c r="A3398">
        <v>3331</v>
      </c>
      <c r="B3398" s="40">
        <v>4039973.2963888198</v>
      </c>
      <c r="C3398">
        <v>3633819.4762478946</v>
      </c>
      <c r="D3398" t="str">
        <v>met</v>
      </c>
      <c r="E3398" s="108">
        <v>1073341.3056410397</v>
      </c>
    </row>
    <row r="3399" spans="1:5" x14ac:dyDescent="0.25">
      <c r="A3399">
        <v>3332</v>
      </c>
      <c r="B3399" s="40">
        <v>5077631.3461978026</v>
      </c>
      <c r="C3399">
        <v>3634132.9377600728</v>
      </c>
      <c r="D3399" t="str">
        <v>met</v>
      </c>
      <c r="E3399" s="108">
        <v>581899.9237305345</v>
      </c>
    </row>
    <row r="3400" spans="1:5" x14ac:dyDescent="0.25">
      <c r="A3400">
        <v>3333</v>
      </c>
      <c r="B3400" s="40">
        <v>3787768.9314171197</v>
      </c>
      <c r="C3400">
        <v>3633846.7398944846</v>
      </c>
      <c r="D3400" t="str">
        <v>met</v>
      </c>
      <c r="E3400" s="108">
        <v>9299863.1721243504</v>
      </c>
    </row>
    <row r="3401" spans="1:5" x14ac:dyDescent="0.25">
      <c r="A3401">
        <v>3334</v>
      </c>
      <c r="B3401" s="40">
        <v>6781984.2080432801</v>
      </c>
      <c r="C3401">
        <v>3633974.1875179117</v>
      </c>
      <c r="D3401" t="str">
        <v>met</v>
      </c>
      <c r="E3401" s="108">
        <v>711657.23049388314</v>
      </c>
    </row>
    <row r="3402" spans="1:5" x14ac:dyDescent="0.25">
      <c r="A3402">
        <v>3335</v>
      </c>
      <c r="B3402" s="40">
        <v>3511103.7510934765</v>
      </c>
      <c r="C3402">
        <v>3633996.2171725919</v>
      </c>
      <c r="D3402" t="str">
        <v>unmet</v>
      </c>
      <c r="E3402" s="108">
        <v>373055.73519720696</v>
      </c>
    </row>
    <row r="3403" spans="1:5" x14ac:dyDescent="0.25">
      <c r="A3403">
        <v>3336</v>
      </c>
      <c r="B3403" s="40">
        <v>3731197.379516867</v>
      </c>
      <c r="C3403">
        <v>3634058.7921569371</v>
      </c>
      <c r="D3403" t="str">
        <v>met</v>
      </c>
      <c r="E3403" s="108">
        <v>1608201.2955304408</v>
      </c>
    </row>
    <row r="3404" spans="1:5" x14ac:dyDescent="0.25">
      <c r="A3404">
        <v>3337</v>
      </c>
      <c r="B3404" s="40">
        <v>13702374.527138315</v>
      </c>
      <c r="C3404">
        <v>3634524.1824015705</v>
      </c>
      <c r="D3404" t="str">
        <v>met</v>
      </c>
      <c r="E3404" s="108">
        <v>243023.73822519602</v>
      </c>
    </row>
    <row r="3405" spans="1:5" x14ac:dyDescent="0.25">
      <c r="A3405">
        <v>3338</v>
      </c>
      <c r="B3405" s="40">
        <v>5655114.9363962933</v>
      </c>
      <c r="C3405">
        <v>3634089.5755543266</v>
      </c>
      <c r="D3405" t="str">
        <v>met</v>
      </c>
      <c r="E3405" s="108">
        <v>-242377.11903019855</v>
      </c>
    </row>
    <row r="3406" spans="1:5" x14ac:dyDescent="0.25">
      <c r="A3406">
        <v>3339</v>
      </c>
      <c r="B3406" s="40">
        <v>4759281.0715918215</v>
      </c>
      <c r="C3406">
        <v>3634443.9197465489</v>
      </c>
      <c r="D3406" t="str">
        <v>met</v>
      </c>
      <c r="E3406" s="108">
        <v>534308.29962569475</v>
      </c>
    </row>
    <row r="3407" spans="1:5" x14ac:dyDescent="0.25">
      <c r="A3407">
        <v>3340</v>
      </c>
      <c r="B3407" s="40">
        <v>3972953.3237509113</v>
      </c>
      <c r="C3407">
        <v>3634003.745069881</v>
      </c>
      <c r="D3407" t="str">
        <v>met</v>
      </c>
      <c r="E3407" s="108">
        <v>2314585.7313887998</v>
      </c>
    </row>
    <row r="3408" spans="1:5" x14ac:dyDescent="0.25">
      <c r="A3408">
        <v>3341</v>
      </c>
      <c r="B3408" s="40">
        <v>5898772.8379978761</v>
      </c>
      <c r="C3408">
        <v>3634309.9060938163</v>
      </c>
      <c r="D3408" t="str">
        <v>met</v>
      </c>
      <c r="E3408" s="108">
        <v>1149701.3229706683</v>
      </c>
    </row>
    <row r="3409" spans="1:5" x14ac:dyDescent="0.25">
      <c r="A3409">
        <v>3342</v>
      </c>
      <c r="B3409" s="40">
        <v>5865173.8157611461</v>
      </c>
      <c r="C3409">
        <v>3634331.9224897353</v>
      </c>
      <c r="D3409" t="str">
        <v>met</v>
      </c>
      <c r="E3409" s="108">
        <v>137571.75673826784</v>
      </c>
    </row>
    <row r="3410" spans="1:5" x14ac:dyDescent="0.25">
      <c r="A3410">
        <v>3343</v>
      </c>
      <c r="B3410" s="40">
        <v>4192678.5332570821</v>
      </c>
      <c r="C3410">
        <v>3633657.8799301521</v>
      </c>
      <c r="D3410" t="str">
        <v>met</v>
      </c>
      <c r="E3410" s="108">
        <v>-69926.219562089071</v>
      </c>
    </row>
    <row r="3411" spans="1:5" x14ac:dyDescent="0.25">
      <c r="A3411">
        <v>3344</v>
      </c>
      <c r="B3411" s="40">
        <v>4065802.0019295113</v>
      </c>
      <c r="C3411">
        <v>3634130.5508108269</v>
      </c>
      <c r="D3411" t="str">
        <v>met</v>
      </c>
      <c r="E3411" s="108">
        <v>1328044.1952514132</v>
      </c>
    </row>
    <row r="3412" spans="1:5" x14ac:dyDescent="0.25">
      <c r="A3412">
        <v>3345</v>
      </c>
      <c r="B3412" s="40">
        <v>5455332.5582384598</v>
      </c>
      <c r="C3412">
        <v>3634325.7360663256</v>
      </c>
      <c r="D3412" t="str">
        <v>met</v>
      </c>
      <c r="E3412" s="108">
        <v>2613428.8303704578</v>
      </c>
    </row>
    <row r="3413" spans="1:5" x14ac:dyDescent="0.25">
      <c r="A3413">
        <v>3346</v>
      </c>
      <c r="B3413" s="40">
        <v>5023119.1993514616</v>
      </c>
      <c r="C3413">
        <v>3633771.3086454878</v>
      </c>
      <c r="D3413" t="str">
        <v>met</v>
      </c>
      <c r="E3413" s="108">
        <v>-103888.01652031904</v>
      </c>
    </row>
    <row r="3414" spans="1:5" x14ac:dyDescent="0.25">
      <c r="A3414">
        <v>3347</v>
      </c>
      <c r="B3414" s="40">
        <v>3458802.7977833152</v>
      </c>
      <c r="C3414">
        <v>3633843.9668839881</v>
      </c>
      <c r="D3414" t="str">
        <v>unmet</v>
      </c>
      <c r="E3414" s="108">
        <v>130780.40545979468</v>
      </c>
    </row>
    <row r="3415" spans="1:5" x14ac:dyDescent="0.25">
      <c r="A3415">
        <v>3348</v>
      </c>
      <c r="B3415" s="40">
        <v>4513503.3689499786</v>
      </c>
      <c r="C3415">
        <v>3634724.3668403602</v>
      </c>
      <c r="D3415" t="str">
        <v>met</v>
      </c>
      <c r="E3415" s="108">
        <v>1715666.3928641402</v>
      </c>
    </row>
    <row r="3416" spans="1:5" x14ac:dyDescent="0.25">
      <c r="A3416">
        <v>3349</v>
      </c>
      <c r="B3416" s="40">
        <v>7972204.251090182</v>
      </c>
      <c r="C3416">
        <v>3633905.6295807716</v>
      </c>
      <c r="D3416" t="str">
        <v>met</v>
      </c>
      <c r="E3416" s="108">
        <v>543449.92163518444</v>
      </c>
    </row>
    <row r="3417" spans="1:5" x14ac:dyDescent="0.25">
      <c r="A3417">
        <v>3350</v>
      </c>
      <c r="B3417" s="40">
        <v>4232066.7223875802</v>
      </c>
      <c r="C3417">
        <v>3634309.8272239654</v>
      </c>
      <c r="D3417" t="str">
        <v>met</v>
      </c>
      <c r="E3417" s="108">
        <v>62470.503935516346</v>
      </c>
    </row>
    <row r="3418" spans="1:5" x14ac:dyDescent="0.25">
      <c r="A3418">
        <v>3351</v>
      </c>
      <c r="B3418" s="40">
        <v>7057667.7350207269</v>
      </c>
      <c r="C3418">
        <v>3634272.9760731114</v>
      </c>
      <c r="D3418" t="str">
        <v>met</v>
      </c>
      <c r="E3418" s="108">
        <v>208962.01752621308</v>
      </c>
    </row>
    <row r="3419" spans="1:5" x14ac:dyDescent="0.25">
      <c r="A3419">
        <v>3352</v>
      </c>
      <c r="B3419" s="40">
        <v>4995513.2188183274</v>
      </c>
      <c r="C3419">
        <v>3634562.9495275826</v>
      </c>
      <c r="D3419" t="str">
        <v>met</v>
      </c>
      <c r="E3419" s="108">
        <v>181049.9249395011</v>
      </c>
    </row>
    <row r="3420" spans="1:5" x14ac:dyDescent="0.25">
      <c r="A3420">
        <v>3353</v>
      </c>
      <c r="B3420" s="40">
        <v>5277010.5162508171</v>
      </c>
      <c r="C3420">
        <v>3633945.1329938699</v>
      </c>
      <c r="D3420" t="str">
        <v>met</v>
      </c>
      <c r="E3420" s="108">
        <v>1041307.6978199496</v>
      </c>
    </row>
    <row r="3421" spans="1:5" x14ac:dyDescent="0.25">
      <c r="A3421">
        <v>3354</v>
      </c>
      <c r="B3421" s="40">
        <v>3595222.4540684316</v>
      </c>
      <c r="C3421">
        <v>3634507.4942367706</v>
      </c>
      <c r="D3421" t="str">
        <v>unmet</v>
      </c>
      <c r="E3421" s="108">
        <v>957665.32998419879</v>
      </c>
    </row>
    <row r="3422" spans="1:5" x14ac:dyDescent="0.25">
      <c r="A3422">
        <v>3355</v>
      </c>
      <c r="B3422" s="40">
        <v>4303692.3155556023</v>
      </c>
      <c r="C3422">
        <v>3634417.5866535762</v>
      </c>
      <c r="D3422" t="str">
        <v>met</v>
      </c>
      <c r="E3422" s="108">
        <v>1784609.8458363907</v>
      </c>
    </row>
    <row r="3423" spans="1:5" x14ac:dyDescent="0.25">
      <c r="A3423">
        <v>3356</v>
      </c>
      <c r="B3423" s="40">
        <v>4230236.7100526672</v>
      </c>
      <c r="C3423">
        <v>3633913.7374125668</v>
      </c>
      <c r="D3423" t="str">
        <v>met</v>
      </c>
      <c r="E3423" s="108">
        <v>2499732.789454795</v>
      </c>
    </row>
    <row r="3424" spans="1:5" x14ac:dyDescent="0.25">
      <c r="A3424">
        <v>3357</v>
      </c>
      <c r="B3424" s="40">
        <v>5776302.2614012863</v>
      </c>
      <c r="C3424">
        <v>3634257.0762047824</v>
      </c>
      <c r="D3424" t="str">
        <v>met</v>
      </c>
      <c r="E3424" s="108">
        <v>1082559.4377107271</v>
      </c>
    </row>
    <row r="3425" spans="1:5" x14ac:dyDescent="0.25">
      <c r="A3425">
        <v>3358</v>
      </c>
      <c r="B3425" s="40">
        <v>4687681.6002954338</v>
      </c>
      <c r="C3425">
        <v>3634615.1604125723</v>
      </c>
      <c r="D3425" t="str">
        <v>met</v>
      </c>
      <c r="E3425" s="108">
        <v>657885.27562107099</v>
      </c>
    </row>
    <row r="3426" spans="1:5" x14ac:dyDescent="0.25">
      <c r="A3426">
        <v>3359</v>
      </c>
      <c r="B3426" s="40">
        <v>4590959.6286812034</v>
      </c>
      <c r="C3426">
        <v>3634380.2686110931</v>
      </c>
      <c r="D3426" t="str">
        <v>met</v>
      </c>
      <c r="E3426" s="108">
        <v>218047.51481941575</v>
      </c>
    </row>
    <row r="3427" spans="1:5" x14ac:dyDescent="0.25">
      <c r="A3427">
        <v>3360</v>
      </c>
      <c r="B3427" s="40">
        <v>5138540.2272248259</v>
      </c>
      <c r="C3427">
        <v>3633776.5509925904</v>
      </c>
      <c r="D3427" t="str">
        <v>met</v>
      </c>
      <c r="E3427" s="108">
        <v>568649.27430659952</v>
      </c>
    </row>
    <row r="3428" spans="1:5" x14ac:dyDescent="0.25">
      <c r="A3428">
        <v>3361</v>
      </c>
      <c r="B3428" s="40">
        <v>6704458.2706184713</v>
      </c>
      <c r="C3428">
        <v>3633942.9361661305</v>
      </c>
      <c r="D3428" t="str">
        <v>met</v>
      </c>
      <c r="E3428" s="108">
        <v>943363.69706551498</v>
      </c>
    </row>
    <row r="3429" spans="1:5" x14ac:dyDescent="0.25">
      <c r="A3429">
        <v>3362</v>
      </c>
      <c r="B3429" s="40">
        <v>7538113.3293675119</v>
      </c>
      <c r="C3429">
        <v>3634446.5309114992</v>
      </c>
      <c r="D3429" t="str">
        <v>met</v>
      </c>
      <c r="E3429" s="108">
        <v>1407231.8953945618</v>
      </c>
    </row>
    <row r="3430" spans="1:5" x14ac:dyDescent="0.25">
      <c r="A3430">
        <v>3363</v>
      </c>
      <c r="B3430" s="40">
        <v>3877527.1307650907</v>
      </c>
      <c r="C3430">
        <v>3634281.6971932249</v>
      </c>
      <c r="D3430" t="str">
        <v>met</v>
      </c>
      <c r="E3430" s="108">
        <v>1592236.5050886897</v>
      </c>
    </row>
    <row r="3431" spans="1:5" x14ac:dyDescent="0.25">
      <c r="A3431">
        <v>3364</v>
      </c>
      <c r="B3431" s="40">
        <v>3935539.0895354897</v>
      </c>
      <c r="C3431">
        <v>3633881.4540501828</v>
      </c>
      <c r="D3431" t="str">
        <v>met</v>
      </c>
      <c r="E3431" s="108">
        <v>1380166.0246939659</v>
      </c>
    </row>
    <row r="3432" spans="1:5" x14ac:dyDescent="0.25">
      <c r="A3432">
        <v>3365</v>
      </c>
      <c r="B3432" s="40">
        <v>3529584.1867198762</v>
      </c>
      <c r="C3432">
        <v>3633926.3839047733</v>
      </c>
      <c r="D3432" t="str">
        <v>unmet</v>
      </c>
      <c r="E3432" s="108">
        <v>-313228.69197798846</v>
      </c>
    </row>
    <row r="3433" spans="1:5" x14ac:dyDescent="0.25">
      <c r="A3433">
        <v>3366</v>
      </c>
      <c r="B3433" s="40">
        <v>5745772.8436315004</v>
      </c>
      <c r="C3433">
        <v>3633629.8655401254</v>
      </c>
      <c r="D3433" t="str">
        <v>met</v>
      </c>
      <c r="E3433" s="108">
        <v>1366684.7275064485</v>
      </c>
    </row>
    <row r="3434" spans="1:5" x14ac:dyDescent="0.25">
      <c r="A3434">
        <v>3367</v>
      </c>
      <c r="B3434" s="40">
        <v>3701361.7594070635</v>
      </c>
      <c r="C3434">
        <v>3634317.7239976265</v>
      </c>
      <c r="D3434" t="str">
        <v>met</v>
      </c>
      <c r="E3434" s="108">
        <v>307749.58823361853</v>
      </c>
    </row>
    <row r="3435" spans="1:5" x14ac:dyDescent="0.25">
      <c r="A3435">
        <v>3368</v>
      </c>
      <c r="B3435" s="40">
        <v>3191235.4797665747</v>
      </c>
      <c r="C3435">
        <v>3633618.9331547339</v>
      </c>
      <c r="D3435" t="str">
        <v>unmet</v>
      </c>
      <c r="E3435" s="108">
        <v>537058.25473811571</v>
      </c>
    </row>
    <row r="3436" spans="1:5" x14ac:dyDescent="0.25">
      <c r="A3436">
        <v>3369</v>
      </c>
      <c r="B3436" s="40">
        <v>3822944.7178295515</v>
      </c>
      <c r="C3436">
        <v>3634122.644486987</v>
      </c>
      <c r="D3436" t="str">
        <v>met</v>
      </c>
      <c r="E3436" s="108">
        <v>2914206.8910535676</v>
      </c>
    </row>
    <row r="3437" spans="1:5" x14ac:dyDescent="0.25">
      <c r="A3437">
        <v>3370</v>
      </c>
      <c r="B3437" s="40">
        <v>6156425.3065253086</v>
      </c>
      <c r="C3437">
        <v>3634120.5514811594</v>
      </c>
      <c r="D3437" t="str">
        <v>met</v>
      </c>
      <c r="E3437" s="108">
        <v>15890.546722721774</v>
      </c>
    </row>
    <row r="3438" spans="1:5" x14ac:dyDescent="0.25">
      <c r="A3438">
        <v>3371</v>
      </c>
      <c r="B3438" s="40">
        <v>4267824.2167433649</v>
      </c>
      <c r="C3438">
        <v>3634753.120976089</v>
      </c>
      <c r="D3438" t="str">
        <v>met</v>
      </c>
      <c r="E3438" s="108">
        <v>208080.24337935727</v>
      </c>
    </row>
    <row r="3439" spans="1:5" x14ac:dyDescent="0.25">
      <c r="A3439">
        <v>3372</v>
      </c>
      <c r="B3439" s="40">
        <v>3807424.758423835</v>
      </c>
      <c r="C3439">
        <v>3634306.9109331504</v>
      </c>
      <c r="D3439" t="str">
        <v>met</v>
      </c>
      <c r="E3439" s="108">
        <v>530701.40308557684</v>
      </c>
    </row>
    <row r="3440" spans="1:5" x14ac:dyDescent="0.25">
      <c r="A3440">
        <v>3373</v>
      </c>
      <c r="B3440" s="40">
        <v>6344949.9492084179</v>
      </c>
      <c r="C3440">
        <v>3634326.5243042912</v>
      </c>
      <c r="D3440" t="str">
        <v>met</v>
      </c>
      <c r="E3440" s="108">
        <v>1652960.1150377891</v>
      </c>
    </row>
    <row r="3441" spans="1:5" x14ac:dyDescent="0.25">
      <c r="A3441">
        <v>3374</v>
      </c>
      <c r="B3441" s="40">
        <v>4310555.2364184801</v>
      </c>
      <c r="C3441">
        <v>3634827.0190316234</v>
      </c>
      <c r="D3441" t="str">
        <v>met</v>
      </c>
      <c r="E3441" s="108">
        <v>847118.77581991535</v>
      </c>
    </row>
    <row r="3442" spans="1:5" x14ac:dyDescent="0.25">
      <c r="A3442">
        <v>3375</v>
      </c>
      <c r="B3442" s="40">
        <v>3844044.6694640052</v>
      </c>
      <c r="C3442">
        <v>3634391.5066514588</v>
      </c>
      <c r="D3442" t="str">
        <v>met</v>
      </c>
      <c r="E3442" s="108">
        <v>1463867.2425918747</v>
      </c>
    </row>
    <row r="3443" spans="1:5" x14ac:dyDescent="0.25">
      <c r="A3443">
        <v>3376</v>
      </c>
      <c r="B3443" s="40">
        <v>4001632.4846970504</v>
      </c>
      <c r="C3443">
        <v>3633774.1152223814</v>
      </c>
      <c r="D3443" t="str">
        <v>met</v>
      </c>
      <c r="E3443" s="108">
        <v>1339512.4456746941</v>
      </c>
    </row>
    <row r="3444" spans="1:5" x14ac:dyDescent="0.25">
      <c r="A3444">
        <v>3377</v>
      </c>
      <c r="B3444" s="40">
        <v>3810269.4983966914</v>
      </c>
      <c r="C3444">
        <v>3634285.305574914</v>
      </c>
      <c r="D3444" t="str">
        <v>met</v>
      </c>
      <c r="E3444" s="108">
        <v>1280449.6564021092</v>
      </c>
    </row>
    <row r="3445" spans="1:5" x14ac:dyDescent="0.25">
      <c r="A3445">
        <v>3378</v>
      </c>
      <c r="B3445" s="40">
        <v>6149442.6381043047</v>
      </c>
      <c r="C3445">
        <v>3634114.6513412278</v>
      </c>
      <c r="D3445" t="str">
        <v>met</v>
      </c>
      <c r="E3445" s="108">
        <v>3362094.1155751422</v>
      </c>
    </row>
    <row r="3446" spans="1:5" x14ac:dyDescent="0.25">
      <c r="A3446">
        <v>3379</v>
      </c>
      <c r="B3446" s="40">
        <v>3472924.1981000686</v>
      </c>
      <c r="C3446">
        <v>3633965.3052623109</v>
      </c>
      <c r="D3446" t="str">
        <v>unmet</v>
      </c>
      <c r="E3446" s="108">
        <v>573740.05550518353</v>
      </c>
    </row>
    <row r="3447" spans="1:5" x14ac:dyDescent="0.25">
      <c r="A3447">
        <v>3380</v>
      </c>
      <c r="B3447" s="40">
        <v>4047477.1923878817</v>
      </c>
      <c r="C3447">
        <v>3634054.0750624556</v>
      </c>
      <c r="D3447" t="str">
        <v>met</v>
      </c>
      <c r="E3447" s="108">
        <v>7736769.1927414984</v>
      </c>
    </row>
    <row r="3448" spans="1:5" x14ac:dyDescent="0.25">
      <c r="A3448">
        <v>3381</v>
      </c>
      <c r="B3448" s="40">
        <v>13231957.802029882</v>
      </c>
      <c r="C3448">
        <v>3634042.0825412669</v>
      </c>
      <c r="D3448" t="str">
        <v>met</v>
      </c>
      <c r="E3448" s="108">
        <v>403851.44047792209</v>
      </c>
    </row>
    <row r="3449" spans="1:5" x14ac:dyDescent="0.25">
      <c r="A3449">
        <v>3382</v>
      </c>
      <c r="B3449" s="40">
        <v>4052289.5798373003</v>
      </c>
      <c r="C3449">
        <v>3634147.0089080962</v>
      </c>
      <c r="D3449" t="str">
        <v>met</v>
      </c>
      <c r="E3449" s="108">
        <v>446625.42091873195</v>
      </c>
    </row>
    <row r="3450" spans="1:5" x14ac:dyDescent="0.25">
      <c r="A3450">
        <v>3383</v>
      </c>
      <c r="B3450" s="40">
        <v>3746192.6669779029</v>
      </c>
      <c r="C3450">
        <v>3634581.1388196182</v>
      </c>
      <c r="D3450" t="str">
        <v>met</v>
      </c>
      <c r="E3450" s="108">
        <v>1376870.6267821216</v>
      </c>
    </row>
    <row r="3451" spans="1:5" x14ac:dyDescent="0.25">
      <c r="A3451">
        <v>3384</v>
      </c>
      <c r="B3451" s="40">
        <v>12573781.304905541</v>
      </c>
      <c r="C3451">
        <v>3633901.7382425722</v>
      </c>
      <c r="D3451" t="str">
        <v>met</v>
      </c>
      <c r="E3451" s="108">
        <v>1017657.9991497737</v>
      </c>
    </row>
    <row r="3452" spans="1:5" x14ac:dyDescent="0.25">
      <c r="A3452">
        <v>3385</v>
      </c>
      <c r="B3452" s="40">
        <v>4249889.2022953238</v>
      </c>
      <c r="C3452">
        <v>3633972.0809068037</v>
      </c>
      <c r="D3452" t="str">
        <v>met</v>
      </c>
      <c r="E3452" s="108">
        <v>2878263.5531725721</v>
      </c>
    </row>
    <row r="3453" spans="1:5" x14ac:dyDescent="0.25">
      <c r="A3453">
        <v>3386</v>
      </c>
      <c r="B3453" s="40">
        <v>4604242.2297821036</v>
      </c>
      <c r="C3453">
        <v>3634402.4793695412</v>
      </c>
      <c r="D3453" t="str">
        <v>met</v>
      </c>
      <c r="E3453" s="108">
        <v>639056.24261668837</v>
      </c>
    </row>
    <row r="3454" spans="1:5" x14ac:dyDescent="0.25">
      <c r="A3454">
        <v>3387</v>
      </c>
      <c r="B3454" s="40">
        <v>4276946.6476017796</v>
      </c>
      <c r="C3454">
        <v>3634382.1745575806</v>
      </c>
      <c r="D3454" t="str">
        <v>met</v>
      </c>
      <c r="E3454" s="108">
        <v>286409.38131996291</v>
      </c>
    </row>
    <row r="3455" spans="1:5" x14ac:dyDescent="0.25">
      <c r="A3455">
        <v>3388</v>
      </c>
      <c r="B3455" s="40">
        <v>6344093.9276340976</v>
      </c>
      <c r="C3455">
        <v>3634124.0643354906</v>
      </c>
      <c r="D3455" t="str">
        <v>met</v>
      </c>
      <c r="E3455" s="108">
        <v>391095.66760213859</v>
      </c>
    </row>
    <row r="3456" spans="1:5" x14ac:dyDescent="0.25">
      <c r="A3456">
        <v>3389</v>
      </c>
      <c r="B3456" s="40">
        <v>3798716.6596637792</v>
      </c>
      <c r="C3456">
        <v>3634350.1274452391</v>
      </c>
      <c r="D3456" t="str">
        <v>met</v>
      </c>
      <c r="E3456" s="108">
        <v>2736985.4393516039</v>
      </c>
    </row>
    <row r="3457" spans="1:5" x14ac:dyDescent="0.25">
      <c r="A3457">
        <v>3390</v>
      </c>
      <c r="B3457" s="40">
        <v>3254887.4451626777</v>
      </c>
      <c r="C3457">
        <v>3634066.7792411507</v>
      </c>
      <c r="D3457" t="str">
        <v>unmet</v>
      </c>
      <c r="E3457" s="108">
        <v>111239.36991927354</v>
      </c>
    </row>
    <row r="3458" spans="1:5" x14ac:dyDescent="0.25">
      <c r="A3458">
        <v>3391</v>
      </c>
      <c r="B3458" s="40">
        <v>4931189.0522666611</v>
      </c>
      <c r="C3458">
        <v>3633986.522912418</v>
      </c>
      <c r="D3458" t="str">
        <v>met</v>
      </c>
      <c r="E3458" s="108">
        <v>6844565.9848625232</v>
      </c>
    </row>
    <row r="3459" spans="1:5" x14ac:dyDescent="0.25">
      <c r="A3459">
        <v>3392</v>
      </c>
      <c r="B3459" s="40">
        <v>4326637.4131057141</v>
      </c>
      <c r="C3459">
        <v>3634184.0800438202</v>
      </c>
      <c r="D3459" t="str">
        <v>met</v>
      </c>
      <c r="E3459" s="108">
        <v>651289.54198644031</v>
      </c>
    </row>
    <row r="3460" spans="1:5" x14ac:dyDescent="0.25">
      <c r="A3460">
        <v>3393</v>
      </c>
      <c r="B3460" s="40">
        <v>4473020.6013055779</v>
      </c>
      <c r="C3460">
        <v>3633749.0140026412</v>
      </c>
      <c r="D3460" t="str">
        <v>met</v>
      </c>
      <c r="E3460" s="108">
        <v>354966.55761760706</v>
      </c>
    </row>
    <row r="3461" spans="1:5" x14ac:dyDescent="0.25">
      <c r="A3461">
        <v>3394</v>
      </c>
      <c r="B3461" s="40">
        <v>3187689.2010102309</v>
      </c>
      <c r="C3461">
        <v>3634061.8906661556</v>
      </c>
      <c r="D3461" t="str">
        <v>unmet</v>
      </c>
      <c r="E3461" s="108">
        <v>950941.23483252013</v>
      </c>
    </row>
    <row r="3462" spans="1:5" x14ac:dyDescent="0.25">
      <c r="A3462">
        <v>3395</v>
      </c>
      <c r="B3462" s="40">
        <v>6115987.8653148282</v>
      </c>
      <c r="C3462">
        <v>3634408.0843449184</v>
      </c>
      <c r="D3462" t="str">
        <v>met</v>
      </c>
      <c r="E3462" s="108">
        <v>930624.28818780184</v>
      </c>
    </row>
    <row r="3463" spans="1:5" x14ac:dyDescent="0.25">
      <c r="A3463">
        <v>3396</v>
      </c>
      <c r="B3463" s="40">
        <v>4749213.381800822</v>
      </c>
      <c r="C3463">
        <v>3634117.358303654</v>
      </c>
      <c r="D3463" t="str">
        <v>met</v>
      </c>
      <c r="E3463" s="108">
        <v>1644444.3258177871</v>
      </c>
    </row>
    <row r="3464" spans="1:5" x14ac:dyDescent="0.25">
      <c r="A3464">
        <v>3397</v>
      </c>
      <c r="B3464" s="40">
        <v>3322353.460417646</v>
      </c>
      <c r="C3464">
        <v>3634055.5247808183</v>
      </c>
      <c r="D3464" t="str">
        <v>unmet</v>
      </c>
      <c r="E3464" s="108">
        <v>892936.72169674002</v>
      </c>
    </row>
    <row r="3465" spans="1:5" x14ac:dyDescent="0.25">
      <c r="A3465">
        <v>3398</v>
      </c>
      <c r="B3465" s="40">
        <v>7645878.166210738</v>
      </c>
      <c r="C3465">
        <v>3634189.5625809706</v>
      </c>
      <c r="D3465" t="str">
        <v>met</v>
      </c>
      <c r="E3465" s="108">
        <v>636149.04516248172</v>
      </c>
    </row>
    <row r="3466" spans="1:5" x14ac:dyDescent="0.25">
      <c r="A3466">
        <v>3399</v>
      </c>
      <c r="B3466" s="40">
        <v>4034225.4401413798</v>
      </c>
      <c r="C3466">
        <v>3634797.5254111327</v>
      </c>
      <c r="D3466" t="str">
        <v>met</v>
      </c>
      <c r="E3466" s="108">
        <v>21303672.32342457</v>
      </c>
    </row>
    <row r="3467" spans="1:5" x14ac:dyDescent="0.25">
      <c r="A3467">
        <v>3400</v>
      </c>
      <c r="B3467" s="40">
        <v>3570013.9328180784</v>
      </c>
      <c r="C3467">
        <v>3634183.2156273392</v>
      </c>
      <c r="D3467" t="str">
        <v>unmet</v>
      </c>
      <c r="E3467" s="108">
        <v>1583519.439758081</v>
      </c>
    </row>
    <row r="3468" spans="1:5" x14ac:dyDescent="0.25">
      <c r="A3468">
        <v>3401</v>
      </c>
      <c r="B3468" s="40">
        <v>4911221.4249503659</v>
      </c>
      <c r="C3468">
        <v>3633990.4142788332</v>
      </c>
      <c r="D3468" t="str">
        <v>met</v>
      </c>
      <c r="E3468" s="108">
        <v>1062451.8721382413</v>
      </c>
    </row>
    <row r="3469" spans="1:5" x14ac:dyDescent="0.25">
      <c r="A3469">
        <v>3402</v>
      </c>
      <c r="B3469" s="40">
        <v>6974777.6372838849</v>
      </c>
      <c r="C3469">
        <v>3633994.5212316955</v>
      </c>
      <c r="D3469" t="str">
        <v>met</v>
      </c>
      <c r="E3469" s="108">
        <v>89684.727818348911</v>
      </c>
    </row>
    <row r="3470" spans="1:5" x14ac:dyDescent="0.25">
      <c r="A3470">
        <v>3403</v>
      </c>
      <c r="B3470" s="40">
        <v>4976688.2258842103</v>
      </c>
      <c r="C3470">
        <v>3634152.0443582055</v>
      </c>
      <c r="D3470" t="str">
        <v>met</v>
      </c>
      <c r="E3470" s="108">
        <v>2142716.6900393879</v>
      </c>
    </row>
    <row r="3471" spans="1:5" x14ac:dyDescent="0.25">
      <c r="A3471">
        <v>3404</v>
      </c>
      <c r="B3471" s="40">
        <v>14072502.100810127</v>
      </c>
      <c r="C3471">
        <v>3634054.6533688866</v>
      </c>
      <c r="D3471" t="str">
        <v>met</v>
      </c>
      <c r="E3471" s="108">
        <v>271493.79967968166</v>
      </c>
    </row>
    <row r="3472" spans="1:5" x14ac:dyDescent="0.25">
      <c r="A3472">
        <v>3405</v>
      </c>
      <c r="B3472" s="40">
        <v>3798409.8181628948</v>
      </c>
      <c r="C3472">
        <v>3634271.6956640086</v>
      </c>
      <c r="D3472" t="str">
        <v>met</v>
      </c>
      <c r="E3472" s="108">
        <v>4403521.974124128</v>
      </c>
    </row>
    <row r="3473" spans="1:5" x14ac:dyDescent="0.25">
      <c r="A3473">
        <v>3406</v>
      </c>
      <c r="B3473" s="40">
        <v>3836154.4609313309</v>
      </c>
      <c r="C3473">
        <v>3634168.6223521335</v>
      </c>
      <c r="D3473" t="str">
        <v>met</v>
      </c>
      <c r="E3473" s="108">
        <v>5019027.550467629</v>
      </c>
    </row>
    <row r="3474" spans="1:5" x14ac:dyDescent="0.25">
      <c r="A3474">
        <v>3407</v>
      </c>
      <c r="B3474" s="40">
        <v>6116146.0372919757</v>
      </c>
      <c r="C3474">
        <v>3634487.028041604</v>
      </c>
      <c r="D3474" t="str">
        <v>met</v>
      </c>
      <c r="E3474" s="108">
        <v>4126475.0448826822</v>
      </c>
    </row>
    <row r="3475" spans="1:5" x14ac:dyDescent="0.25">
      <c r="A3475">
        <v>3408</v>
      </c>
      <c r="B3475" s="40">
        <v>4496544.4735400295</v>
      </c>
      <c r="C3475">
        <v>3634572.1856856816</v>
      </c>
      <c r="D3475" t="str">
        <v>met</v>
      </c>
      <c r="E3475" s="108">
        <v>291192.53919053357</v>
      </c>
    </row>
    <row r="3476" spans="1:5" x14ac:dyDescent="0.25">
      <c r="A3476">
        <v>3409</v>
      </c>
      <c r="B3476" s="40">
        <v>12107460.774257544</v>
      </c>
      <c r="C3476">
        <v>3634133.8074156414</v>
      </c>
      <c r="D3476" t="str">
        <v>met</v>
      </c>
      <c r="E3476" s="108">
        <v>5726866.6554192295</v>
      </c>
    </row>
    <row r="3477" spans="1:5" x14ac:dyDescent="0.25">
      <c r="A3477">
        <v>3410</v>
      </c>
      <c r="B3477" s="40">
        <v>4062934.5926661929</v>
      </c>
      <c r="C3477">
        <v>3633499.1928809108</v>
      </c>
      <c r="D3477" t="str">
        <v>met</v>
      </c>
      <c r="E3477" s="108">
        <v>669475.60230972059</v>
      </c>
    </row>
    <row r="3478" spans="1:5" x14ac:dyDescent="0.25">
      <c r="A3478">
        <v>3411</v>
      </c>
      <c r="B3478" s="40">
        <v>5206723.9167075222</v>
      </c>
      <c r="C3478">
        <v>3633895.7501116367</v>
      </c>
      <c r="D3478" t="str">
        <v>met</v>
      </c>
      <c r="E3478" s="108">
        <v>252229.75755644403</v>
      </c>
    </row>
    <row r="3479" spans="1:5" x14ac:dyDescent="0.25">
      <c r="A3479">
        <v>3412</v>
      </c>
      <c r="B3479" s="40">
        <v>5537082.0133035406</v>
      </c>
      <c r="C3479">
        <v>3634029.499754644</v>
      </c>
      <c r="D3479" t="str">
        <v>met</v>
      </c>
      <c r="E3479" s="108">
        <v>2127115.8541481677</v>
      </c>
    </row>
    <row r="3480" spans="1:5" x14ac:dyDescent="0.25">
      <c r="A3480">
        <v>3413</v>
      </c>
      <c r="B3480" s="40">
        <v>3487754.5848768223</v>
      </c>
      <c r="C3480">
        <v>3633746.7531141695</v>
      </c>
      <c r="D3480" t="str">
        <v>unmet</v>
      </c>
      <c r="E3480" s="108">
        <v>3163272.9553436274</v>
      </c>
    </row>
    <row r="3481" spans="1:5" x14ac:dyDescent="0.25">
      <c r="A3481">
        <v>3414</v>
      </c>
      <c r="B3481" s="40">
        <v>3891622.2027672734</v>
      </c>
      <c r="C3481">
        <v>3634161.5414531534</v>
      </c>
      <c r="D3481" t="str">
        <v>met</v>
      </c>
      <c r="E3481" s="108">
        <v>5825165.9284322346</v>
      </c>
    </row>
    <row r="3482" spans="1:5" x14ac:dyDescent="0.25">
      <c r="A3482">
        <v>3415</v>
      </c>
      <c r="B3482" s="40">
        <v>6206853.5086410474</v>
      </c>
      <c r="C3482">
        <v>3633839.3441118603</v>
      </c>
      <c r="D3482" t="str">
        <v>met</v>
      </c>
      <c r="E3482" s="108">
        <v>1046501.0993463742</v>
      </c>
    </row>
    <row r="3483" spans="1:5" x14ac:dyDescent="0.25">
      <c r="A3483">
        <v>3416</v>
      </c>
      <c r="B3483" s="40">
        <v>4748279.8044052441</v>
      </c>
      <c r="C3483">
        <v>3633954.1703618746</v>
      </c>
      <c r="D3483" t="str">
        <v>met</v>
      </c>
      <c r="E3483" s="108">
        <v>-210333.28120473726</v>
      </c>
    </row>
    <row r="3484" spans="1:5" x14ac:dyDescent="0.25">
      <c r="A3484">
        <v>3417</v>
      </c>
      <c r="B3484" s="40">
        <v>4159420.1111318227</v>
      </c>
      <c r="C3484">
        <v>3634257.9833698836</v>
      </c>
      <c r="D3484" t="str">
        <v>met</v>
      </c>
      <c r="E3484" s="108">
        <v>503979.2423117985</v>
      </c>
    </row>
    <row r="3485" spans="1:5" x14ac:dyDescent="0.25">
      <c r="A3485">
        <v>3418</v>
      </c>
      <c r="B3485" s="40">
        <v>4008272.451344924</v>
      </c>
      <c r="C3485">
        <v>3634011.7259523477</v>
      </c>
      <c r="D3485" t="str">
        <v>met</v>
      </c>
      <c r="E3485" s="108">
        <v>-205213.61986600049</v>
      </c>
    </row>
    <row r="3486" spans="1:5" x14ac:dyDescent="0.25">
      <c r="A3486">
        <v>3419</v>
      </c>
      <c r="B3486" s="40">
        <v>3410289.7727506394</v>
      </c>
      <c r="C3486">
        <v>3634205.2217282946</v>
      </c>
      <c r="D3486" t="str">
        <v>unmet</v>
      </c>
      <c r="E3486" s="108">
        <v>642878.65831691166</v>
      </c>
    </row>
    <row r="3487" spans="1:5" x14ac:dyDescent="0.25">
      <c r="A3487">
        <v>3420</v>
      </c>
      <c r="B3487" s="40">
        <v>4739672.0951438118</v>
      </c>
      <c r="C3487">
        <v>3634055.1483441829</v>
      </c>
      <c r="D3487" t="str">
        <v>met</v>
      </c>
      <c r="E3487" s="108">
        <v>757984.57534353295</v>
      </c>
    </row>
    <row r="3488" spans="1:5" x14ac:dyDescent="0.25">
      <c r="A3488">
        <v>3421</v>
      </c>
      <c r="B3488" s="40">
        <v>3704987.8605659087</v>
      </c>
      <c r="C3488">
        <v>3634439.718466775</v>
      </c>
      <c r="D3488" t="str">
        <v>met</v>
      </c>
      <c r="E3488" s="108">
        <v>1691122.4746053223</v>
      </c>
    </row>
    <row r="3489" spans="1:5" x14ac:dyDescent="0.25">
      <c r="A3489">
        <v>3422</v>
      </c>
      <c r="B3489" s="40">
        <v>4219374.3822389701</v>
      </c>
      <c r="C3489">
        <v>3634276.8162761275</v>
      </c>
      <c r="D3489" t="str">
        <v>met</v>
      </c>
      <c r="E3489" s="108">
        <v>2130151.4390006941</v>
      </c>
    </row>
    <row r="3490" spans="1:5" x14ac:dyDescent="0.25">
      <c r="A3490">
        <v>3423</v>
      </c>
      <c r="B3490" s="40">
        <v>4370383.2012934098</v>
      </c>
      <c r="C3490">
        <v>3634317.4689189633</v>
      </c>
      <c r="D3490" t="str">
        <v>met</v>
      </c>
      <c r="E3490" s="108">
        <v>651871.76216652617</v>
      </c>
    </row>
    <row r="3491" spans="1:5" x14ac:dyDescent="0.25">
      <c r="A3491">
        <v>3424</v>
      </c>
      <c r="B3491" s="40">
        <v>4252717.7336195288</v>
      </c>
      <c r="C3491">
        <v>3634126.0943783741</v>
      </c>
      <c r="D3491" t="str">
        <v>met</v>
      </c>
      <c r="E3491" s="108">
        <v>-369290.89801600389</v>
      </c>
    </row>
    <row r="3492" spans="1:5" x14ac:dyDescent="0.25">
      <c r="A3492">
        <v>3425</v>
      </c>
      <c r="B3492" s="40">
        <v>5831140.1531879315</v>
      </c>
      <c r="C3492">
        <v>3634065.8858226249</v>
      </c>
      <c r="D3492" t="str">
        <v>met</v>
      </c>
      <c r="E3492" s="108">
        <v>128081.40680792369</v>
      </c>
    </row>
    <row r="3493" spans="1:5" x14ac:dyDescent="0.25">
      <c r="A3493">
        <v>3426</v>
      </c>
      <c r="B3493" s="40">
        <v>3979403.6022635764</v>
      </c>
      <c r="C3493">
        <v>3634108.0790895922</v>
      </c>
      <c r="D3493" t="str">
        <v>met</v>
      </c>
      <c r="E3493" s="108">
        <v>471793.27007108694</v>
      </c>
    </row>
    <row r="3494" spans="1:5" x14ac:dyDescent="0.25">
      <c r="A3494">
        <v>3427</v>
      </c>
      <c r="B3494" s="40">
        <v>6642104.6230516229</v>
      </c>
      <c r="C3494">
        <v>3634409.2777007315</v>
      </c>
      <c r="D3494" t="str">
        <v>met</v>
      </c>
      <c r="E3494" s="108">
        <v>3005609.7209111028</v>
      </c>
    </row>
    <row r="3495" spans="1:5" x14ac:dyDescent="0.25">
      <c r="A3495">
        <v>3428</v>
      </c>
      <c r="B3495" s="40">
        <v>3443347.2655742392</v>
      </c>
      <c r="C3495">
        <v>3633721.4438709146</v>
      </c>
      <c r="D3495" t="str">
        <v>unmet</v>
      </c>
      <c r="E3495" s="108">
        <v>1028520.4230988747</v>
      </c>
    </row>
    <row r="3496" spans="1:5" x14ac:dyDescent="0.25">
      <c r="A3496">
        <v>3429</v>
      </c>
      <c r="B3496" s="40">
        <v>4581151.5175978057</v>
      </c>
      <c r="C3496">
        <v>3633987.6197313881</v>
      </c>
      <c r="D3496" t="str">
        <v>met</v>
      </c>
      <c r="E3496" s="108">
        <v>3490523.2915876363</v>
      </c>
    </row>
    <row r="3497" spans="1:5" x14ac:dyDescent="0.25">
      <c r="A3497">
        <v>3430</v>
      </c>
      <c r="B3497" s="40">
        <v>4435740.664939994</v>
      </c>
      <c r="C3497">
        <v>3634234.5233587599</v>
      </c>
      <c r="D3497" t="str">
        <v>met</v>
      </c>
      <c r="E3497" s="108">
        <v>-13181.039107732475</v>
      </c>
    </row>
    <row r="3498" spans="1:5" x14ac:dyDescent="0.25">
      <c r="A3498">
        <v>3431</v>
      </c>
      <c r="B3498" s="40">
        <v>7216327.5249775872</v>
      </c>
      <c r="C3498">
        <v>3634196.0706150141</v>
      </c>
      <c r="D3498" t="str">
        <v>met</v>
      </c>
      <c r="E3498" s="108">
        <v>4397679.0467276722</v>
      </c>
    </row>
    <row r="3499" spans="1:5" x14ac:dyDescent="0.25">
      <c r="A3499">
        <v>3432</v>
      </c>
      <c r="B3499" s="40">
        <v>4947510.0417453796</v>
      </c>
      <c r="C3499">
        <v>3634028.7672841782</v>
      </c>
      <c r="D3499" t="str">
        <v>met</v>
      </c>
      <c r="E3499" s="108">
        <v>4549236.7478664387</v>
      </c>
    </row>
    <row r="3500" spans="1:5" x14ac:dyDescent="0.25">
      <c r="A3500">
        <v>3433</v>
      </c>
      <c r="B3500" s="40">
        <v>4741026.3163978159</v>
      </c>
      <c r="C3500">
        <v>3634205.9310606876</v>
      </c>
      <c r="D3500" t="str">
        <v>met</v>
      </c>
      <c r="E3500" s="108">
        <v>6684923.9784000106</v>
      </c>
    </row>
    <row r="3501" spans="1:5" x14ac:dyDescent="0.25">
      <c r="A3501">
        <v>3434</v>
      </c>
      <c r="B3501" s="40">
        <v>6553385.1114162654</v>
      </c>
      <c r="C3501">
        <v>3634046.9764379114</v>
      </c>
      <c r="D3501" t="str">
        <v>met</v>
      </c>
      <c r="E3501" s="108">
        <v>1427977.9995066542</v>
      </c>
    </row>
    <row r="3502" spans="1:5" x14ac:dyDescent="0.25">
      <c r="A3502">
        <v>3435</v>
      </c>
      <c r="B3502" s="40">
        <v>5491625.1784982868</v>
      </c>
      <c r="C3502">
        <v>3634006.2755607138</v>
      </c>
      <c r="D3502" t="str">
        <v>met</v>
      </c>
      <c r="E3502" s="108">
        <v>1240093.0012380914</v>
      </c>
    </row>
    <row r="3503" spans="1:5" x14ac:dyDescent="0.25">
      <c r="A3503">
        <v>3436</v>
      </c>
      <c r="B3503" s="40">
        <v>4391163.7478332678</v>
      </c>
      <c r="C3503">
        <v>3634351.5042026713</v>
      </c>
      <c r="D3503" t="str">
        <v>met</v>
      </c>
      <c r="E3503" s="108">
        <v>3040774.0678622657</v>
      </c>
    </row>
    <row r="3504" spans="1:5" x14ac:dyDescent="0.25">
      <c r="A3504">
        <v>3437</v>
      </c>
      <c r="B3504" s="40">
        <v>6159023.5147393681</v>
      </c>
      <c r="C3504">
        <v>3633696.7291218317</v>
      </c>
      <c r="D3504" t="str">
        <v>met</v>
      </c>
      <c r="E3504" s="108">
        <v>6861192.6138415122</v>
      </c>
    </row>
    <row r="3505" spans="1:5" x14ac:dyDescent="0.25">
      <c r="A3505">
        <v>3438</v>
      </c>
      <c r="B3505" s="40">
        <v>4287466.0269307299</v>
      </c>
      <c r="C3505">
        <v>3634180.4634435908</v>
      </c>
      <c r="D3505" t="str">
        <v>met</v>
      </c>
      <c r="E3505" s="108">
        <v>3436934.637560436</v>
      </c>
    </row>
    <row r="3506" spans="1:5" x14ac:dyDescent="0.25">
      <c r="A3506">
        <v>3439</v>
      </c>
      <c r="B3506" s="40">
        <v>3415960.153453825</v>
      </c>
      <c r="C3506">
        <v>3634110.8106410215</v>
      </c>
      <c r="D3506" t="str">
        <v>unmet</v>
      </c>
      <c r="E3506" s="108">
        <v>4982845.6735045686</v>
      </c>
    </row>
    <row r="3507" spans="1:5" x14ac:dyDescent="0.25">
      <c r="A3507">
        <v>3440</v>
      </c>
      <c r="B3507" s="40">
        <v>3608353.851884027</v>
      </c>
      <c r="C3507">
        <v>3633740.3012667401</v>
      </c>
      <c r="D3507" t="str">
        <v>unmet</v>
      </c>
      <c r="E3507" s="108">
        <v>3492266.491610378</v>
      </c>
    </row>
    <row r="3508" spans="1:5" x14ac:dyDescent="0.25">
      <c r="A3508">
        <v>3441</v>
      </c>
      <c r="B3508" s="40">
        <v>3651468.8345157225</v>
      </c>
      <c r="C3508">
        <v>3633925.957995771</v>
      </c>
      <c r="D3508" t="str">
        <v>met</v>
      </c>
      <c r="E3508" s="108">
        <v>124901.45841715299</v>
      </c>
    </row>
    <row r="3509" spans="1:5" x14ac:dyDescent="0.25">
      <c r="A3509">
        <v>3442</v>
      </c>
      <c r="B3509" s="40">
        <v>4648110.8864952959</v>
      </c>
      <c r="C3509">
        <v>3634068.789414505</v>
      </c>
      <c r="D3509" t="str">
        <v>met</v>
      </c>
      <c r="E3509" s="108">
        <v>-532318.63541631587</v>
      </c>
    </row>
    <row r="3510" spans="1:5" x14ac:dyDescent="0.25">
      <c r="A3510">
        <v>3443</v>
      </c>
      <c r="B3510" s="40">
        <v>3778761.3502377663</v>
      </c>
      <c r="C3510">
        <v>3633993.6237291889</v>
      </c>
      <c r="D3510" t="str">
        <v>met</v>
      </c>
      <c r="E3510" s="108">
        <v>1523055.4601813429</v>
      </c>
    </row>
    <row r="3511" spans="1:5" x14ac:dyDescent="0.25">
      <c r="A3511">
        <v>3444</v>
      </c>
      <c r="B3511" s="40">
        <v>8783474.0851882771</v>
      </c>
      <c r="C3511">
        <v>3634689.7734879428</v>
      </c>
      <c r="D3511" t="str">
        <v>met</v>
      </c>
      <c r="E3511" s="108">
        <v>1516438.4957029135</v>
      </c>
    </row>
    <row r="3512" spans="1:5" x14ac:dyDescent="0.25">
      <c r="A3512">
        <v>3445</v>
      </c>
      <c r="B3512" s="40">
        <v>8443154.1466356367</v>
      </c>
      <c r="C3512">
        <v>3634257.9807239361</v>
      </c>
      <c r="D3512" t="str">
        <v>met</v>
      </c>
      <c r="E3512" s="108">
        <v>1337915.6619520867</v>
      </c>
    </row>
    <row r="3513" spans="1:5" x14ac:dyDescent="0.25">
      <c r="A3513">
        <v>3446</v>
      </c>
      <c r="B3513" s="40">
        <v>4331585.6119314469</v>
      </c>
      <c r="C3513">
        <v>3633781.7204097505</v>
      </c>
      <c r="D3513" t="str">
        <v>met</v>
      </c>
      <c r="E3513" s="108">
        <v>110092.03818124626</v>
      </c>
    </row>
    <row r="3514" spans="1:5" x14ac:dyDescent="0.25">
      <c r="A3514">
        <v>3447</v>
      </c>
      <c r="B3514" s="40">
        <v>5040943.3649000693</v>
      </c>
      <c r="C3514">
        <v>3634339.9128037812</v>
      </c>
      <c r="D3514" t="str">
        <v>met</v>
      </c>
      <c r="E3514" s="108">
        <v>787820.74168961961</v>
      </c>
    </row>
    <row r="3515" spans="1:5" x14ac:dyDescent="0.25">
      <c r="A3515">
        <v>3448</v>
      </c>
      <c r="B3515" s="40">
        <v>4552817.9389397111</v>
      </c>
      <c r="C3515">
        <v>3633571.9338435796</v>
      </c>
      <c r="D3515" t="str">
        <v>met</v>
      </c>
      <c r="E3515" s="108">
        <v>2424030.5871011582</v>
      </c>
    </row>
    <row r="3516" spans="1:5" x14ac:dyDescent="0.25">
      <c r="A3516">
        <v>3449</v>
      </c>
      <c r="B3516" s="40">
        <v>3803957.5412641652</v>
      </c>
      <c r="C3516">
        <v>3634360.9273632793</v>
      </c>
      <c r="D3516" t="str">
        <v>met</v>
      </c>
      <c r="E3516" s="108">
        <v>640577.09783422435</v>
      </c>
    </row>
    <row r="3517" spans="1:5" x14ac:dyDescent="0.25">
      <c r="A3517">
        <v>3450</v>
      </c>
      <c r="B3517" s="40">
        <v>4403215.4772535879</v>
      </c>
      <c r="C3517">
        <v>3634398.561198703</v>
      </c>
      <c r="D3517" t="str">
        <v>met</v>
      </c>
      <c r="E3517" s="108">
        <v>487707.41023098677</v>
      </c>
    </row>
    <row r="3518" spans="1:5" x14ac:dyDescent="0.25">
      <c r="A3518">
        <v>3451</v>
      </c>
      <c r="B3518" s="40">
        <v>6716821.6641031224</v>
      </c>
      <c r="C3518">
        <v>3633794.8663557144</v>
      </c>
      <c r="D3518" t="str">
        <v>met</v>
      </c>
      <c r="E3518" s="108">
        <v>2468146.1856796131</v>
      </c>
    </row>
    <row r="3519" spans="1:5" x14ac:dyDescent="0.25">
      <c r="A3519">
        <v>3452</v>
      </c>
      <c r="B3519" s="40">
        <v>6087547.8411592431</v>
      </c>
      <c r="C3519">
        <v>3634423.6727618808</v>
      </c>
      <c r="D3519" t="str">
        <v>met</v>
      </c>
      <c r="E3519" s="108">
        <v>3844245.590457736</v>
      </c>
    </row>
    <row r="3520" spans="1:5" x14ac:dyDescent="0.25">
      <c r="A3520">
        <v>3453</v>
      </c>
      <c r="B3520" s="40">
        <v>4709803.8497098675</v>
      </c>
      <c r="C3520">
        <v>3633590.2543003834</v>
      </c>
      <c r="D3520" t="str">
        <v>met</v>
      </c>
      <c r="E3520" s="108">
        <v>-26364.5737288706</v>
      </c>
    </row>
    <row r="3521" spans="1:5" x14ac:dyDescent="0.25">
      <c r="A3521">
        <v>3454</v>
      </c>
      <c r="B3521" s="40">
        <v>5139164.0018172953</v>
      </c>
      <c r="C3521">
        <v>3634063.5319660688</v>
      </c>
      <c r="D3521" t="str">
        <v>met</v>
      </c>
      <c r="E3521" s="108">
        <v>555846.65580091858</v>
      </c>
    </row>
    <row r="3522" spans="1:5" x14ac:dyDescent="0.25">
      <c r="A3522">
        <v>3455</v>
      </c>
      <c r="B3522" s="40">
        <v>4013458.0825004466</v>
      </c>
      <c r="C3522">
        <v>3634072.2554395637</v>
      </c>
      <c r="D3522" t="str">
        <v>met</v>
      </c>
      <c r="E3522" s="108">
        <v>2271437.1782604433</v>
      </c>
    </row>
    <row r="3523" spans="1:5" x14ac:dyDescent="0.25">
      <c r="A3523">
        <v>3456</v>
      </c>
      <c r="B3523" s="40">
        <v>4456906.4278793884</v>
      </c>
      <c r="C3523">
        <v>3634296.69495309</v>
      </c>
      <c r="D3523" t="str">
        <v>met</v>
      </c>
      <c r="E3523" s="108">
        <v>752348.0796162067</v>
      </c>
    </row>
    <row r="3524" spans="1:5" x14ac:dyDescent="0.25">
      <c r="A3524">
        <v>3457</v>
      </c>
      <c r="B3524" s="40">
        <v>3707526.5593243577</v>
      </c>
      <c r="C3524">
        <v>3634073.6177567123</v>
      </c>
      <c r="D3524" t="str">
        <v>met</v>
      </c>
      <c r="E3524" s="108">
        <v>1488817.4587851753</v>
      </c>
    </row>
    <row r="3525" spans="1:5" x14ac:dyDescent="0.25">
      <c r="A3525">
        <v>3458</v>
      </c>
      <c r="B3525" s="40">
        <v>4484942.2378063668</v>
      </c>
      <c r="C3525">
        <v>3634239.2474406664</v>
      </c>
      <c r="D3525" t="str">
        <v>met</v>
      </c>
      <c r="E3525" s="108">
        <v>366689.16141830944</v>
      </c>
    </row>
    <row r="3526" spans="1:5" x14ac:dyDescent="0.25">
      <c r="A3526">
        <v>3459</v>
      </c>
      <c r="B3526" s="40">
        <v>6108504.371203661</v>
      </c>
      <c r="C3526">
        <v>3634024.3633370074</v>
      </c>
      <c r="D3526" t="str">
        <v>met</v>
      </c>
      <c r="E3526" s="108">
        <v>562440.35663399566</v>
      </c>
    </row>
    <row r="3527" spans="1:5" x14ac:dyDescent="0.25">
      <c r="A3527">
        <v>3460</v>
      </c>
      <c r="B3527" s="40">
        <v>3633371.9046032657</v>
      </c>
      <c r="C3527">
        <v>3634026.677194851</v>
      </c>
      <c r="D3527" t="str">
        <v>unmet</v>
      </c>
      <c r="E3527" s="108">
        <v>1589276.6899150154</v>
      </c>
    </row>
    <row r="3528" spans="1:5" x14ac:dyDescent="0.25">
      <c r="A3528">
        <v>3461</v>
      </c>
      <c r="B3528" s="40">
        <v>4007866.5646029729</v>
      </c>
      <c r="C3528">
        <v>3634228.2529162364</v>
      </c>
      <c r="D3528" t="str">
        <v>met</v>
      </c>
      <c r="E3528" s="108">
        <v>855846.96440706076</v>
      </c>
    </row>
    <row r="3529" spans="1:5" x14ac:dyDescent="0.25">
      <c r="A3529">
        <v>3462</v>
      </c>
      <c r="B3529" s="40">
        <v>3608495.5115973996</v>
      </c>
      <c r="C3529">
        <v>3634287.0807047077</v>
      </c>
      <c r="D3529" t="str">
        <v>unmet</v>
      </c>
      <c r="E3529" s="108">
        <v>1329840.6596955685</v>
      </c>
    </row>
    <row r="3530" spans="1:5" x14ac:dyDescent="0.25">
      <c r="A3530">
        <v>3463</v>
      </c>
      <c r="B3530" s="40">
        <v>4647236.7880854011</v>
      </c>
      <c r="C3530">
        <v>3634361.5165802562</v>
      </c>
      <c r="D3530" t="str">
        <v>met</v>
      </c>
      <c r="E3530" s="108">
        <v>1034647.9227079097</v>
      </c>
    </row>
    <row r="3531" spans="1:5" x14ac:dyDescent="0.25">
      <c r="A3531">
        <v>3464</v>
      </c>
      <c r="B3531" s="40">
        <v>3762179.0983596556</v>
      </c>
      <c r="C3531">
        <v>3634236.0118992673</v>
      </c>
      <c r="D3531" t="str">
        <v>met</v>
      </c>
      <c r="E3531" s="108">
        <v>840439.57931987243</v>
      </c>
    </row>
    <row r="3532" spans="1:5" x14ac:dyDescent="0.25">
      <c r="A3532">
        <v>3465</v>
      </c>
      <c r="B3532" s="40">
        <v>4086615.4353355435</v>
      </c>
      <c r="C3532">
        <v>3634413.9951364468</v>
      </c>
      <c r="D3532" t="str">
        <v>met</v>
      </c>
      <c r="E3532" s="108">
        <v>94552.26953317225</v>
      </c>
    </row>
    <row r="3533" spans="1:5" x14ac:dyDescent="0.25">
      <c r="A3533">
        <v>3466</v>
      </c>
      <c r="B3533" s="40">
        <v>5837197.3322517257</v>
      </c>
      <c r="C3533">
        <v>3633947.8185078837</v>
      </c>
      <c r="D3533" t="str">
        <v>met</v>
      </c>
      <c r="E3533" s="108">
        <v>1160312.4514470608</v>
      </c>
    </row>
    <row r="3534" spans="1:5" x14ac:dyDescent="0.25">
      <c r="A3534">
        <v>3467</v>
      </c>
      <c r="B3534" s="40">
        <v>3892521.874506087</v>
      </c>
      <c r="C3534">
        <v>3634049.5769161945</v>
      </c>
      <c r="D3534" t="str">
        <v>met</v>
      </c>
      <c r="E3534" s="108">
        <v>-22448.214068176225</v>
      </c>
    </row>
    <row r="3535" spans="1:5" x14ac:dyDescent="0.25">
      <c r="A3535">
        <v>3468</v>
      </c>
      <c r="B3535" s="40">
        <v>4143366.985940448</v>
      </c>
      <c r="C3535">
        <v>3633872.0825226954</v>
      </c>
      <c r="D3535" t="str">
        <v>met</v>
      </c>
      <c r="E3535" s="108">
        <v>1030296.2157346592</v>
      </c>
    </row>
    <row r="3536" spans="1:5" x14ac:dyDescent="0.25">
      <c r="A3536">
        <v>3469</v>
      </c>
      <c r="B3536" s="40">
        <v>3959601.2137334398</v>
      </c>
      <c r="C3536">
        <v>3634303.5604933617</v>
      </c>
      <c r="D3536" t="str">
        <v>met</v>
      </c>
      <c r="E3536" s="108">
        <v>2079620.9862085497</v>
      </c>
    </row>
    <row r="3537" spans="1:5" x14ac:dyDescent="0.25">
      <c r="A3537">
        <v>3470</v>
      </c>
      <c r="B3537" s="40">
        <v>4202511.8685072176</v>
      </c>
      <c r="C3537">
        <v>3634095.5158229722</v>
      </c>
      <c r="D3537" t="str">
        <v>met</v>
      </c>
      <c r="E3537" s="108">
        <v>921149.39488847228</v>
      </c>
    </row>
    <row r="3538" spans="1:5" x14ac:dyDescent="0.25">
      <c r="A3538">
        <v>3471</v>
      </c>
      <c r="B3538" s="40">
        <v>4389026.8792311391</v>
      </c>
      <c r="C3538">
        <v>3634276.0588028724</v>
      </c>
      <c r="D3538" t="str">
        <v>met</v>
      </c>
      <c r="E3538" s="108">
        <v>24456252.402520448</v>
      </c>
    </row>
    <row r="3539" spans="1:5" x14ac:dyDescent="0.25">
      <c r="A3539">
        <v>3472</v>
      </c>
      <c r="B3539" s="40">
        <v>4381745.6170063196</v>
      </c>
      <c r="C3539">
        <v>3634263.5680925949</v>
      </c>
      <c r="D3539" t="str">
        <v>met</v>
      </c>
      <c r="E3539" s="108">
        <v>129404.55810427386</v>
      </c>
    </row>
    <row r="3540" spans="1:5" x14ac:dyDescent="0.25">
      <c r="A3540">
        <v>3473</v>
      </c>
      <c r="B3540" s="40">
        <v>3559007.2771990625</v>
      </c>
      <c r="C3540">
        <v>3634107.6538736038</v>
      </c>
      <c r="D3540" t="str">
        <v>unmet</v>
      </c>
      <c r="E3540" s="108">
        <v>813313.6720621069</v>
      </c>
    </row>
    <row r="3541" spans="1:5" x14ac:dyDescent="0.25">
      <c r="A3541">
        <v>3474</v>
      </c>
      <c r="B3541" s="40">
        <v>4043912.7109580981</v>
      </c>
      <c r="C3541">
        <v>3634311.1267038458</v>
      </c>
      <c r="D3541" t="str">
        <v>met</v>
      </c>
      <c r="E3541" s="108">
        <v>1521820.7717836378</v>
      </c>
    </row>
    <row r="3542" spans="1:5" x14ac:dyDescent="0.25">
      <c r="A3542">
        <v>3475</v>
      </c>
      <c r="B3542" s="40">
        <v>4748239.2756490558</v>
      </c>
      <c r="C3542">
        <v>3634559.8395650014</v>
      </c>
      <c r="D3542" t="str">
        <v>met</v>
      </c>
      <c r="E3542" s="108">
        <v>4799452.1731806239</v>
      </c>
    </row>
    <row r="3543" spans="1:5" x14ac:dyDescent="0.25">
      <c r="A3543">
        <v>3476</v>
      </c>
      <c r="B3543" s="40">
        <v>3745828.9013339593</v>
      </c>
      <c r="C3543">
        <v>3634149.1097430601</v>
      </c>
      <c r="D3543" t="str">
        <v>met</v>
      </c>
      <c r="E3543" s="108">
        <v>3720881.7455696482</v>
      </c>
    </row>
    <row r="3544" spans="1:5" x14ac:dyDescent="0.25">
      <c r="A3544">
        <v>3477</v>
      </c>
      <c r="B3544" s="40">
        <v>4137509.7774721887</v>
      </c>
      <c r="C3544">
        <v>3634380.8691888144</v>
      </c>
      <c r="D3544" t="str">
        <v>met</v>
      </c>
      <c r="E3544" s="108">
        <v>4374163.0703717982</v>
      </c>
    </row>
    <row r="3545" spans="1:5" x14ac:dyDescent="0.25">
      <c r="A3545">
        <v>3478</v>
      </c>
      <c r="B3545" s="40">
        <v>4423180.0729185613</v>
      </c>
      <c r="C3545">
        <v>3634172.2019211669</v>
      </c>
      <c r="D3545" t="str">
        <v>met</v>
      </c>
      <c r="E3545" s="108">
        <v>380826.60860154312</v>
      </c>
    </row>
    <row r="3546" spans="1:5" x14ac:dyDescent="0.25">
      <c r="A3546">
        <v>3479</v>
      </c>
      <c r="B3546" s="40">
        <v>3910186.0284880055</v>
      </c>
      <c r="C3546">
        <v>3634224.5824302067</v>
      </c>
      <c r="D3546" t="str">
        <v>met</v>
      </c>
      <c r="E3546" s="108">
        <v>1677934.7695053234</v>
      </c>
    </row>
    <row r="3547" spans="1:5" x14ac:dyDescent="0.25">
      <c r="A3547">
        <v>3480</v>
      </c>
      <c r="B3547" s="40">
        <v>5420381.9222239796</v>
      </c>
      <c r="C3547">
        <v>3634446.0723824552</v>
      </c>
      <c r="D3547" t="str">
        <v>met</v>
      </c>
      <c r="E3547" s="108">
        <v>1711883.8517192723</v>
      </c>
    </row>
    <row r="3548" spans="1:5" x14ac:dyDescent="0.25">
      <c r="A3548">
        <v>3481</v>
      </c>
      <c r="B3548" s="40">
        <v>4348788.0458438993</v>
      </c>
      <c r="C3548">
        <v>3633925.502659848</v>
      </c>
      <c r="D3548" t="str">
        <v>met</v>
      </c>
      <c r="E3548" s="108">
        <v>315723.50120739173</v>
      </c>
    </row>
    <row r="3549" spans="1:5" x14ac:dyDescent="0.25">
      <c r="A3549">
        <v>3482</v>
      </c>
      <c r="B3549" s="40">
        <v>4530131.8865222279</v>
      </c>
      <c r="C3549">
        <v>3634760.5875492631</v>
      </c>
      <c r="D3549" t="str">
        <v>met</v>
      </c>
      <c r="E3549" s="108">
        <v>518812.20383866411</v>
      </c>
    </row>
    <row r="3550" spans="1:5" x14ac:dyDescent="0.25">
      <c r="A3550">
        <v>3483</v>
      </c>
      <c r="B3550" s="40">
        <v>3402167.9429764906</v>
      </c>
      <c r="C3550">
        <v>3634037.5330318199</v>
      </c>
      <c r="D3550" t="str">
        <v>unmet</v>
      </c>
      <c r="E3550" s="108">
        <v>3643050.1981091709</v>
      </c>
    </row>
    <row r="3551" spans="1:5" x14ac:dyDescent="0.25">
      <c r="A3551">
        <v>3484</v>
      </c>
      <c r="B3551" s="40">
        <v>3951455.4243285228</v>
      </c>
      <c r="C3551">
        <v>3633698.6059840592</v>
      </c>
      <c r="D3551" t="str">
        <v>met</v>
      </c>
      <c r="E3551" s="108">
        <v>757318.67556395195</v>
      </c>
    </row>
    <row r="3552" spans="1:5" x14ac:dyDescent="0.25">
      <c r="A3552">
        <v>3485</v>
      </c>
      <c r="B3552" s="40">
        <v>5437268.5384460222</v>
      </c>
      <c r="C3552">
        <v>3633499.7850372908</v>
      </c>
      <c r="D3552" t="str">
        <v>met</v>
      </c>
      <c r="E3552" s="108">
        <v>1089410.4736047741</v>
      </c>
    </row>
    <row r="3553" spans="1:5" x14ac:dyDescent="0.25">
      <c r="A3553">
        <v>3486</v>
      </c>
      <c r="B3553" s="40">
        <v>7919826.6369362669</v>
      </c>
      <c r="C3553">
        <v>3634518.7490671491</v>
      </c>
      <c r="D3553" t="str">
        <v>met</v>
      </c>
      <c r="E3553" s="108">
        <v>-112709.67724934081</v>
      </c>
    </row>
    <row r="3554" spans="1:5" x14ac:dyDescent="0.25">
      <c r="A3554">
        <v>3487</v>
      </c>
      <c r="B3554" s="40">
        <v>4481106.9276502943</v>
      </c>
      <c r="C3554">
        <v>3634466.4536699345</v>
      </c>
      <c r="D3554" t="str">
        <v>met</v>
      </c>
      <c r="E3554" s="108">
        <v>525802.75920706708</v>
      </c>
    </row>
    <row r="3555" spans="1:5" x14ac:dyDescent="0.25">
      <c r="A3555">
        <v>3488</v>
      </c>
      <c r="B3555" s="40">
        <v>3722418.0411992269</v>
      </c>
      <c r="C3555">
        <v>3634258.2152260127</v>
      </c>
      <c r="D3555" t="str">
        <v>met</v>
      </c>
      <c r="E3555" s="108">
        <v>-118322.98564921599</v>
      </c>
    </row>
    <row r="3556" spans="1:5" x14ac:dyDescent="0.25">
      <c r="A3556">
        <v>3489</v>
      </c>
      <c r="B3556" s="40">
        <v>3868311.0278254356</v>
      </c>
      <c r="C3556">
        <v>3633934.9401162327</v>
      </c>
      <c r="D3556" t="str">
        <v>met</v>
      </c>
      <c r="E3556" s="108">
        <v>9243939.4490694311</v>
      </c>
    </row>
    <row r="3557" spans="1:5" x14ac:dyDescent="0.25">
      <c r="A3557">
        <v>3490</v>
      </c>
      <c r="B3557" s="40">
        <v>4393897.8519530362</v>
      </c>
      <c r="C3557">
        <v>3633773.4141416457</v>
      </c>
      <c r="D3557" t="str">
        <v>met</v>
      </c>
      <c r="E3557" s="108">
        <v>-127135.03206012677</v>
      </c>
    </row>
    <row r="3558" spans="1:5" x14ac:dyDescent="0.25">
      <c r="A3558">
        <v>3491</v>
      </c>
      <c r="B3558" s="40">
        <v>6272208.8093436845</v>
      </c>
      <c r="C3558">
        <v>3634184.0792745212</v>
      </c>
      <c r="D3558" t="str">
        <v>met</v>
      </c>
      <c r="E3558" s="108">
        <v>-120149.08132765302</v>
      </c>
    </row>
    <row r="3559" spans="1:5" x14ac:dyDescent="0.25">
      <c r="A3559">
        <v>3492</v>
      </c>
      <c r="B3559" s="40">
        <v>7040586.5801605787</v>
      </c>
      <c r="C3559">
        <v>3634127.514597157</v>
      </c>
      <c r="D3559" t="str">
        <v>met</v>
      </c>
      <c r="E3559" s="108">
        <v>1074891.9686388229</v>
      </c>
    </row>
    <row r="3560" spans="1:5" x14ac:dyDescent="0.25">
      <c r="A3560">
        <v>3493</v>
      </c>
      <c r="B3560" s="40">
        <v>4107854.3054456948</v>
      </c>
      <c r="C3560">
        <v>3634083.9580436903</v>
      </c>
      <c r="D3560" t="str">
        <v>met</v>
      </c>
      <c r="E3560" s="108">
        <v>141429.88195745181</v>
      </c>
    </row>
    <row r="3561" spans="1:5" x14ac:dyDescent="0.25">
      <c r="A3561">
        <v>3494</v>
      </c>
      <c r="B3561" s="40">
        <v>3282871.0526249972</v>
      </c>
      <c r="C3561">
        <v>3633908.2115241354</v>
      </c>
      <c r="D3561" t="str">
        <v>unmet</v>
      </c>
      <c r="E3561" s="108">
        <v>219967.11264546309</v>
      </c>
    </row>
    <row r="3562" spans="1:5" x14ac:dyDescent="0.25">
      <c r="A3562">
        <v>3495</v>
      </c>
      <c r="B3562" s="40">
        <v>3750019.9631806253</v>
      </c>
      <c r="C3562">
        <v>3634177.0768635073</v>
      </c>
      <c r="D3562" t="str">
        <v>met</v>
      </c>
      <c r="E3562" s="108">
        <v>1866419.9731612625</v>
      </c>
    </row>
    <row r="3563" spans="1:5" x14ac:dyDescent="0.25">
      <c r="A3563">
        <v>3496</v>
      </c>
      <c r="B3563" s="40">
        <v>6198061.1750820279</v>
      </c>
      <c r="C3563">
        <v>3634142.9999434305</v>
      </c>
      <c r="D3563" t="str">
        <v>met</v>
      </c>
      <c r="E3563" s="108">
        <v>357322.46496772813</v>
      </c>
    </row>
    <row r="3564" spans="1:5" x14ac:dyDescent="0.25">
      <c r="A3564">
        <v>3497</v>
      </c>
      <c r="B3564" s="40">
        <v>4068296.1901846444</v>
      </c>
      <c r="C3564">
        <v>3633933.3036413053</v>
      </c>
      <c r="D3564" t="str">
        <v>met</v>
      </c>
      <c r="E3564" s="108">
        <v>119536.95484820893</v>
      </c>
    </row>
    <row r="3565" spans="1:5" x14ac:dyDescent="0.25">
      <c r="A3565">
        <v>3498</v>
      </c>
      <c r="B3565" s="40">
        <v>9120921.9313026331</v>
      </c>
      <c r="C3565">
        <v>3633553.5296140318</v>
      </c>
      <c r="D3565" t="str">
        <v>met</v>
      </c>
      <c r="E3565" s="108">
        <v>-199587.85311101144</v>
      </c>
    </row>
    <row r="3566" spans="1:5" x14ac:dyDescent="0.25">
      <c r="A3566">
        <v>3499</v>
      </c>
      <c r="B3566" s="40">
        <v>5324455.4232002459</v>
      </c>
      <c r="C3566">
        <v>3634161.9900209354</v>
      </c>
      <c r="D3566" t="str">
        <v>met</v>
      </c>
      <c r="E3566" s="108">
        <v>185728.42900220351</v>
      </c>
    </row>
    <row r="3567" spans="1:5" x14ac:dyDescent="0.25">
      <c r="A3567">
        <v>3500</v>
      </c>
      <c r="B3567" s="40">
        <v>7120647.9743180294</v>
      </c>
      <c r="C3567">
        <v>3634303.4306470607</v>
      </c>
      <c r="D3567" t="str">
        <v>met</v>
      </c>
      <c r="E3567" s="108">
        <v>-458937.02435678011</v>
      </c>
    </row>
    <row r="3568" spans="1:5" x14ac:dyDescent="0.25">
      <c r="A3568">
        <v>3501</v>
      </c>
      <c r="B3568" s="40">
        <v>8205554.1513937619</v>
      </c>
      <c r="C3568">
        <v>3634121.2785800071</v>
      </c>
      <c r="D3568" t="str">
        <v>met</v>
      </c>
      <c r="E3568" s="108">
        <v>1548257.6744027408</v>
      </c>
    </row>
    <row r="3569" spans="1:5" x14ac:dyDescent="0.25">
      <c r="A3569">
        <v>3502</v>
      </c>
      <c r="B3569" s="40">
        <v>3911963.0044285348</v>
      </c>
      <c r="C3569">
        <v>3634534.5253144759</v>
      </c>
      <c r="D3569" t="str">
        <v>met</v>
      </c>
      <c r="E3569" s="108">
        <v>3628190.5860803537</v>
      </c>
    </row>
    <row r="3570" spans="1:5" x14ac:dyDescent="0.25">
      <c r="A3570">
        <v>3503</v>
      </c>
      <c r="B3570" s="40">
        <v>8281325.3296036497</v>
      </c>
      <c r="C3570">
        <v>3633985.661534837</v>
      </c>
      <c r="D3570" t="str">
        <v>met</v>
      </c>
      <c r="E3570" s="108">
        <v>431592.6238579643</v>
      </c>
    </row>
    <row r="3571" spans="1:5" x14ac:dyDescent="0.25">
      <c r="A3571">
        <v>3504</v>
      </c>
      <c r="B3571" s="40">
        <v>3467805.174460643</v>
      </c>
      <c r="C3571">
        <v>3633804.3037237669</v>
      </c>
      <c r="D3571" t="str">
        <v>unmet</v>
      </c>
      <c r="E3571" s="108">
        <v>4327810.0642254315</v>
      </c>
    </row>
    <row r="3572" spans="1:5" x14ac:dyDescent="0.25">
      <c r="A3572">
        <v>3505</v>
      </c>
      <c r="B3572" s="40">
        <v>4565797.9151501646</v>
      </c>
      <c r="C3572">
        <v>3633880.049824751</v>
      </c>
      <c r="D3572" t="str">
        <v>met</v>
      </c>
      <c r="E3572" s="108">
        <v>4164334.5933203441</v>
      </c>
    </row>
    <row r="3573" spans="1:5" x14ac:dyDescent="0.25">
      <c r="A3573">
        <v>3506</v>
      </c>
      <c r="B3573" s="40">
        <v>4417508.2507406268</v>
      </c>
      <c r="C3573">
        <v>3633919.6515969317</v>
      </c>
      <c r="D3573" t="str">
        <v>met</v>
      </c>
      <c r="E3573" s="108">
        <v>1004702.5167764905</v>
      </c>
    </row>
    <row r="3574" spans="1:5" x14ac:dyDescent="0.25">
      <c r="A3574">
        <v>3507</v>
      </c>
      <c r="B3574" s="40">
        <v>3847491.480908501</v>
      </c>
      <c r="C3574">
        <v>3633831.8100277954</v>
      </c>
      <c r="D3574" t="str">
        <v>met</v>
      </c>
      <c r="E3574" s="108">
        <v>69894.39347640425</v>
      </c>
    </row>
    <row r="3575" spans="1:5" x14ac:dyDescent="0.25">
      <c r="A3575">
        <v>3508</v>
      </c>
      <c r="B3575" s="40">
        <v>4188819.1482081208</v>
      </c>
      <c r="C3575">
        <v>3634072.0753138727</v>
      </c>
      <c r="D3575" t="str">
        <v>met</v>
      </c>
      <c r="E3575" s="108">
        <v>240525.68280295935</v>
      </c>
    </row>
    <row r="3576" spans="1:5" x14ac:dyDescent="0.25">
      <c r="A3576">
        <v>3509</v>
      </c>
      <c r="B3576" s="40">
        <v>4121015.6274640928</v>
      </c>
      <c r="C3576">
        <v>3633939.8858310077</v>
      </c>
      <c r="D3576" t="str">
        <v>met</v>
      </c>
      <c r="E3576" s="108">
        <v>392145.10697512608</v>
      </c>
    </row>
    <row r="3577" spans="1:5" x14ac:dyDescent="0.25">
      <c r="A3577">
        <v>3510</v>
      </c>
      <c r="B3577" s="40">
        <v>5702012.9121693186</v>
      </c>
      <c r="C3577">
        <v>3634386.2613715315</v>
      </c>
      <c r="D3577" t="str">
        <v>met</v>
      </c>
      <c r="E3577" s="108">
        <v>3906989.1722919224</v>
      </c>
    </row>
    <row r="3578" spans="1:5" x14ac:dyDescent="0.25">
      <c r="A3578">
        <v>3511</v>
      </c>
      <c r="B3578" s="40">
        <v>5583537.3145562103</v>
      </c>
      <c r="C3578">
        <v>3634227.3266781713</v>
      </c>
      <c r="D3578" t="str">
        <v>met</v>
      </c>
      <c r="E3578" s="108">
        <v>-397271.99252172234</v>
      </c>
    </row>
    <row r="3579" spans="1:5" x14ac:dyDescent="0.25">
      <c r="A3579">
        <v>3512</v>
      </c>
      <c r="B3579" s="40">
        <v>7562031.4425530741</v>
      </c>
      <c r="C3579">
        <v>3633882.029336229</v>
      </c>
      <c r="D3579" t="str">
        <v>met</v>
      </c>
      <c r="E3579" s="108">
        <v>3951572.969236054</v>
      </c>
    </row>
    <row r="3580" spans="1:5" x14ac:dyDescent="0.25">
      <c r="A3580">
        <v>3513</v>
      </c>
      <c r="B3580" s="40">
        <v>3831776.8403384155</v>
      </c>
      <c r="C3580">
        <v>3633833.3498918614</v>
      </c>
      <c r="D3580" t="str">
        <v>met</v>
      </c>
      <c r="E3580" s="108">
        <v>6204492.0983671341</v>
      </c>
    </row>
    <row r="3581" spans="1:5" x14ac:dyDescent="0.25">
      <c r="A3581">
        <v>3514</v>
      </c>
      <c r="B3581" s="40">
        <v>4494139.9943170976</v>
      </c>
      <c r="C3581">
        <v>3634140.9657782405</v>
      </c>
      <c r="D3581" t="str">
        <v>met</v>
      </c>
      <c r="E3581" s="108">
        <v>-296452.12395446748</v>
      </c>
    </row>
    <row r="3582" spans="1:5" x14ac:dyDescent="0.25">
      <c r="A3582">
        <v>3515</v>
      </c>
      <c r="B3582" s="40">
        <v>12643469.89540742</v>
      </c>
      <c r="C3582">
        <v>3634430.0032833777</v>
      </c>
      <c r="D3582" t="str">
        <v>met</v>
      </c>
      <c r="E3582" s="108">
        <v>374670.01180890016</v>
      </c>
    </row>
    <row r="3583" spans="1:5" x14ac:dyDescent="0.25">
      <c r="A3583">
        <v>3516</v>
      </c>
      <c r="B3583" s="40">
        <v>4472864.1910448521</v>
      </c>
      <c r="C3583">
        <v>3634311.7268888475</v>
      </c>
      <c r="D3583" t="str">
        <v>met</v>
      </c>
      <c r="E3583" s="108">
        <v>-82958.466477643698</v>
      </c>
    </row>
    <row r="3584" spans="1:5" x14ac:dyDescent="0.25">
      <c r="A3584">
        <v>3517</v>
      </c>
      <c r="B3584" s="40">
        <v>3612701.5181007385</v>
      </c>
      <c r="C3584">
        <v>3633584.2178907711</v>
      </c>
      <c r="D3584" t="str">
        <v>unmet</v>
      </c>
      <c r="E3584" s="108">
        <v>714688.81988488883</v>
      </c>
    </row>
    <row r="3585" spans="1:5" x14ac:dyDescent="0.25">
      <c r="A3585">
        <v>3518</v>
      </c>
      <c r="B3585" s="40">
        <v>6726930.0068486668</v>
      </c>
      <c r="C3585">
        <v>3633668.6896757325</v>
      </c>
      <c r="D3585" t="str">
        <v>met</v>
      </c>
      <c r="E3585" s="108">
        <v>1325419.2181912512</v>
      </c>
    </row>
    <row r="3586" spans="1:5" x14ac:dyDescent="0.25">
      <c r="A3586">
        <v>3519</v>
      </c>
      <c r="B3586" s="40">
        <v>7617853.894073857</v>
      </c>
      <c r="C3586">
        <v>3634528.5412539034</v>
      </c>
      <c r="D3586" t="str">
        <v>met</v>
      </c>
      <c r="E3586" s="108">
        <v>-104726.18243465852</v>
      </c>
    </row>
    <row r="3587" spans="1:5" x14ac:dyDescent="0.25">
      <c r="A3587">
        <v>3520</v>
      </c>
      <c r="B3587" s="40">
        <v>5960591.2999778679</v>
      </c>
      <c r="C3587">
        <v>3634774.7222821056</v>
      </c>
      <c r="D3587" t="str">
        <v>met</v>
      </c>
      <c r="E3587" s="108">
        <v>562240.07879948895</v>
      </c>
    </row>
    <row r="3588" spans="1:5" x14ac:dyDescent="0.25">
      <c r="A3588">
        <v>3521</v>
      </c>
      <c r="B3588" s="40">
        <v>5239979.1490652245</v>
      </c>
      <c r="C3588">
        <v>3633900.9393099789</v>
      </c>
      <c r="D3588" t="str">
        <v>met</v>
      </c>
      <c r="E3588" s="108">
        <v>4824161.3393583409</v>
      </c>
    </row>
    <row r="3589" spans="1:5" x14ac:dyDescent="0.25">
      <c r="A3589">
        <v>3522</v>
      </c>
      <c r="B3589" s="40">
        <v>3830759.5311817783</v>
      </c>
      <c r="C3589">
        <v>3633782.7794871712</v>
      </c>
      <c r="D3589" t="str">
        <v>met</v>
      </c>
      <c r="E3589" s="108">
        <v>408537.52019300871</v>
      </c>
    </row>
    <row r="3590" spans="1:5" x14ac:dyDescent="0.25">
      <c r="A3590">
        <v>3523</v>
      </c>
      <c r="B3590" s="40">
        <v>7052804.6372050792</v>
      </c>
      <c r="C3590">
        <v>3634260.8901939639</v>
      </c>
      <c r="D3590" t="str">
        <v>met</v>
      </c>
      <c r="E3590" s="108">
        <v>4150746.1336860186</v>
      </c>
    </row>
    <row r="3591" spans="1:5" x14ac:dyDescent="0.25">
      <c r="A3591">
        <v>3524</v>
      </c>
      <c r="B3591" s="40">
        <v>3942627.3139609848</v>
      </c>
      <c r="C3591">
        <v>3634351.7010235726</v>
      </c>
      <c r="D3591" t="str">
        <v>met</v>
      </c>
      <c r="E3591" s="108">
        <v>2439135.0941441851</v>
      </c>
    </row>
    <row r="3592" spans="1:5" x14ac:dyDescent="0.25">
      <c r="A3592">
        <v>3525</v>
      </c>
      <c r="B3592" s="40">
        <v>3786808.0166615369</v>
      </c>
      <c r="C3592">
        <v>3634168.1309985304</v>
      </c>
      <c r="D3592" t="str">
        <v>met</v>
      </c>
      <c r="E3592" s="108">
        <v>264043.26072366396</v>
      </c>
    </row>
    <row r="3593" spans="1:5" x14ac:dyDescent="0.25">
      <c r="A3593">
        <v>3526</v>
      </c>
      <c r="B3593" s="40">
        <v>7186603.437833312</v>
      </c>
      <c r="C3593">
        <v>3633943.3488109205</v>
      </c>
      <c r="D3593" t="str">
        <v>met</v>
      </c>
      <c r="E3593" s="108">
        <v>-94108.392984032631</v>
      </c>
    </row>
    <row r="3594" spans="1:5" x14ac:dyDescent="0.25">
      <c r="A3594">
        <v>3527</v>
      </c>
      <c r="B3594" s="40">
        <v>4299565.0525739137</v>
      </c>
      <c r="C3594">
        <v>3633966.2564357528</v>
      </c>
      <c r="D3594" t="str">
        <v>met</v>
      </c>
      <c r="E3594" s="108">
        <v>1032339.3073209235</v>
      </c>
    </row>
    <row r="3595" spans="1:5" x14ac:dyDescent="0.25">
      <c r="A3595">
        <v>3528</v>
      </c>
      <c r="B3595" s="40">
        <v>7890985.9574391767</v>
      </c>
      <c r="C3595">
        <v>3633979.844568457</v>
      </c>
      <c r="D3595" t="str">
        <v>met</v>
      </c>
      <c r="E3595" s="108">
        <v>2249480.7784913434</v>
      </c>
    </row>
    <row r="3596" spans="1:5" x14ac:dyDescent="0.25">
      <c r="A3596">
        <v>3529</v>
      </c>
      <c r="B3596" s="40">
        <v>3447677.0419361382</v>
      </c>
      <c r="C3596">
        <v>3633736.8209685003</v>
      </c>
      <c r="D3596" t="str">
        <v>unmet</v>
      </c>
      <c r="E3596" s="108">
        <v>255322.67015060876</v>
      </c>
    </row>
    <row r="3597" spans="1:5" x14ac:dyDescent="0.25">
      <c r="A3597">
        <v>3530</v>
      </c>
      <c r="B3597" s="40">
        <v>4842860.8865083177</v>
      </c>
      <c r="C3597">
        <v>3634369.1047758269</v>
      </c>
      <c r="D3597" t="str">
        <v>met</v>
      </c>
      <c r="E3597" s="108">
        <v>216334.22970531275</v>
      </c>
    </row>
    <row r="3598" spans="1:5" x14ac:dyDescent="0.25">
      <c r="A3598">
        <v>3531</v>
      </c>
      <c r="B3598" s="40">
        <v>7305331.849070291</v>
      </c>
      <c r="C3598">
        <v>3633958.0131818396</v>
      </c>
      <c r="D3598" t="str">
        <v>met</v>
      </c>
      <c r="E3598" s="108">
        <v>970101.73667923221</v>
      </c>
    </row>
    <row r="3599" spans="1:5" x14ac:dyDescent="0.25">
      <c r="A3599">
        <v>3532</v>
      </c>
      <c r="B3599" s="40">
        <v>10835677.523487754</v>
      </c>
      <c r="C3599">
        <v>3634154.9160274058</v>
      </c>
      <c r="D3599" t="str">
        <v>met</v>
      </c>
      <c r="E3599" s="108">
        <v>-185188.3214377095</v>
      </c>
    </row>
    <row r="3600" spans="1:5" x14ac:dyDescent="0.25">
      <c r="A3600">
        <v>3533</v>
      </c>
      <c r="B3600" s="40">
        <v>5099421.2621939015</v>
      </c>
      <c r="C3600">
        <v>3633901.912176019</v>
      </c>
      <c r="D3600" t="str">
        <v>met</v>
      </c>
      <c r="E3600" s="108">
        <v>3577276.2893358218</v>
      </c>
    </row>
    <row r="3601" spans="1:5" x14ac:dyDescent="0.25">
      <c r="A3601">
        <v>3534</v>
      </c>
      <c r="B3601" s="40">
        <v>4508470.4814084135</v>
      </c>
      <c r="C3601">
        <v>3634530.8143196828</v>
      </c>
      <c r="D3601" t="str">
        <v>met</v>
      </c>
      <c r="E3601" s="108">
        <v>757982.49598688772</v>
      </c>
    </row>
    <row r="3602" spans="1:5" x14ac:dyDescent="0.25">
      <c r="A3602">
        <v>3535</v>
      </c>
      <c r="B3602" s="40">
        <v>2988610.5494970819</v>
      </c>
      <c r="C3602">
        <v>3633805.7734905593</v>
      </c>
      <c r="D3602" t="str">
        <v>unmet</v>
      </c>
      <c r="E3602" s="108">
        <v>86934.289771144278</v>
      </c>
    </row>
    <row r="3603" spans="1:5" x14ac:dyDescent="0.25">
      <c r="A3603">
        <v>3536</v>
      </c>
      <c r="B3603" s="40">
        <v>3395680.1252804729</v>
      </c>
      <c r="C3603">
        <v>3634009.3917700876</v>
      </c>
      <c r="D3603" t="str">
        <v>unmet</v>
      </c>
      <c r="E3603" s="108">
        <v>2248809.5482478687</v>
      </c>
    </row>
    <row r="3604" spans="1:5" x14ac:dyDescent="0.25">
      <c r="A3604">
        <v>3537</v>
      </c>
      <c r="B3604" s="40">
        <v>4095206.973124966</v>
      </c>
      <c r="C3604">
        <v>3633920.4238641802</v>
      </c>
      <c r="D3604" t="str">
        <v>met</v>
      </c>
      <c r="E3604" s="108">
        <v>337251.17278185161</v>
      </c>
    </row>
    <row r="3605" spans="1:5" x14ac:dyDescent="0.25">
      <c r="A3605">
        <v>3538</v>
      </c>
      <c r="B3605" s="40">
        <v>5486374.224871939</v>
      </c>
      <c r="C3605">
        <v>3633908.1507274783</v>
      </c>
      <c r="D3605" t="str">
        <v>met</v>
      </c>
      <c r="E3605" s="108">
        <v>5049821.9037681334</v>
      </c>
    </row>
    <row r="3606" spans="1:5" x14ac:dyDescent="0.25">
      <c r="A3606">
        <v>3539</v>
      </c>
      <c r="B3606" s="40">
        <v>7606202.3217105996</v>
      </c>
      <c r="C3606">
        <v>3634153.5510646668</v>
      </c>
      <c r="D3606" t="str">
        <v>met</v>
      </c>
      <c r="E3606" s="108">
        <v>1237887.9777468108</v>
      </c>
    </row>
    <row r="3607" spans="1:5" x14ac:dyDescent="0.25">
      <c r="A3607">
        <v>3540</v>
      </c>
      <c r="B3607" s="40">
        <v>3550150.4877367541</v>
      </c>
      <c r="C3607">
        <v>3634014.424635408</v>
      </c>
      <c r="D3607" t="str">
        <v>unmet</v>
      </c>
      <c r="E3607" s="108">
        <v>234146.97920405492</v>
      </c>
    </row>
    <row r="3608" spans="1:5" x14ac:dyDescent="0.25">
      <c r="A3608">
        <v>3541</v>
      </c>
      <c r="B3608" s="40">
        <v>3894755.1780894492</v>
      </c>
      <c r="C3608">
        <v>3634196.0329489568</v>
      </c>
      <c r="D3608" t="str">
        <v>met</v>
      </c>
      <c r="E3608" s="108">
        <v>499706.91866332572</v>
      </c>
    </row>
    <row r="3609" spans="1:5" x14ac:dyDescent="0.25">
      <c r="A3609">
        <v>3542</v>
      </c>
      <c r="B3609" s="40">
        <v>3747198.3566327663</v>
      </c>
      <c r="C3609">
        <v>3633992.3933447325</v>
      </c>
      <c r="D3609" t="str">
        <v>met</v>
      </c>
      <c r="E3609" s="108">
        <v>1326270.0180255766</v>
      </c>
    </row>
    <row r="3610" spans="1:5" x14ac:dyDescent="0.25">
      <c r="A3610">
        <v>3543</v>
      </c>
      <c r="B3610" s="40">
        <v>4186580.1843008655</v>
      </c>
      <c r="C3610">
        <v>3634297.236649198</v>
      </c>
      <c r="D3610" t="str">
        <v>met</v>
      </c>
      <c r="E3610" s="108">
        <v>592905.09225471364</v>
      </c>
    </row>
    <row r="3611" spans="1:5" x14ac:dyDescent="0.25">
      <c r="A3611">
        <v>3544</v>
      </c>
      <c r="B3611" s="40">
        <v>4295243.5079098651</v>
      </c>
      <c r="C3611">
        <v>3633566.4364007306</v>
      </c>
      <c r="D3611" t="str">
        <v>met</v>
      </c>
      <c r="E3611" s="108">
        <v>609670.27101631975</v>
      </c>
    </row>
    <row r="3612" spans="1:5" x14ac:dyDescent="0.25">
      <c r="A3612">
        <v>3545</v>
      </c>
      <c r="B3612" s="40">
        <v>7970553.4123083949</v>
      </c>
      <c r="C3612">
        <v>3633749.8142423299</v>
      </c>
      <c r="D3612" t="str">
        <v>met</v>
      </c>
      <c r="E3612" s="108">
        <v>466531.91754071601</v>
      </c>
    </row>
    <row r="3613" spans="1:5" x14ac:dyDescent="0.25">
      <c r="A3613">
        <v>3546</v>
      </c>
      <c r="B3613" s="40">
        <v>3955158.7249608287</v>
      </c>
      <c r="C3613">
        <v>3634360.8979013036</v>
      </c>
      <c r="D3613" t="str">
        <v>met</v>
      </c>
      <c r="E3613" s="108">
        <v>-241292.97561728675</v>
      </c>
    </row>
    <row r="3614" spans="1:5" x14ac:dyDescent="0.25">
      <c r="A3614">
        <v>3547</v>
      </c>
      <c r="B3614" s="40">
        <v>4218859.1855212124</v>
      </c>
      <c r="C3614">
        <v>3633929.0167367943</v>
      </c>
      <c r="D3614" t="str">
        <v>met</v>
      </c>
      <c r="E3614" s="108">
        <v>5543814.2889386592</v>
      </c>
    </row>
    <row r="3615" spans="1:5" x14ac:dyDescent="0.25">
      <c r="A3615">
        <v>3548</v>
      </c>
      <c r="B3615" s="40">
        <v>4897251.6241822084</v>
      </c>
      <c r="C3615">
        <v>3634252.5668608746</v>
      </c>
      <c r="D3615" t="str">
        <v>met</v>
      </c>
      <c r="E3615" s="108">
        <v>-108810.73591344291</v>
      </c>
    </row>
    <row r="3616" spans="1:5" x14ac:dyDescent="0.25">
      <c r="A3616">
        <v>3549</v>
      </c>
      <c r="B3616" s="40">
        <v>4200538.393522257</v>
      </c>
      <c r="C3616">
        <v>3633801.0731946942</v>
      </c>
      <c r="D3616" t="str">
        <v>met</v>
      </c>
      <c r="E3616" s="108">
        <v>2490230.5085317674</v>
      </c>
    </row>
    <row r="3617" spans="1:5" x14ac:dyDescent="0.25">
      <c r="A3617">
        <v>3550</v>
      </c>
      <c r="B3617" s="40">
        <v>4943081.5123504018</v>
      </c>
      <c r="C3617">
        <v>3634132.3853254835</v>
      </c>
      <c r="D3617" t="str">
        <v>met</v>
      </c>
      <c r="E3617" s="108">
        <v>6320100.3318160232</v>
      </c>
    </row>
    <row r="3618" spans="1:5" x14ac:dyDescent="0.25">
      <c r="A3618">
        <v>3551</v>
      </c>
      <c r="B3618" s="40">
        <v>3884323.1269662371</v>
      </c>
      <c r="C3618">
        <v>3633781.173306061</v>
      </c>
      <c r="D3618" t="str">
        <v>met</v>
      </c>
      <c r="E3618" s="108">
        <v>53128.693766988348</v>
      </c>
    </row>
    <row r="3619" spans="1:5" x14ac:dyDescent="0.25">
      <c r="A3619">
        <v>3552</v>
      </c>
      <c r="B3619" s="40">
        <v>4085450.2574099954</v>
      </c>
      <c r="C3619">
        <v>3634250.1401753877</v>
      </c>
      <c r="D3619" t="str">
        <v>met</v>
      </c>
      <c r="E3619" s="108">
        <v>1736818.4472486731</v>
      </c>
    </row>
    <row r="3620" spans="1:5" x14ac:dyDescent="0.25">
      <c r="A3620">
        <v>3553</v>
      </c>
      <c r="B3620" s="40">
        <v>3929939.0128904246</v>
      </c>
      <c r="C3620">
        <v>3634181.7419673111</v>
      </c>
      <c r="D3620" t="str">
        <v>met</v>
      </c>
      <c r="E3620" s="108">
        <v>-47706.411711814348</v>
      </c>
    </row>
    <row r="3621" spans="1:5" x14ac:dyDescent="0.25">
      <c r="A3621">
        <v>3554</v>
      </c>
      <c r="B3621" s="40">
        <v>3896441.6419351529</v>
      </c>
      <c r="C3621">
        <v>3634121.1814837684</v>
      </c>
      <c r="D3621" t="str">
        <v>met</v>
      </c>
      <c r="E3621" s="108">
        <v>246740.59587970935</v>
      </c>
    </row>
    <row r="3622" spans="1:5" x14ac:dyDescent="0.25">
      <c r="A3622">
        <v>3555</v>
      </c>
      <c r="B3622" s="40">
        <v>3482660.8517364189</v>
      </c>
      <c r="C3622">
        <v>3633878.1673240233</v>
      </c>
      <c r="D3622" t="str">
        <v>unmet</v>
      </c>
      <c r="E3622" s="108">
        <v>2559776.5595153882</v>
      </c>
    </row>
    <row r="3623" spans="1:5" x14ac:dyDescent="0.25">
      <c r="A3623">
        <v>3556</v>
      </c>
      <c r="B3623" s="40">
        <v>5099891.3655794552</v>
      </c>
      <c r="C3623">
        <v>3634143.7635160973</v>
      </c>
      <c r="D3623" t="str">
        <v>met</v>
      </c>
      <c r="E3623" s="108">
        <v>3574323.8749045972</v>
      </c>
    </row>
    <row r="3624" spans="1:5" x14ac:dyDescent="0.25">
      <c r="A3624">
        <v>3557</v>
      </c>
      <c r="B3624" s="40">
        <v>4864030.716227877</v>
      </c>
      <c r="C3624">
        <v>3634082.2175957984</v>
      </c>
      <c r="D3624" t="str">
        <v>met</v>
      </c>
      <c r="E3624" s="108">
        <v>1024121.5571011938</v>
      </c>
    </row>
    <row r="3625" spans="1:5" x14ac:dyDescent="0.25">
      <c r="A3625">
        <v>3558</v>
      </c>
      <c r="B3625" s="40">
        <v>4016931.4366001757</v>
      </c>
      <c r="C3625">
        <v>3634170.2499110536</v>
      </c>
      <c r="D3625" t="str">
        <v>met</v>
      </c>
      <c r="E3625" s="108">
        <v>1020143.2043052069</v>
      </c>
    </row>
    <row r="3626" spans="1:5" x14ac:dyDescent="0.25">
      <c r="A3626">
        <v>3559</v>
      </c>
      <c r="B3626" s="40">
        <v>4966896.4704805203</v>
      </c>
      <c r="C3626">
        <v>3633813.4364863378</v>
      </c>
      <c r="D3626" t="str">
        <v>met</v>
      </c>
      <c r="E3626" s="108">
        <v>2750444.6957322243</v>
      </c>
    </row>
    <row r="3627" spans="1:5" x14ac:dyDescent="0.25">
      <c r="A3627">
        <v>3560</v>
      </c>
      <c r="B3627" s="40">
        <v>4269887.8512378875</v>
      </c>
      <c r="C3627">
        <v>3634606.6335513229</v>
      </c>
      <c r="D3627" t="str">
        <v>met</v>
      </c>
      <c r="E3627" s="108">
        <v>1240540.7911976352</v>
      </c>
    </row>
    <row r="3628" spans="1:5" x14ac:dyDescent="0.25">
      <c r="A3628">
        <v>3561</v>
      </c>
      <c r="B3628" s="40">
        <v>3189083.4134912551</v>
      </c>
      <c r="C3628">
        <v>3633739.307373757</v>
      </c>
      <c r="D3628" t="str">
        <v>unmet</v>
      </c>
      <c r="E3628" s="108">
        <v>3505872.423745818</v>
      </c>
    </row>
    <row r="3629" spans="1:5" x14ac:dyDescent="0.25">
      <c r="A3629">
        <v>3562</v>
      </c>
      <c r="B3629" s="40">
        <v>8854598.768880792</v>
      </c>
      <c r="C3629">
        <v>3634575.0026686834</v>
      </c>
      <c r="D3629" t="str">
        <v>met</v>
      </c>
      <c r="E3629" s="108">
        <v>747486.15388993127</v>
      </c>
    </row>
    <row r="3630" spans="1:5" x14ac:dyDescent="0.25">
      <c r="A3630">
        <v>3563</v>
      </c>
      <c r="B3630" s="40">
        <v>4567439.6435660198</v>
      </c>
      <c r="C3630">
        <v>3634005.4390654108</v>
      </c>
      <c r="D3630" t="str">
        <v>met</v>
      </c>
      <c r="E3630" s="108">
        <v>228859.8494163095</v>
      </c>
    </row>
    <row r="3631" spans="1:5" x14ac:dyDescent="0.25">
      <c r="A3631">
        <v>3564</v>
      </c>
      <c r="B3631" s="40">
        <v>4841592.9054331519</v>
      </c>
      <c r="C3631">
        <v>3634212.8070230456</v>
      </c>
      <c r="D3631" t="str">
        <v>met</v>
      </c>
      <c r="E3631" s="108">
        <v>1231545.7118981373</v>
      </c>
    </row>
    <row r="3632" spans="1:5" x14ac:dyDescent="0.25">
      <c r="A3632">
        <v>3565</v>
      </c>
      <c r="B3632" s="40">
        <v>19526671.820575509</v>
      </c>
      <c r="C3632">
        <v>3633796.7215885906</v>
      </c>
      <c r="D3632" t="str">
        <v>met</v>
      </c>
      <c r="E3632" s="108">
        <v>1815453.7584403679</v>
      </c>
    </row>
    <row r="3633" spans="1:5" x14ac:dyDescent="0.25">
      <c r="A3633">
        <v>3566</v>
      </c>
      <c r="B3633" s="40">
        <v>4160015.4604563126</v>
      </c>
      <c r="C3633">
        <v>3633788.3707592455</v>
      </c>
      <c r="D3633" t="str">
        <v>met</v>
      </c>
      <c r="E3633" s="108">
        <v>318027.82929224847</v>
      </c>
    </row>
    <row r="3634" spans="1:5" x14ac:dyDescent="0.25">
      <c r="A3634">
        <v>3567</v>
      </c>
      <c r="B3634" s="40">
        <v>3950733.1558061074</v>
      </c>
      <c r="C3634">
        <v>3634140.5111213145</v>
      </c>
      <c r="D3634" t="str">
        <v>met</v>
      </c>
      <c r="E3634" s="108">
        <v>1259936.3230927293</v>
      </c>
    </row>
    <row r="3635" spans="1:5" x14ac:dyDescent="0.25">
      <c r="A3635">
        <v>3568</v>
      </c>
      <c r="B3635" s="40">
        <v>4238376.3591447594</v>
      </c>
      <c r="C3635">
        <v>3633597.794488254</v>
      </c>
      <c r="D3635" t="str">
        <v>met</v>
      </c>
      <c r="E3635" s="108">
        <v>147864.97053557634</v>
      </c>
    </row>
    <row r="3636" spans="1:5" x14ac:dyDescent="0.25">
      <c r="A3636">
        <v>3569</v>
      </c>
      <c r="B3636" s="40">
        <v>4211790.549843248</v>
      </c>
      <c r="C3636">
        <v>3633892.2723577642</v>
      </c>
      <c r="D3636" t="str">
        <v>met</v>
      </c>
      <c r="E3636" s="108">
        <v>362879.23780241841</v>
      </c>
    </row>
    <row r="3637" spans="1:5" x14ac:dyDescent="0.25">
      <c r="A3637">
        <v>3570</v>
      </c>
      <c r="B3637" s="40">
        <v>4074661.0921230381</v>
      </c>
      <c r="C3637">
        <v>3633903.6875151112</v>
      </c>
      <c r="D3637" t="str">
        <v>met</v>
      </c>
      <c r="E3637" s="108">
        <v>809225.15447883075</v>
      </c>
    </row>
    <row r="3638" spans="1:5" x14ac:dyDescent="0.25">
      <c r="A3638">
        <v>3571</v>
      </c>
      <c r="B3638" s="40">
        <v>4823327.7741410341</v>
      </c>
      <c r="C3638">
        <v>3634079.8068129695</v>
      </c>
      <c r="D3638" t="str">
        <v>met</v>
      </c>
      <c r="E3638" s="108">
        <v>522102.45324088866</v>
      </c>
    </row>
    <row r="3639" spans="1:5" x14ac:dyDescent="0.25">
      <c r="A3639">
        <v>3572</v>
      </c>
      <c r="B3639" s="40">
        <v>3442494.5374369742</v>
      </c>
      <c r="C3639">
        <v>3634202.2530689547</v>
      </c>
      <c r="D3639" t="str">
        <v>unmet</v>
      </c>
      <c r="E3639" s="108">
        <v>342278.47086336557</v>
      </c>
    </row>
    <row r="3640" spans="1:5" x14ac:dyDescent="0.25">
      <c r="A3640">
        <v>3573</v>
      </c>
      <c r="B3640" s="40">
        <v>4203640.7032061145</v>
      </c>
      <c r="C3640">
        <v>3634102.1991144363</v>
      </c>
      <c r="D3640" t="str">
        <v>met</v>
      </c>
      <c r="E3640" s="108">
        <v>693334.83134134859</v>
      </c>
    </row>
    <row r="3641" spans="1:5" x14ac:dyDescent="0.25">
      <c r="A3641">
        <v>3574</v>
      </c>
      <c r="B3641" s="40">
        <v>6077533.1786090843</v>
      </c>
      <c r="C3641">
        <v>3634168.4306588499</v>
      </c>
      <c r="D3641" t="str">
        <v>met</v>
      </c>
      <c r="E3641" s="108">
        <v>9365544.6036070157</v>
      </c>
    </row>
    <row r="3642" spans="1:5" x14ac:dyDescent="0.25">
      <c r="A3642">
        <v>3575</v>
      </c>
      <c r="B3642" s="40">
        <v>4173626.2345100492</v>
      </c>
      <c r="C3642">
        <v>3633865.3205505488</v>
      </c>
      <c r="D3642" t="str">
        <v>met</v>
      </c>
      <c r="E3642" s="108">
        <v>397663.38626034139</v>
      </c>
    </row>
    <row r="3643" spans="1:5" x14ac:dyDescent="0.25">
      <c r="A3643">
        <v>3576</v>
      </c>
      <c r="B3643" s="40">
        <v>3761787.3264975999</v>
      </c>
      <c r="C3643">
        <v>3634113.130068019</v>
      </c>
      <c r="D3643" t="str">
        <v>met</v>
      </c>
      <c r="E3643" s="108">
        <v>851847.30415083934</v>
      </c>
    </row>
    <row r="3644" spans="1:5" x14ac:dyDescent="0.25">
      <c r="A3644">
        <v>3577</v>
      </c>
      <c r="B3644" s="40">
        <v>5863626.431935438</v>
      </c>
      <c r="C3644">
        <v>3633640.1016473128</v>
      </c>
      <c r="D3644" t="str">
        <v>met</v>
      </c>
      <c r="E3644" s="108">
        <v>2706214.8942154655</v>
      </c>
    </row>
    <row r="3645" spans="1:5" x14ac:dyDescent="0.25">
      <c r="A3645">
        <v>3578</v>
      </c>
      <c r="B3645" s="40">
        <v>3641755.8743931027</v>
      </c>
      <c r="C3645">
        <v>3634266.4978348007</v>
      </c>
      <c r="D3645" t="str">
        <v>met</v>
      </c>
      <c r="E3645" s="108">
        <v>2906401.7301644124</v>
      </c>
    </row>
    <row r="3646" spans="1:5" x14ac:dyDescent="0.25">
      <c r="A3646">
        <v>3579</v>
      </c>
      <c r="B3646" s="40">
        <v>3668931.2660497194</v>
      </c>
      <c r="C3646">
        <v>3634022.0721665467</v>
      </c>
      <c r="D3646" t="str">
        <v>met</v>
      </c>
      <c r="E3646" s="108">
        <v>5078646.4267062191</v>
      </c>
    </row>
    <row r="3647" spans="1:5" x14ac:dyDescent="0.25">
      <c r="A3647">
        <v>3580</v>
      </c>
      <c r="B3647" s="40">
        <v>5497477.8158062268</v>
      </c>
      <c r="C3647">
        <v>3634231.6665590582</v>
      </c>
      <c r="D3647" t="str">
        <v>met</v>
      </c>
      <c r="E3647" s="108">
        <v>204420.5249222829</v>
      </c>
    </row>
    <row r="3648" spans="1:5" x14ac:dyDescent="0.25">
      <c r="A3648">
        <v>3581</v>
      </c>
      <c r="B3648" s="40">
        <v>4164980.9102631663</v>
      </c>
      <c r="C3648">
        <v>3634127.5063904324</v>
      </c>
      <c r="D3648" t="str">
        <v>met</v>
      </c>
      <c r="E3648" s="108">
        <v>281286.21037569596</v>
      </c>
    </row>
    <row r="3649" spans="1:5" x14ac:dyDescent="0.25">
      <c r="A3649">
        <v>3582</v>
      </c>
      <c r="B3649" s="40">
        <v>4134453.143897132</v>
      </c>
      <c r="C3649">
        <v>3633929.9638053332</v>
      </c>
      <c r="D3649" t="str">
        <v>met</v>
      </c>
      <c r="E3649" s="108">
        <v>317667.69858500781</v>
      </c>
    </row>
    <row r="3650" spans="1:5" x14ac:dyDescent="0.25">
      <c r="A3650">
        <v>3583</v>
      </c>
      <c r="B3650" s="40">
        <v>3783264.7981688874</v>
      </c>
      <c r="C3650">
        <v>3633984.6160202958</v>
      </c>
      <c r="D3650" t="str">
        <v>met</v>
      </c>
      <c r="E3650" s="108">
        <v>5417355.4506481811</v>
      </c>
    </row>
    <row r="3651" spans="1:5" x14ac:dyDescent="0.25">
      <c r="A3651">
        <v>3584</v>
      </c>
      <c r="B3651" s="40">
        <v>3464488.709950645</v>
      </c>
      <c r="C3651">
        <v>3633761.0861406657</v>
      </c>
      <c r="D3651" t="str">
        <v>unmet</v>
      </c>
      <c r="E3651" s="108">
        <v>-53515.573779102881</v>
      </c>
    </row>
    <row r="3652" spans="1:5" x14ac:dyDescent="0.25">
      <c r="A3652">
        <v>3585</v>
      </c>
      <c r="B3652" s="40">
        <v>4296050.0566787291</v>
      </c>
      <c r="C3652">
        <v>3634419.9977797717</v>
      </c>
      <c r="D3652" t="str">
        <v>met</v>
      </c>
      <c r="E3652" s="108">
        <v>1843199.5048857862</v>
      </c>
    </row>
    <row r="3653" spans="1:5" x14ac:dyDescent="0.25">
      <c r="A3653">
        <v>3586</v>
      </c>
      <c r="B3653" s="40">
        <v>4665147.5192941194</v>
      </c>
      <c r="C3653">
        <v>3634577.5569792581</v>
      </c>
      <c r="D3653" t="str">
        <v>met</v>
      </c>
      <c r="E3653" s="108">
        <v>2075692.3208908448</v>
      </c>
    </row>
    <row r="3654" spans="1:5" x14ac:dyDescent="0.25">
      <c r="A3654">
        <v>3587</v>
      </c>
      <c r="B3654" s="40">
        <v>3650847.8151024366</v>
      </c>
      <c r="C3654">
        <v>3634144.4835186065</v>
      </c>
      <c r="D3654" t="str">
        <v>met</v>
      </c>
      <c r="E3654" s="108">
        <v>5795787.261917416</v>
      </c>
    </row>
    <row r="3655" spans="1:5" x14ac:dyDescent="0.25">
      <c r="A3655">
        <v>3588</v>
      </c>
      <c r="B3655" s="40">
        <v>5428380.5851926468</v>
      </c>
      <c r="C3655">
        <v>3634311.8596653584</v>
      </c>
      <c r="D3655" t="str">
        <v>met</v>
      </c>
      <c r="E3655" s="108">
        <v>1524520.3371867831</v>
      </c>
    </row>
    <row r="3656" spans="1:5" x14ac:dyDescent="0.25">
      <c r="A3656">
        <v>3589</v>
      </c>
      <c r="B3656" s="40">
        <v>5676270.8280606577</v>
      </c>
      <c r="C3656">
        <v>3634074.4965999569</v>
      </c>
      <c r="D3656" t="str">
        <v>met</v>
      </c>
      <c r="E3656" s="108">
        <v>1104710.517726751</v>
      </c>
    </row>
    <row r="3657" spans="1:5" x14ac:dyDescent="0.25">
      <c r="A3657">
        <v>3590</v>
      </c>
      <c r="B3657" s="40">
        <v>5317646.7405980751</v>
      </c>
      <c r="C3657">
        <v>3633849.3455482186</v>
      </c>
      <c r="D3657" t="str">
        <v>met</v>
      </c>
      <c r="E3657" s="108">
        <v>956985.6113826381</v>
      </c>
    </row>
    <row r="3658" spans="1:5" x14ac:dyDescent="0.25">
      <c r="A3658">
        <v>3591</v>
      </c>
      <c r="B3658" s="40">
        <v>3773161.1386104217</v>
      </c>
      <c r="C3658">
        <v>3633985.7386319991</v>
      </c>
      <c r="D3658" t="str">
        <v>met</v>
      </c>
      <c r="E3658" s="108">
        <v>1947039.7987940619</v>
      </c>
    </row>
    <row r="3659" spans="1:5" x14ac:dyDescent="0.25">
      <c r="A3659">
        <v>3592</v>
      </c>
      <c r="B3659" s="40">
        <v>3969561.1604827531</v>
      </c>
      <c r="C3659">
        <v>3634155.1739017656</v>
      </c>
      <c r="D3659" t="str">
        <v>met</v>
      </c>
      <c r="E3659" s="108">
        <v>287188.27271594061</v>
      </c>
    </row>
    <row r="3660" spans="1:5" x14ac:dyDescent="0.25">
      <c r="A3660">
        <v>3593</v>
      </c>
      <c r="B3660" s="40">
        <v>7010471.7545976434</v>
      </c>
      <c r="C3660">
        <v>3633873.0606061169</v>
      </c>
      <c r="D3660" t="str">
        <v>met</v>
      </c>
      <c r="E3660" s="108">
        <v>7999934.5207554419</v>
      </c>
    </row>
    <row r="3661" spans="1:5" x14ac:dyDescent="0.25">
      <c r="A3661">
        <v>3594</v>
      </c>
      <c r="B3661" s="40">
        <v>3532132.0253811125</v>
      </c>
      <c r="C3661">
        <v>3634132.50499313</v>
      </c>
      <c r="D3661" t="str">
        <v>unmet</v>
      </c>
      <c r="E3661" s="108">
        <v>2327199.7144638207</v>
      </c>
    </row>
    <row r="3662" spans="1:5" x14ac:dyDescent="0.25">
      <c r="A3662">
        <v>3595</v>
      </c>
      <c r="B3662" s="40">
        <v>3866661.0823758291</v>
      </c>
      <c r="C3662">
        <v>3634130.6229952755</v>
      </c>
      <c r="D3662" t="str">
        <v>met</v>
      </c>
      <c r="E3662" s="108">
        <v>1479597.5013231812</v>
      </c>
    </row>
    <row r="3663" spans="1:5" x14ac:dyDescent="0.25">
      <c r="A3663">
        <v>3596</v>
      </c>
      <c r="B3663" s="40">
        <v>7635245.3127816767</v>
      </c>
      <c r="C3663">
        <v>3634362.6957307053</v>
      </c>
      <c r="D3663" t="str">
        <v>met</v>
      </c>
      <c r="E3663" s="108">
        <v>-246925.96917105047</v>
      </c>
    </row>
    <row r="3664" spans="1:5" x14ac:dyDescent="0.25">
      <c r="A3664">
        <v>3597</v>
      </c>
      <c r="B3664" s="40">
        <v>5192672.1461022794</v>
      </c>
      <c r="C3664">
        <v>3633917.1637652623</v>
      </c>
      <c r="D3664" t="str">
        <v>met</v>
      </c>
      <c r="E3664" s="108">
        <v>406593.83299545385</v>
      </c>
    </row>
    <row r="3665" spans="1:5" x14ac:dyDescent="0.25">
      <c r="A3665">
        <v>3598</v>
      </c>
      <c r="B3665" s="40">
        <v>3768801.6942736502</v>
      </c>
      <c r="C3665">
        <v>3633479.2878307551</v>
      </c>
      <c r="D3665" t="str">
        <v>met</v>
      </c>
      <c r="E3665" s="108">
        <v>2877079.7256880761</v>
      </c>
    </row>
    <row r="3666" spans="1:5" x14ac:dyDescent="0.25">
      <c r="A3666">
        <v>3599</v>
      </c>
      <c r="B3666" s="40">
        <v>4845208.2156394105</v>
      </c>
      <c r="C3666">
        <v>3633828.5381265339</v>
      </c>
      <c r="D3666" t="str">
        <v>met</v>
      </c>
      <c r="E3666" s="108">
        <v>2392074.4033596073</v>
      </c>
    </row>
    <row r="3667" spans="1:5" x14ac:dyDescent="0.25">
      <c r="A3667">
        <v>3600</v>
      </c>
      <c r="B3667" s="40">
        <v>4194540.7472704817</v>
      </c>
      <c r="C3667">
        <v>3634261.2756923824</v>
      </c>
      <c r="D3667" t="str">
        <v>met</v>
      </c>
      <c r="E3667" s="108">
        <v>1502159.1216277597</v>
      </c>
    </row>
    <row r="3668" spans="1:5" x14ac:dyDescent="0.25">
      <c r="A3668">
        <v>3601</v>
      </c>
      <c r="B3668" s="40">
        <v>8188106.7475167587</v>
      </c>
      <c r="C3668">
        <v>3633905.0806424175</v>
      </c>
      <c r="D3668" t="str">
        <v>met</v>
      </c>
      <c r="E3668" s="108">
        <v>1184695.2082584123</v>
      </c>
    </row>
    <row r="3669" spans="1:5" x14ac:dyDescent="0.25">
      <c r="A3669">
        <v>3602</v>
      </c>
      <c r="B3669" s="40">
        <v>4604342.2076600408</v>
      </c>
      <c r="C3669">
        <v>3633959.3054396189</v>
      </c>
      <c r="D3669" t="str">
        <v>met</v>
      </c>
      <c r="E3669" s="108">
        <v>15009.860261965077</v>
      </c>
    </row>
    <row r="3670" spans="1:5" x14ac:dyDescent="0.25">
      <c r="A3670">
        <v>3603</v>
      </c>
      <c r="B3670" s="40">
        <v>10623619.69405544</v>
      </c>
      <c r="C3670">
        <v>3633861.6978878696</v>
      </c>
      <c r="D3670" t="str">
        <v>met</v>
      </c>
      <c r="E3670" s="108">
        <v>2399309.6187266642</v>
      </c>
    </row>
    <row r="3671" spans="1:5" x14ac:dyDescent="0.25">
      <c r="A3671">
        <v>3604</v>
      </c>
      <c r="B3671" s="40">
        <v>3956501.1083114687</v>
      </c>
      <c r="C3671">
        <v>3634281.4614476287</v>
      </c>
      <c r="D3671" t="str">
        <v>met</v>
      </c>
      <c r="E3671" s="108">
        <v>1263776.4976514932</v>
      </c>
    </row>
    <row r="3672" spans="1:5" x14ac:dyDescent="0.25">
      <c r="A3672">
        <v>3605</v>
      </c>
      <c r="B3672" s="40">
        <v>5338163.1862080619</v>
      </c>
      <c r="C3672">
        <v>3634591.2181034656</v>
      </c>
      <c r="D3672" t="str">
        <v>met</v>
      </c>
      <c r="E3672" s="108">
        <v>622344.85324253328</v>
      </c>
    </row>
    <row r="3673" spans="1:5" x14ac:dyDescent="0.25">
      <c r="A3673">
        <v>3606</v>
      </c>
      <c r="B3673" s="40">
        <v>4839965.5555740874</v>
      </c>
      <c r="C3673">
        <v>3634353.9356950955</v>
      </c>
      <c r="D3673" t="str">
        <v>met</v>
      </c>
      <c r="E3673" s="108">
        <v>134566.7814445612</v>
      </c>
    </row>
    <row r="3674" spans="1:5" x14ac:dyDescent="0.25">
      <c r="A3674">
        <v>3607</v>
      </c>
      <c r="B3674" s="40">
        <v>3686698.5472022286</v>
      </c>
      <c r="C3674">
        <v>3634192.8930550222</v>
      </c>
      <c r="D3674" t="str">
        <v>met</v>
      </c>
      <c r="E3674" s="108">
        <v>1018037.6099912138</v>
      </c>
    </row>
    <row r="3675" spans="1:5" x14ac:dyDescent="0.25">
      <c r="A3675">
        <v>3608</v>
      </c>
      <c r="B3675" s="40">
        <v>5959102.3425474903</v>
      </c>
      <c r="C3675">
        <v>3634245.1621914655</v>
      </c>
      <c r="D3675" t="str">
        <v>met</v>
      </c>
      <c r="E3675" s="108">
        <v>586279.83105028793</v>
      </c>
    </row>
    <row r="3676" spans="1:5" x14ac:dyDescent="0.25">
      <c r="A3676">
        <v>3609</v>
      </c>
      <c r="B3676" s="40">
        <v>6044150.4848300144</v>
      </c>
      <c r="C3676">
        <v>3634403.6949428585</v>
      </c>
      <c r="D3676" t="str">
        <v>met</v>
      </c>
      <c r="E3676" s="108">
        <v>1019331.6567122894</v>
      </c>
    </row>
    <row r="3677" spans="1:5" x14ac:dyDescent="0.25">
      <c r="A3677">
        <v>3610</v>
      </c>
      <c r="B3677" s="40">
        <v>5696902.9485141542</v>
      </c>
      <c r="C3677">
        <v>3635168.3237325973</v>
      </c>
      <c r="D3677" t="str">
        <v>met</v>
      </c>
      <c r="E3677" s="108">
        <v>564347.07903883513</v>
      </c>
    </row>
    <row r="3678" spans="1:5" x14ac:dyDescent="0.25">
      <c r="A3678">
        <v>3611</v>
      </c>
      <c r="B3678" s="40">
        <v>4360679.7290444262</v>
      </c>
      <c r="C3678">
        <v>3634121.8812702876</v>
      </c>
      <c r="D3678" t="str">
        <v>met</v>
      </c>
      <c r="E3678" s="108">
        <v>135732.61151598487</v>
      </c>
    </row>
    <row r="3679" spans="1:5" x14ac:dyDescent="0.25">
      <c r="A3679">
        <v>3612</v>
      </c>
      <c r="B3679" s="40">
        <v>5598626.0650013238</v>
      </c>
      <c r="C3679">
        <v>3634455.9579269295</v>
      </c>
      <c r="D3679" t="str">
        <v>met</v>
      </c>
      <c r="E3679" s="108">
        <v>341873.2621874921</v>
      </c>
    </row>
    <row r="3680" spans="1:5" x14ac:dyDescent="0.25">
      <c r="A3680">
        <v>3613</v>
      </c>
      <c r="B3680" s="40">
        <v>13302819.99259473</v>
      </c>
      <c r="C3680">
        <v>3633872.4613267514</v>
      </c>
      <c r="D3680" t="str">
        <v>met</v>
      </c>
      <c r="E3680" s="108">
        <v>1411722.1340982704</v>
      </c>
    </row>
    <row r="3681" spans="1:5" x14ac:dyDescent="0.25">
      <c r="A3681">
        <v>3614</v>
      </c>
      <c r="B3681" s="40">
        <v>4622092.9283499364</v>
      </c>
      <c r="C3681">
        <v>3634080.2152284193</v>
      </c>
      <c r="D3681" t="str">
        <v>met</v>
      </c>
      <c r="E3681" s="108">
        <v>2485453.9667943893</v>
      </c>
    </row>
    <row r="3682" spans="1:5" x14ac:dyDescent="0.25">
      <c r="A3682">
        <v>3615</v>
      </c>
      <c r="B3682" s="40">
        <v>5471284.5676400084</v>
      </c>
      <c r="C3682">
        <v>3634146.0613350319</v>
      </c>
      <c r="D3682" t="str">
        <v>met</v>
      </c>
      <c r="E3682" s="108">
        <v>3853809.2748818607</v>
      </c>
    </row>
    <row r="3683" spans="1:5" x14ac:dyDescent="0.25">
      <c r="A3683">
        <v>3616</v>
      </c>
      <c r="B3683" s="40">
        <v>4598329.0346399006</v>
      </c>
      <c r="C3683">
        <v>3633966.480580715</v>
      </c>
      <c r="D3683" t="str">
        <v>met</v>
      </c>
      <c r="E3683" s="108">
        <v>592547.96695853816</v>
      </c>
    </row>
    <row r="3684" spans="1:5" x14ac:dyDescent="0.25">
      <c r="A3684">
        <v>3617</v>
      </c>
      <c r="B3684" s="40">
        <v>3067662.6080698548</v>
      </c>
      <c r="C3684">
        <v>3634136.3022824675</v>
      </c>
      <c r="D3684" t="str">
        <v>unmet</v>
      </c>
      <c r="E3684" s="108">
        <v>1392246.0880057155</v>
      </c>
    </row>
    <row r="3685" spans="1:5" x14ac:dyDescent="0.25">
      <c r="A3685">
        <v>3618</v>
      </c>
      <c r="B3685" s="40">
        <v>4729890.9396858998</v>
      </c>
      <c r="C3685">
        <v>3634544.2454977524</v>
      </c>
      <c r="D3685" t="str">
        <v>met</v>
      </c>
      <c r="E3685" s="108">
        <v>644075.9255259647</v>
      </c>
    </row>
    <row r="3686" spans="1:5" x14ac:dyDescent="0.25">
      <c r="A3686">
        <v>3619</v>
      </c>
      <c r="B3686" s="40">
        <v>3684096.165698451</v>
      </c>
      <c r="C3686">
        <v>3633977.2510853419</v>
      </c>
      <c r="D3686" t="str">
        <v>met</v>
      </c>
      <c r="E3686" s="108">
        <v>835169.07935073366</v>
      </c>
    </row>
    <row r="3687" spans="1:5" x14ac:dyDescent="0.25">
      <c r="A3687">
        <v>3620</v>
      </c>
      <c r="B3687" s="40">
        <v>9312726.0861110184</v>
      </c>
      <c r="C3687">
        <v>3633880.5978866215</v>
      </c>
      <c r="D3687" t="str">
        <v>met</v>
      </c>
      <c r="E3687" s="108">
        <v>470557.36780204065</v>
      </c>
    </row>
    <row r="3688" spans="1:5" x14ac:dyDescent="0.25">
      <c r="A3688">
        <v>3621</v>
      </c>
      <c r="B3688" s="40">
        <v>5644901.9069814645</v>
      </c>
      <c r="C3688">
        <v>3634630.0877416292</v>
      </c>
      <c r="D3688" t="str">
        <v>met</v>
      </c>
      <c r="E3688" s="108">
        <v>3040771.6871840796</v>
      </c>
    </row>
    <row r="3689" spans="1:5" x14ac:dyDescent="0.25">
      <c r="A3689">
        <v>3622</v>
      </c>
      <c r="B3689" s="40">
        <v>4410861.5563704334</v>
      </c>
      <c r="C3689">
        <v>3634261.0257583214</v>
      </c>
      <c r="D3689" t="str">
        <v>met</v>
      </c>
      <c r="E3689" s="108">
        <v>4621216.0033951737</v>
      </c>
    </row>
    <row r="3690" spans="1:5" x14ac:dyDescent="0.25">
      <c r="A3690">
        <v>3623</v>
      </c>
      <c r="B3690" s="40">
        <v>4677541.6065351814</v>
      </c>
      <c r="C3690">
        <v>3634185.9620149215</v>
      </c>
      <c r="D3690" t="str">
        <v>met</v>
      </c>
      <c r="E3690" s="108">
        <v>-228405.4027130683</v>
      </c>
    </row>
    <row r="3691" spans="1:5" x14ac:dyDescent="0.25">
      <c r="A3691">
        <v>3624</v>
      </c>
      <c r="B3691" s="40">
        <v>4865182.8493660111</v>
      </c>
      <c r="C3691">
        <v>3633820.8577276636</v>
      </c>
      <c r="D3691" t="str">
        <v>met</v>
      </c>
      <c r="E3691" s="108">
        <v>689075.89796412271</v>
      </c>
    </row>
    <row r="3692" spans="1:5" x14ac:dyDescent="0.25">
      <c r="A3692">
        <v>3625</v>
      </c>
      <c r="B3692" s="40">
        <v>7213302.5909761861</v>
      </c>
      <c r="C3692">
        <v>3633859.4965946139</v>
      </c>
      <c r="D3692" t="str">
        <v>met</v>
      </c>
      <c r="E3692" s="108">
        <v>-135524.21283106599</v>
      </c>
    </row>
    <row r="3693" spans="1:5" x14ac:dyDescent="0.25">
      <c r="A3693">
        <v>3626</v>
      </c>
      <c r="B3693" s="40">
        <v>6433651.7019461636</v>
      </c>
      <c r="C3693">
        <v>3633979.0504413238</v>
      </c>
      <c r="D3693" t="str">
        <v>met</v>
      </c>
      <c r="E3693" s="108">
        <v>1565678.8211219953</v>
      </c>
    </row>
    <row r="3694" spans="1:5" x14ac:dyDescent="0.25">
      <c r="A3694">
        <v>3627</v>
      </c>
      <c r="B3694" s="40">
        <v>4433140.7440233231</v>
      </c>
      <c r="C3694">
        <v>3634052.622965714</v>
      </c>
      <c r="D3694" t="str">
        <v>met</v>
      </c>
      <c r="E3694" s="108">
        <v>1617707.4976970316</v>
      </c>
    </row>
    <row r="3695" spans="1:5" x14ac:dyDescent="0.25">
      <c r="A3695">
        <v>3628</v>
      </c>
      <c r="B3695" s="40">
        <v>3904656.6920761243</v>
      </c>
      <c r="C3695">
        <v>3633901.7747323425</v>
      </c>
      <c r="D3695" t="str">
        <v>met</v>
      </c>
      <c r="E3695" s="108">
        <v>397943.32728940574</v>
      </c>
    </row>
    <row r="3696" spans="1:5" x14ac:dyDescent="0.25">
      <c r="A3696">
        <v>3629</v>
      </c>
      <c r="B3696" s="40">
        <v>6332196.3784864973</v>
      </c>
      <c r="C3696">
        <v>3634392.730354629</v>
      </c>
      <c r="D3696" t="str">
        <v>met</v>
      </c>
      <c r="E3696" s="108">
        <v>510158.50883972412</v>
      </c>
    </row>
    <row r="3697" spans="1:5" x14ac:dyDescent="0.25">
      <c r="A3697">
        <v>3630</v>
      </c>
      <c r="B3697" s="40">
        <v>8789308.1054816488</v>
      </c>
      <c r="C3697">
        <v>3634093.2891262816</v>
      </c>
      <c r="D3697" t="str">
        <v>met</v>
      </c>
      <c r="E3697" s="108">
        <v>4805.8902667192742</v>
      </c>
    </row>
    <row r="3698" spans="1:5" x14ac:dyDescent="0.25">
      <c r="A3698">
        <v>3631</v>
      </c>
      <c r="B3698" s="40">
        <v>11946672.484778704</v>
      </c>
      <c r="C3698">
        <v>3634035.8713919893</v>
      </c>
      <c r="D3698" t="str">
        <v>met</v>
      </c>
      <c r="E3698" s="108">
        <v>-650747.94266689522</v>
      </c>
    </row>
    <row r="3699" spans="1:5" x14ac:dyDescent="0.25">
      <c r="A3699">
        <v>3632</v>
      </c>
      <c r="B3699" s="40">
        <v>4272179.2309624907</v>
      </c>
      <c r="C3699">
        <v>3634198.4021065948</v>
      </c>
      <c r="D3699" t="str">
        <v>met</v>
      </c>
      <c r="E3699" s="108">
        <v>501637.20645046514</v>
      </c>
    </row>
    <row r="3700" spans="1:5" x14ac:dyDescent="0.25">
      <c r="A3700">
        <v>3633</v>
      </c>
      <c r="B3700" s="40">
        <v>4095175.0104815569</v>
      </c>
      <c r="C3700">
        <v>3634117.5541388751</v>
      </c>
      <c r="D3700" t="str">
        <v>met</v>
      </c>
      <c r="E3700" s="108">
        <v>1079930.977185877</v>
      </c>
    </row>
    <row r="3701" spans="1:5" x14ac:dyDescent="0.25">
      <c r="A3701">
        <v>3634</v>
      </c>
      <c r="B3701" s="40">
        <v>4035804.2097365446</v>
      </c>
      <c r="C3701">
        <v>3633673.9345920645</v>
      </c>
      <c r="D3701" t="str">
        <v>met</v>
      </c>
      <c r="E3701" s="108">
        <v>836168.88648763904</v>
      </c>
    </row>
    <row r="3702" spans="1:5" x14ac:dyDescent="0.25">
      <c r="A3702">
        <v>3635</v>
      </c>
      <c r="B3702" s="40">
        <v>3842831.7513694409</v>
      </c>
      <c r="C3702">
        <v>3634167.6034032744</v>
      </c>
      <c r="D3702" t="str">
        <v>met</v>
      </c>
      <c r="E3702" s="108">
        <v>10770701.172271762</v>
      </c>
    </row>
    <row r="3703" spans="1:5" x14ac:dyDescent="0.25">
      <c r="A3703">
        <v>3636</v>
      </c>
      <c r="B3703" s="40">
        <v>3727202.5453295913</v>
      </c>
      <c r="C3703">
        <v>3634089.0084903035</v>
      </c>
      <c r="D3703" t="str">
        <v>met</v>
      </c>
      <c r="E3703" s="108">
        <v>1573373.6867280523</v>
      </c>
    </row>
    <row r="3704" spans="1:5" x14ac:dyDescent="0.25">
      <c r="A3704">
        <v>3637</v>
      </c>
      <c r="B3704" s="40">
        <v>3684632.3316674945</v>
      </c>
      <c r="C3704">
        <v>3634362.0175829907</v>
      </c>
      <c r="D3704" t="str">
        <v>met</v>
      </c>
      <c r="E3704" s="108">
        <v>7762513.5812435225</v>
      </c>
    </row>
    <row r="3705" spans="1:5" x14ac:dyDescent="0.25">
      <c r="A3705">
        <v>3638</v>
      </c>
      <c r="B3705" s="40">
        <v>5901041.6738506202</v>
      </c>
      <c r="C3705">
        <v>3634330.1965064858</v>
      </c>
      <c r="D3705" t="str">
        <v>met</v>
      </c>
      <c r="E3705" s="108">
        <v>-84802.53952250164</v>
      </c>
    </row>
    <row r="3706" spans="1:5" x14ac:dyDescent="0.25">
      <c r="A3706">
        <v>3639</v>
      </c>
      <c r="B3706" s="40">
        <v>5860482.4436267801</v>
      </c>
      <c r="C3706">
        <v>3633474.7260852866</v>
      </c>
      <c r="D3706" t="str">
        <v>met</v>
      </c>
      <c r="E3706" s="108">
        <v>5986457.4814488385</v>
      </c>
    </row>
    <row r="3707" spans="1:5" x14ac:dyDescent="0.25">
      <c r="A3707">
        <v>3640</v>
      </c>
      <c r="B3707" s="40">
        <v>4294255.9969743807</v>
      </c>
      <c r="C3707">
        <v>3634365.4162384458</v>
      </c>
      <c r="D3707" t="str">
        <v>met</v>
      </c>
      <c r="E3707" s="108">
        <v>2522552.3861337965</v>
      </c>
    </row>
    <row r="3708" spans="1:5" x14ac:dyDescent="0.25">
      <c r="A3708">
        <v>3641</v>
      </c>
      <c r="B3708" s="40">
        <v>6725296.984722998</v>
      </c>
      <c r="C3708">
        <v>3634448.3577685286</v>
      </c>
      <c r="D3708" t="str">
        <v>met</v>
      </c>
      <c r="E3708" s="108">
        <v>943062.07876905007</v>
      </c>
    </row>
    <row r="3709" spans="1:5" x14ac:dyDescent="0.25">
      <c r="A3709">
        <v>3642</v>
      </c>
      <c r="B3709" s="40">
        <v>3595795.7567630578</v>
      </c>
      <c r="C3709">
        <v>3634338.5955623537</v>
      </c>
      <c r="D3709" t="str">
        <v>unmet</v>
      </c>
      <c r="E3709" s="108">
        <v>620754.61822801223</v>
      </c>
    </row>
    <row r="3710" spans="1:5" x14ac:dyDescent="0.25">
      <c r="A3710">
        <v>3643</v>
      </c>
      <c r="B3710" s="40">
        <v>4768533.364122184</v>
      </c>
      <c r="C3710">
        <v>3634428.3128998401</v>
      </c>
      <c r="D3710" t="str">
        <v>met</v>
      </c>
      <c r="E3710" s="108">
        <v>1096727.1510439334</v>
      </c>
    </row>
    <row r="3711" spans="1:5" x14ac:dyDescent="0.25">
      <c r="A3711">
        <v>3644</v>
      </c>
      <c r="B3711" s="40">
        <v>4213383.7426931402</v>
      </c>
      <c r="C3711">
        <v>3634175.2075369423</v>
      </c>
      <c r="D3711" t="str">
        <v>met</v>
      </c>
      <c r="E3711" s="108">
        <v>58934.53144817939</v>
      </c>
    </row>
    <row r="3712" spans="1:5" x14ac:dyDescent="0.25">
      <c r="A3712">
        <v>3645</v>
      </c>
      <c r="B3712" s="40">
        <v>4464525.5126324808</v>
      </c>
      <c r="C3712">
        <v>3633571.9603113597</v>
      </c>
      <c r="D3712" t="str">
        <v>met</v>
      </c>
      <c r="E3712" s="108">
        <v>485857.45735931071</v>
      </c>
    </row>
    <row r="3713" spans="1:5" x14ac:dyDescent="0.25">
      <c r="A3713">
        <v>3646</v>
      </c>
      <c r="B3713" s="40">
        <v>3707328.8017086089</v>
      </c>
      <c r="C3713">
        <v>3633757.010863469</v>
      </c>
      <c r="D3713" t="str">
        <v>met</v>
      </c>
      <c r="E3713" s="108">
        <v>1434825.9956021509</v>
      </c>
    </row>
    <row r="3714" spans="1:5" x14ac:dyDescent="0.25">
      <c r="A3714">
        <v>3647</v>
      </c>
      <c r="B3714" s="40">
        <v>8607297.4078708254</v>
      </c>
      <c r="C3714">
        <v>3634337.0376303988</v>
      </c>
      <c r="D3714" t="str">
        <v>met</v>
      </c>
      <c r="E3714" s="108">
        <v>325800.97062261775</v>
      </c>
    </row>
    <row r="3715" spans="1:5" x14ac:dyDescent="0.25">
      <c r="A3715">
        <v>3648</v>
      </c>
      <c r="B3715" s="40">
        <v>4553624.3378379261</v>
      </c>
      <c r="C3715">
        <v>3633841.7895705574</v>
      </c>
      <c r="D3715" t="str">
        <v>met</v>
      </c>
      <c r="E3715" s="108">
        <v>1665318.2008225187</v>
      </c>
    </row>
    <row r="3716" spans="1:5" x14ac:dyDescent="0.25">
      <c r="A3716">
        <v>3649</v>
      </c>
      <c r="B3716" s="40">
        <v>4016044.0472995546</v>
      </c>
      <c r="C3716">
        <v>3633822.8363688374</v>
      </c>
      <c r="D3716" t="str">
        <v>met</v>
      </c>
      <c r="E3716" s="108">
        <v>-270144.97571543092</v>
      </c>
    </row>
    <row r="3717" spans="1:5" x14ac:dyDescent="0.25">
      <c r="A3717">
        <v>3650</v>
      </c>
      <c r="B3717" s="40">
        <v>5423693.5828875434</v>
      </c>
      <c r="C3717">
        <v>3634405.5515394374</v>
      </c>
      <c r="D3717" t="str">
        <v>met</v>
      </c>
      <c r="E3717" s="108">
        <v>1535387.0555704879</v>
      </c>
    </row>
    <row r="3718" spans="1:5" x14ac:dyDescent="0.25">
      <c r="A3718">
        <v>3651</v>
      </c>
      <c r="B3718" s="40">
        <v>5496322.5301556643</v>
      </c>
      <c r="C3718">
        <v>3634120.9405006152</v>
      </c>
      <c r="D3718" t="str">
        <v>met</v>
      </c>
      <c r="E3718" s="108">
        <v>5113535.4100680966</v>
      </c>
    </row>
    <row r="3719" spans="1:5" x14ac:dyDescent="0.25">
      <c r="A3719">
        <v>3652</v>
      </c>
      <c r="B3719" s="40">
        <v>4050669.8522402933</v>
      </c>
      <c r="C3719">
        <v>3634394.168850611</v>
      </c>
      <c r="D3719" t="str">
        <v>met</v>
      </c>
      <c r="E3719" s="108">
        <v>561575.99863969069</v>
      </c>
    </row>
    <row r="3720" spans="1:5" x14ac:dyDescent="0.25">
      <c r="A3720">
        <v>3653</v>
      </c>
      <c r="B3720" s="40">
        <v>5102469.2975457292</v>
      </c>
      <c r="C3720">
        <v>3634207.8464902975</v>
      </c>
      <c r="D3720" t="str">
        <v>met</v>
      </c>
      <c r="E3720" s="108">
        <v>2632376.1102933357</v>
      </c>
    </row>
    <row r="3721" spans="1:5" x14ac:dyDescent="0.25">
      <c r="A3721">
        <v>3654</v>
      </c>
      <c r="B3721" s="40">
        <v>5838418.3699709764</v>
      </c>
      <c r="C3721">
        <v>3634306.1752239605</v>
      </c>
      <c r="D3721" t="str">
        <v>met</v>
      </c>
      <c r="E3721" s="108">
        <v>5521882.1065517571</v>
      </c>
    </row>
    <row r="3722" spans="1:5" x14ac:dyDescent="0.25">
      <c r="A3722">
        <v>3655</v>
      </c>
      <c r="B3722" s="40">
        <v>4548793.4958349876</v>
      </c>
      <c r="C3722">
        <v>3633753.6813003998</v>
      </c>
      <c r="D3722" t="str">
        <v>met</v>
      </c>
      <c r="E3722" s="108">
        <v>-101771.18818159401</v>
      </c>
    </row>
    <row r="3723" spans="1:5" x14ac:dyDescent="0.25">
      <c r="A3723">
        <v>3656</v>
      </c>
      <c r="B3723" s="40">
        <v>4232523.1180638131</v>
      </c>
      <c r="C3723">
        <v>3634122.8394287308</v>
      </c>
      <c r="D3723" t="str">
        <v>met</v>
      </c>
      <c r="E3723" s="108">
        <v>9419583.9337804336</v>
      </c>
    </row>
    <row r="3724" spans="1:5" x14ac:dyDescent="0.25">
      <c r="A3724">
        <v>3657</v>
      </c>
      <c r="B3724" s="40">
        <v>4000709.6259601135</v>
      </c>
      <c r="C3724">
        <v>3633734.8092497792</v>
      </c>
      <c r="D3724" t="str">
        <v>met</v>
      </c>
      <c r="E3724" s="108">
        <v>1438665.3446922409</v>
      </c>
    </row>
    <row r="3725" spans="1:5" x14ac:dyDescent="0.25">
      <c r="A3725">
        <v>3658</v>
      </c>
      <c r="B3725" s="40">
        <v>3977637.4058332136</v>
      </c>
      <c r="C3725">
        <v>3634312.3402177268</v>
      </c>
      <c r="D3725" t="str">
        <v>met</v>
      </c>
      <c r="E3725" s="108">
        <v>143181.22828223323</v>
      </c>
    </row>
    <row r="3726" spans="1:5" x14ac:dyDescent="0.25">
      <c r="A3726">
        <v>3659</v>
      </c>
      <c r="B3726" s="40">
        <v>4210061.2757654143</v>
      </c>
      <c r="C3726">
        <v>3634217.5336618</v>
      </c>
      <c r="D3726" t="str">
        <v>met</v>
      </c>
      <c r="E3726" s="108">
        <v>130619.7214041478</v>
      </c>
    </row>
    <row r="3727" spans="1:5" x14ac:dyDescent="0.25">
      <c r="A3727">
        <v>3660</v>
      </c>
      <c r="B3727" s="40">
        <v>3790619.3892062288</v>
      </c>
      <c r="C3727">
        <v>3633675.2834528806</v>
      </c>
      <c r="D3727" t="str">
        <v>met</v>
      </c>
      <c r="E3727" s="108">
        <v>863266.28974911803</v>
      </c>
    </row>
    <row r="3728" spans="1:5" x14ac:dyDescent="0.25">
      <c r="A3728">
        <v>3661</v>
      </c>
      <c r="B3728" s="40">
        <v>3994803.0476862085</v>
      </c>
      <c r="C3728">
        <v>3634448.3817918249</v>
      </c>
      <c r="D3728" t="str">
        <v>met</v>
      </c>
      <c r="E3728" s="108">
        <v>1666477.0833163285</v>
      </c>
    </row>
    <row r="3729" spans="1:5" x14ac:dyDescent="0.25">
      <c r="A3729">
        <v>3662</v>
      </c>
      <c r="B3729" s="40">
        <v>4834801.3627178269</v>
      </c>
      <c r="C3729">
        <v>3634809.9692144087</v>
      </c>
      <c r="D3729" t="str">
        <v>met</v>
      </c>
      <c r="E3729" s="108">
        <v>478135.02081270562</v>
      </c>
    </row>
    <row r="3730" spans="1:5" x14ac:dyDescent="0.25">
      <c r="A3730">
        <v>3663</v>
      </c>
      <c r="B3730" s="40">
        <v>3772272.8001497025</v>
      </c>
      <c r="C3730">
        <v>3634146.6195192523</v>
      </c>
      <c r="D3730" t="str">
        <v>met</v>
      </c>
      <c r="E3730" s="108">
        <v>12670358.298313685</v>
      </c>
    </row>
    <row r="3731" spans="1:5" x14ac:dyDescent="0.25">
      <c r="A3731">
        <v>3664</v>
      </c>
      <c r="B3731" s="40">
        <v>4377838.5336596975</v>
      </c>
      <c r="C3731">
        <v>3634231.8511034939</v>
      </c>
      <c r="D3731" t="str">
        <v>met</v>
      </c>
      <c r="E3731" s="108">
        <v>778559.53848238103</v>
      </c>
    </row>
    <row r="3732" spans="1:5" x14ac:dyDescent="0.25">
      <c r="A3732">
        <v>3665</v>
      </c>
      <c r="B3732" s="40">
        <v>3823141.77066446</v>
      </c>
      <c r="C3732">
        <v>3634363.2532886481</v>
      </c>
      <c r="D3732" t="str">
        <v>met</v>
      </c>
      <c r="E3732" s="108">
        <v>1324182.5242673717</v>
      </c>
    </row>
    <row r="3733" spans="1:5" x14ac:dyDescent="0.25">
      <c r="A3733">
        <v>3666</v>
      </c>
      <c r="B3733" s="40">
        <v>9598447.5532931034</v>
      </c>
      <c r="C3733">
        <v>3634462.4864070839</v>
      </c>
      <c r="D3733" t="str">
        <v>met</v>
      </c>
      <c r="E3733" s="108">
        <v>430763.20520906011</v>
      </c>
    </row>
    <row r="3734" spans="1:5" x14ac:dyDescent="0.25">
      <c r="A3734">
        <v>3667</v>
      </c>
      <c r="B3734" s="40">
        <v>4495567.582857918</v>
      </c>
      <c r="C3734">
        <v>3634197.9420050145</v>
      </c>
      <c r="D3734" t="str">
        <v>met</v>
      </c>
      <c r="E3734" s="108">
        <v>951216.00954313623</v>
      </c>
    </row>
    <row r="3735" spans="1:5" x14ac:dyDescent="0.25">
      <c r="A3735">
        <v>3668</v>
      </c>
      <c r="B3735" s="40">
        <v>5194023.678385444</v>
      </c>
      <c r="C3735">
        <v>3633570.2292964854</v>
      </c>
      <c r="D3735" t="str">
        <v>met</v>
      </c>
      <c r="E3735" s="108">
        <v>967074.81580713624</v>
      </c>
    </row>
    <row r="3736" spans="1:5" x14ac:dyDescent="0.25">
      <c r="A3736">
        <v>3669</v>
      </c>
      <c r="B3736" s="40">
        <v>4974108.1869712248</v>
      </c>
      <c r="C3736">
        <v>3633842.4326604269</v>
      </c>
      <c r="D3736" t="str">
        <v>met</v>
      </c>
      <c r="E3736" s="108">
        <v>253378.08484740416</v>
      </c>
    </row>
    <row r="3737" spans="1:5" x14ac:dyDescent="0.25">
      <c r="A3737">
        <v>3670</v>
      </c>
      <c r="B3737" s="40">
        <v>4826170.4705142491</v>
      </c>
      <c r="C3737">
        <v>3634058.3996916134</v>
      </c>
      <c r="D3737" t="str">
        <v>met</v>
      </c>
      <c r="E3737" s="108">
        <v>700322.55985443247</v>
      </c>
    </row>
    <row r="3738" spans="1:5" x14ac:dyDescent="0.25">
      <c r="A3738">
        <v>3671</v>
      </c>
      <c r="B3738" s="40">
        <v>3589435.6796778273</v>
      </c>
      <c r="C3738">
        <v>3634234.9662707136</v>
      </c>
      <c r="D3738" t="str">
        <v>unmet</v>
      </c>
      <c r="E3738" s="108">
        <v>334931.1996174166</v>
      </c>
    </row>
    <row r="3739" spans="1:5" x14ac:dyDescent="0.25">
      <c r="A3739">
        <v>3672</v>
      </c>
      <c r="B3739" s="40">
        <v>10634203.539477829</v>
      </c>
      <c r="C3739">
        <v>3634230.9150551111</v>
      </c>
      <c r="D3739" t="str">
        <v>met</v>
      </c>
      <c r="E3739" s="108">
        <v>1076643.9982195166</v>
      </c>
    </row>
    <row r="3740" spans="1:5" x14ac:dyDescent="0.25">
      <c r="A3740">
        <v>3673</v>
      </c>
      <c r="B3740" s="40">
        <v>4030187.4485236211</v>
      </c>
      <c r="C3740">
        <v>3634993.1955618486</v>
      </c>
      <c r="D3740" t="str">
        <v>met</v>
      </c>
      <c r="E3740" s="108">
        <v>2496313.3483344316</v>
      </c>
    </row>
    <row r="3741" spans="1:5" x14ac:dyDescent="0.25">
      <c r="A3741">
        <v>3674</v>
      </c>
      <c r="B3741" s="40">
        <v>3312578.3606571653</v>
      </c>
      <c r="C3741">
        <v>3633672.498714793</v>
      </c>
      <c r="D3741" t="str">
        <v>unmet</v>
      </c>
      <c r="E3741" s="108">
        <v>2191469.7745955228</v>
      </c>
    </row>
    <row r="3742" spans="1:5" x14ac:dyDescent="0.25">
      <c r="A3742">
        <v>3675</v>
      </c>
      <c r="B3742" s="40">
        <v>4233573.6282537412</v>
      </c>
      <c r="C3742">
        <v>3634117.0364692244</v>
      </c>
      <c r="D3742" t="str">
        <v>met</v>
      </c>
      <c r="E3742" s="108">
        <v>401917.03904936602</v>
      </c>
    </row>
    <row r="3743" spans="1:5" x14ac:dyDescent="0.25">
      <c r="A3743">
        <v>3676</v>
      </c>
      <c r="B3743" s="40">
        <v>3253840.0231477115</v>
      </c>
      <c r="C3743">
        <v>3634163.3687601658</v>
      </c>
      <c r="D3743" t="str">
        <v>unmet</v>
      </c>
      <c r="E3743" s="108">
        <v>-56894.251918187365</v>
      </c>
    </row>
    <row r="3744" spans="1:5" x14ac:dyDescent="0.25">
      <c r="A3744">
        <v>3677</v>
      </c>
      <c r="B3744" s="40">
        <v>4045175.4694469906</v>
      </c>
      <c r="C3744">
        <v>3634100.1842238312</v>
      </c>
      <c r="D3744" t="str">
        <v>met</v>
      </c>
      <c r="E3744" s="108">
        <v>188453.78314978816</v>
      </c>
    </row>
    <row r="3745" spans="1:5" x14ac:dyDescent="0.25">
      <c r="A3745">
        <v>3678</v>
      </c>
      <c r="B3745" s="40">
        <v>4764976.2805528268</v>
      </c>
      <c r="C3745">
        <v>3633798.0033773324</v>
      </c>
      <c r="D3745" t="str">
        <v>met</v>
      </c>
      <c r="E3745" s="108">
        <v>1412953.6303156647</v>
      </c>
    </row>
    <row r="3746" spans="1:5" x14ac:dyDescent="0.25">
      <c r="A3746">
        <v>3679</v>
      </c>
      <c r="B3746" s="40">
        <v>4367573.7575922348</v>
      </c>
      <c r="C3746">
        <v>3633993.7143928953</v>
      </c>
      <c r="D3746" t="str">
        <v>met</v>
      </c>
      <c r="E3746" s="108">
        <v>-210595.38337592129</v>
      </c>
    </row>
    <row r="3747" spans="1:5" x14ac:dyDescent="0.25">
      <c r="A3747">
        <v>3680</v>
      </c>
      <c r="B3747" s="40">
        <v>4847450.9149169382</v>
      </c>
      <c r="C3747">
        <v>3634156.4326265762</v>
      </c>
      <c r="D3747" t="str">
        <v>met</v>
      </c>
      <c r="E3747" s="108">
        <v>-171638.47566613043</v>
      </c>
    </row>
    <row r="3748" spans="1:5" x14ac:dyDescent="0.25">
      <c r="A3748">
        <v>3681</v>
      </c>
      <c r="B3748" s="40">
        <v>4796439.7019896097</v>
      </c>
      <c r="C3748">
        <v>3633707.5953846285</v>
      </c>
      <c r="D3748" t="str">
        <v>met</v>
      </c>
      <c r="E3748" s="108">
        <v>1073010.8072449849</v>
      </c>
    </row>
    <row r="3749" spans="1:5" x14ac:dyDescent="0.25">
      <c r="A3749">
        <v>3682</v>
      </c>
      <c r="B3749" s="40">
        <v>5758571.0509634744</v>
      </c>
      <c r="C3749">
        <v>3634054.6886474108</v>
      </c>
      <c r="D3749" t="str">
        <v>met</v>
      </c>
      <c r="E3749" s="108">
        <v>1069170.9518751339</v>
      </c>
    </row>
    <row r="3750" spans="1:5" x14ac:dyDescent="0.25">
      <c r="A3750">
        <v>3683</v>
      </c>
      <c r="B3750" s="40">
        <v>4625064.5034868801</v>
      </c>
      <c r="C3750">
        <v>3634692.8398741861</v>
      </c>
      <c r="D3750" t="str">
        <v>met</v>
      </c>
      <c r="E3750" s="108">
        <v>1691259.3152951491</v>
      </c>
    </row>
    <row r="3751" spans="1:5" x14ac:dyDescent="0.25">
      <c r="A3751">
        <v>3684</v>
      </c>
      <c r="B3751" s="40">
        <v>3976164.9934657738</v>
      </c>
      <c r="C3751">
        <v>3634054.4923368474</v>
      </c>
      <c r="D3751" t="str">
        <v>met</v>
      </c>
      <c r="E3751" s="108">
        <v>52670.779097357299</v>
      </c>
    </row>
    <row r="3752" spans="1:5" x14ac:dyDescent="0.25">
      <c r="A3752">
        <v>3685</v>
      </c>
      <c r="B3752" s="40">
        <v>4810013.0257196054</v>
      </c>
      <c r="C3752">
        <v>3634220.0103305178</v>
      </c>
      <c r="D3752" t="str">
        <v>met</v>
      </c>
      <c r="E3752" s="108">
        <v>1794174.7560026818</v>
      </c>
    </row>
    <row r="3753" spans="1:5" x14ac:dyDescent="0.25">
      <c r="A3753">
        <v>3686</v>
      </c>
      <c r="B3753" s="40">
        <v>3621207.7275592871</v>
      </c>
      <c r="C3753">
        <v>3634072.5593956537</v>
      </c>
      <c r="D3753" t="str">
        <v>unmet</v>
      </c>
      <c r="E3753" s="108">
        <v>766608.74861139664</v>
      </c>
    </row>
    <row r="3754" spans="1:5" x14ac:dyDescent="0.25">
      <c r="A3754">
        <v>3687</v>
      </c>
      <c r="B3754" s="40">
        <v>3973336.5159186241</v>
      </c>
      <c r="C3754">
        <v>3634140.2050296897</v>
      </c>
      <c r="D3754" t="str">
        <v>met</v>
      </c>
      <c r="E3754" s="108">
        <v>5614719.7318912959</v>
      </c>
    </row>
    <row r="3755" spans="1:5" x14ac:dyDescent="0.25">
      <c r="A3755">
        <v>3688</v>
      </c>
      <c r="B3755" s="40">
        <v>4109236.3896814249</v>
      </c>
      <c r="C3755">
        <v>3634234.5078003122</v>
      </c>
      <c r="D3755" t="str">
        <v>met</v>
      </c>
      <c r="E3755" s="108">
        <v>2970969.1769034108</v>
      </c>
    </row>
    <row r="3756" spans="1:5" x14ac:dyDescent="0.25">
      <c r="A3756">
        <v>3689</v>
      </c>
      <c r="B3756" s="40">
        <v>4886776.821481986</v>
      </c>
      <c r="C3756">
        <v>3634840.9817391499</v>
      </c>
      <c r="D3756" t="str">
        <v>met</v>
      </c>
      <c r="E3756" s="108">
        <v>1652587.9428110253</v>
      </c>
    </row>
    <row r="3757" spans="1:5" x14ac:dyDescent="0.25">
      <c r="A3757">
        <v>3690</v>
      </c>
      <c r="B3757" s="40">
        <v>7116417.3986447416</v>
      </c>
      <c r="C3757">
        <v>3633893.9468861693</v>
      </c>
      <c r="D3757" t="str">
        <v>met</v>
      </c>
      <c r="E3757" s="108">
        <v>1745693.5245482344</v>
      </c>
    </row>
    <row r="3758" spans="1:5" x14ac:dyDescent="0.25">
      <c r="A3758">
        <v>3691</v>
      </c>
      <c r="B3758" s="40">
        <v>4228299.6471790457</v>
      </c>
      <c r="C3758">
        <v>3633989.1055845818</v>
      </c>
      <c r="D3758" t="str">
        <v>met</v>
      </c>
      <c r="E3758" s="108">
        <v>71797.600819964893</v>
      </c>
    </row>
    <row r="3759" spans="1:5" x14ac:dyDescent="0.25">
      <c r="A3759">
        <v>3692</v>
      </c>
      <c r="B3759" s="40">
        <v>4469057.5538236629</v>
      </c>
      <c r="C3759">
        <v>3633932.7872575507</v>
      </c>
      <c r="D3759" t="str">
        <v>met</v>
      </c>
      <c r="E3759" s="108">
        <v>419413.08753443835</v>
      </c>
    </row>
    <row r="3760" spans="1:5" x14ac:dyDescent="0.25">
      <c r="A3760">
        <v>3693</v>
      </c>
      <c r="B3760" s="40">
        <v>5901854.9787334967</v>
      </c>
      <c r="C3760">
        <v>3633993.4647430819</v>
      </c>
      <c r="D3760" t="str">
        <v>met</v>
      </c>
      <c r="E3760" s="108">
        <v>3634303.3638121728</v>
      </c>
    </row>
    <row r="3761" spans="1:5" x14ac:dyDescent="0.25">
      <c r="A3761">
        <v>3694</v>
      </c>
      <c r="B3761" s="40">
        <v>6608313.004298863</v>
      </c>
      <c r="C3761">
        <v>3634447.4648689046</v>
      </c>
      <c r="D3761" t="str">
        <v>met</v>
      </c>
      <c r="E3761" s="108">
        <v>1027998.8398148287</v>
      </c>
    </row>
    <row r="3762" spans="1:5" x14ac:dyDescent="0.25">
      <c r="A3762">
        <v>3695</v>
      </c>
      <c r="B3762" s="40">
        <v>3921052.9767678091</v>
      </c>
      <c r="C3762">
        <v>3634356.8187024607</v>
      </c>
      <c r="D3762" t="str">
        <v>met</v>
      </c>
      <c r="E3762" s="108">
        <v>616375.01993435016</v>
      </c>
    </row>
    <row r="3763" spans="1:5" x14ac:dyDescent="0.25">
      <c r="A3763">
        <v>3696</v>
      </c>
      <c r="B3763" s="40">
        <v>4360724.0596960755</v>
      </c>
      <c r="C3763">
        <v>3634137.3185117785</v>
      </c>
      <c r="D3763" t="str">
        <v>met</v>
      </c>
      <c r="E3763" s="108">
        <v>507595.35647392785</v>
      </c>
    </row>
    <row r="3764" spans="1:5" x14ac:dyDescent="0.25">
      <c r="A3764">
        <v>3697</v>
      </c>
      <c r="B3764" s="40">
        <v>3500251.4384892546</v>
      </c>
      <c r="C3764">
        <v>3634281.2035443871</v>
      </c>
      <c r="D3764" t="str">
        <v>unmet</v>
      </c>
      <c r="E3764" s="108">
        <v>83760.176270884927</v>
      </c>
    </row>
    <row r="3765" spans="1:5" x14ac:dyDescent="0.25">
      <c r="A3765">
        <v>3698</v>
      </c>
      <c r="B3765" s="40">
        <v>5907374.0629631812</v>
      </c>
      <c r="C3765">
        <v>3633713.3343462534</v>
      </c>
      <c r="D3765" t="str">
        <v>met</v>
      </c>
      <c r="E3765" s="108">
        <v>2749509.7798635229</v>
      </c>
    </row>
    <row r="3766" spans="1:5" x14ac:dyDescent="0.25">
      <c r="A3766">
        <v>3699</v>
      </c>
      <c r="B3766" s="40">
        <v>3240822.5956219332</v>
      </c>
      <c r="C3766">
        <v>3633755.0073596383</v>
      </c>
      <c r="D3766" t="str">
        <v>unmet</v>
      </c>
      <c r="E3766" s="108">
        <v>835853.35997808119</v>
      </c>
    </row>
    <row r="3767" spans="1:5" x14ac:dyDescent="0.25">
      <c r="A3767">
        <v>3700</v>
      </c>
      <c r="B3767" s="40">
        <v>4564475.1999051906</v>
      </c>
      <c r="C3767">
        <v>3634495.9437523321</v>
      </c>
      <c r="D3767" t="str">
        <v>met</v>
      </c>
      <c r="E3767" s="108">
        <v>387654.67061908403</v>
      </c>
    </row>
    <row r="3768" spans="1:5" x14ac:dyDescent="0.25">
      <c r="A3768">
        <v>3701</v>
      </c>
      <c r="B3768" s="40">
        <v>4858835.983153278</v>
      </c>
      <c r="C3768">
        <v>3633775.8622129355</v>
      </c>
      <c r="D3768" t="str">
        <v>met</v>
      </c>
      <c r="E3768" s="108">
        <v>13298.079733816441</v>
      </c>
    </row>
    <row r="3769" spans="1:5" x14ac:dyDescent="0.25">
      <c r="A3769">
        <v>3702</v>
      </c>
      <c r="B3769" s="40">
        <v>4113876.378543308</v>
      </c>
      <c r="C3769">
        <v>3634004.0869755642</v>
      </c>
      <c r="D3769" t="str">
        <v>met</v>
      </c>
      <c r="E3769" s="108">
        <v>4168810.7855677768</v>
      </c>
    </row>
    <row r="3770" spans="1:5" x14ac:dyDescent="0.25">
      <c r="A3770">
        <v>3703</v>
      </c>
      <c r="B3770" s="40">
        <v>8353584.3842985053</v>
      </c>
      <c r="C3770">
        <v>3633907.1970227822</v>
      </c>
      <c r="D3770" t="str">
        <v>met</v>
      </c>
      <c r="E3770" s="108">
        <v>1814687.4850546932</v>
      </c>
    </row>
    <row r="3771" spans="1:5" x14ac:dyDescent="0.25">
      <c r="A3771">
        <v>3704</v>
      </c>
      <c r="B3771" s="40">
        <v>4030816.4248460298</v>
      </c>
      <c r="C3771">
        <v>3634080.1153834602</v>
      </c>
      <c r="D3771" t="str">
        <v>met</v>
      </c>
      <c r="E3771" s="108">
        <v>3787711.7880910086</v>
      </c>
    </row>
    <row r="3772" spans="1:5" x14ac:dyDescent="0.25">
      <c r="A3772">
        <v>3705</v>
      </c>
      <c r="B3772" s="40">
        <v>4276616.3750218786</v>
      </c>
      <c r="C3772">
        <v>3634119.7617449844</v>
      </c>
      <c r="D3772" t="str">
        <v>met</v>
      </c>
      <c r="E3772" s="108">
        <v>3788599.7394573116</v>
      </c>
    </row>
    <row r="3773" spans="1:5" x14ac:dyDescent="0.25">
      <c r="A3773">
        <v>3706</v>
      </c>
      <c r="B3773" s="40">
        <v>5028905.5051090075</v>
      </c>
      <c r="C3773">
        <v>3633696.5735267354</v>
      </c>
      <c r="D3773" t="str">
        <v>met</v>
      </c>
      <c r="E3773" s="108">
        <v>312900.64628820168</v>
      </c>
    </row>
    <row r="3774" spans="1:5" x14ac:dyDescent="0.25">
      <c r="A3774">
        <v>3707</v>
      </c>
      <c r="B3774" s="40">
        <v>7044792.4951022994</v>
      </c>
      <c r="C3774">
        <v>3634188.1164752059</v>
      </c>
      <c r="D3774" t="str">
        <v>met</v>
      </c>
      <c r="E3774" s="108">
        <v>277676.47460915055</v>
      </c>
    </row>
    <row r="3775" spans="1:5" x14ac:dyDescent="0.25">
      <c r="A3775">
        <v>3708</v>
      </c>
      <c r="B3775" s="40">
        <v>4037699.986029963</v>
      </c>
      <c r="C3775">
        <v>3633861.360676406</v>
      </c>
      <c r="D3775" t="str">
        <v>met</v>
      </c>
      <c r="E3775" s="108">
        <v>581862.99784403248</v>
      </c>
    </row>
    <row r="3776" spans="1:5" x14ac:dyDescent="0.25">
      <c r="A3776">
        <v>3709</v>
      </c>
      <c r="B3776" s="40">
        <v>3848810.1882313932</v>
      </c>
      <c r="C3776">
        <v>3634200.9150092672</v>
      </c>
      <c r="D3776" t="str">
        <v>met</v>
      </c>
      <c r="E3776" s="108">
        <v>1261848.2193323332</v>
      </c>
    </row>
    <row r="3777" spans="1:5" x14ac:dyDescent="0.25">
      <c r="A3777">
        <v>3710</v>
      </c>
      <c r="B3777" s="40">
        <v>4444889.4563548565</v>
      </c>
      <c r="C3777">
        <v>3634323.611459177</v>
      </c>
      <c r="D3777" t="str">
        <v>met</v>
      </c>
      <c r="E3777" s="108">
        <v>179795.26660392294</v>
      </c>
    </row>
    <row r="3778" spans="1:5" x14ac:dyDescent="0.25">
      <c r="A3778">
        <v>3711</v>
      </c>
      <c r="B3778" s="40">
        <v>3932555.775048729</v>
      </c>
      <c r="C3778">
        <v>3633959.5434983619</v>
      </c>
      <c r="D3778" t="str">
        <v>met</v>
      </c>
      <c r="E3778" s="108">
        <v>-252140.79504374368</v>
      </c>
    </row>
    <row r="3779" spans="1:5" x14ac:dyDescent="0.25">
      <c r="A3779">
        <v>3712</v>
      </c>
      <c r="B3779" s="40">
        <v>5775727.1719559096</v>
      </c>
      <c r="C3779">
        <v>3633654.9868854601</v>
      </c>
      <c r="D3779" t="str">
        <v>met</v>
      </c>
      <c r="E3779" s="108">
        <v>1337549.7544421302</v>
      </c>
    </row>
    <row r="3780" spans="1:5" x14ac:dyDescent="0.25">
      <c r="A3780">
        <v>3713</v>
      </c>
      <c r="B3780" s="40">
        <v>7210331.433633456</v>
      </c>
      <c r="C3780">
        <v>3634265.9302560911</v>
      </c>
      <c r="D3780" t="str">
        <v>met</v>
      </c>
      <c r="E3780" s="108">
        <v>979627.65354152769</v>
      </c>
    </row>
    <row r="3781" spans="1:5" x14ac:dyDescent="0.25">
      <c r="A3781">
        <v>3714</v>
      </c>
      <c r="B3781" s="40">
        <v>3934667.3279711185</v>
      </c>
      <c r="C3781">
        <v>3633920.4676964665</v>
      </c>
      <c r="D3781" t="str">
        <v>met</v>
      </c>
      <c r="E3781" s="108">
        <v>9045290.7389795873</v>
      </c>
    </row>
    <row r="3782" spans="1:5" x14ac:dyDescent="0.25">
      <c r="A3782">
        <v>3715</v>
      </c>
      <c r="B3782" s="40">
        <v>4591616.0035434365</v>
      </c>
      <c r="C3782">
        <v>3634318.8021824132</v>
      </c>
      <c r="D3782" t="str">
        <v>met</v>
      </c>
      <c r="E3782" s="108">
        <v>1342227.2636451684</v>
      </c>
    </row>
    <row r="3783" spans="1:5" x14ac:dyDescent="0.25">
      <c r="A3783">
        <v>3716</v>
      </c>
      <c r="B3783" s="40">
        <v>6540117.4835530054</v>
      </c>
      <c r="C3783">
        <v>3634235.4048000812</v>
      </c>
      <c r="D3783" t="str">
        <v>met</v>
      </c>
      <c r="E3783" s="108">
        <v>-184083.43733242666</v>
      </c>
    </row>
    <row r="3784" spans="1:5" x14ac:dyDescent="0.25">
      <c r="A3784">
        <v>3717</v>
      </c>
      <c r="B3784" s="40">
        <v>15749541.368879527</v>
      </c>
      <c r="C3784">
        <v>3634173.5361280004</v>
      </c>
      <c r="D3784" t="str">
        <v>met</v>
      </c>
      <c r="E3784" s="108">
        <v>1324989.676891983</v>
      </c>
    </row>
    <row r="3785" spans="1:5" x14ac:dyDescent="0.25">
      <c r="A3785">
        <v>3718</v>
      </c>
      <c r="B3785" s="40">
        <v>4226967.468627492</v>
      </c>
      <c r="C3785">
        <v>3634530.1637763963</v>
      </c>
      <c r="D3785" t="str">
        <v>met</v>
      </c>
      <c r="E3785" s="108">
        <v>4068147.4787168154</v>
      </c>
    </row>
    <row r="3786" spans="1:5" x14ac:dyDescent="0.25">
      <c r="A3786">
        <v>3719</v>
      </c>
      <c r="B3786" s="40">
        <v>4196972.4715998648</v>
      </c>
      <c r="C3786">
        <v>3633897.731294232</v>
      </c>
      <c r="D3786" t="str">
        <v>met</v>
      </c>
      <c r="E3786" s="108">
        <v>833323.04488907708</v>
      </c>
    </row>
    <row r="3787" spans="1:5" x14ac:dyDescent="0.25">
      <c r="A3787">
        <v>3720</v>
      </c>
      <c r="B3787" s="40">
        <v>4827986.8850028124</v>
      </c>
      <c r="C3787">
        <v>3634231.380245931</v>
      </c>
      <c r="D3787" t="str">
        <v>met</v>
      </c>
      <c r="E3787" s="108">
        <v>312616.49363074265</v>
      </c>
    </row>
    <row r="3788" spans="1:5" x14ac:dyDescent="0.25">
      <c r="A3788">
        <v>3721</v>
      </c>
      <c r="B3788" s="40">
        <v>4486102.1320085004</v>
      </c>
      <c r="C3788">
        <v>3633937.4553808821</v>
      </c>
      <c r="D3788" t="str">
        <v>met</v>
      </c>
      <c r="E3788" s="108">
        <v>2404715.2863865844</v>
      </c>
    </row>
    <row r="3789" spans="1:5" x14ac:dyDescent="0.25">
      <c r="A3789">
        <v>3722</v>
      </c>
      <c r="B3789" s="40">
        <v>6846002.0953155402</v>
      </c>
      <c r="C3789">
        <v>3634521.081575592</v>
      </c>
      <c r="D3789" t="str">
        <v>met</v>
      </c>
      <c r="E3789" s="108">
        <v>703543.544595805</v>
      </c>
    </row>
    <row r="3790" spans="1:5" x14ac:dyDescent="0.25">
      <c r="A3790">
        <v>3723</v>
      </c>
      <c r="B3790" s="40">
        <v>8048362.6889755689</v>
      </c>
      <c r="C3790">
        <v>3634146.8407342322</v>
      </c>
      <c r="D3790" t="str">
        <v>met</v>
      </c>
      <c r="E3790" s="108">
        <v>1669758.8902994054</v>
      </c>
    </row>
    <row r="3791" spans="1:5" x14ac:dyDescent="0.25">
      <c r="A3791">
        <v>3724</v>
      </c>
      <c r="B3791" s="40">
        <v>7098190.0578839276</v>
      </c>
      <c r="C3791">
        <v>3633857.3116148231</v>
      </c>
      <c r="D3791" t="str">
        <v>met</v>
      </c>
      <c r="E3791" s="108">
        <v>2137829.3428537431</v>
      </c>
    </row>
    <row r="3792" spans="1:5" x14ac:dyDescent="0.25">
      <c r="A3792">
        <v>3725</v>
      </c>
      <c r="B3792" s="40">
        <v>4463067.7791194199</v>
      </c>
      <c r="C3792">
        <v>3634775.5178931826</v>
      </c>
      <c r="D3792" t="str">
        <v>met</v>
      </c>
      <c r="E3792" s="108">
        <v>208622.87914901599</v>
      </c>
    </row>
    <row r="3793" spans="1:5" x14ac:dyDescent="0.25">
      <c r="A3793">
        <v>3726</v>
      </c>
      <c r="B3793" s="40">
        <v>5469494.2529302482</v>
      </c>
      <c r="C3793">
        <v>3633905.2980101374</v>
      </c>
      <c r="D3793" t="str">
        <v>met</v>
      </c>
      <c r="E3793" s="108">
        <v>-510834.32467122423</v>
      </c>
    </row>
    <row r="3794" spans="1:5" x14ac:dyDescent="0.25">
      <c r="A3794">
        <v>3727</v>
      </c>
      <c r="B3794" s="40">
        <v>5004118.9497183207</v>
      </c>
      <c r="C3794">
        <v>3634234.6900167768</v>
      </c>
      <c r="D3794" t="str">
        <v>met</v>
      </c>
      <c r="E3794" s="108">
        <v>-44102.316941128112</v>
      </c>
    </row>
    <row r="3795" spans="1:5" x14ac:dyDescent="0.25">
      <c r="A3795">
        <v>3728</v>
      </c>
      <c r="B3795" s="40">
        <v>4864725.4219046105</v>
      </c>
      <c r="C3795">
        <v>3634273.5138992774</v>
      </c>
      <c r="D3795" t="str">
        <v>met</v>
      </c>
      <c r="E3795" s="108">
        <v>396410.31609405624</v>
      </c>
    </row>
    <row r="3796" spans="1:5" x14ac:dyDescent="0.25">
      <c r="A3796">
        <v>3729</v>
      </c>
      <c r="B3796" s="40">
        <v>4310779.6740818992</v>
      </c>
      <c r="C3796">
        <v>3634015.958789018</v>
      </c>
      <c r="D3796" t="str">
        <v>met</v>
      </c>
      <c r="E3796" s="108">
        <v>114099.77740087546</v>
      </c>
    </row>
    <row r="3797" spans="1:5" x14ac:dyDescent="0.25">
      <c r="A3797">
        <v>3730</v>
      </c>
      <c r="B3797" s="40">
        <v>7928759.8147601858</v>
      </c>
      <c r="C3797">
        <v>3634037.4999070028</v>
      </c>
      <c r="D3797" t="str">
        <v>met</v>
      </c>
      <c r="E3797" s="108">
        <v>3266369.1326834112</v>
      </c>
    </row>
    <row r="3798" spans="1:5" x14ac:dyDescent="0.25">
      <c r="A3798">
        <v>3731</v>
      </c>
      <c r="B3798" s="40">
        <v>3880777.3185103061</v>
      </c>
      <c r="C3798">
        <v>3634298.427438153</v>
      </c>
      <c r="D3798" t="str">
        <v>met</v>
      </c>
      <c r="E3798" s="108">
        <v>643353.25786488364</v>
      </c>
    </row>
    <row r="3799" spans="1:5" x14ac:dyDescent="0.25">
      <c r="A3799">
        <v>3732</v>
      </c>
      <c r="B3799" s="40">
        <v>3659026.1604528567</v>
      </c>
      <c r="C3799">
        <v>3633881.2800096003</v>
      </c>
      <c r="D3799" t="str">
        <v>met</v>
      </c>
      <c r="E3799" s="108">
        <v>767672.31589588104</v>
      </c>
    </row>
    <row r="3800" spans="1:5" x14ac:dyDescent="0.25">
      <c r="A3800">
        <v>3733</v>
      </c>
      <c r="B3800" s="40">
        <v>5435128.1990911961</v>
      </c>
      <c r="C3800">
        <v>3634356.5857111793</v>
      </c>
      <c r="D3800" t="str">
        <v>met</v>
      </c>
      <c r="E3800" s="108">
        <v>424201.16109244339</v>
      </c>
    </row>
    <row r="3801" spans="1:5" x14ac:dyDescent="0.25">
      <c r="A3801">
        <v>3734</v>
      </c>
      <c r="B3801" s="40">
        <v>3652895.5330755571</v>
      </c>
      <c r="C3801">
        <v>3633952.8331466294</v>
      </c>
      <c r="D3801" t="str">
        <v>met</v>
      </c>
      <c r="E3801" s="108">
        <v>1473676.8332260195</v>
      </c>
    </row>
    <row r="3802" spans="1:5" x14ac:dyDescent="0.25">
      <c r="A3802">
        <v>3735</v>
      </c>
      <c r="B3802" s="40">
        <v>3787668.7546807472</v>
      </c>
      <c r="C3802">
        <v>3633467.2615318145</v>
      </c>
      <c r="D3802" t="str">
        <v>met</v>
      </c>
      <c r="E3802" s="108">
        <v>1679636.2788454578</v>
      </c>
    </row>
    <row r="3803" spans="1:5" x14ac:dyDescent="0.25">
      <c r="A3803">
        <v>3736</v>
      </c>
      <c r="B3803" s="40">
        <v>3721597.9374591447</v>
      </c>
      <c r="C3803">
        <v>3634045.3150165635</v>
      </c>
      <c r="D3803" t="str">
        <v>met</v>
      </c>
      <c r="E3803" s="108">
        <v>1011431.1711415416</v>
      </c>
    </row>
    <row r="3804" spans="1:5" x14ac:dyDescent="0.25">
      <c r="A3804">
        <v>3737</v>
      </c>
      <c r="B3804" s="40">
        <v>4725937.9068078194</v>
      </c>
      <c r="C3804">
        <v>3633995.8532009022</v>
      </c>
      <c r="D3804" t="str">
        <v>met</v>
      </c>
      <c r="E3804" s="108">
        <v>1627604.168640112</v>
      </c>
    </row>
    <row r="3805" spans="1:5" x14ac:dyDescent="0.25">
      <c r="A3805">
        <v>3738</v>
      </c>
      <c r="B3805" s="40">
        <v>4772421.1586018959</v>
      </c>
      <c r="C3805">
        <v>3634101.8604356339</v>
      </c>
      <c r="D3805" t="str">
        <v>met</v>
      </c>
      <c r="E3805" s="108">
        <v>660961.02370948298</v>
      </c>
    </row>
    <row r="3806" spans="1:5" x14ac:dyDescent="0.25">
      <c r="A3806">
        <v>3739</v>
      </c>
      <c r="B3806" s="40">
        <v>3950927.7573509868</v>
      </c>
      <c r="C3806">
        <v>3634214.9785300037</v>
      </c>
      <c r="D3806" t="str">
        <v>met</v>
      </c>
      <c r="E3806" s="108">
        <v>1359815.9080827674</v>
      </c>
    </row>
    <row r="3807" spans="1:5" x14ac:dyDescent="0.25">
      <c r="A3807">
        <v>3740</v>
      </c>
      <c r="B3807" s="40">
        <v>4917773.4143750779</v>
      </c>
      <c r="C3807">
        <v>3634276.1196316429</v>
      </c>
      <c r="D3807" t="str">
        <v>met</v>
      </c>
      <c r="E3807" s="108">
        <v>34999.332812765613</v>
      </c>
    </row>
    <row r="3808" spans="1:5" x14ac:dyDescent="0.25">
      <c r="A3808">
        <v>3741</v>
      </c>
      <c r="B3808" s="40">
        <v>4372021.9927917793</v>
      </c>
      <c r="C3808">
        <v>3634842.937389879</v>
      </c>
      <c r="D3808" t="str">
        <v>met</v>
      </c>
      <c r="E3808" s="108">
        <v>3950281.5138261514</v>
      </c>
    </row>
    <row r="3809" spans="1:5" x14ac:dyDescent="0.25">
      <c r="A3809">
        <v>3742</v>
      </c>
      <c r="B3809" s="40">
        <v>4305868.2980998755</v>
      </c>
      <c r="C3809">
        <v>3634092.7838286255</v>
      </c>
      <c r="D3809" t="str">
        <v>met</v>
      </c>
      <c r="E3809" s="108">
        <v>1879839.1175141279</v>
      </c>
    </row>
    <row r="3810" spans="1:5" x14ac:dyDescent="0.25">
      <c r="A3810">
        <v>3743</v>
      </c>
      <c r="B3810" s="40">
        <v>5166336.6984907389</v>
      </c>
      <c r="C3810">
        <v>3633835.7457403676</v>
      </c>
      <c r="D3810" t="str">
        <v>met</v>
      </c>
      <c r="E3810" s="108">
        <v>1077231.5962355579</v>
      </c>
    </row>
    <row r="3811" spans="1:5" x14ac:dyDescent="0.25">
      <c r="A3811">
        <v>3744</v>
      </c>
      <c r="B3811" s="40">
        <v>6305698.2591253035</v>
      </c>
      <c r="C3811">
        <v>3634057.7633992285</v>
      </c>
      <c r="D3811" t="str">
        <v>met</v>
      </c>
      <c r="E3811" s="108">
        <v>173349.37342478056</v>
      </c>
    </row>
    <row r="3812" spans="1:5" x14ac:dyDescent="0.25">
      <c r="A3812">
        <v>3745</v>
      </c>
      <c r="B3812" s="40">
        <v>5496015.0850335713</v>
      </c>
      <c r="C3812">
        <v>3633534.4543364029</v>
      </c>
      <c r="D3812" t="str">
        <v>met</v>
      </c>
      <c r="E3812" s="108">
        <v>382633.72118566278</v>
      </c>
    </row>
    <row r="3813" spans="1:5" x14ac:dyDescent="0.25">
      <c r="A3813">
        <v>3746</v>
      </c>
      <c r="B3813" s="40">
        <v>6156864.4319962077</v>
      </c>
      <c r="C3813">
        <v>3634224.5227506733</v>
      </c>
      <c r="D3813" t="str">
        <v>met</v>
      </c>
      <c r="E3813" s="108">
        <v>1447901.3897288078</v>
      </c>
    </row>
    <row r="3814" spans="1:5" x14ac:dyDescent="0.25">
      <c r="A3814">
        <v>3747</v>
      </c>
      <c r="B3814" s="40">
        <v>4557568.5951491175</v>
      </c>
      <c r="C3814">
        <v>3634305.5696665184</v>
      </c>
      <c r="D3814" t="str">
        <v>met</v>
      </c>
      <c r="E3814" s="108">
        <v>678496.86728255963</v>
      </c>
    </row>
    <row r="3815" spans="1:5" x14ac:dyDescent="0.25">
      <c r="A3815">
        <v>3748</v>
      </c>
      <c r="B3815" s="40">
        <v>3748944.6359060472</v>
      </c>
      <c r="C3815">
        <v>3633720.2391501185</v>
      </c>
      <c r="D3815" t="str">
        <v>met</v>
      </c>
      <c r="E3815" s="108">
        <v>522575.05596043915</v>
      </c>
    </row>
    <row r="3816" spans="1:5" x14ac:dyDescent="0.25">
      <c r="A3816">
        <v>3749</v>
      </c>
      <c r="B3816" s="40">
        <v>5314816.8699272126</v>
      </c>
      <c r="C3816">
        <v>3633982.1449791933</v>
      </c>
      <c r="D3816" t="str">
        <v>met</v>
      </c>
      <c r="E3816" s="108">
        <v>-447866.65386671061</v>
      </c>
    </row>
    <row r="3817" spans="1:5" x14ac:dyDescent="0.25">
      <c r="A3817">
        <v>3750</v>
      </c>
      <c r="B3817" s="40">
        <v>3978063.5069410028</v>
      </c>
      <c r="C3817">
        <v>3634097.5100696594</v>
      </c>
      <c r="D3817" t="str">
        <v>met</v>
      </c>
      <c r="E3817" s="108">
        <v>1353534.0956768002</v>
      </c>
    </row>
    <row r="3818" spans="1:5" x14ac:dyDescent="0.25">
      <c r="A3818">
        <v>3751</v>
      </c>
      <c r="B3818" s="40">
        <v>3898543.7249277476</v>
      </c>
      <c r="C3818">
        <v>3633959.0867923158</v>
      </c>
      <c r="D3818" t="str">
        <v>met</v>
      </c>
      <c r="E3818" s="108">
        <v>3117741.8024917687</v>
      </c>
    </row>
    <row r="3819" spans="1:5" x14ac:dyDescent="0.25">
      <c r="A3819">
        <v>3752</v>
      </c>
      <c r="B3819" s="40">
        <v>3808538.0428205207</v>
      </c>
      <c r="C3819">
        <v>3634352.8061031695</v>
      </c>
      <c r="D3819" t="str">
        <v>met</v>
      </c>
      <c r="E3819" s="108">
        <v>1698378.9375767405</v>
      </c>
    </row>
    <row r="3820" spans="1:5" x14ac:dyDescent="0.25">
      <c r="A3820">
        <v>3753</v>
      </c>
      <c r="B3820" s="40">
        <v>3734967.0587816071</v>
      </c>
      <c r="C3820">
        <v>3634312.7126091993</v>
      </c>
      <c r="D3820" t="str">
        <v>met</v>
      </c>
      <c r="E3820" s="108">
        <v>-57895.142065056134</v>
      </c>
    </row>
    <row r="3821" spans="1:5" x14ac:dyDescent="0.25">
      <c r="A3821">
        <v>3754</v>
      </c>
      <c r="B3821" s="40">
        <v>5944680.595394088</v>
      </c>
      <c r="C3821">
        <v>3634163.7685632352</v>
      </c>
      <c r="D3821" t="str">
        <v>met</v>
      </c>
      <c r="E3821" s="108">
        <v>404193.0182878389</v>
      </c>
    </row>
    <row r="3822" spans="1:5" x14ac:dyDescent="0.25">
      <c r="A3822">
        <v>3755</v>
      </c>
      <c r="B3822" s="40">
        <v>3736118.5592598133</v>
      </c>
      <c r="C3822">
        <v>3633836.9928676835</v>
      </c>
      <c r="D3822" t="str">
        <v>met</v>
      </c>
      <c r="E3822" s="108">
        <v>1128088.2663150523</v>
      </c>
    </row>
    <row r="3823" spans="1:5" x14ac:dyDescent="0.25">
      <c r="A3823">
        <v>3756</v>
      </c>
      <c r="B3823" s="40">
        <v>3743389.8778923601</v>
      </c>
      <c r="C3823">
        <v>3633961.9763425486</v>
      </c>
      <c r="D3823" t="str">
        <v>met</v>
      </c>
      <c r="E3823" s="108">
        <v>393816.9595329077</v>
      </c>
    </row>
    <row r="3824" spans="1:5" x14ac:dyDescent="0.25">
      <c r="A3824">
        <v>3757</v>
      </c>
      <c r="B3824" s="40">
        <v>3649752.0067456174</v>
      </c>
      <c r="C3824">
        <v>3634223.3795590755</v>
      </c>
      <c r="D3824" t="str">
        <v>met</v>
      </c>
      <c r="E3824" s="108">
        <v>1647941.4327481822</v>
      </c>
    </row>
    <row r="3825" spans="1:5" x14ac:dyDescent="0.25">
      <c r="A3825">
        <v>3758</v>
      </c>
      <c r="B3825" s="40">
        <v>6100590.2043730896</v>
      </c>
      <c r="C3825">
        <v>3634541.1191080422</v>
      </c>
      <c r="D3825" t="str">
        <v>met</v>
      </c>
      <c r="E3825" s="108">
        <v>4207535.0273465989</v>
      </c>
    </row>
    <row r="3826" spans="1:5" x14ac:dyDescent="0.25">
      <c r="A3826">
        <v>3759</v>
      </c>
      <c r="B3826" s="40">
        <v>4141538.8608262129</v>
      </c>
      <c r="C3826">
        <v>3634204.3182475101</v>
      </c>
      <c r="D3826" t="str">
        <v>met</v>
      </c>
      <c r="E3826" s="108">
        <v>-70425.432913730852</v>
      </c>
    </row>
    <row r="3827" spans="1:5" x14ac:dyDescent="0.25">
      <c r="A3827">
        <v>3760</v>
      </c>
      <c r="B3827" s="40">
        <v>3887135.1850486435</v>
      </c>
      <c r="C3827">
        <v>3634250.4386345344</v>
      </c>
      <c r="D3827" t="str">
        <v>met</v>
      </c>
      <c r="E3827" s="108">
        <v>2610075.4180193595</v>
      </c>
    </row>
    <row r="3828" spans="1:5" x14ac:dyDescent="0.25">
      <c r="A3828">
        <v>3761</v>
      </c>
      <c r="B3828" s="40">
        <v>4191611.0222895108</v>
      </c>
      <c r="C3828">
        <v>3633930.8818819723</v>
      </c>
      <c r="D3828" t="str">
        <v>met</v>
      </c>
      <c r="E3828" s="108">
        <v>1857944.9778392753</v>
      </c>
    </row>
    <row r="3829" spans="1:5" x14ac:dyDescent="0.25">
      <c r="A3829">
        <v>3762</v>
      </c>
      <c r="B3829" s="40">
        <v>4211393.7756404085</v>
      </c>
      <c r="C3829">
        <v>3633897.1935374392</v>
      </c>
      <c r="D3829" t="str">
        <v>met</v>
      </c>
      <c r="E3829" s="108">
        <v>273183.27169496007</v>
      </c>
    </row>
    <row r="3830" spans="1:5" x14ac:dyDescent="0.25">
      <c r="A3830">
        <v>3763</v>
      </c>
      <c r="B3830" s="40">
        <v>7097775.1150081698</v>
      </c>
      <c r="C3830">
        <v>3634354.173235727</v>
      </c>
      <c r="D3830" t="str">
        <v>met</v>
      </c>
      <c r="E3830" s="108">
        <v>1167751.4590432071</v>
      </c>
    </row>
    <row r="3831" spans="1:5" x14ac:dyDescent="0.25">
      <c r="A3831">
        <v>3764</v>
      </c>
      <c r="B3831" s="40">
        <v>3599269.669811768</v>
      </c>
      <c r="C3831">
        <v>3634547.8275007326</v>
      </c>
      <c r="D3831" t="str">
        <v>unmet</v>
      </c>
      <c r="E3831" s="108">
        <v>597600.68837975664</v>
      </c>
    </row>
    <row r="3832" spans="1:5" x14ac:dyDescent="0.25">
      <c r="A3832">
        <v>3765</v>
      </c>
      <c r="B3832" s="40">
        <v>3411796.6305025783</v>
      </c>
      <c r="C3832">
        <v>3633967.4053127747</v>
      </c>
      <c r="D3832" t="str">
        <v>unmet</v>
      </c>
      <c r="E3832" s="108">
        <v>207867.48966459511</v>
      </c>
    </row>
    <row r="3833" spans="1:5" x14ac:dyDescent="0.25">
      <c r="A3833">
        <v>3766</v>
      </c>
      <c r="B3833" s="40">
        <v>4670979.4656376848</v>
      </c>
      <c r="C3833">
        <v>3633990.7236889247</v>
      </c>
      <c r="D3833" t="str">
        <v>met</v>
      </c>
      <c r="E3833" s="108">
        <v>1746128.8771343911</v>
      </c>
    </row>
    <row r="3834" spans="1:5" x14ac:dyDescent="0.25">
      <c r="A3834">
        <v>3767</v>
      </c>
      <c r="B3834" s="40">
        <v>3937184.3780128723</v>
      </c>
      <c r="C3834">
        <v>3634201.1652978538</v>
      </c>
      <c r="D3834" t="str">
        <v>met</v>
      </c>
      <c r="E3834" s="108">
        <v>2925389.0531683671</v>
      </c>
    </row>
    <row r="3835" spans="1:5" x14ac:dyDescent="0.25">
      <c r="A3835">
        <v>3768</v>
      </c>
      <c r="B3835" s="40">
        <v>4558271.4859238025</v>
      </c>
      <c r="C3835">
        <v>3633930.6719701453</v>
      </c>
      <c r="D3835" t="str">
        <v>met</v>
      </c>
      <c r="E3835" s="108">
        <v>-46041.658721814863</v>
      </c>
    </row>
    <row r="3836" spans="1:5" x14ac:dyDescent="0.25">
      <c r="A3836">
        <v>3769</v>
      </c>
      <c r="B3836" s="40">
        <v>5768334.5069306307</v>
      </c>
      <c r="C3836">
        <v>3634228.8344186023</v>
      </c>
      <c r="D3836" t="str">
        <v>met</v>
      </c>
      <c r="E3836" s="108">
        <v>54398.605191524606</v>
      </c>
    </row>
    <row r="3837" spans="1:5" x14ac:dyDescent="0.25">
      <c r="A3837">
        <v>3770</v>
      </c>
      <c r="B3837" s="40">
        <v>6104980.5938349767</v>
      </c>
      <c r="C3837">
        <v>3634052.060328308</v>
      </c>
      <c r="D3837" t="str">
        <v>met</v>
      </c>
      <c r="E3837" s="108">
        <v>261535.07823931333</v>
      </c>
    </row>
    <row r="3838" spans="1:5" x14ac:dyDescent="0.25">
      <c r="A3838">
        <v>3771</v>
      </c>
      <c r="B3838" s="40">
        <v>5933841.7540602097</v>
      </c>
      <c r="C3838">
        <v>3634490.8614571998</v>
      </c>
      <c r="D3838" t="str">
        <v>met</v>
      </c>
      <c r="E3838" s="108">
        <v>259443.18406960508</v>
      </c>
    </row>
    <row r="3839" spans="1:5" x14ac:dyDescent="0.25">
      <c r="A3839">
        <v>3772</v>
      </c>
      <c r="B3839" s="40">
        <v>6625398.8005642891</v>
      </c>
      <c r="C3839">
        <v>3634350.7982845567</v>
      </c>
      <c r="D3839" t="str">
        <v>met</v>
      </c>
      <c r="E3839" s="108">
        <v>852620.07987125311</v>
      </c>
    </row>
    <row r="3840" spans="1:5" x14ac:dyDescent="0.25">
      <c r="A3840">
        <v>3773</v>
      </c>
      <c r="B3840" s="40">
        <v>3169125.2474945216</v>
      </c>
      <c r="C3840">
        <v>3633926.3953540251</v>
      </c>
      <c r="D3840" t="str">
        <v>unmet</v>
      </c>
      <c r="E3840" s="108">
        <v>557259.80907354597</v>
      </c>
    </row>
    <row r="3841" spans="1:5" x14ac:dyDescent="0.25">
      <c r="A3841">
        <v>3774</v>
      </c>
      <c r="B3841" s="40">
        <v>4398627.4177143797</v>
      </c>
      <c r="C3841">
        <v>3633972.8729916583</v>
      </c>
      <c r="D3841" t="str">
        <v>met</v>
      </c>
      <c r="E3841" s="108">
        <v>7251697.6005022405</v>
      </c>
    </row>
    <row r="3842" spans="1:5" x14ac:dyDescent="0.25">
      <c r="A3842">
        <v>3775</v>
      </c>
      <c r="B3842" s="40">
        <v>3475654.5795855392</v>
      </c>
      <c r="C3842">
        <v>3633849.2569219577</v>
      </c>
      <c r="D3842" t="str">
        <v>unmet</v>
      </c>
      <c r="E3842" s="108">
        <v>133513.27619549446</v>
      </c>
    </row>
    <row r="3843" spans="1:5" x14ac:dyDescent="0.25">
      <c r="A3843">
        <v>3776</v>
      </c>
      <c r="B3843" s="40">
        <v>5225843.5835776888</v>
      </c>
      <c r="C3843">
        <v>3634360.8919338407</v>
      </c>
      <c r="D3843" t="str">
        <v>met</v>
      </c>
      <c r="E3843" s="108">
        <v>608123.46341316216</v>
      </c>
    </row>
    <row r="3844" spans="1:5" x14ac:dyDescent="0.25">
      <c r="A3844">
        <v>3777</v>
      </c>
      <c r="B3844" s="40">
        <v>3221196.2072248477</v>
      </c>
      <c r="C3844">
        <v>3633892.9742102162</v>
      </c>
      <c r="D3844" t="str">
        <v>unmet</v>
      </c>
      <c r="E3844" s="108">
        <v>5090596.7383882981</v>
      </c>
    </row>
    <row r="3845" spans="1:5" x14ac:dyDescent="0.25">
      <c r="A3845">
        <v>3778</v>
      </c>
      <c r="B3845" s="40">
        <v>4053686.1503001675</v>
      </c>
      <c r="C3845">
        <v>3634013.951898858</v>
      </c>
      <c r="D3845" t="str">
        <v>met</v>
      </c>
      <c r="E3845" s="108">
        <v>1333823.4106192943</v>
      </c>
    </row>
    <row r="3846" spans="1:5" x14ac:dyDescent="0.25">
      <c r="A3846">
        <v>3779</v>
      </c>
      <c r="B3846" s="40">
        <v>4519515.7163932724</v>
      </c>
      <c r="C3846">
        <v>3634299.2877624431</v>
      </c>
      <c r="D3846" t="str">
        <v>met</v>
      </c>
      <c r="E3846" s="108">
        <v>1278160.1463659718</v>
      </c>
    </row>
    <row r="3847" spans="1:5" x14ac:dyDescent="0.25">
      <c r="A3847">
        <v>3780</v>
      </c>
      <c r="B3847" s="40">
        <v>4298096.1443175888</v>
      </c>
      <c r="C3847">
        <v>3633905.0577800716</v>
      </c>
      <c r="D3847" t="str">
        <v>met</v>
      </c>
      <c r="E3847" s="108">
        <v>-79334.222786484752</v>
      </c>
    </row>
    <row r="3848" spans="1:5" x14ac:dyDescent="0.25">
      <c r="A3848">
        <v>3781</v>
      </c>
      <c r="B3848" s="40">
        <v>3892502.96430702</v>
      </c>
      <c r="C3848">
        <v>3634515.5178096252</v>
      </c>
      <c r="D3848" t="str">
        <v>met</v>
      </c>
      <c r="E3848" s="108">
        <v>2023362.5300593912</v>
      </c>
    </row>
    <row r="3849" spans="1:5" x14ac:dyDescent="0.25">
      <c r="A3849">
        <v>3782</v>
      </c>
      <c r="B3849" s="40">
        <v>14707483.59501693</v>
      </c>
      <c r="C3849">
        <v>3633824.967339294</v>
      </c>
      <c r="D3849" t="str">
        <v>met</v>
      </c>
      <c r="E3849" s="108">
        <v>499936.0142034064</v>
      </c>
    </row>
    <row r="3850" spans="1:5" x14ac:dyDescent="0.25">
      <c r="A3850">
        <v>3783</v>
      </c>
      <c r="B3850" s="40">
        <v>4275716.807336417</v>
      </c>
      <c r="C3850">
        <v>3634054.061080711</v>
      </c>
      <c r="D3850" t="str">
        <v>met</v>
      </c>
      <c r="E3850" s="108">
        <v>1383951.0648116227</v>
      </c>
    </row>
    <row r="3851" spans="1:5" x14ac:dyDescent="0.25">
      <c r="A3851">
        <v>3784</v>
      </c>
      <c r="B3851" s="40">
        <v>3845318.8195773577</v>
      </c>
      <c r="C3851">
        <v>3634065.1250549927</v>
      </c>
      <c r="D3851" t="str">
        <v>met</v>
      </c>
      <c r="E3851" s="108">
        <v>3447918.7305303011</v>
      </c>
    </row>
    <row r="3852" spans="1:5" x14ac:dyDescent="0.25">
      <c r="A3852">
        <v>3785</v>
      </c>
      <c r="B3852" s="40">
        <v>4501433.3909763079</v>
      </c>
      <c r="C3852">
        <v>3634719.383131518</v>
      </c>
      <c r="D3852" t="str">
        <v>met</v>
      </c>
      <c r="E3852" s="108">
        <v>627173.45639004232</v>
      </c>
    </row>
    <row r="3853" spans="1:5" x14ac:dyDescent="0.25">
      <c r="A3853">
        <v>3786</v>
      </c>
      <c r="B3853" s="40">
        <v>4007945.789415678</v>
      </c>
      <c r="C3853">
        <v>3634085.518058103</v>
      </c>
      <c r="D3853" t="str">
        <v>met</v>
      </c>
      <c r="E3853" s="108">
        <v>673127.87626234908</v>
      </c>
    </row>
    <row r="3854" spans="1:5" x14ac:dyDescent="0.25">
      <c r="A3854">
        <v>3787</v>
      </c>
      <c r="B3854" s="40">
        <v>5844374.2239481797</v>
      </c>
      <c r="C3854">
        <v>3634176.6695563886</v>
      </c>
      <c r="D3854" t="str">
        <v>met</v>
      </c>
      <c r="E3854" s="108">
        <v>30441.490580184851</v>
      </c>
    </row>
    <row r="3855" spans="1:5" x14ac:dyDescent="0.25">
      <c r="A3855">
        <v>3788</v>
      </c>
      <c r="B3855" s="40">
        <v>4498075.0595312603</v>
      </c>
      <c r="C3855">
        <v>3634039.4259541468</v>
      </c>
      <c r="D3855" t="str">
        <v>met</v>
      </c>
      <c r="E3855" s="108">
        <v>-302565.44653028576</v>
      </c>
    </row>
    <row r="3856" spans="1:5" x14ac:dyDescent="0.25">
      <c r="A3856">
        <v>3789</v>
      </c>
      <c r="B3856" s="40">
        <v>4574778.3090260169</v>
      </c>
      <c r="C3856">
        <v>3634410.526739209</v>
      </c>
      <c r="D3856" t="str">
        <v>met</v>
      </c>
      <c r="E3856" s="108">
        <v>193257.54277823679</v>
      </c>
    </row>
    <row r="3857" spans="1:5" x14ac:dyDescent="0.25">
      <c r="A3857">
        <v>3790</v>
      </c>
      <c r="B3857" s="40">
        <v>3847365.0447093733</v>
      </c>
      <c r="C3857">
        <v>3633829.0037462441</v>
      </c>
      <c r="D3857" t="str">
        <v>met</v>
      </c>
      <c r="E3857" s="108">
        <v>379388.63583761454</v>
      </c>
    </row>
    <row r="3858" spans="1:5" x14ac:dyDescent="0.25">
      <c r="A3858">
        <v>3791</v>
      </c>
      <c r="B3858" s="40">
        <v>4056109.2683029249</v>
      </c>
      <c r="C3858">
        <v>3634146.4057188639</v>
      </c>
      <c r="D3858" t="str">
        <v>met</v>
      </c>
      <c r="E3858" s="108">
        <v>217254.78296598233</v>
      </c>
    </row>
    <row r="3859" spans="1:5" x14ac:dyDescent="0.25">
      <c r="A3859">
        <v>3792</v>
      </c>
      <c r="B3859" s="40">
        <v>7157349.2982084714</v>
      </c>
      <c r="C3859">
        <v>3633742.8417188684</v>
      </c>
      <c r="D3859" t="str">
        <v>met</v>
      </c>
      <c r="E3859" s="108">
        <v>136597.99833213398</v>
      </c>
    </row>
    <row r="3860" spans="1:5" x14ac:dyDescent="0.25">
      <c r="A3860">
        <v>3793</v>
      </c>
      <c r="B3860" s="40">
        <v>5873995.4179108292</v>
      </c>
      <c r="C3860">
        <v>3634055.8060799758</v>
      </c>
      <c r="D3860" t="str">
        <v>met</v>
      </c>
      <c r="E3860" s="108">
        <v>777530.89530550828</v>
      </c>
    </row>
    <row r="3861" spans="1:5" x14ac:dyDescent="0.25">
      <c r="A3861">
        <v>3794</v>
      </c>
      <c r="B3861" s="40">
        <v>5092938.1773697492</v>
      </c>
      <c r="C3861">
        <v>3634204.0352643337</v>
      </c>
      <c r="D3861" t="str">
        <v>met</v>
      </c>
      <c r="E3861" s="108">
        <v>31477.081519166008</v>
      </c>
    </row>
    <row r="3862" spans="1:5" x14ac:dyDescent="0.25">
      <c r="A3862">
        <v>3795</v>
      </c>
      <c r="B3862" s="40">
        <v>5222028.4407626064</v>
      </c>
      <c r="C3862">
        <v>3634476.8317945274</v>
      </c>
      <c r="D3862" t="str">
        <v>met</v>
      </c>
      <c r="E3862" s="108">
        <v>60205.942183662206</v>
      </c>
    </row>
    <row r="3863" spans="1:5" x14ac:dyDescent="0.25">
      <c r="A3863">
        <v>3796</v>
      </c>
      <c r="B3863" s="40">
        <v>3658140.6338196239</v>
      </c>
      <c r="C3863">
        <v>3634363.1620483915</v>
      </c>
      <c r="D3863" t="str">
        <v>met</v>
      </c>
      <c r="E3863" s="108">
        <v>1260373.1542022419</v>
      </c>
    </row>
    <row r="3864" spans="1:5" x14ac:dyDescent="0.25">
      <c r="A3864">
        <v>3797</v>
      </c>
      <c r="B3864" s="40">
        <v>3931408.4523373535</v>
      </c>
      <c r="C3864">
        <v>3633920.2308082264</v>
      </c>
      <c r="D3864" t="str">
        <v>met</v>
      </c>
      <c r="E3864" s="108">
        <v>1062353.6109700608</v>
      </c>
    </row>
    <row r="3865" spans="1:5" x14ac:dyDescent="0.25">
      <c r="A3865">
        <v>3798</v>
      </c>
      <c r="B3865" s="40">
        <v>5699386.7442945298</v>
      </c>
      <c r="C3865">
        <v>3634319.0246527223</v>
      </c>
      <c r="D3865" t="str">
        <v>met</v>
      </c>
      <c r="E3865" s="108">
        <v>2516511.0409128913</v>
      </c>
    </row>
    <row r="3866" spans="1:5" x14ac:dyDescent="0.25">
      <c r="A3866">
        <v>3799</v>
      </c>
      <c r="B3866" s="40">
        <v>3547802.2383557418</v>
      </c>
      <c r="C3866">
        <v>3634173.284403651</v>
      </c>
      <c r="D3866" t="str">
        <v>unmet</v>
      </c>
      <c r="E3866" s="108">
        <v>1061622.2966047279</v>
      </c>
    </row>
    <row r="3867" spans="1:5" x14ac:dyDescent="0.25">
      <c r="A3867">
        <v>3800</v>
      </c>
      <c r="B3867" s="40">
        <v>3395224.4035346927</v>
      </c>
      <c r="C3867">
        <v>3634060.4015194634</v>
      </c>
      <c r="D3867" t="str">
        <v>unmet</v>
      </c>
      <c r="E3867" s="108">
        <v>-363670.20997175667</v>
      </c>
    </row>
    <row r="3868" spans="1:5" x14ac:dyDescent="0.25">
      <c r="A3868">
        <v>3801</v>
      </c>
      <c r="B3868" s="40">
        <v>3592443.6869503297</v>
      </c>
      <c r="C3868">
        <v>3634199.5229505156</v>
      </c>
      <c r="D3868" t="str">
        <v>unmet</v>
      </c>
      <c r="E3868" s="108">
        <v>1797250.5942937098</v>
      </c>
    </row>
    <row r="3869" spans="1:5" x14ac:dyDescent="0.25">
      <c r="A3869">
        <v>3802</v>
      </c>
      <c r="B3869" s="40">
        <v>3461093.8520577019</v>
      </c>
      <c r="C3869">
        <v>3634095.9762705071</v>
      </c>
      <c r="D3869" t="str">
        <v>unmet</v>
      </c>
      <c r="E3869" s="108">
        <v>1936093.8086461681</v>
      </c>
    </row>
    <row r="3870" spans="1:5" x14ac:dyDescent="0.25">
      <c r="A3870">
        <v>3803</v>
      </c>
      <c r="B3870" s="40">
        <v>3706336.0307515655</v>
      </c>
      <c r="C3870">
        <v>3634358.0520491959</v>
      </c>
      <c r="D3870" t="str">
        <v>met</v>
      </c>
      <c r="E3870" s="108">
        <v>6200039.9511030912</v>
      </c>
    </row>
    <row r="3871" spans="1:5" x14ac:dyDescent="0.25">
      <c r="A3871">
        <v>3804</v>
      </c>
      <c r="B3871" s="40">
        <v>8882066.990967771</v>
      </c>
      <c r="C3871">
        <v>3634218.5659875767</v>
      </c>
      <c r="D3871" t="str">
        <v>met</v>
      </c>
      <c r="E3871" s="108">
        <v>-123847.35760718025</v>
      </c>
    </row>
    <row r="3872" spans="1:5" x14ac:dyDescent="0.25">
      <c r="A3872">
        <v>3805</v>
      </c>
      <c r="B3872" s="40">
        <v>4229059.3939392623</v>
      </c>
      <c r="C3872">
        <v>3633900.3614168284</v>
      </c>
      <c r="D3872" t="str">
        <v>met</v>
      </c>
      <c r="E3872" s="108">
        <v>1078679.6073895902</v>
      </c>
    </row>
    <row r="3873" spans="1:5" x14ac:dyDescent="0.25">
      <c r="A3873">
        <v>3806</v>
      </c>
      <c r="B3873" s="40">
        <v>4273607.0509637091</v>
      </c>
      <c r="C3873">
        <v>3634461.3940800312</v>
      </c>
      <c r="D3873" t="str">
        <v>met</v>
      </c>
      <c r="E3873" s="108">
        <v>179845.75016443618</v>
      </c>
    </row>
    <row r="3874" spans="1:5" x14ac:dyDescent="0.25">
      <c r="A3874">
        <v>3807</v>
      </c>
      <c r="B3874" s="40">
        <v>3791497.4868352963</v>
      </c>
      <c r="C3874">
        <v>3633727.0623513456</v>
      </c>
      <c r="D3874" t="str">
        <v>met</v>
      </c>
      <c r="E3874" s="108">
        <v>1032650.1824750197</v>
      </c>
    </row>
    <row r="3875" spans="1:5" x14ac:dyDescent="0.25">
      <c r="A3875">
        <v>3808</v>
      </c>
      <c r="B3875" s="40">
        <v>3837115.0220928695</v>
      </c>
      <c r="C3875">
        <v>3634199.7053722455</v>
      </c>
      <c r="D3875" t="str">
        <v>met</v>
      </c>
      <c r="E3875" s="108">
        <v>1556388.2250425573</v>
      </c>
    </row>
    <row r="3876" spans="1:5" x14ac:dyDescent="0.25">
      <c r="A3876">
        <v>3809</v>
      </c>
      <c r="B3876" s="40">
        <v>5292440.3251838079</v>
      </c>
      <c r="C3876">
        <v>3634925.7542207558</v>
      </c>
      <c r="D3876" t="str">
        <v>met</v>
      </c>
      <c r="E3876" s="108">
        <v>22520.693005005363</v>
      </c>
    </row>
    <row r="3877" spans="1:5" x14ac:dyDescent="0.25">
      <c r="A3877">
        <v>3810</v>
      </c>
      <c r="B3877" s="40">
        <v>4944646.3656520629</v>
      </c>
      <c r="C3877">
        <v>3634164.4200362177</v>
      </c>
      <c r="D3877" t="str">
        <v>met</v>
      </c>
      <c r="E3877" s="108">
        <v>243906.2770639169</v>
      </c>
    </row>
    <row r="3878" spans="1:5" x14ac:dyDescent="0.25">
      <c r="A3878">
        <v>3811</v>
      </c>
      <c r="B3878" s="40">
        <v>4778195.3039817149</v>
      </c>
      <c r="C3878">
        <v>3634141.2649531788</v>
      </c>
      <c r="D3878" t="str">
        <v>met</v>
      </c>
      <c r="E3878" s="108">
        <v>-401142.12164727272</v>
      </c>
    </row>
    <row r="3879" spans="1:5" x14ac:dyDescent="0.25">
      <c r="A3879">
        <v>3812</v>
      </c>
      <c r="B3879" s="40">
        <v>7324332.7977207266</v>
      </c>
      <c r="C3879">
        <v>3633950.2562694824</v>
      </c>
      <c r="D3879" t="str">
        <v>met</v>
      </c>
      <c r="E3879" s="108">
        <v>1913767.8158037015</v>
      </c>
    </row>
    <row r="3880" spans="1:5" x14ac:dyDescent="0.25">
      <c r="A3880">
        <v>3813</v>
      </c>
      <c r="B3880" s="40">
        <v>3895073.4167730929</v>
      </c>
      <c r="C3880">
        <v>3633930.5204499541</v>
      </c>
      <c r="D3880" t="str">
        <v>met</v>
      </c>
      <c r="E3880" s="108">
        <v>267033.35695236223</v>
      </c>
    </row>
    <row r="3881" spans="1:5" x14ac:dyDescent="0.25">
      <c r="A3881">
        <v>3814</v>
      </c>
      <c r="B3881" s="40">
        <v>5269406.1883747866</v>
      </c>
      <c r="C3881">
        <v>3633698.2591867419</v>
      </c>
      <c r="D3881" t="str">
        <v>met</v>
      </c>
      <c r="E3881" s="108">
        <v>-341238.0106748105</v>
      </c>
    </row>
    <row r="3882" spans="1:5" x14ac:dyDescent="0.25">
      <c r="A3882">
        <v>3815</v>
      </c>
      <c r="B3882" s="40">
        <v>3557242.2467033742</v>
      </c>
      <c r="C3882">
        <v>3634344.4559157486</v>
      </c>
      <c r="D3882" t="str">
        <v>unmet</v>
      </c>
      <c r="E3882" s="108">
        <v>186422.72876274958</v>
      </c>
    </row>
    <row r="3883" spans="1:5" x14ac:dyDescent="0.25">
      <c r="A3883">
        <v>3816</v>
      </c>
      <c r="B3883" s="40">
        <v>5283794.0297249686</v>
      </c>
      <c r="C3883">
        <v>3634093.1831642729</v>
      </c>
      <c r="D3883" t="str">
        <v>met</v>
      </c>
      <c r="E3883" s="108">
        <v>3512114.410562356</v>
      </c>
    </row>
    <row r="3884" spans="1:5" x14ac:dyDescent="0.25">
      <c r="A3884">
        <v>3817</v>
      </c>
      <c r="B3884" s="40">
        <v>3881937.0772009008</v>
      </c>
      <c r="C3884">
        <v>3634061.2590618641</v>
      </c>
      <c r="D3884" t="str">
        <v>met</v>
      </c>
      <c r="E3884" s="108">
        <v>-354113.49206780083</v>
      </c>
    </row>
    <row r="3885" spans="1:5" x14ac:dyDescent="0.25">
      <c r="A3885">
        <v>3818</v>
      </c>
      <c r="B3885" s="40">
        <v>6298568.0441756109</v>
      </c>
      <c r="C3885">
        <v>3633865.5998855513</v>
      </c>
      <c r="D3885" t="str">
        <v>met</v>
      </c>
      <c r="E3885" s="108">
        <v>73709.81461290177</v>
      </c>
    </row>
    <row r="3886" spans="1:5" x14ac:dyDescent="0.25">
      <c r="A3886">
        <v>3819</v>
      </c>
      <c r="B3886" s="40">
        <v>4789541.6371506229</v>
      </c>
      <c r="C3886">
        <v>3634087.3649578756</v>
      </c>
      <c r="D3886" t="str">
        <v>met</v>
      </c>
      <c r="E3886" s="108">
        <v>-84118.555801276583</v>
      </c>
    </row>
    <row r="3887" spans="1:5" x14ac:dyDescent="0.25">
      <c r="A3887">
        <v>3820</v>
      </c>
      <c r="B3887" s="40">
        <v>9655507.547635762</v>
      </c>
      <c r="C3887">
        <v>3633600.3871009219</v>
      </c>
      <c r="D3887" t="str">
        <v>met</v>
      </c>
      <c r="E3887" s="108">
        <v>-131730.11356351245</v>
      </c>
    </row>
    <row r="3888" spans="1:5" x14ac:dyDescent="0.25">
      <c r="A3888">
        <v>3821</v>
      </c>
      <c r="B3888" s="40">
        <v>4031220.1045115553</v>
      </c>
      <c r="C3888">
        <v>3634250.950464726</v>
      </c>
      <c r="D3888" t="str">
        <v>met</v>
      </c>
      <c r="E3888" s="108">
        <v>-58649.279276386369</v>
      </c>
    </row>
    <row r="3889" spans="1:5" x14ac:dyDescent="0.25">
      <c r="A3889">
        <v>3822</v>
      </c>
      <c r="B3889" s="40">
        <v>3794332.4641300403</v>
      </c>
      <c r="C3889">
        <v>3634008.0535837286</v>
      </c>
      <c r="D3889" t="str">
        <v>met</v>
      </c>
      <c r="E3889" s="108">
        <v>1425525.7870795797</v>
      </c>
    </row>
    <row r="3890" spans="1:5" x14ac:dyDescent="0.25">
      <c r="A3890">
        <v>3823</v>
      </c>
      <c r="B3890" s="40">
        <v>7100103.529457761</v>
      </c>
      <c r="C3890">
        <v>3634353.6786211757</v>
      </c>
      <c r="D3890" t="str">
        <v>met</v>
      </c>
      <c r="E3890" s="108">
        <v>3535850.4592709737</v>
      </c>
    </row>
    <row r="3891" spans="1:5" x14ac:dyDescent="0.25">
      <c r="A3891">
        <v>3824</v>
      </c>
      <c r="B3891" s="40">
        <v>15152399.839951031</v>
      </c>
      <c r="C3891">
        <v>3634279.228865481</v>
      </c>
      <c r="D3891" t="str">
        <v>met</v>
      </c>
      <c r="E3891" s="108">
        <v>865186.09121286869</v>
      </c>
    </row>
    <row r="3892" spans="1:5" x14ac:dyDescent="0.25">
      <c r="A3892">
        <v>3825</v>
      </c>
      <c r="B3892" s="40">
        <v>5236196.7550976351</v>
      </c>
      <c r="C3892">
        <v>3633859.9464698383</v>
      </c>
      <c r="D3892" t="str">
        <v>met</v>
      </c>
      <c r="E3892" s="108">
        <v>101022.09373017121</v>
      </c>
    </row>
    <row r="3893" spans="1:5" x14ac:dyDescent="0.25">
      <c r="A3893">
        <v>3826</v>
      </c>
      <c r="B3893" s="40">
        <v>4405599.6469889982</v>
      </c>
      <c r="C3893">
        <v>3634059.7464254233</v>
      </c>
      <c r="D3893" t="str">
        <v>met</v>
      </c>
      <c r="E3893" s="108">
        <v>760218.19263576856</v>
      </c>
    </row>
    <row r="3894" spans="1:5" x14ac:dyDescent="0.25">
      <c r="A3894">
        <v>3827</v>
      </c>
      <c r="B3894" s="40">
        <v>5819249.3512301948</v>
      </c>
      <c r="C3894">
        <v>3634062.0074709817</v>
      </c>
      <c r="D3894" t="str">
        <v>met</v>
      </c>
      <c r="E3894" s="108">
        <v>2473577.1567585245</v>
      </c>
    </row>
    <row r="3895" spans="1:5" x14ac:dyDescent="0.25">
      <c r="A3895">
        <v>3828</v>
      </c>
      <c r="B3895" s="40">
        <v>4020415.4972078204</v>
      </c>
      <c r="C3895">
        <v>3634119.5590420803</v>
      </c>
      <c r="D3895" t="str">
        <v>met</v>
      </c>
      <c r="E3895" s="108">
        <v>490307.82612719387</v>
      </c>
    </row>
    <row r="3896" spans="1:5" x14ac:dyDescent="0.25">
      <c r="A3896">
        <v>3829</v>
      </c>
      <c r="B3896" s="40">
        <v>4197652.3866852205</v>
      </c>
      <c r="C3896">
        <v>3634117.5097894049</v>
      </c>
      <c r="D3896" t="str">
        <v>met</v>
      </c>
      <c r="E3896" s="108">
        <v>70565.730815336108</v>
      </c>
    </row>
    <row r="3897" spans="1:5" x14ac:dyDescent="0.25">
      <c r="A3897">
        <v>3830</v>
      </c>
      <c r="B3897" s="40">
        <v>3750643.7738176621</v>
      </c>
      <c r="C3897">
        <v>3634245.7048244029</v>
      </c>
      <c r="D3897" t="str">
        <v>met</v>
      </c>
      <c r="E3897" s="108">
        <v>839486.5841655191</v>
      </c>
    </row>
    <row r="3898" spans="1:5" x14ac:dyDescent="0.25">
      <c r="A3898">
        <v>3831</v>
      </c>
      <c r="B3898" s="40">
        <v>3607921.6119446247</v>
      </c>
      <c r="C3898">
        <v>3633979.3076233123</v>
      </c>
      <c r="D3898" t="str">
        <v>unmet</v>
      </c>
      <c r="E3898" s="108">
        <v>659363.4904851527</v>
      </c>
    </row>
    <row r="3899" spans="1:5" x14ac:dyDescent="0.25">
      <c r="A3899">
        <v>3832</v>
      </c>
      <c r="B3899" s="40">
        <v>11355860.158806188</v>
      </c>
      <c r="C3899">
        <v>3634038.2209598417</v>
      </c>
      <c r="D3899" t="str">
        <v>met</v>
      </c>
      <c r="E3899" s="108">
        <v>1383648.0838756254</v>
      </c>
    </row>
    <row r="3900" spans="1:5" x14ac:dyDescent="0.25">
      <c r="A3900">
        <v>3833</v>
      </c>
      <c r="B3900" s="40">
        <v>4843821.8960406706</v>
      </c>
      <c r="C3900">
        <v>3634619.1407834878</v>
      </c>
      <c r="D3900" t="str">
        <v>met</v>
      </c>
      <c r="E3900" s="108">
        <v>2832379.0737724802</v>
      </c>
    </row>
    <row r="3901" spans="1:5" x14ac:dyDescent="0.25">
      <c r="A3901">
        <v>3834</v>
      </c>
      <c r="B3901" s="40">
        <v>3977245.6946331421</v>
      </c>
      <c r="C3901">
        <v>3633897.7865365795</v>
      </c>
      <c r="D3901" t="str">
        <v>met</v>
      </c>
      <c r="E3901" s="108">
        <v>2555624.655552166</v>
      </c>
    </row>
    <row r="3902" spans="1:5" x14ac:dyDescent="0.25">
      <c r="A3902">
        <v>3835</v>
      </c>
      <c r="B3902" s="40">
        <v>5938820.0422593933</v>
      </c>
      <c r="C3902">
        <v>3633939.4871187885</v>
      </c>
      <c r="D3902" t="str">
        <v>met</v>
      </c>
      <c r="E3902" s="108">
        <v>1138310.8090812555</v>
      </c>
    </row>
    <row r="3903" spans="1:5" x14ac:dyDescent="0.25">
      <c r="A3903">
        <v>3836</v>
      </c>
      <c r="B3903" s="40">
        <v>10527163.399071028</v>
      </c>
      <c r="C3903">
        <v>3634057.5432008966</v>
      </c>
      <c r="D3903" t="str">
        <v>met</v>
      </c>
      <c r="E3903" s="108">
        <v>2091027.157505942</v>
      </c>
    </row>
    <row r="3904" spans="1:5" x14ac:dyDescent="0.25">
      <c r="A3904">
        <v>3837</v>
      </c>
      <c r="B3904" s="40">
        <v>3815042.3251089016</v>
      </c>
      <c r="C3904">
        <v>3634061.9064400666</v>
      </c>
      <c r="D3904" t="str">
        <v>met</v>
      </c>
      <c r="E3904" s="108">
        <v>403235.19570538774</v>
      </c>
    </row>
    <row r="3905" spans="1:5" x14ac:dyDescent="0.25">
      <c r="A3905">
        <v>3838</v>
      </c>
      <c r="B3905" s="40">
        <v>4488887.5160866911</v>
      </c>
      <c r="C3905">
        <v>3634366.8602435831</v>
      </c>
      <c r="D3905" t="str">
        <v>met</v>
      </c>
      <c r="E3905" s="108">
        <v>1377136.8428025474</v>
      </c>
    </row>
    <row r="3906" spans="1:5" x14ac:dyDescent="0.25">
      <c r="A3906">
        <v>3839</v>
      </c>
      <c r="B3906" s="40">
        <v>4249377.0274028815</v>
      </c>
      <c r="C3906">
        <v>3634412.4335293262</v>
      </c>
      <c r="D3906" t="str">
        <v>met</v>
      </c>
      <c r="E3906" s="108">
        <v>374874.15672245808</v>
      </c>
    </row>
    <row r="3907" spans="1:5" x14ac:dyDescent="0.25">
      <c r="A3907">
        <v>3840</v>
      </c>
      <c r="B3907" s="40">
        <v>13041525.308902791</v>
      </c>
      <c r="C3907">
        <v>3633761.4822584274</v>
      </c>
      <c r="D3907" t="str">
        <v>met</v>
      </c>
      <c r="E3907" s="108">
        <v>9048489.2323706821</v>
      </c>
    </row>
    <row r="3908" spans="1:5" x14ac:dyDescent="0.25">
      <c r="A3908">
        <v>3841</v>
      </c>
      <c r="B3908" s="40">
        <v>3043225.6019006446</v>
      </c>
      <c r="C3908">
        <v>3633773.465952578</v>
      </c>
      <c r="D3908" t="str">
        <v>unmet</v>
      </c>
      <c r="E3908" s="108">
        <v>1460914.3268567701</v>
      </c>
    </row>
    <row r="3909" spans="1:5" x14ac:dyDescent="0.25">
      <c r="A3909">
        <v>3842</v>
      </c>
      <c r="B3909" s="40">
        <v>4747982.9327653535</v>
      </c>
      <c r="C3909">
        <v>3633786.2021606551</v>
      </c>
      <c r="D3909" t="str">
        <v>met</v>
      </c>
      <c r="E3909" s="108">
        <v>822657.41013674252</v>
      </c>
    </row>
    <row r="3910" spans="1:5" x14ac:dyDescent="0.25">
      <c r="A3910">
        <v>3843</v>
      </c>
      <c r="B3910" s="40">
        <v>3181106.6914304206</v>
      </c>
      <c r="C3910">
        <v>3633831.3380568079</v>
      </c>
      <c r="D3910" t="str">
        <v>unmet</v>
      </c>
      <c r="E3910" s="108">
        <v>-260144.69236465357</v>
      </c>
    </row>
    <row r="3911" spans="1:5" x14ac:dyDescent="0.25">
      <c r="A3911">
        <v>3844</v>
      </c>
      <c r="B3911" s="40">
        <v>3725338.1269568014</v>
      </c>
      <c r="C3911">
        <v>3634001.8362255888</v>
      </c>
      <c r="D3911" t="str">
        <v>met</v>
      </c>
      <c r="E3911" s="108">
        <v>729517.0759485499</v>
      </c>
    </row>
    <row r="3912" spans="1:5" x14ac:dyDescent="0.25">
      <c r="A3912">
        <v>3845</v>
      </c>
      <c r="B3912" s="40">
        <v>3506829.8433770756</v>
      </c>
      <c r="C3912">
        <v>3633957.5409165896</v>
      </c>
      <c r="D3912" t="str">
        <v>unmet</v>
      </c>
      <c r="E3912" s="108">
        <v>215868.63484684099</v>
      </c>
    </row>
    <row r="3913" spans="1:5" x14ac:dyDescent="0.25">
      <c r="A3913">
        <v>3846</v>
      </c>
      <c r="B3913" s="40">
        <v>4558037.2093654526</v>
      </c>
      <c r="C3913">
        <v>3633898.0720645678</v>
      </c>
      <c r="D3913" t="str">
        <v>met</v>
      </c>
      <c r="E3913" s="108">
        <v>299915.29134045588</v>
      </c>
    </row>
    <row r="3914" spans="1:5" x14ac:dyDescent="0.25">
      <c r="A3914">
        <v>3847</v>
      </c>
      <c r="B3914" s="40">
        <v>4638425.5746808192</v>
      </c>
      <c r="C3914">
        <v>3634116.1672612792</v>
      </c>
      <c r="D3914" t="str">
        <v>met</v>
      </c>
      <c r="E3914" s="108">
        <v>270986.825258255</v>
      </c>
    </row>
    <row r="3915" spans="1:5" x14ac:dyDescent="0.25">
      <c r="A3915">
        <v>3848</v>
      </c>
      <c r="B3915" s="40">
        <v>5468422.4211120792</v>
      </c>
      <c r="C3915">
        <v>3634082.7819812503</v>
      </c>
      <c r="D3915" t="str">
        <v>met</v>
      </c>
      <c r="E3915" s="108">
        <v>645662.15068203351</v>
      </c>
    </row>
    <row r="3916" spans="1:5" x14ac:dyDescent="0.25">
      <c r="A3916">
        <v>3849</v>
      </c>
      <c r="B3916" s="40">
        <v>3923790.1734519852</v>
      </c>
      <c r="C3916">
        <v>3633992.8013812876</v>
      </c>
      <c r="D3916" t="str">
        <v>met</v>
      </c>
      <c r="E3916" s="108">
        <v>3697174.2110826685</v>
      </c>
    </row>
    <row r="3917" spans="1:5" x14ac:dyDescent="0.25">
      <c r="A3917">
        <v>3850</v>
      </c>
      <c r="B3917" s="40">
        <v>4150633.7803711216</v>
      </c>
      <c r="C3917">
        <v>3633956.3603441501</v>
      </c>
      <c r="D3917" t="str">
        <v>met</v>
      </c>
      <c r="E3917" s="108">
        <v>768715.03152386751</v>
      </c>
    </row>
    <row r="3918" spans="1:5" x14ac:dyDescent="0.25">
      <c r="A3918">
        <v>3851</v>
      </c>
      <c r="B3918" s="40">
        <v>3606604.1143226419</v>
      </c>
      <c r="C3918">
        <v>3634084.9206963852</v>
      </c>
      <c r="D3918" t="str">
        <v>unmet</v>
      </c>
      <c r="E3918" s="108">
        <v>2460920.7363281143</v>
      </c>
    </row>
    <row r="3919" spans="1:5" x14ac:dyDescent="0.25">
      <c r="A3919">
        <v>3852</v>
      </c>
      <c r="B3919" s="40">
        <v>4538116.3508736137</v>
      </c>
      <c r="C3919">
        <v>3633941.201022089</v>
      </c>
      <c r="D3919" t="str">
        <v>met</v>
      </c>
      <c r="E3919" s="108">
        <v>541040.07834313018</v>
      </c>
    </row>
    <row r="3920" spans="1:5" x14ac:dyDescent="0.25">
      <c r="A3920">
        <v>3853</v>
      </c>
      <c r="B3920" s="40">
        <v>9769541.6038007475</v>
      </c>
      <c r="C3920">
        <v>3633904.151202417</v>
      </c>
      <c r="D3920" t="str">
        <v>met</v>
      </c>
      <c r="E3920" s="108">
        <v>-76116.97394464165</v>
      </c>
    </row>
    <row r="3921" spans="1:5" x14ac:dyDescent="0.25">
      <c r="A3921">
        <v>3854</v>
      </c>
      <c r="B3921" s="40">
        <v>14590640.966850838</v>
      </c>
      <c r="C3921">
        <v>3633805.6986208153</v>
      </c>
      <c r="D3921" t="str">
        <v>met</v>
      </c>
      <c r="E3921" s="108">
        <v>877556.99992660899</v>
      </c>
    </row>
    <row r="3922" spans="1:5" x14ac:dyDescent="0.25">
      <c r="A3922">
        <v>3855</v>
      </c>
      <c r="B3922" s="40">
        <v>5006257.1537066791</v>
      </c>
      <c r="C3922">
        <v>3634048.9716117764</v>
      </c>
      <c r="D3922" t="str">
        <v>met</v>
      </c>
      <c r="E3922" s="108">
        <v>1568512.5669050482</v>
      </c>
    </row>
    <row r="3923" spans="1:5" x14ac:dyDescent="0.25">
      <c r="A3923">
        <v>3856</v>
      </c>
      <c r="B3923" s="40">
        <v>3991286.5174908121</v>
      </c>
      <c r="C3923">
        <v>3633941.6822938877</v>
      </c>
      <c r="D3923" t="str">
        <v>met</v>
      </c>
      <c r="E3923" s="108">
        <v>-109798.92031356366</v>
      </c>
    </row>
    <row r="3924" spans="1:5" x14ac:dyDescent="0.25">
      <c r="A3924">
        <v>3857</v>
      </c>
      <c r="B3924" s="40">
        <v>6536000.4763383064</v>
      </c>
      <c r="C3924">
        <v>3633942.6786653656</v>
      </c>
      <c r="D3924" t="str">
        <v>met</v>
      </c>
      <c r="E3924" s="108">
        <v>2758647.3776753391</v>
      </c>
    </row>
    <row r="3925" spans="1:5" x14ac:dyDescent="0.25">
      <c r="A3925">
        <v>3858</v>
      </c>
      <c r="B3925" s="40">
        <v>3510966.2641889937</v>
      </c>
      <c r="C3925">
        <v>3634053.0385750784</v>
      </c>
      <c r="D3925" t="str">
        <v>unmet</v>
      </c>
      <c r="E3925" s="108">
        <v>34728.539334917441</v>
      </c>
    </row>
    <row r="3926" spans="1:5" x14ac:dyDescent="0.25">
      <c r="A3926">
        <v>3859</v>
      </c>
      <c r="B3926" s="40">
        <v>4078722.696123247</v>
      </c>
      <c r="C3926">
        <v>3634132.2416660762</v>
      </c>
      <c r="D3926" t="str">
        <v>met</v>
      </c>
      <c r="E3926" s="108">
        <v>1396415.2560270266</v>
      </c>
    </row>
    <row r="3927" spans="1:5" x14ac:dyDescent="0.25">
      <c r="A3927">
        <v>3860</v>
      </c>
      <c r="B3927" s="40">
        <v>3533901.7588228388</v>
      </c>
      <c r="C3927">
        <v>3633731.7660703356</v>
      </c>
      <c r="D3927" t="str">
        <v>unmet</v>
      </c>
      <c r="E3927" s="108">
        <v>-30583.443895376753</v>
      </c>
    </row>
    <row r="3928" spans="1:5" x14ac:dyDescent="0.25">
      <c r="A3928">
        <v>3861</v>
      </c>
      <c r="B3928" s="40">
        <v>6125200.8484724313</v>
      </c>
      <c r="C3928">
        <v>3634256.5765352407</v>
      </c>
      <c r="D3928" t="str">
        <v>met</v>
      </c>
      <c r="E3928" s="108">
        <v>1296310.9311843324</v>
      </c>
    </row>
    <row r="3929" spans="1:5" x14ac:dyDescent="0.25">
      <c r="A3929">
        <v>3862</v>
      </c>
      <c r="B3929" s="40">
        <v>4368752.024681448</v>
      </c>
      <c r="C3929">
        <v>3634133.3377141193</v>
      </c>
      <c r="D3929" t="str">
        <v>met</v>
      </c>
      <c r="E3929" s="108">
        <v>2525453.1321244063</v>
      </c>
    </row>
    <row r="3930" spans="1:5" x14ac:dyDescent="0.25">
      <c r="A3930">
        <v>3863</v>
      </c>
      <c r="B3930" s="40">
        <v>4134174.1698741959</v>
      </c>
      <c r="C3930">
        <v>3633814.7219007937</v>
      </c>
      <c r="D3930" t="str">
        <v>met</v>
      </c>
      <c r="E3930" s="108">
        <v>928316.45126461284</v>
      </c>
    </row>
    <row r="3931" spans="1:5" x14ac:dyDescent="0.25">
      <c r="A3931">
        <v>3864</v>
      </c>
      <c r="B3931" s="40">
        <v>3787523.7218675762</v>
      </c>
      <c r="C3931">
        <v>3634119.7353690816</v>
      </c>
      <c r="D3931" t="str">
        <v>met</v>
      </c>
      <c r="E3931" s="108">
        <v>21441.04279423831</v>
      </c>
    </row>
    <row r="3932" spans="1:5" x14ac:dyDescent="0.25">
      <c r="A3932">
        <v>3865</v>
      </c>
      <c r="B3932" s="40">
        <v>3867942.356945619</v>
      </c>
      <c r="C3932">
        <v>3633770.3477929076</v>
      </c>
      <c r="D3932" t="str">
        <v>met</v>
      </c>
      <c r="E3932" s="108">
        <v>473068.03394816723</v>
      </c>
    </row>
    <row r="3933" spans="1:5" x14ac:dyDescent="0.25">
      <c r="A3933">
        <v>3866</v>
      </c>
      <c r="B3933" s="40">
        <v>4145485.4914780902</v>
      </c>
      <c r="C3933">
        <v>3634642.1973511735</v>
      </c>
      <c r="D3933" t="str">
        <v>met</v>
      </c>
      <c r="E3933" s="108">
        <v>-508052.3587112953</v>
      </c>
    </row>
    <row r="3934" spans="1:5" x14ac:dyDescent="0.25">
      <c r="A3934">
        <v>3867</v>
      </c>
      <c r="B3934" s="40">
        <v>5792652.6134537291</v>
      </c>
      <c r="C3934">
        <v>3634279.6520446064</v>
      </c>
      <c r="D3934" t="str">
        <v>met</v>
      </c>
      <c r="E3934" s="108">
        <v>1423020.8214964196</v>
      </c>
    </row>
    <row r="3935" spans="1:5" x14ac:dyDescent="0.25">
      <c r="A3935">
        <v>3868</v>
      </c>
      <c r="B3935" s="40">
        <v>7539769.2263596673</v>
      </c>
      <c r="C3935">
        <v>3633761.4916467299</v>
      </c>
      <c r="D3935" t="str">
        <v>met</v>
      </c>
      <c r="E3935" s="108">
        <v>1823555.2104387209</v>
      </c>
    </row>
    <row r="3936" spans="1:5" x14ac:dyDescent="0.25">
      <c r="A3936">
        <v>3869</v>
      </c>
      <c r="B3936" s="40">
        <v>6745601.1396048646</v>
      </c>
      <c r="C3936">
        <v>3634073.0458724718</v>
      </c>
      <c r="D3936" t="str">
        <v>met</v>
      </c>
      <c r="E3936" s="108">
        <v>326846.25846023113</v>
      </c>
    </row>
    <row r="3937" spans="1:5" x14ac:dyDescent="0.25">
      <c r="A3937">
        <v>3870</v>
      </c>
      <c r="B3937" s="40">
        <v>4580229.6685607601</v>
      </c>
      <c r="C3937">
        <v>3633932.5098470137</v>
      </c>
      <c r="D3937" t="str">
        <v>met</v>
      </c>
      <c r="E3937" s="108">
        <v>184221.06879435852</v>
      </c>
    </row>
    <row r="3938" spans="1:5" x14ac:dyDescent="0.25">
      <c r="A3938">
        <v>3871</v>
      </c>
      <c r="B3938" s="40">
        <v>3789227.5346531724</v>
      </c>
      <c r="C3938">
        <v>3634126.4475539736</v>
      </c>
      <c r="D3938" t="str">
        <v>met</v>
      </c>
      <c r="E3938" s="108">
        <v>392167.88246310595</v>
      </c>
    </row>
    <row r="3939" spans="1:5" x14ac:dyDescent="0.25">
      <c r="A3939">
        <v>3872</v>
      </c>
      <c r="B3939" s="40">
        <v>5637849.1693322565</v>
      </c>
      <c r="C3939">
        <v>3634225.8763972293</v>
      </c>
      <c r="D3939" t="str">
        <v>met</v>
      </c>
      <c r="E3939" s="108">
        <v>27921.287593530957</v>
      </c>
    </row>
    <row r="3940" spans="1:5" x14ac:dyDescent="0.25">
      <c r="A3940">
        <v>3873</v>
      </c>
      <c r="B3940" s="40">
        <v>7181795.0994779579</v>
      </c>
      <c r="C3940">
        <v>3633789.9146000035</v>
      </c>
      <c r="D3940" t="str">
        <v>met</v>
      </c>
      <c r="E3940" s="108">
        <v>1967055.8066964191</v>
      </c>
    </row>
    <row r="3941" spans="1:5" x14ac:dyDescent="0.25">
      <c r="A3941">
        <v>3874</v>
      </c>
      <c r="B3941" s="40">
        <v>3241186.4128179448</v>
      </c>
      <c r="C3941">
        <v>3633781.402231161</v>
      </c>
      <c r="D3941" t="str">
        <v>unmet</v>
      </c>
      <c r="E3941" s="108">
        <v>7494947.5841510873</v>
      </c>
    </row>
    <row r="3942" spans="1:5" x14ac:dyDescent="0.25">
      <c r="A3942">
        <v>3875</v>
      </c>
      <c r="B3942" s="40">
        <v>10558298.357183572</v>
      </c>
      <c r="C3942">
        <v>3634053.9896649667</v>
      </c>
      <c r="D3942" t="str">
        <v>met</v>
      </c>
      <c r="E3942" s="108">
        <v>64109.596902813762</v>
      </c>
    </row>
    <row r="3943" spans="1:5" x14ac:dyDescent="0.25">
      <c r="A3943">
        <v>3876</v>
      </c>
      <c r="B3943" s="40">
        <v>4196785.0539852781</v>
      </c>
      <c r="C3943">
        <v>3634904.7565448624</v>
      </c>
      <c r="D3943" t="str">
        <v>met</v>
      </c>
      <c r="E3943" s="108">
        <v>2832853.8496707752</v>
      </c>
    </row>
    <row r="3944" spans="1:5" x14ac:dyDescent="0.25">
      <c r="A3944">
        <v>3877</v>
      </c>
      <c r="B3944" s="40">
        <v>3288554.4013935588</v>
      </c>
      <c r="C3944">
        <v>3633537.4250899334</v>
      </c>
      <c r="D3944" t="str">
        <v>unmet</v>
      </c>
      <c r="E3944" s="108">
        <v>473117.19338798616</v>
      </c>
    </row>
    <row r="3945" spans="1:5" x14ac:dyDescent="0.25">
      <c r="A3945">
        <v>3878</v>
      </c>
      <c r="B3945" s="40">
        <v>5467578.5823457576</v>
      </c>
      <c r="C3945">
        <v>3634255.8672069903</v>
      </c>
      <c r="D3945" t="str">
        <v>met</v>
      </c>
      <c r="E3945" s="108">
        <v>7622.8688932610676</v>
      </c>
    </row>
    <row r="3946" spans="1:5" x14ac:dyDescent="0.25">
      <c r="A3946">
        <v>3879</v>
      </c>
      <c r="B3946" s="40">
        <v>5271199.3157996479</v>
      </c>
      <c r="C3946">
        <v>3633895.3696476035</v>
      </c>
      <c r="D3946" t="str">
        <v>met</v>
      </c>
      <c r="E3946" s="108">
        <v>317775.05449414765</v>
      </c>
    </row>
    <row r="3947" spans="1:5" x14ac:dyDescent="0.25">
      <c r="A3947">
        <v>3880</v>
      </c>
      <c r="B3947" s="40">
        <v>4605291.2310958095</v>
      </c>
      <c r="C3947">
        <v>3634897.90520998</v>
      </c>
      <c r="D3947" t="str">
        <v>met</v>
      </c>
      <c r="E3947" s="108">
        <v>-103910.74318119278</v>
      </c>
    </row>
    <row r="3948" spans="1:5" x14ac:dyDescent="0.25">
      <c r="A3948">
        <v>3881</v>
      </c>
      <c r="B3948" s="40">
        <v>8096135.8951364793</v>
      </c>
      <c r="C3948">
        <v>3634632.8651618813</v>
      </c>
      <c r="D3948" t="str">
        <v>met</v>
      </c>
      <c r="E3948" s="108">
        <v>398250.71870223433</v>
      </c>
    </row>
    <row r="3949" spans="1:5" x14ac:dyDescent="0.25">
      <c r="A3949">
        <v>3882</v>
      </c>
      <c r="B3949" s="40">
        <v>3859469.9497484267</v>
      </c>
      <c r="C3949">
        <v>3633853.611311242</v>
      </c>
      <c r="D3949" t="str">
        <v>met</v>
      </c>
      <c r="E3949" s="108">
        <v>462573.06724575348</v>
      </c>
    </row>
    <row r="3950" spans="1:5" x14ac:dyDescent="0.25">
      <c r="A3950">
        <v>3883</v>
      </c>
      <c r="B3950" s="40">
        <v>4258194.5368765239</v>
      </c>
      <c r="C3950">
        <v>3634385.9805725464</v>
      </c>
      <c r="D3950" t="str">
        <v>met</v>
      </c>
      <c r="E3950" s="108">
        <v>342018.32208059961</v>
      </c>
    </row>
    <row r="3951" spans="1:5" x14ac:dyDescent="0.25">
      <c r="A3951">
        <v>3884</v>
      </c>
      <c r="B3951" s="40">
        <v>3719175.7822922356</v>
      </c>
      <c r="C3951">
        <v>3633671.8991179559</v>
      </c>
      <c r="D3951" t="str">
        <v>met</v>
      </c>
      <c r="E3951" s="108">
        <v>665310.50135531742</v>
      </c>
    </row>
    <row r="3952" spans="1:5" x14ac:dyDescent="0.25">
      <c r="A3952">
        <v>3885</v>
      </c>
      <c r="B3952" s="40">
        <v>4053635.1996663455</v>
      </c>
      <c r="C3952">
        <v>3634504.7703128546</v>
      </c>
      <c r="D3952" t="str">
        <v>met</v>
      </c>
      <c r="E3952" s="108">
        <v>-85154.577146129217</v>
      </c>
    </row>
    <row r="3953" spans="1:5" x14ac:dyDescent="0.25">
      <c r="A3953">
        <v>3886</v>
      </c>
      <c r="B3953" s="40">
        <v>3735317.096788825</v>
      </c>
      <c r="C3953">
        <v>3634580.7594076805</v>
      </c>
      <c r="D3953" t="str">
        <v>met</v>
      </c>
      <c r="E3953" s="108">
        <v>-414424.93707041768</v>
      </c>
    </row>
    <row r="3954" spans="1:5" x14ac:dyDescent="0.25">
      <c r="A3954">
        <v>3887</v>
      </c>
      <c r="B3954" s="40">
        <v>4277462.1230042297</v>
      </c>
      <c r="C3954">
        <v>3634605.2801529276</v>
      </c>
      <c r="D3954" t="str">
        <v>met</v>
      </c>
      <c r="E3954" s="108">
        <v>1094001.8328508562</v>
      </c>
    </row>
    <row r="3955" spans="1:5" x14ac:dyDescent="0.25">
      <c r="A3955">
        <v>3888</v>
      </c>
      <c r="B3955" s="40">
        <v>6372377.2548168581</v>
      </c>
      <c r="C3955">
        <v>3634893.9534181072</v>
      </c>
      <c r="D3955" t="str">
        <v>met</v>
      </c>
      <c r="E3955" s="108">
        <v>3177890.7773769004</v>
      </c>
    </row>
    <row r="3956" spans="1:5" x14ac:dyDescent="0.25">
      <c r="A3956">
        <v>3889</v>
      </c>
      <c r="B3956" s="40">
        <v>4774892.9780132659</v>
      </c>
      <c r="C3956">
        <v>3634293.5830028774</v>
      </c>
      <c r="D3956" t="str">
        <v>met</v>
      </c>
      <c r="E3956" s="108">
        <v>511809.38619599771</v>
      </c>
    </row>
    <row r="3957" spans="1:5" x14ac:dyDescent="0.25">
      <c r="A3957">
        <v>3890</v>
      </c>
      <c r="B3957" s="40">
        <v>4072588.4783766754</v>
      </c>
      <c r="C3957">
        <v>3634102.1094926936</v>
      </c>
      <c r="D3957" t="str">
        <v>met</v>
      </c>
      <c r="E3957" s="108">
        <v>1410296.1666965946</v>
      </c>
    </row>
    <row r="3958" spans="1:5" x14ac:dyDescent="0.25">
      <c r="A3958">
        <v>3891</v>
      </c>
      <c r="B3958" s="40">
        <v>4815578.6639585299</v>
      </c>
      <c r="C3958">
        <v>3634189.7327229842</v>
      </c>
      <c r="D3958" t="str">
        <v>met</v>
      </c>
      <c r="E3958" s="108">
        <v>4676146.3202064969</v>
      </c>
    </row>
    <row r="3959" spans="1:5" x14ac:dyDescent="0.25">
      <c r="A3959">
        <v>3892</v>
      </c>
      <c r="B3959" s="40">
        <v>3339673.5413954826</v>
      </c>
      <c r="C3959">
        <v>3633666.1597472448</v>
      </c>
      <c r="D3959" t="str">
        <v>unmet</v>
      </c>
      <c r="E3959" s="108">
        <v>1485985.4459803663</v>
      </c>
    </row>
    <row r="3960" spans="1:5" x14ac:dyDescent="0.25">
      <c r="A3960">
        <v>3893</v>
      </c>
      <c r="B3960" s="40">
        <v>4813098.0812894944</v>
      </c>
      <c r="C3960">
        <v>3634061.2762864563</v>
      </c>
      <c r="D3960" t="str">
        <v>met</v>
      </c>
      <c r="E3960" s="108">
        <v>508074.3984079794</v>
      </c>
    </row>
    <row r="3961" spans="1:5" x14ac:dyDescent="0.25">
      <c r="A3961">
        <v>3894</v>
      </c>
      <c r="B3961" s="40">
        <v>3482231.8965462907</v>
      </c>
      <c r="C3961">
        <v>3633943.3365943921</v>
      </c>
      <c r="D3961" t="str">
        <v>unmet</v>
      </c>
      <c r="E3961" s="108">
        <v>900006.13851937698</v>
      </c>
    </row>
    <row r="3962" spans="1:5" x14ac:dyDescent="0.25">
      <c r="A3962">
        <v>3895</v>
      </c>
      <c r="B3962" s="40">
        <v>5993021.484018974</v>
      </c>
      <c r="C3962">
        <v>3634377.3999956716</v>
      </c>
      <c r="D3962" t="str">
        <v>met</v>
      </c>
      <c r="E3962" s="108">
        <v>674322.81659658346</v>
      </c>
    </row>
    <row r="3963" spans="1:5" x14ac:dyDescent="0.25">
      <c r="A3963">
        <v>3896</v>
      </c>
      <c r="B3963" s="40">
        <v>4680089.1326607391</v>
      </c>
      <c r="C3963">
        <v>3634008.1269768816</v>
      </c>
      <c r="D3963" t="str">
        <v>met</v>
      </c>
      <c r="E3963" s="108">
        <v>4626269.2160240998</v>
      </c>
    </row>
    <row r="3964" spans="1:5" x14ac:dyDescent="0.25">
      <c r="A3964">
        <v>3897</v>
      </c>
      <c r="B3964" s="40">
        <v>6249010.0476211766</v>
      </c>
      <c r="C3964">
        <v>3633791.4121945407</v>
      </c>
      <c r="D3964" t="str">
        <v>met</v>
      </c>
      <c r="E3964" s="108">
        <v>2256443.4211638737</v>
      </c>
    </row>
    <row r="3965" spans="1:5" x14ac:dyDescent="0.25">
      <c r="A3965">
        <v>3898</v>
      </c>
      <c r="B3965" s="40">
        <v>4028710.9345243406</v>
      </c>
      <c r="C3965">
        <v>3633717.6848927448</v>
      </c>
      <c r="D3965" t="str">
        <v>met</v>
      </c>
      <c r="E3965" s="108">
        <v>243931.79100946384</v>
      </c>
    </row>
    <row r="3966" spans="1:5" x14ac:dyDescent="0.25">
      <c r="A3966">
        <v>3899</v>
      </c>
      <c r="B3966" s="40">
        <v>5097016.9735812042</v>
      </c>
      <c r="C3966">
        <v>3634320.7809228855</v>
      </c>
      <c r="D3966" t="str">
        <v>met</v>
      </c>
      <c r="E3966" s="108">
        <v>2657937.9256302454</v>
      </c>
    </row>
    <row r="3967" spans="1:5" x14ac:dyDescent="0.25">
      <c r="A3967">
        <v>3900</v>
      </c>
      <c r="B3967" s="40">
        <v>4258798.0521967886</v>
      </c>
      <c r="C3967">
        <v>3634540.3336659903</v>
      </c>
      <c r="D3967" t="str">
        <v>met</v>
      </c>
      <c r="E3967" s="108">
        <v>-53828.712826365605</v>
      </c>
    </row>
    <row r="3968" spans="1:5" x14ac:dyDescent="0.25">
      <c r="A3968">
        <v>3901</v>
      </c>
      <c r="B3968" s="40">
        <v>3731668.778786188</v>
      </c>
      <c r="C3968">
        <v>3634481.4334703148</v>
      </c>
      <c r="D3968" t="str">
        <v>met</v>
      </c>
      <c r="E3968" s="108">
        <v>3362395.6383534805</v>
      </c>
    </row>
    <row r="3969" spans="1:5" x14ac:dyDescent="0.25">
      <c r="A3969">
        <v>3902</v>
      </c>
      <c r="B3969" s="40">
        <v>3290552.7664525127</v>
      </c>
      <c r="C3969">
        <v>3634109.0979560479</v>
      </c>
      <c r="D3969" t="str">
        <v>unmet</v>
      </c>
      <c r="E3969" s="108">
        <v>2679079.8911047811</v>
      </c>
    </row>
    <row r="3970" spans="1:5" x14ac:dyDescent="0.25">
      <c r="A3970">
        <v>3903</v>
      </c>
      <c r="B3970" s="40">
        <v>4349546.8212981606</v>
      </c>
      <c r="C3970">
        <v>3634375.9535584506</v>
      </c>
      <c r="D3970" t="str">
        <v>met</v>
      </c>
      <c r="E3970" s="108">
        <v>3719274.3879036251</v>
      </c>
    </row>
    <row r="3971" spans="1:5" x14ac:dyDescent="0.25">
      <c r="A3971">
        <v>3904</v>
      </c>
      <c r="B3971" s="40">
        <v>3681333.0718544405</v>
      </c>
      <c r="C3971">
        <v>3633729.3733745483</v>
      </c>
      <c r="D3971" t="str">
        <v>met</v>
      </c>
      <c r="E3971" s="108">
        <v>1111658.3314028056</v>
      </c>
    </row>
    <row r="3972" spans="1:5" x14ac:dyDescent="0.25">
      <c r="A3972">
        <v>3905</v>
      </c>
      <c r="B3972" s="40">
        <v>8108833.2446714211</v>
      </c>
      <c r="C3972">
        <v>3634178.8236700776</v>
      </c>
      <c r="D3972" t="str">
        <v>met</v>
      </c>
      <c r="E3972" s="108">
        <v>97689.087069002911</v>
      </c>
    </row>
    <row r="3973" spans="1:5" x14ac:dyDescent="0.25">
      <c r="A3973">
        <v>3906</v>
      </c>
      <c r="B3973" s="40">
        <v>4876546.8886576332</v>
      </c>
      <c r="C3973">
        <v>3634608.5185078448</v>
      </c>
      <c r="D3973" t="str">
        <v>met</v>
      </c>
      <c r="E3973" s="108">
        <v>708517.11243520398</v>
      </c>
    </row>
    <row r="3974" spans="1:5" x14ac:dyDescent="0.25">
      <c r="A3974">
        <v>3907</v>
      </c>
      <c r="B3974" s="40">
        <v>4155498.0967294555</v>
      </c>
      <c r="C3974">
        <v>3634052.0881724386</v>
      </c>
      <c r="D3974" t="str">
        <v>met</v>
      </c>
      <c r="E3974" s="108">
        <v>2260848.892206667</v>
      </c>
    </row>
    <row r="3975" spans="1:5" x14ac:dyDescent="0.25">
      <c r="A3975">
        <v>3908</v>
      </c>
      <c r="B3975" s="40">
        <v>4852674.8611724591</v>
      </c>
      <c r="C3975">
        <v>3634007.6248050174</v>
      </c>
      <c r="D3975" t="str">
        <v>met</v>
      </c>
      <c r="E3975" s="108">
        <v>2260517.2519925581</v>
      </c>
    </row>
    <row r="3976" spans="1:5" x14ac:dyDescent="0.25">
      <c r="A3976">
        <v>3909</v>
      </c>
      <c r="B3976" s="40">
        <v>6564348.3625882193</v>
      </c>
      <c r="C3976">
        <v>3634361.8570305668</v>
      </c>
      <c r="D3976" t="str">
        <v>met</v>
      </c>
      <c r="E3976" s="108">
        <v>1060813.9851897233</v>
      </c>
    </row>
    <row r="3977" spans="1:5" x14ac:dyDescent="0.25">
      <c r="A3977">
        <v>3910</v>
      </c>
      <c r="B3977" s="40">
        <v>4517177.7382100159</v>
      </c>
      <c r="C3977">
        <v>3633728.2184377098</v>
      </c>
      <c r="D3977" t="str">
        <v>met</v>
      </c>
      <c r="E3977" s="108">
        <v>265108.53503975365</v>
      </c>
    </row>
    <row r="3978" spans="1:5" x14ac:dyDescent="0.25">
      <c r="A3978">
        <v>3911</v>
      </c>
      <c r="B3978" s="40">
        <v>3540146.3441081294</v>
      </c>
      <c r="C3978">
        <v>3634227.7478671684</v>
      </c>
      <c r="D3978" t="str">
        <v>unmet</v>
      </c>
      <c r="E3978" s="108">
        <v>3023093.8721034154</v>
      </c>
    </row>
    <row r="3979" spans="1:5" x14ac:dyDescent="0.25">
      <c r="A3979">
        <v>3912</v>
      </c>
      <c r="B3979" s="40">
        <v>5970283.2764377426</v>
      </c>
      <c r="C3979">
        <v>3633849.86234236</v>
      </c>
      <c r="D3979" t="str">
        <v>met</v>
      </c>
      <c r="E3979" s="108">
        <v>1343042.2906474099</v>
      </c>
    </row>
    <row r="3980" spans="1:5" x14ac:dyDescent="0.25">
      <c r="A3980">
        <v>3913</v>
      </c>
      <c r="B3980" s="40">
        <v>3421505.1510236748</v>
      </c>
      <c r="C3980">
        <v>3633636.7563408311</v>
      </c>
      <c r="D3980" t="str">
        <v>unmet</v>
      </c>
      <c r="E3980" s="108">
        <v>4128707.2992105847</v>
      </c>
    </row>
    <row r="3981" spans="1:5" x14ac:dyDescent="0.25">
      <c r="A3981">
        <v>3914</v>
      </c>
      <c r="B3981" s="40">
        <v>4953494.2206189781</v>
      </c>
      <c r="C3981">
        <v>3634286.3057951177</v>
      </c>
      <c r="D3981" t="str">
        <v>met</v>
      </c>
      <c r="E3981" s="108">
        <v>1671058.9296093015</v>
      </c>
    </row>
    <row r="3982" spans="1:5" x14ac:dyDescent="0.25">
      <c r="A3982">
        <v>3915</v>
      </c>
      <c r="B3982" s="40">
        <v>4191028.5843593208</v>
      </c>
      <c r="C3982">
        <v>3634568.7224285747</v>
      </c>
      <c r="D3982" t="str">
        <v>met</v>
      </c>
      <c r="E3982" s="108">
        <v>439222.12848586868</v>
      </c>
    </row>
    <row r="3983" spans="1:5" x14ac:dyDescent="0.25">
      <c r="A3983">
        <v>3916</v>
      </c>
      <c r="B3983" s="40">
        <v>4480164.3415438691</v>
      </c>
      <c r="C3983">
        <v>3634026.5118689388</v>
      </c>
      <c r="D3983" t="str">
        <v>met</v>
      </c>
      <c r="E3983" s="108">
        <v>491465.56895051617</v>
      </c>
    </row>
    <row r="3984" spans="1:5" x14ac:dyDescent="0.25">
      <c r="A3984">
        <v>3917</v>
      </c>
      <c r="B3984" s="40">
        <v>4444901.1895017494</v>
      </c>
      <c r="C3984">
        <v>3634148.9639659589</v>
      </c>
      <c r="D3984" t="str">
        <v>met</v>
      </c>
      <c r="E3984" s="108">
        <v>-213175.88768377202</v>
      </c>
    </row>
    <row r="3985" spans="1:5" x14ac:dyDescent="0.25">
      <c r="A3985">
        <v>3918</v>
      </c>
      <c r="B3985" s="40">
        <v>3873254.1132140253</v>
      </c>
      <c r="C3985">
        <v>3633727.1923577636</v>
      </c>
      <c r="D3985" t="str">
        <v>met</v>
      </c>
      <c r="E3985" s="108">
        <v>1967515.6509984336</v>
      </c>
    </row>
    <row r="3986" spans="1:5" x14ac:dyDescent="0.25">
      <c r="A3986">
        <v>3919</v>
      </c>
      <c r="B3986" s="40">
        <v>4575284.1586302072</v>
      </c>
      <c r="C3986">
        <v>3633973.9433770659</v>
      </c>
      <c r="D3986" t="str">
        <v>met</v>
      </c>
      <c r="E3986" s="108">
        <v>277541.52456804039</v>
      </c>
    </row>
    <row r="3987" spans="1:5" x14ac:dyDescent="0.25">
      <c r="A3987">
        <v>3920</v>
      </c>
      <c r="B3987" s="40">
        <v>4641286.4252030663</v>
      </c>
      <c r="C3987">
        <v>3634056.6518024891</v>
      </c>
      <c r="D3987" t="str">
        <v>met</v>
      </c>
      <c r="E3987" s="108">
        <v>124824.01405845489</v>
      </c>
    </row>
    <row r="3988" spans="1:5" x14ac:dyDescent="0.25">
      <c r="A3988">
        <v>3921</v>
      </c>
      <c r="B3988" s="40">
        <v>3770245.7117555095</v>
      </c>
      <c r="C3988">
        <v>3633846.6486240271</v>
      </c>
      <c r="D3988" t="str">
        <v>met</v>
      </c>
      <c r="E3988" s="108">
        <v>979965.55263508437</v>
      </c>
    </row>
    <row r="3989" spans="1:5" x14ac:dyDescent="0.25">
      <c r="A3989">
        <v>3922</v>
      </c>
      <c r="B3989" s="40">
        <v>3403343.2096896367</v>
      </c>
      <c r="C3989">
        <v>3633802.4395009903</v>
      </c>
      <c r="D3989" t="str">
        <v>unmet</v>
      </c>
      <c r="E3989" s="108">
        <v>-306801.62927675573</v>
      </c>
    </row>
    <row r="3990" spans="1:5" x14ac:dyDescent="0.25">
      <c r="A3990">
        <v>3923</v>
      </c>
      <c r="B3990" s="40">
        <v>3664419.441250531</v>
      </c>
      <c r="C3990">
        <v>3634246.9144999837</v>
      </c>
      <c r="D3990" t="str">
        <v>met</v>
      </c>
      <c r="E3990" s="108">
        <v>798743.15925558377</v>
      </c>
    </row>
    <row r="3991" spans="1:5" x14ac:dyDescent="0.25">
      <c r="A3991">
        <v>3924</v>
      </c>
      <c r="B3991" s="40">
        <v>4912402.0788809936</v>
      </c>
      <c r="C3991">
        <v>3634327.878566565</v>
      </c>
      <c r="D3991" t="str">
        <v>met</v>
      </c>
      <c r="E3991" s="108">
        <v>306461.01913545141</v>
      </c>
    </row>
    <row r="3992" spans="1:5" x14ac:dyDescent="0.25">
      <c r="A3992">
        <v>3925</v>
      </c>
      <c r="B3992" s="40">
        <v>3348750.0316993445</v>
      </c>
      <c r="C3992">
        <v>3633903.5598056857</v>
      </c>
      <c r="D3992" t="str">
        <v>unmet</v>
      </c>
      <c r="E3992" s="108">
        <v>1589807.5999319758</v>
      </c>
    </row>
    <row r="3993" spans="1:5" x14ac:dyDescent="0.25">
      <c r="A3993">
        <v>3926</v>
      </c>
      <c r="B3993" s="40">
        <v>6136030.0495960861</v>
      </c>
      <c r="C3993">
        <v>3633770.4736697907</v>
      </c>
      <c r="D3993" t="str">
        <v>met</v>
      </c>
      <c r="E3993" s="108">
        <v>1173546.5523803034</v>
      </c>
    </row>
    <row r="3994" spans="1:5" x14ac:dyDescent="0.25">
      <c r="A3994">
        <v>3927</v>
      </c>
      <c r="B3994" s="40">
        <v>4617838.3935503429</v>
      </c>
      <c r="C3994">
        <v>3634402.5831068414</v>
      </c>
      <c r="D3994" t="str">
        <v>met</v>
      </c>
      <c r="E3994" s="108">
        <v>7577689.0589929651</v>
      </c>
    </row>
    <row r="3995" spans="1:5" x14ac:dyDescent="0.25">
      <c r="A3995">
        <v>3928</v>
      </c>
      <c r="B3995" s="40">
        <v>4792910.9423446599</v>
      </c>
      <c r="C3995">
        <v>3634140.98121307</v>
      </c>
      <c r="D3995" t="str">
        <v>met</v>
      </c>
      <c r="E3995" s="108">
        <v>-143992.34497677907</v>
      </c>
    </row>
    <row r="3996" spans="1:5" x14ac:dyDescent="0.25">
      <c r="A3996">
        <v>3929</v>
      </c>
      <c r="B3996" s="40">
        <v>4638980.4899934661</v>
      </c>
      <c r="C3996">
        <v>3634228.9453276321</v>
      </c>
      <c r="D3996" t="str">
        <v>met</v>
      </c>
      <c r="E3996" s="108">
        <v>495889.74213620136</v>
      </c>
    </row>
    <row r="3997" spans="1:5" x14ac:dyDescent="0.25">
      <c r="A3997">
        <v>3930</v>
      </c>
      <c r="B3997" s="40">
        <v>3619345.7753977012</v>
      </c>
      <c r="C3997">
        <v>3633873.0177012756</v>
      </c>
      <c r="D3997" t="str">
        <v>unmet</v>
      </c>
      <c r="E3997" s="108">
        <v>1418649.0485348771</v>
      </c>
    </row>
    <row r="3998" spans="1:5" x14ac:dyDescent="0.25">
      <c r="A3998">
        <v>3931</v>
      </c>
      <c r="B3998" s="40">
        <v>4742602.522482723</v>
      </c>
      <c r="C3998">
        <v>3633818.5316123096</v>
      </c>
      <c r="D3998" t="str">
        <v>met</v>
      </c>
      <c r="E3998" s="108">
        <v>618894.14209329756</v>
      </c>
    </row>
    <row r="3999" spans="1:5" x14ac:dyDescent="0.25">
      <c r="A3999">
        <v>3932</v>
      </c>
      <c r="B3999" s="40">
        <v>5461150.1945815999</v>
      </c>
      <c r="C3999">
        <v>3633627.7971428558</v>
      </c>
      <c r="D3999" t="str">
        <v>met</v>
      </c>
      <c r="E3999" s="108">
        <v>293380.40689730877</v>
      </c>
    </row>
    <row r="4000" spans="1:5" x14ac:dyDescent="0.25">
      <c r="A4000">
        <v>3933</v>
      </c>
      <c r="B4000" s="40">
        <v>3603207.7958780597</v>
      </c>
      <c r="C4000">
        <v>3634237.4852355304</v>
      </c>
      <c r="D4000" t="str">
        <v>unmet</v>
      </c>
      <c r="E4000" s="108">
        <v>161844.75219748355</v>
      </c>
    </row>
    <row r="4001" spans="1:5" x14ac:dyDescent="0.25">
      <c r="A4001">
        <v>3934</v>
      </c>
      <c r="B4001" s="40">
        <v>3992586.7670992534</v>
      </c>
      <c r="C4001">
        <v>3634426.2932142452</v>
      </c>
      <c r="D4001" t="str">
        <v>met</v>
      </c>
      <c r="E4001" s="108">
        <v>165067.61319264304</v>
      </c>
    </row>
    <row r="4002" spans="1:5" x14ac:dyDescent="0.25">
      <c r="A4002">
        <v>3935</v>
      </c>
      <c r="B4002" s="40">
        <v>4146880.7293787804</v>
      </c>
      <c r="C4002">
        <v>3634526.0367031735</v>
      </c>
      <c r="D4002" t="str">
        <v>met</v>
      </c>
      <c r="E4002" s="108">
        <v>809793.21464786632</v>
      </c>
    </row>
    <row r="4003" spans="1:5" x14ac:dyDescent="0.25">
      <c r="A4003">
        <v>3936</v>
      </c>
      <c r="B4003" s="40">
        <v>4821129.5954313371</v>
      </c>
      <c r="C4003">
        <v>3633557.2849685624</v>
      </c>
      <c r="D4003" t="str">
        <v>met</v>
      </c>
      <c r="E4003" s="108">
        <v>-64261.861491634045</v>
      </c>
    </row>
    <row r="4004" spans="1:5" x14ac:dyDescent="0.25">
      <c r="A4004">
        <v>3937</v>
      </c>
      <c r="B4004" s="40">
        <v>6113035.9785417682</v>
      </c>
      <c r="C4004">
        <v>3634213.0867480058</v>
      </c>
      <c r="D4004" t="str">
        <v>met</v>
      </c>
      <c r="E4004" s="108">
        <v>806891.43873757869</v>
      </c>
    </row>
    <row r="4005" spans="1:5" x14ac:dyDescent="0.25">
      <c r="A4005">
        <v>3938</v>
      </c>
      <c r="B4005" s="40">
        <v>6907998.8761667144</v>
      </c>
      <c r="C4005">
        <v>3634227.9601018564</v>
      </c>
      <c r="D4005" t="str">
        <v>met</v>
      </c>
      <c r="E4005" s="108">
        <v>517433.40607142728</v>
      </c>
    </row>
    <row r="4006" spans="1:5" x14ac:dyDescent="0.25">
      <c r="A4006">
        <v>3939</v>
      </c>
      <c r="B4006" s="40">
        <v>3498126.3392037461</v>
      </c>
      <c r="C4006">
        <v>3633968.711114089</v>
      </c>
      <c r="D4006" t="str">
        <v>unmet</v>
      </c>
      <c r="E4006" s="108">
        <v>2436331.7776313452</v>
      </c>
    </row>
    <row r="4007" spans="1:5" x14ac:dyDescent="0.25">
      <c r="A4007">
        <v>3940</v>
      </c>
      <c r="B4007" s="40">
        <v>3492740.4817324346</v>
      </c>
      <c r="C4007">
        <v>3634036.1869470351</v>
      </c>
      <c r="D4007" t="str">
        <v>unmet</v>
      </c>
      <c r="E4007" s="108">
        <v>807672.08847332979</v>
      </c>
    </row>
    <row r="4008" spans="1:5" x14ac:dyDescent="0.25">
      <c r="A4008">
        <v>3941</v>
      </c>
      <c r="B4008" s="40">
        <v>3438916.0236607315</v>
      </c>
      <c r="C4008">
        <v>3633954.4126174417</v>
      </c>
      <c r="D4008" t="str">
        <v>unmet</v>
      </c>
      <c r="E4008" s="108">
        <v>634434.9411805328</v>
      </c>
    </row>
    <row r="4009" spans="1:5" x14ac:dyDescent="0.25">
      <c r="A4009">
        <v>3942</v>
      </c>
      <c r="B4009" s="40">
        <v>3914099.5414722254</v>
      </c>
      <c r="C4009">
        <v>3634681.0132926106</v>
      </c>
      <c r="D4009" t="str">
        <v>met</v>
      </c>
      <c r="E4009" s="108">
        <v>2290662.8119620536</v>
      </c>
    </row>
    <row r="4010" spans="1:5" x14ac:dyDescent="0.25">
      <c r="A4010">
        <v>3943</v>
      </c>
      <c r="B4010" s="40">
        <v>3743540.1170887211</v>
      </c>
      <c r="C4010">
        <v>3634071.2316469126</v>
      </c>
      <c r="D4010" t="str">
        <v>met</v>
      </c>
      <c r="E4010" s="108">
        <v>605675.38352758856</v>
      </c>
    </row>
    <row r="4011" spans="1:5" x14ac:dyDescent="0.25">
      <c r="A4011">
        <v>3944</v>
      </c>
      <c r="B4011" s="40">
        <v>4021916.8306179941</v>
      </c>
      <c r="C4011">
        <v>3633909.4825053685</v>
      </c>
      <c r="D4011" t="str">
        <v>met</v>
      </c>
      <c r="E4011" s="108">
        <v>1103622.9961584993</v>
      </c>
    </row>
    <row r="4012" spans="1:5" x14ac:dyDescent="0.25">
      <c r="A4012">
        <v>3945</v>
      </c>
      <c r="B4012" s="40">
        <v>4406892.1119981548</v>
      </c>
      <c r="C4012">
        <v>3634291.8806634122</v>
      </c>
      <c r="D4012" t="str">
        <v>met</v>
      </c>
      <c r="E4012" s="108">
        <v>2401614.5983249866</v>
      </c>
    </row>
    <row r="4013" spans="1:5" x14ac:dyDescent="0.25">
      <c r="A4013">
        <v>3946</v>
      </c>
      <c r="B4013" s="40">
        <v>6585304.8790324759</v>
      </c>
      <c r="C4013">
        <v>3634193.8303557639</v>
      </c>
      <c r="D4013" t="str">
        <v>met</v>
      </c>
      <c r="E4013" s="108">
        <v>1433852.8321840581</v>
      </c>
    </row>
    <row r="4014" spans="1:5" x14ac:dyDescent="0.25">
      <c r="A4014">
        <v>3947</v>
      </c>
      <c r="B4014" s="40">
        <v>3495640.654933189</v>
      </c>
      <c r="C4014">
        <v>3633832.2617796641</v>
      </c>
      <c r="D4014" t="str">
        <v>unmet</v>
      </c>
      <c r="E4014" s="108">
        <v>195371.04892103607</v>
      </c>
    </row>
    <row r="4015" spans="1:5" x14ac:dyDescent="0.25">
      <c r="A4015">
        <v>3948</v>
      </c>
      <c r="B4015" s="40">
        <v>4492232.5786568811</v>
      </c>
      <c r="C4015">
        <v>3634021.1409836137</v>
      </c>
      <c r="D4015" t="str">
        <v>met</v>
      </c>
      <c r="E4015" s="108">
        <v>465767.55048648641</v>
      </c>
    </row>
    <row r="4016" spans="1:5" x14ac:dyDescent="0.25">
      <c r="A4016">
        <v>3949</v>
      </c>
      <c r="B4016" s="40">
        <v>3885703.6878648791</v>
      </c>
      <c r="C4016">
        <v>3634519.448533331</v>
      </c>
      <c r="D4016" t="str">
        <v>met</v>
      </c>
      <c r="E4016" s="108">
        <v>1219207.0734371967</v>
      </c>
    </row>
    <row r="4017" spans="1:5" x14ac:dyDescent="0.25">
      <c r="A4017">
        <v>3950</v>
      </c>
      <c r="B4017" s="40">
        <v>5276134.3599431291</v>
      </c>
      <c r="C4017">
        <v>3634649.724831305</v>
      </c>
      <c r="D4017" t="str">
        <v>met</v>
      </c>
      <c r="E4017" s="108">
        <v>223709.83677686797</v>
      </c>
    </row>
    <row r="4018" spans="1:5" x14ac:dyDescent="0.25">
      <c r="A4018">
        <v>3951</v>
      </c>
      <c r="B4018" s="40">
        <v>5529924.4595839456</v>
      </c>
      <c r="C4018">
        <v>3634088.9521521791</v>
      </c>
      <c r="D4018" t="str">
        <v>met</v>
      </c>
      <c r="E4018" s="108">
        <v>26253.392633942422</v>
      </c>
    </row>
    <row r="4019" spans="1:5" x14ac:dyDescent="0.25">
      <c r="A4019">
        <v>3952</v>
      </c>
      <c r="B4019" s="40">
        <v>5470615.7514028018</v>
      </c>
      <c r="C4019">
        <v>3633849.8668675716</v>
      </c>
      <c r="D4019" t="str">
        <v>met</v>
      </c>
      <c r="E4019" s="108">
        <v>539015.58585180901</v>
      </c>
    </row>
    <row r="4020" spans="1:5" x14ac:dyDescent="0.25">
      <c r="A4020">
        <v>3953</v>
      </c>
      <c r="B4020" s="40">
        <v>4628597.1515120007</v>
      </c>
      <c r="C4020">
        <v>3634021.9890086227</v>
      </c>
      <c r="D4020" t="str">
        <v>met</v>
      </c>
      <c r="E4020" s="108">
        <v>374284.10806179</v>
      </c>
    </row>
    <row r="4021" spans="1:5" x14ac:dyDescent="0.25">
      <c r="A4021">
        <v>3954</v>
      </c>
      <c r="B4021" s="40">
        <v>4233348.2352175284</v>
      </c>
      <c r="C4021">
        <v>3634156.4775012839</v>
      </c>
      <c r="D4021" t="str">
        <v>met</v>
      </c>
      <c r="E4021" s="108">
        <v>1266724.7533822032</v>
      </c>
    </row>
    <row r="4022" spans="1:5" x14ac:dyDescent="0.25">
      <c r="A4022">
        <v>3955</v>
      </c>
      <c r="B4022" s="40">
        <v>4504233.3122653291</v>
      </c>
      <c r="C4022">
        <v>3634072.6626848816</v>
      </c>
      <c r="D4022" t="str">
        <v>met</v>
      </c>
      <c r="E4022" s="108">
        <v>845515.90328864893</v>
      </c>
    </row>
    <row r="4023" spans="1:5" x14ac:dyDescent="0.25">
      <c r="A4023">
        <v>3956</v>
      </c>
      <c r="B4023" s="40">
        <v>3844560.8583070235</v>
      </c>
      <c r="C4023">
        <v>3634005.8127023331</v>
      </c>
      <c r="D4023" t="str">
        <v>met</v>
      </c>
      <c r="E4023" s="108">
        <v>2094765.1827171422</v>
      </c>
    </row>
    <row r="4024" spans="1:5" x14ac:dyDescent="0.25">
      <c r="A4024">
        <v>3957</v>
      </c>
      <c r="B4024" s="40">
        <v>4147767.6040961333</v>
      </c>
      <c r="C4024">
        <v>3633791.9350730143</v>
      </c>
      <c r="D4024" t="str">
        <v>met</v>
      </c>
      <c r="E4024" s="108">
        <v>234587.50177635765</v>
      </c>
    </row>
    <row r="4025" spans="1:5" x14ac:dyDescent="0.25">
      <c r="A4025">
        <v>3958</v>
      </c>
      <c r="B4025" s="40">
        <v>3856249.8973745601</v>
      </c>
      <c r="C4025">
        <v>3633845.7898800764</v>
      </c>
      <c r="D4025" t="str">
        <v>met</v>
      </c>
      <c r="E4025" s="108">
        <v>672435.97121237824</v>
      </c>
    </row>
    <row r="4026" spans="1:5" x14ac:dyDescent="0.25">
      <c r="A4026">
        <v>3959</v>
      </c>
      <c r="B4026" s="40">
        <v>3863680.9728492158</v>
      </c>
      <c r="C4026">
        <v>3634353.1715967092</v>
      </c>
      <c r="D4026" t="str">
        <v>met</v>
      </c>
      <c r="E4026" s="108">
        <v>-493484.90219784714</v>
      </c>
    </row>
    <row r="4027" spans="1:5" x14ac:dyDescent="0.25">
      <c r="A4027">
        <v>3960</v>
      </c>
      <c r="B4027" s="40">
        <v>5559333.4398803655</v>
      </c>
      <c r="C4027">
        <v>3634165.9093791698</v>
      </c>
      <c r="D4027" t="str">
        <v>met</v>
      </c>
      <c r="E4027" s="108">
        <v>1083669.1581572243</v>
      </c>
    </row>
    <row r="4028" spans="1:5" x14ac:dyDescent="0.25">
      <c r="A4028">
        <v>3961</v>
      </c>
      <c r="B4028" s="40">
        <v>4864483.9321548482</v>
      </c>
      <c r="C4028">
        <v>3633899.119635147</v>
      </c>
      <c r="D4028" t="str">
        <v>met</v>
      </c>
      <c r="E4028" s="108">
        <v>1033419.3759272541</v>
      </c>
    </row>
    <row r="4029" spans="1:5" x14ac:dyDescent="0.25">
      <c r="A4029">
        <v>3962</v>
      </c>
      <c r="B4029" s="40">
        <v>3966750.976782741</v>
      </c>
      <c r="C4029">
        <v>3633619.8307282715</v>
      </c>
      <c r="D4029" t="str">
        <v>met</v>
      </c>
      <c r="E4029" s="108">
        <v>4356845.4175660647</v>
      </c>
    </row>
    <row r="4030" spans="1:5" x14ac:dyDescent="0.25">
      <c r="A4030">
        <v>3963</v>
      </c>
      <c r="B4030" s="40">
        <v>5102676.3304117247</v>
      </c>
      <c r="C4030">
        <v>3634217.998177751</v>
      </c>
      <c r="D4030" t="str">
        <v>met</v>
      </c>
      <c r="E4030" s="108">
        <v>880109.04902242357</v>
      </c>
    </row>
    <row r="4031" spans="1:5" x14ac:dyDescent="0.25">
      <c r="A4031">
        <v>3964</v>
      </c>
      <c r="B4031" s="40">
        <v>4281168.506119566</v>
      </c>
      <c r="C4031">
        <v>3634223.1622908092</v>
      </c>
      <c r="D4031" t="str">
        <v>met</v>
      </c>
      <c r="E4031" s="108">
        <v>1734891.2601305</v>
      </c>
    </row>
    <row r="4032" spans="1:5" x14ac:dyDescent="0.25">
      <c r="A4032">
        <v>3965</v>
      </c>
      <c r="B4032" s="40">
        <v>4929727.5300220214</v>
      </c>
      <c r="C4032">
        <v>3634117.7785993675</v>
      </c>
      <c r="D4032" t="str">
        <v>met</v>
      </c>
      <c r="E4032" s="108">
        <v>839444.01588154258</v>
      </c>
    </row>
    <row r="4033" spans="1:5" x14ac:dyDescent="0.25">
      <c r="A4033">
        <v>3966</v>
      </c>
      <c r="B4033" s="40">
        <v>4667454.314628101</v>
      </c>
      <c r="C4033">
        <v>3634273.790507047</v>
      </c>
      <c r="D4033" t="str">
        <v>met</v>
      </c>
      <c r="E4033" s="108">
        <v>383156.75212735264</v>
      </c>
    </row>
    <row r="4034" spans="1:5" x14ac:dyDescent="0.25">
      <c r="A4034">
        <v>3967</v>
      </c>
      <c r="B4034" s="40">
        <v>6041942.4421286443</v>
      </c>
      <c r="C4034">
        <v>3634445.283605495</v>
      </c>
      <c r="D4034" t="str">
        <v>met</v>
      </c>
      <c r="E4034" s="108">
        <v>670441.58804330789</v>
      </c>
    </row>
    <row r="4035" spans="1:5" x14ac:dyDescent="0.25">
      <c r="A4035">
        <v>3968</v>
      </c>
      <c r="B4035" s="40">
        <v>4824171.9451866448</v>
      </c>
      <c r="C4035">
        <v>3634506.2758105472</v>
      </c>
      <c r="D4035" t="str">
        <v>met</v>
      </c>
      <c r="E4035" s="108">
        <v>895850.0281455908</v>
      </c>
    </row>
    <row r="4036" spans="1:5" x14ac:dyDescent="0.25">
      <c r="A4036">
        <v>3969</v>
      </c>
      <c r="B4036" s="40">
        <v>4401930.6345593054</v>
      </c>
      <c r="C4036">
        <v>3633820.4973307918</v>
      </c>
      <c r="D4036" t="str">
        <v>met</v>
      </c>
      <c r="E4036" s="108">
        <v>2703853.2611687356</v>
      </c>
    </row>
    <row r="4037" spans="1:5" x14ac:dyDescent="0.25">
      <c r="A4037">
        <v>3970</v>
      </c>
      <c r="B4037" s="40">
        <v>4066835.0202728007</v>
      </c>
      <c r="C4037">
        <v>3634133.6890883455</v>
      </c>
      <c r="D4037" t="str">
        <v>met</v>
      </c>
      <c r="E4037" s="108">
        <v>-18830.893516981043</v>
      </c>
    </row>
    <row r="4038" spans="1:5" x14ac:dyDescent="0.25">
      <c r="A4038">
        <v>3971</v>
      </c>
      <c r="B4038" s="40">
        <v>4880373.3552145492</v>
      </c>
      <c r="C4038">
        <v>3634191.5141601763</v>
      </c>
      <c r="D4038" t="str">
        <v>met</v>
      </c>
      <c r="E4038" s="108">
        <v>507363.50120823178</v>
      </c>
    </row>
    <row r="4039" spans="1:5" x14ac:dyDescent="0.25">
      <c r="A4039">
        <v>3972</v>
      </c>
      <c r="B4039" s="40">
        <v>5078162.4472704493</v>
      </c>
      <c r="C4039">
        <v>3634409.9684639992</v>
      </c>
      <c r="D4039" t="str">
        <v>met</v>
      </c>
      <c r="E4039" s="108">
        <v>-204781.54775766004</v>
      </c>
    </row>
    <row r="4040" spans="1:5" x14ac:dyDescent="0.25">
      <c r="A4040">
        <v>3973</v>
      </c>
      <c r="B4040" s="40">
        <v>3511841.4654417904</v>
      </c>
      <c r="C4040">
        <v>3633926.438255134</v>
      </c>
      <c r="D4040" t="str">
        <v>unmet</v>
      </c>
      <c r="E4040" s="108">
        <v>2962711.5701032425</v>
      </c>
    </row>
    <row r="4041" spans="1:5" x14ac:dyDescent="0.25">
      <c r="A4041">
        <v>3974</v>
      </c>
      <c r="B4041" s="40">
        <v>4588730.6448585177</v>
      </c>
      <c r="C4041">
        <v>3634065.3688487937</v>
      </c>
      <c r="D4041" t="str">
        <v>met</v>
      </c>
      <c r="E4041" s="108">
        <v>952902.78492039349</v>
      </c>
    </row>
    <row r="4042" spans="1:5" x14ac:dyDescent="0.25">
      <c r="A4042">
        <v>3975</v>
      </c>
      <c r="B4042" s="40">
        <v>4183944.350563542</v>
      </c>
      <c r="C4042">
        <v>3633941.8153373017</v>
      </c>
      <c r="D4042" t="str">
        <v>met</v>
      </c>
      <c r="E4042" s="108">
        <v>878802.84141267324</v>
      </c>
    </row>
    <row r="4043" spans="1:5" x14ac:dyDescent="0.25">
      <c r="A4043">
        <v>3976</v>
      </c>
      <c r="B4043" s="40">
        <v>4247390.3921224345</v>
      </c>
      <c r="C4043">
        <v>3633589.9203377487</v>
      </c>
      <c r="D4043" t="str">
        <v>met</v>
      </c>
      <c r="E4043" s="108">
        <v>335028.35380086349</v>
      </c>
    </row>
    <row r="4044" spans="1:5" x14ac:dyDescent="0.25">
      <c r="A4044">
        <v>3977</v>
      </c>
      <c r="B4044" s="40">
        <v>3849494.6318452717</v>
      </c>
      <c r="C4044">
        <v>3634132.8833521092</v>
      </c>
      <c r="D4044" t="str">
        <v>met</v>
      </c>
      <c r="E4044" s="108">
        <v>3466514.6079546753</v>
      </c>
    </row>
    <row r="4045" spans="1:5" x14ac:dyDescent="0.25">
      <c r="A4045">
        <v>3978</v>
      </c>
      <c r="B4045" s="40">
        <v>9462176.5488013383</v>
      </c>
      <c r="C4045">
        <v>3634251.255782566</v>
      </c>
      <c r="D4045" t="str">
        <v>met</v>
      </c>
      <c r="E4045" s="108">
        <v>2091622.269941763</v>
      </c>
    </row>
    <row r="4046" spans="1:5" x14ac:dyDescent="0.25">
      <c r="A4046">
        <v>3979</v>
      </c>
      <c r="B4046" s="40">
        <v>4626167.2477889359</v>
      </c>
      <c r="C4046">
        <v>3634184.6057178262</v>
      </c>
      <c r="D4046" t="str">
        <v>met</v>
      </c>
      <c r="E4046" s="108">
        <v>-229263.29016430955</v>
      </c>
    </row>
    <row r="4047" spans="1:5" x14ac:dyDescent="0.25">
      <c r="A4047">
        <v>3980</v>
      </c>
      <c r="B4047" s="40">
        <v>5634900.0472692978</v>
      </c>
      <c r="C4047">
        <v>3634579.9752307604</v>
      </c>
      <c r="D4047" t="str">
        <v>met</v>
      </c>
      <c r="E4047" s="108">
        <v>-118594.7715987945</v>
      </c>
    </row>
    <row r="4048" spans="1:5" x14ac:dyDescent="0.25">
      <c r="A4048">
        <v>3981</v>
      </c>
      <c r="B4048" s="40">
        <v>7256786.2294588573</v>
      </c>
      <c r="C4048">
        <v>3634076.6809853995</v>
      </c>
      <c r="D4048" t="str">
        <v>met</v>
      </c>
      <c r="E4048" s="108">
        <v>-331377.25894537382</v>
      </c>
    </row>
    <row r="4049" spans="1:5" x14ac:dyDescent="0.25">
      <c r="A4049">
        <v>3982</v>
      </c>
      <c r="B4049" s="40">
        <v>10583247.779573906</v>
      </c>
      <c r="C4049">
        <v>3633703.4403269384</v>
      </c>
      <c r="D4049" t="str">
        <v>met</v>
      </c>
      <c r="E4049" s="108">
        <v>135878.26653533615</v>
      </c>
    </row>
    <row r="4050" spans="1:5" x14ac:dyDescent="0.25">
      <c r="A4050">
        <v>3983</v>
      </c>
      <c r="B4050" s="40">
        <v>8127132.7183714602</v>
      </c>
      <c r="C4050">
        <v>3633951.9070794038</v>
      </c>
      <c r="D4050" t="str">
        <v>met</v>
      </c>
      <c r="E4050" s="108">
        <v>-88057.004974191077</v>
      </c>
    </row>
    <row r="4051" spans="1:5" x14ac:dyDescent="0.25">
      <c r="A4051">
        <v>3984</v>
      </c>
      <c r="B4051" s="40">
        <v>8522840.1127335802</v>
      </c>
      <c r="C4051">
        <v>3633999.4107712442</v>
      </c>
      <c r="D4051" t="str">
        <v>met</v>
      </c>
      <c r="E4051" s="108">
        <v>3303951.750501351</v>
      </c>
    </row>
    <row r="4052" spans="1:5" x14ac:dyDescent="0.25">
      <c r="A4052">
        <v>3985</v>
      </c>
      <c r="B4052" s="40">
        <v>3508302.9050132488</v>
      </c>
      <c r="C4052">
        <v>3634066.5118802646</v>
      </c>
      <c r="D4052" t="str">
        <v>unmet</v>
      </c>
      <c r="E4052" s="108">
        <v>2062527.1971658873</v>
      </c>
    </row>
    <row r="4053" spans="1:5" x14ac:dyDescent="0.25">
      <c r="A4053">
        <v>3986</v>
      </c>
      <c r="B4053" s="40">
        <v>6467805.164085852</v>
      </c>
      <c r="C4053">
        <v>3634355.8275987068</v>
      </c>
      <c r="D4053" t="str">
        <v>met</v>
      </c>
      <c r="E4053" s="108">
        <v>440884.18413126376</v>
      </c>
    </row>
    <row r="4054" spans="1:5" x14ac:dyDescent="0.25">
      <c r="A4054">
        <v>3987</v>
      </c>
      <c r="B4054" s="40">
        <v>4513777.826725509</v>
      </c>
      <c r="C4054">
        <v>3634574.8838031241</v>
      </c>
      <c r="D4054" t="str">
        <v>met</v>
      </c>
      <c r="E4054" s="108">
        <v>1117342.4725228692</v>
      </c>
    </row>
    <row r="4055" spans="1:5" x14ac:dyDescent="0.25">
      <c r="A4055">
        <v>3988</v>
      </c>
      <c r="B4055" s="40">
        <v>3593685.6619288065</v>
      </c>
      <c r="C4055">
        <v>3634044.1504223766</v>
      </c>
      <c r="D4055" t="str">
        <v>unmet</v>
      </c>
      <c r="E4055" s="108">
        <v>1555064.5712401322</v>
      </c>
    </row>
    <row r="4056" spans="1:5" x14ac:dyDescent="0.25">
      <c r="A4056">
        <v>3989</v>
      </c>
      <c r="B4056" s="40">
        <v>3569718.8714170493</v>
      </c>
      <c r="C4056">
        <v>3634031.3862254638</v>
      </c>
      <c r="D4056" t="str">
        <v>unmet</v>
      </c>
      <c r="E4056" s="108">
        <v>1810494.4594218857</v>
      </c>
    </row>
    <row r="4057" spans="1:5" x14ac:dyDescent="0.25">
      <c r="A4057">
        <v>3990</v>
      </c>
      <c r="B4057" s="40">
        <v>4436092.1250598859</v>
      </c>
      <c r="C4057">
        <v>3633994.134138938</v>
      </c>
      <c r="D4057" t="str">
        <v>met</v>
      </c>
      <c r="E4057" s="108">
        <v>328322.6775856209</v>
      </c>
    </row>
    <row r="4058" spans="1:5" x14ac:dyDescent="0.25">
      <c r="A4058">
        <v>3991</v>
      </c>
      <c r="B4058" s="40">
        <v>3964006.5400081975</v>
      </c>
      <c r="C4058">
        <v>3634503.4866095055</v>
      </c>
      <c r="D4058" t="str">
        <v>met</v>
      </c>
      <c r="E4058" s="108">
        <v>2053663.2795269717</v>
      </c>
    </row>
    <row r="4059" spans="1:5" x14ac:dyDescent="0.25">
      <c r="A4059">
        <v>3992</v>
      </c>
      <c r="B4059" s="40">
        <v>3157852.8023723271</v>
      </c>
      <c r="C4059">
        <v>3634005.5230755261</v>
      </c>
      <c r="D4059" t="str">
        <v>unmet</v>
      </c>
      <c r="E4059" s="108">
        <v>674251.36626195582</v>
      </c>
    </row>
    <row r="4060" spans="1:5" x14ac:dyDescent="0.25">
      <c r="A4060">
        <v>3993</v>
      </c>
      <c r="B4060" s="40">
        <v>3699971.6651362455</v>
      </c>
      <c r="C4060">
        <v>3634251.6530948211</v>
      </c>
      <c r="D4060" t="str">
        <v>met</v>
      </c>
      <c r="E4060" s="108">
        <v>2725416.417942686</v>
      </c>
    </row>
    <row r="4061" spans="1:5" x14ac:dyDescent="0.25">
      <c r="A4061">
        <v>3994</v>
      </c>
      <c r="B4061" s="40">
        <v>6910775.3111136146</v>
      </c>
      <c r="C4061">
        <v>3634416.5279189362</v>
      </c>
      <c r="D4061" t="str">
        <v>met</v>
      </c>
      <c r="E4061" s="108">
        <v>161677.48799290927</v>
      </c>
    </row>
    <row r="4062" spans="1:5" x14ac:dyDescent="0.25">
      <c r="A4062">
        <v>3995</v>
      </c>
      <c r="B4062" s="40">
        <v>6329032.8152451199</v>
      </c>
      <c r="C4062">
        <v>3634283.4071963462</v>
      </c>
      <c r="D4062" t="str">
        <v>met</v>
      </c>
      <c r="E4062" s="108">
        <v>4865771.7963242456</v>
      </c>
    </row>
    <row r="4063" spans="1:5" x14ac:dyDescent="0.25">
      <c r="A4063">
        <v>3996</v>
      </c>
      <c r="B4063" s="40">
        <v>3265343.8124455428</v>
      </c>
      <c r="C4063">
        <v>3634072.3201176808</v>
      </c>
      <c r="D4063" t="str">
        <v>unmet</v>
      </c>
      <c r="E4063" s="108">
        <v>1279920.7731157448</v>
      </c>
    </row>
    <row r="4064" spans="1:5" x14ac:dyDescent="0.25">
      <c r="A4064">
        <v>3997</v>
      </c>
      <c r="B4064" s="40">
        <v>4220901.9074107418</v>
      </c>
      <c r="C4064">
        <v>3633875.2599380198</v>
      </c>
      <c r="D4064" t="str">
        <v>met</v>
      </c>
      <c r="E4064" s="108">
        <v>1680260.265961302</v>
      </c>
    </row>
    <row r="4065" spans="1:5" x14ac:dyDescent="0.25">
      <c r="A4065">
        <v>3998</v>
      </c>
      <c r="B4065" s="40">
        <v>4076509.2265700046</v>
      </c>
      <c r="C4065">
        <v>3634025.0813314328</v>
      </c>
      <c r="D4065" t="str">
        <v>met</v>
      </c>
      <c r="E4065" s="108">
        <v>11544107.34889574</v>
      </c>
    </row>
    <row r="4066" spans="1:5" x14ac:dyDescent="0.25">
      <c r="A4066">
        <v>3999</v>
      </c>
      <c r="B4066" s="40">
        <v>4452389.9577133413</v>
      </c>
      <c r="C4066">
        <v>3633907.8266025586</v>
      </c>
      <c r="D4066" t="str">
        <v>met</v>
      </c>
      <c r="E4066" s="108">
        <v>2258814.5221307245</v>
      </c>
    </row>
    <row r="4067" spans="1:5" x14ac:dyDescent="0.25">
      <c r="A4067">
        <v>4000</v>
      </c>
      <c r="B4067" s="40">
        <v>4376496.6383929858</v>
      </c>
      <c r="C4067">
        <v>3634116.1305263024</v>
      </c>
      <c r="D4067" t="str">
        <v>met</v>
      </c>
      <c r="E4067" s="108">
        <v>3495094.5402269568</v>
      </c>
    </row>
    <row r="4068" spans="1:5" x14ac:dyDescent="0.25">
      <c r="A4068">
        <v>4001</v>
      </c>
      <c r="B4068" s="40">
        <v>4237978.753609227</v>
      </c>
      <c r="C4068">
        <v>3633874.2434210628</v>
      </c>
      <c r="D4068" t="str">
        <v>met</v>
      </c>
      <c r="E4068" s="108">
        <v>3573270.5362744611</v>
      </c>
    </row>
    <row r="4069" spans="1:5" x14ac:dyDescent="0.25">
      <c r="A4069">
        <v>4002</v>
      </c>
      <c r="B4069" s="40">
        <v>8218625.9612216866</v>
      </c>
      <c r="C4069">
        <v>3634451.0566688031</v>
      </c>
      <c r="D4069" t="str">
        <v>met</v>
      </c>
      <c r="E4069" s="108">
        <v>629257.83157896623</v>
      </c>
    </row>
    <row r="4070" spans="1:5" x14ac:dyDescent="0.25">
      <c r="A4070">
        <v>4003</v>
      </c>
      <c r="B4070" s="40">
        <v>4485933.727253071</v>
      </c>
      <c r="C4070">
        <v>3634232.2107621944</v>
      </c>
      <c r="D4070" t="str">
        <v>met</v>
      </c>
      <c r="E4070" s="108">
        <v>1784478.7292789454</v>
      </c>
    </row>
    <row r="4071" spans="1:5" x14ac:dyDescent="0.25">
      <c r="A4071">
        <v>4004</v>
      </c>
      <c r="B4071" s="40">
        <v>4064278.8873050828</v>
      </c>
      <c r="C4071">
        <v>3634195.8307483732</v>
      </c>
      <c r="D4071" t="str">
        <v>met</v>
      </c>
      <c r="E4071" s="108">
        <v>263634.52301796013</v>
      </c>
    </row>
    <row r="4072" spans="1:5" x14ac:dyDescent="0.25">
      <c r="A4072">
        <v>4005</v>
      </c>
      <c r="B4072" s="40">
        <v>4628713.3233467722</v>
      </c>
      <c r="C4072">
        <v>3634007.5168836284</v>
      </c>
      <c r="D4072" t="str">
        <v>met</v>
      </c>
      <c r="E4072" s="108">
        <v>-89642.653302780818</v>
      </c>
    </row>
    <row r="4073" spans="1:5" x14ac:dyDescent="0.25">
      <c r="A4073">
        <v>4006</v>
      </c>
      <c r="B4073" s="40">
        <v>4376540.0999254594</v>
      </c>
      <c r="C4073">
        <v>3634020.6991459164</v>
      </c>
      <c r="D4073" t="str">
        <v>met</v>
      </c>
      <c r="E4073" s="108">
        <v>2031635.8679682463</v>
      </c>
    </row>
    <row r="4074" spans="1:5" x14ac:dyDescent="0.25">
      <c r="A4074">
        <v>4007</v>
      </c>
      <c r="B4074" s="40">
        <v>3809481.4047223646</v>
      </c>
      <c r="C4074">
        <v>3633969.0667968844</v>
      </c>
      <c r="D4074" t="str">
        <v>met</v>
      </c>
      <c r="E4074" s="108">
        <v>2277132.5654300456</v>
      </c>
    </row>
    <row r="4075" spans="1:5" x14ac:dyDescent="0.25">
      <c r="A4075">
        <v>4008</v>
      </c>
      <c r="B4075" s="40">
        <v>5136200.8897320684</v>
      </c>
      <c r="C4075">
        <v>3634231.7465664637</v>
      </c>
      <c r="D4075" t="str">
        <v>met</v>
      </c>
      <c r="E4075" s="108">
        <v>116094.64919072576</v>
      </c>
    </row>
    <row r="4076" spans="1:5" x14ac:dyDescent="0.25">
      <c r="A4076">
        <v>4009</v>
      </c>
      <c r="B4076" s="40">
        <v>3733952.2909699231</v>
      </c>
      <c r="C4076">
        <v>3634165.4623984811</v>
      </c>
      <c r="D4076" t="str">
        <v>met</v>
      </c>
      <c r="E4076" s="108">
        <v>2012597.7649374451</v>
      </c>
    </row>
    <row r="4077" spans="1:5" x14ac:dyDescent="0.25">
      <c r="A4077">
        <v>4010</v>
      </c>
      <c r="B4077" s="40">
        <v>3687354.8796369387</v>
      </c>
      <c r="C4077">
        <v>3633817.02967089</v>
      </c>
      <c r="D4077" t="str">
        <v>met</v>
      </c>
      <c r="E4077" s="108">
        <v>321298.82185801538</v>
      </c>
    </row>
    <row r="4078" spans="1:5" x14ac:dyDescent="0.25">
      <c r="A4078">
        <v>4011</v>
      </c>
      <c r="B4078" s="40">
        <v>6740593.9032062422</v>
      </c>
      <c r="C4078">
        <v>3634249.5448074057</v>
      </c>
      <c r="D4078" t="str">
        <v>met</v>
      </c>
      <c r="E4078" s="108">
        <v>9056557.3362524994</v>
      </c>
    </row>
    <row r="4079" spans="1:5" x14ac:dyDescent="0.25">
      <c r="A4079">
        <v>4012</v>
      </c>
      <c r="B4079" s="40">
        <v>3785023.9389857287</v>
      </c>
      <c r="C4079">
        <v>3634053.6182804499</v>
      </c>
      <c r="D4079" t="str">
        <v>met</v>
      </c>
      <c r="E4079" s="108">
        <v>2749463.9915139414</v>
      </c>
    </row>
    <row r="4080" spans="1:5" x14ac:dyDescent="0.25">
      <c r="A4080">
        <v>4013</v>
      </c>
      <c r="B4080" s="40">
        <v>4930684.1755123874</v>
      </c>
      <c r="C4080">
        <v>3634112.1778965043</v>
      </c>
      <c r="D4080" t="str">
        <v>met</v>
      </c>
      <c r="E4080" s="108">
        <v>3925704.7811182854</v>
      </c>
    </row>
    <row r="4081" spans="1:5" x14ac:dyDescent="0.25">
      <c r="A4081">
        <v>4014</v>
      </c>
      <c r="B4081" s="40">
        <v>3559630.4415026484</v>
      </c>
      <c r="C4081">
        <v>3633762.8778525079</v>
      </c>
      <c r="D4081" t="str">
        <v>unmet</v>
      </c>
      <c r="E4081" s="108">
        <v>672891.02608963754</v>
      </c>
    </row>
    <row r="4082" spans="1:5" x14ac:dyDescent="0.25">
      <c r="A4082">
        <v>4015</v>
      </c>
      <c r="B4082" s="40">
        <v>7730291.7938936651</v>
      </c>
      <c r="C4082">
        <v>3634121.5322460523</v>
      </c>
      <c r="D4082" t="str">
        <v>met</v>
      </c>
      <c r="E4082" s="108">
        <v>1363391.4035481112</v>
      </c>
    </row>
    <row r="4083" spans="1:5" x14ac:dyDescent="0.25">
      <c r="A4083">
        <v>4016</v>
      </c>
      <c r="B4083" s="40">
        <v>4816512.5105553418</v>
      </c>
      <c r="C4083">
        <v>3633953.6885429178</v>
      </c>
      <c r="D4083" t="str">
        <v>met</v>
      </c>
      <c r="E4083" s="108">
        <v>1013723.9631694322</v>
      </c>
    </row>
    <row r="4084" spans="1:5" x14ac:dyDescent="0.25">
      <c r="A4084">
        <v>4017</v>
      </c>
      <c r="B4084" s="40">
        <v>3231542.6384258391</v>
      </c>
      <c r="C4084">
        <v>3633807.2799793584</v>
      </c>
      <c r="D4084" t="str">
        <v>unmet</v>
      </c>
      <c r="E4084" s="108">
        <v>1163593.6417756421</v>
      </c>
    </row>
    <row r="4085" spans="1:5" x14ac:dyDescent="0.25">
      <c r="A4085">
        <v>4018</v>
      </c>
      <c r="B4085" s="40">
        <v>6793911.4418423697</v>
      </c>
      <c r="C4085">
        <v>3634108.6143119512</v>
      </c>
      <c r="D4085" t="str">
        <v>met</v>
      </c>
      <c r="E4085" s="108">
        <v>5714707.4100024467</v>
      </c>
    </row>
    <row r="4086" spans="1:5" x14ac:dyDescent="0.25">
      <c r="A4086">
        <v>4019</v>
      </c>
      <c r="B4086" s="40">
        <v>3776399.6076880856</v>
      </c>
      <c r="C4086">
        <v>3633668.0770124379</v>
      </c>
      <c r="D4086" t="str">
        <v>met</v>
      </c>
      <c r="E4086" s="108">
        <v>10663.351359122433</v>
      </c>
    </row>
    <row r="4087" spans="1:5" x14ac:dyDescent="0.25">
      <c r="A4087">
        <v>4020</v>
      </c>
      <c r="B4087" s="40">
        <v>4867980.8576691812</v>
      </c>
      <c r="C4087">
        <v>3634686.0389497606</v>
      </c>
      <c r="D4087" t="str">
        <v>met</v>
      </c>
      <c r="E4087" s="108">
        <v>1918263.45413975</v>
      </c>
    </row>
    <row r="4088" spans="1:5" x14ac:dyDescent="0.25">
      <c r="A4088">
        <v>4021</v>
      </c>
      <c r="B4088" s="40">
        <v>3697185.5806542411</v>
      </c>
      <c r="C4088">
        <v>3633860.7511052079</v>
      </c>
      <c r="D4088" t="str">
        <v>met</v>
      </c>
      <c r="E4088" s="108">
        <v>141821.75989956874</v>
      </c>
    </row>
    <row r="4089" spans="1:5" x14ac:dyDescent="0.25">
      <c r="A4089">
        <v>4022</v>
      </c>
      <c r="B4089" s="40">
        <v>5692812.4174224902</v>
      </c>
      <c r="C4089">
        <v>3633945.1462821909</v>
      </c>
      <c r="D4089" t="str">
        <v>met</v>
      </c>
      <c r="E4089" s="108">
        <v>745624.93803359056</v>
      </c>
    </row>
    <row r="4090" spans="1:5" x14ac:dyDescent="0.25">
      <c r="A4090">
        <v>4023</v>
      </c>
      <c r="B4090" s="40">
        <v>4253451.9782912964</v>
      </c>
      <c r="C4090">
        <v>3634125.3439116077</v>
      </c>
      <c r="D4090" t="str">
        <v>met</v>
      </c>
      <c r="E4090" s="108">
        <v>1293617.2399674295</v>
      </c>
    </row>
    <row r="4091" spans="1:5" x14ac:dyDescent="0.25">
      <c r="A4091">
        <v>4024</v>
      </c>
      <c r="B4091" s="40">
        <v>4915360.2108374694</v>
      </c>
      <c r="C4091">
        <v>3633908.7014031359</v>
      </c>
      <c r="D4091" t="str">
        <v>met</v>
      </c>
      <c r="E4091" s="108">
        <v>827504.41025062464</v>
      </c>
    </row>
    <row r="4092" spans="1:5" x14ac:dyDescent="0.25">
      <c r="A4092">
        <v>4025</v>
      </c>
      <c r="B4092" s="40">
        <v>5502434.2959911805</v>
      </c>
      <c r="C4092">
        <v>3634221.3289344646</v>
      </c>
      <c r="D4092" t="str">
        <v>met</v>
      </c>
      <c r="E4092" s="108">
        <v>97993.573502468411</v>
      </c>
    </row>
    <row r="4093" spans="1:5" x14ac:dyDescent="0.25">
      <c r="A4093">
        <v>4026</v>
      </c>
      <c r="B4093" s="40">
        <v>6618032.6821284192</v>
      </c>
      <c r="C4093">
        <v>3634319.2759292354</v>
      </c>
      <c r="D4093" t="str">
        <v>met</v>
      </c>
      <c r="E4093" s="108">
        <v>1226190.6945312507</v>
      </c>
    </row>
    <row r="4094" spans="1:5" x14ac:dyDescent="0.25">
      <c r="A4094">
        <v>4027</v>
      </c>
      <c r="B4094" s="40">
        <v>5968412.9146794844</v>
      </c>
      <c r="C4094">
        <v>3634384.6832137774</v>
      </c>
      <c r="D4094" t="str">
        <v>met</v>
      </c>
      <c r="E4094" s="108">
        <v>318117.35443044547</v>
      </c>
    </row>
    <row r="4095" spans="1:5" x14ac:dyDescent="0.25">
      <c r="A4095">
        <v>4028</v>
      </c>
      <c r="B4095" s="40">
        <v>2957940.1237198845</v>
      </c>
      <c r="C4095">
        <v>3633805.3007041989</v>
      </c>
      <c r="D4095" t="str">
        <v>unmet</v>
      </c>
      <c r="E4095" s="108">
        <v>926925.20147786848</v>
      </c>
    </row>
    <row r="4096" spans="1:5" x14ac:dyDescent="0.25">
      <c r="A4096">
        <v>4029</v>
      </c>
      <c r="B4096" s="40">
        <v>7111512.7503918242</v>
      </c>
      <c r="C4096">
        <v>3634018.0274953786</v>
      </c>
      <c r="D4096" t="str">
        <v>met</v>
      </c>
      <c r="E4096" s="108">
        <v>1602486.8454094129</v>
      </c>
    </row>
    <row r="4097" spans="1:5" x14ac:dyDescent="0.25">
      <c r="A4097">
        <v>4030</v>
      </c>
      <c r="B4097" s="40">
        <v>3865449.1673741583</v>
      </c>
      <c r="C4097">
        <v>3633899.797020908</v>
      </c>
      <c r="D4097" t="str">
        <v>met</v>
      </c>
      <c r="E4097" s="108">
        <v>2225947.2284001247</v>
      </c>
    </row>
    <row r="4098" spans="1:5" x14ac:dyDescent="0.25">
      <c r="A4098">
        <v>4031</v>
      </c>
      <c r="B4098" s="40">
        <v>3985277.3990405155</v>
      </c>
      <c r="C4098">
        <v>3634154.014642193</v>
      </c>
      <c r="D4098" t="str">
        <v>met</v>
      </c>
      <c r="E4098" s="108">
        <v>1162380.708380694</v>
      </c>
    </row>
    <row r="4099" spans="1:5" x14ac:dyDescent="0.25">
      <c r="A4099">
        <v>4032</v>
      </c>
      <c r="B4099" s="40">
        <v>5290901.4889476364</v>
      </c>
      <c r="C4099">
        <v>3634005.5943693514</v>
      </c>
      <c r="D4099" t="str">
        <v>met</v>
      </c>
      <c r="E4099" s="108">
        <v>-161977.99078629818</v>
      </c>
    </row>
    <row r="4100" spans="1:5" x14ac:dyDescent="0.25">
      <c r="A4100">
        <v>4033</v>
      </c>
      <c r="B4100" s="40">
        <v>3914608.9035693109</v>
      </c>
      <c r="C4100">
        <v>3634424.5844658571</v>
      </c>
      <c r="D4100" t="str">
        <v>met</v>
      </c>
      <c r="E4100" s="108">
        <v>739961.88474123599</v>
      </c>
    </row>
    <row r="4101" spans="1:5" x14ac:dyDescent="0.25">
      <c r="A4101">
        <v>4034</v>
      </c>
      <c r="B4101" s="40">
        <v>3873491.8009184059</v>
      </c>
      <c r="C4101">
        <v>3634253.9243463473</v>
      </c>
      <c r="D4101" t="str">
        <v>met</v>
      </c>
      <c r="E4101" s="108">
        <v>1011515.2181052817</v>
      </c>
    </row>
    <row r="4102" spans="1:5" x14ac:dyDescent="0.25">
      <c r="A4102">
        <v>4035</v>
      </c>
      <c r="B4102" s="40">
        <v>4408018.76713112</v>
      </c>
      <c r="C4102">
        <v>3634397.6150692683</v>
      </c>
      <c r="D4102" t="str">
        <v>met</v>
      </c>
      <c r="E4102" s="108">
        <v>523902.51300025545</v>
      </c>
    </row>
    <row r="4103" spans="1:5" x14ac:dyDescent="0.25">
      <c r="A4103">
        <v>4036</v>
      </c>
      <c r="B4103" s="40">
        <v>3219210.3670636807</v>
      </c>
      <c r="C4103">
        <v>3633907.304503425</v>
      </c>
      <c r="D4103" t="str">
        <v>unmet</v>
      </c>
      <c r="E4103" s="108">
        <v>848465.49883009074</v>
      </c>
    </row>
    <row r="4104" spans="1:5" x14ac:dyDescent="0.25">
      <c r="A4104">
        <v>4037</v>
      </c>
      <c r="B4104" s="40">
        <v>6306953.0414907765</v>
      </c>
      <c r="C4104">
        <v>3634012.2742725378</v>
      </c>
      <c r="D4104" t="str">
        <v>met</v>
      </c>
      <c r="E4104" s="108">
        <v>390838.6132756318</v>
      </c>
    </row>
    <row r="4105" spans="1:5" x14ac:dyDescent="0.25">
      <c r="A4105">
        <v>4038</v>
      </c>
      <c r="B4105" s="40">
        <v>3898550.8153045587</v>
      </c>
      <c r="C4105">
        <v>3634102.1609678795</v>
      </c>
      <c r="D4105" t="str">
        <v>met</v>
      </c>
      <c r="E4105" s="108">
        <v>3378867.9316763273</v>
      </c>
    </row>
    <row r="4106" spans="1:5" x14ac:dyDescent="0.25">
      <c r="A4106">
        <v>4039</v>
      </c>
      <c r="B4106" s="40">
        <v>5519457.9477026723</v>
      </c>
      <c r="C4106">
        <v>3634484.6755880308</v>
      </c>
      <c r="D4106" t="str">
        <v>met</v>
      </c>
      <c r="E4106" s="108">
        <v>934804.30267301295</v>
      </c>
    </row>
    <row r="4107" spans="1:5" x14ac:dyDescent="0.25">
      <c r="A4107">
        <v>4040</v>
      </c>
      <c r="B4107" s="40">
        <v>3784414.7736079888</v>
      </c>
      <c r="C4107">
        <v>3634301.0167478248</v>
      </c>
      <c r="D4107" t="str">
        <v>met</v>
      </c>
      <c r="E4107" s="108">
        <v>1103583.5147536667</v>
      </c>
    </row>
    <row r="4108" spans="1:5" x14ac:dyDescent="0.25">
      <c r="A4108">
        <v>4041</v>
      </c>
      <c r="B4108" s="40">
        <v>3938493.2800643709</v>
      </c>
      <c r="C4108">
        <v>3634174.4813112458</v>
      </c>
      <c r="D4108" t="str">
        <v>met</v>
      </c>
      <c r="E4108" s="108">
        <v>2342661.5239997669</v>
      </c>
    </row>
    <row r="4109" spans="1:5" x14ac:dyDescent="0.25">
      <c r="A4109">
        <v>4042</v>
      </c>
      <c r="B4109" s="40">
        <v>5316879.4231007528</v>
      </c>
      <c r="C4109">
        <v>3633920.7739421953</v>
      </c>
      <c r="D4109" t="str">
        <v>met</v>
      </c>
      <c r="E4109" s="108">
        <v>-233689.53314611223</v>
      </c>
    </row>
    <row r="4110" spans="1:5" x14ac:dyDescent="0.25">
      <c r="A4110">
        <v>4043</v>
      </c>
      <c r="B4110" s="40">
        <v>13011667.353621069</v>
      </c>
      <c r="C4110">
        <v>3634136.1156427693</v>
      </c>
      <c r="D4110" t="str">
        <v>met</v>
      </c>
      <c r="E4110" s="108">
        <v>1652192.910401986</v>
      </c>
    </row>
    <row r="4111" spans="1:5" x14ac:dyDescent="0.25">
      <c r="A4111">
        <v>4044</v>
      </c>
      <c r="B4111" s="40">
        <v>6527543.1984993704</v>
      </c>
      <c r="C4111">
        <v>3634199.5058781034</v>
      </c>
      <c r="D4111" t="str">
        <v>met</v>
      </c>
      <c r="E4111" s="108">
        <v>150099.73850963823</v>
      </c>
    </row>
    <row r="4112" spans="1:5" x14ac:dyDescent="0.25">
      <c r="A4112">
        <v>4045</v>
      </c>
      <c r="B4112" s="40">
        <v>4028635.6871749684</v>
      </c>
      <c r="C4112">
        <v>3633712.2227667742</v>
      </c>
      <c r="D4112" t="str">
        <v>met</v>
      </c>
      <c r="E4112" s="108">
        <v>2232718.7116747666</v>
      </c>
    </row>
    <row r="4113" spans="1:5" x14ac:dyDescent="0.25">
      <c r="A4113">
        <v>4046</v>
      </c>
      <c r="B4113" s="40">
        <v>6617108.1895801742</v>
      </c>
      <c r="C4113">
        <v>3633978.5644195979</v>
      </c>
      <c r="D4113" t="str">
        <v>met</v>
      </c>
      <c r="E4113" s="108">
        <v>4352442.7274918817</v>
      </c>
    </row>
    <row r="4114" spans="1:5" x14ac:dyDescent="0.25">
      <c r="A4114">
        <v>4047</v>
      </c>
      <c r="B4114" s="40">
        <v>4888130.7761443369</v>
      </c>
      <c r="C4114">
        <v>3634337.276768581</v>
      </c>
      <c r="D4114" t="str">
        <v>met</v>
      </c>
      <c r="E4114" s="108">
        <v>1271535.589158983</v>
      </c>
    </row>
    <row r="4115" spans="1:5" x14ac:dyDescent="0.25">
      <c r="A4115">
        <v>4048</v>
      </c>
      <c r="B4115" s="40">
        <v>3829013.5281771161</v>
      </c>
      <c r="C4115">
        <v>3634072.6412503337</v>
      </c>
      <c r="D4115" t="str">
        <v>met</v>
      </c>
      <c r="E4115" s="108">
        <v>-168043.07335133245</v>
      </c>
    </row>
    <row r="4116" spans="1:5" x14ac:dyDescent="0.25">
      <c r="A4116">
        <v>4049</v>
      </c>
      <c r="B4116" s="40">
        <v>5334777.0933607714</v>
      </c>
      <c r="C4116">
        <v>3634332.1304091946</v>
      </c>
      <c r="D4116" t="str">
        <v>met</v>
      </c>
      <c r="E4116" s="108">
        <v>483839.37280241819</v>
      </c>
    </row>
    <row r="4117" spans="1:5" x14ac:dyDescent="0.25">
      <c r="A4117">
        <v>4050</v>
      </c>
      <c r="B4117" s="40">
        <v>4278401.8741721977</v>
      </c>
      <c r="C4117">
        <v>3634312.2897027088</v>
      </c>
      <c r="D4117" t="str">
        <v>met</v>
      </c>
      <c r="E4117" s="108">
        <v>-281932.28337537125</v>
      </c>
    </row>
    <row r="4118" spans="1:5" x14ac:dyDescent="0.25">
      <c r="A4118">
        <v>4051</v>
      </c>
      <c r="B4118" s="40">
        <v>4164176.2729109284</v>
      </c>
      <c r="C4118">
        <v>3634135.2268085079</v>
      </c>
      <c r="D4118" t="str">
        <v>met</v>
      </c>
      <c r="E4118" s="108">
        <v>3318489.9636545661</v>
      </c>
    </row>
    <row r="4119" spans="1:5" x14ac:dyDescent="0.25">
      <c r="A4119">
        <v>4052</v>
      </c>
      <c r="B4119" s="40">
        <v>3792981.4910036982</v>
      </c>
      <c r="C4119">
        <v>3634468.9416517364</v>
      </c>
      <c r="D4119" t="str">
        <v>met</v>
      </c>
      <c r="E4119" s="108">
        <v>1960565.1081882231</v>
      </c>
    </row>
    <row r="4120" spans="1:5" x14ac:dyDescent="0.25">
      <c r="A4120">
        <v>4053</v>
      </c>
      <c r="B4120" s="40">
        <v>4197703.7760528009</v>
      </c>
      <c r="C4120">
        <v>3634353.8610756523</v>
      </c>
      <c r="D4120" t="str">
        <v>met</v>
      </c>
      <c r="E4120" s="108">
        <v>339543.14626378193</v>
      </c>
    </row>
    <row r="4121" spans="1:5" x14ac:dyDescent="0.25">
      <c r="A4121">
        <v>4054</v>
      </c>
      <c r="B4121" s="40">
        <v>4434766.5395624787</v>
      </c>
      <c r="C4121">
        <v>3633840.8196564349</v>
      </c>
      <c r="D4121" t="str">
        <v>met</v>
      </c>
      <c r="E4121" s="108">
        <v>6965619.1841466688</v>
      </c>
    </row>
    <row r="4122" spans="1:5" x14ac:dyDescent="0.25">
      <c r="A4122">
        <v>4055</v>
      </c>
      <c r="B4122" s="40">
        <v>4986706.7228569109</v>
      </c>
      <c r="C4122">
        <v>3634266.4824069338</v>
      </c>
      <c r="D4122" t="str">
        <v>met</v>
      </c>
      <c r="E4122" s="108">
        <v>762492.59534520609</v>
      </c>
    </row>
    <row r="4123" spans="1:5" x14ac:dyDescent="0.25">
      <c r="A4123">
        <v>4056</v>
      </c>
      <c r="B4123" s="40">
        <v>4326894.2510125153</v>
      </c>
      <c r="C4123">
        <v>3633941.559129016</v>
      </c>
      <c r="D4123" t="str">
        <v>met</v>
      </c>
      <c r="E4123" s="108">
        <v>1870968.4108675146</v>
      </c>
    </row>
    <row r="4124" spans="1:5" x14ac:dyDescent="0.25">
      <c r="A4124">
        <v>4057</v>
      </c>
      <c r="B4124" s="40">
        <v>4121954.5109807458</v>
      </c>
      <c r="C4124">
        <v>3634152.6269179964</v>
      </c>
      <c r="D4124" t="str">
        <v>met</v>
      </c>
      <c r="E4124" s="108">
        <v>-8793.4746354827657</v>
      </c>
    </row>
    <row r="4125" spans="1:5" x14ac:dyDescent="0.25">
      <c r="A4125">
        <v>4058</v>
      </c>
      <c r="B4125" s="40">
        <v>4212268.7208005497</v>
      </c>
      <c r="C4125">
        <v>3633882.434872644</v>
      </c>
      <c r="D4125" t="str">
        <v>met</v>
      </c>
      <c r="E4125" s="108">
        <v>2038267.0914457389</v>
      </c>
    </row>
    <row r="4126" spans="1:5" x14ac:dyDescent="0.25">
      <c r="A4126">
        <v>4059</v>
      </c>
      <c r="B4126" s="40">
        <v>3567330.8731390536</v>
      </c>
      <c r="C4126">
        <v>3633715.2585942685</v>
      </c>
      <c r="D4126" t="str">
        <v>unmet</v>
      </c>
      <c r="E4126" s="108">
        <v>1609129.619618258</v>
      </c>
    </row>
    <row r="4127" spans="1:5" x14ac:dyDescent="0.25">
      <c r="A4127">
        <v>4060</v>
      </c>
      <c r="B4127" s="40">
        <v>6331131.8731720503</v>
      </c>
      <c r="C4127">
        <v>3634081.0889655175</v>
      </c>
      <c r="D4127" t="str">
        <v>met</v>
      </c>
      <c r="E4127" s="108">
        <v>1429981.8588535162</v>
      </c>
    </row>
    <row r="4128" spans="1:5" x14ac:dyDescent="0.25">
      <c r="A4128">
        <v>4061</v>
      </c>
      <c r="B4128" s="40">
        <v>4714590.3703323156</v>
      </c>
      <c r="C4128">
        <v>3634013.0828699037</v>
      </c>
      <c r="D4128" t="str">
        <v>met</v>
      </c>
      <c r="E4128" s="108">
        <v>503202.82325750683</v>
      </c>
    </row>
    <row r="4129" spans="1:5" x14ac:dyDescent="0.25">
      <c r="A4129">
        <v>4062</v>
      </c>
      <c r="B4129" s="40">
        <v>4706814.8755860915</v>
      </c>
      <c r="C4129">
        <v>3634437.5848830501</v>
      </c>
      <c r="D4129" t="str">
        <v>met</v>
      </c>
      <c r="E4129" s="108">
        <v>5984764.598232626</v>
      </c>
    </row>
    <row r="4130" spans="1:5" x14ac:dyDescent="0.25">
      <c r="A4130">
        <v>4063</v>
      </c>
      <c r="B4130" s="40">
        <v>4361399.2616624124</v>
      </c>
      <c r="C4130">
        <v>3634355.5719228243</v>
      </c>
      <c r="D4130" t="str">
        <v>met</v>
      </c>
      <c r="E4130" s="108">
        <v>250481.48050395679</v>
      </c>
    </row>
    <row r="4131" spans="1:5" x14ac:dyDescent="0.25">
      <c r="A4131">
        <v>4064</v>
      </c>
      <c r="B4131" s="40">
        <v>21890449.222446077</v>
      </c>
      <c r="C4131">
        <v>3633464.796316552</v>
      </c>
      <c r="D4131" t="str">
        <v>met</v>
      </c>
      <c r="E4131" s="108">
        <v>-2796.2687828186899</v>
      </c>
    </row>
    <row r="4132" spans="1:5" x14ac:dyDescent="0.25">
      <c r="A4132">
        <v>4065</v>
      </c>
      <c r="B4132" s="40">
        <v>5295695.9337198865</v>
      </c>
      <c r="C4132">
        <v>3634332.5140704992</v>
      </c>
      <c r="D4132" t="str">
        <v>met</v>
      </c>
      <c r="E4132" s="108">
        <v>3141179.4552319869</v>
      </c>
    </row>
    <row r="4133" spans="1:5" x14ac:dyDescent="0.25">
      <c r="A4133">
        <v>4066</v>
      </c>
      <c r="B4133" s="40">
        <v>3692587.6274618693</v>
      </c>
      <c r="C4133">
        <v>3634076.5311780069</v>
      </c>
      <c r="D4133" t="str">
        <v>met</v>
      </c>
      <c r="E4133" s="108">
        <v>238833.82001010468</v>
      </c>
    </row>
    <row r="4134" spans="1:5" x14ac:dyDescent="0.25">
      <c r="A4134">
        <v>4067</v>
      </c>
      <c r="B4134" s="40">
        <v>8077387.6757409628</v>
      </c>
      <c r="C4134">
        <v>3634419.9428878194</v>
      </c>
      <c r="D4134" t="str">
        <v>met</v>
      </c>
      <c r="E4134" s="108">
        <v>861462.24389208388</v>
      </c>
    </row>
    <row r="4135" spans="1:5" x14ac:dyDescent="0.25">
      <c r="A4135">
        <v>4068</v>
      </c>
      <c r="B4135" s="40">
        <v>4737144.0080468878</v>
      </c>
      <c r="C4135">
        <v>3634385.811697071</v>
      </c>
      <c r="D4135" t="str">
        <v>met</v>
      </c>
      <c r="E4135" s="108">
        <v>-67675.950425433926</v>
      </c>
    </row>
    <row r="4136" spans="1:5" x14ac:dyDescent="0.25">
      <c r="A4136">
        <v>4069</v>
      </c>
      <c r="B4136" s="40">
        <v>4665880.1887714975</v>
      </c>
      <c r="C4136">
        <v>3634208.6033108486</v>
      </c>
      <c r="D4136" t="str">
        <v>met</v>
      </c>
      <c r="E4136" s="108">
        <v>877191.64023228223</v>
      </c>
    </row>
    <row r="4137" spans="1:5" x14ac:dyDescent="0.25">
      <c r="A4137">
        <v>4070</v>
      </c>
      <c r="B4137" s="40">
        <v>4240922.2611705121</v>
      </c>
      <c r="C4137">
        <v>3634464.6527359644</v>
      </c>
      <c r="D4137" t="str">
        <v>met</v>
      </c>
      <c r="E4137" s="108">
        <v>595096.53457413288</v>
      </c>
    </row>
    <row r="4138" spans="1:5" x14ac:dyDescent="0.25">
      <c r="A4138">
        <v>4071</v>
      </c>
      <c r="B4138" s="40">
        <v>4879579.2320110854</v>
      </c>
      <c r="C4138">
        <v>3634244.6370643992</v>
      </c>
      <c r="D4138" t="str">
        <v>met</v>
      </c>
      <c r="E4138" s="108">
        <v>701911.11196205951</v>
      </c>
    </row>
    <row r="4139" spans="1:5" x14ac:dyDescent="0.25">
      <c r="A4139">
        <v>4072</v>
      </c>
      <c r="B4139" s="40">
        <v>5760231.9860051591</v>
      </c>
      <c r="C4139">
        <v>3634453.8939795229</v>
      </c>
      <c r="D4139" t="str">
        <v>met</v>
      </c>
      <c r="E4139" s="108">
        <v>3432327.8271221071</v>
      </c>
    </row>
    <row r="4140" spans="1:5" x14ac:dyDescent="0.25">
      <c r="A4140">
        <v>4073</v>
      </c>
      <c r="B4140" s="40">
        <v>4272091.1144862445</v>
      </c>
      <c r="C4140">
        <v>3634391.4938469836</v>
      </c>
      <c r="D4140" t="str">
        <v>met</v>
      </c>
      <c r="E4140" s="108">
        <v>1066247.0107222884</v>
      </c>
    </row>
    <row r="4141" spans="1:5" x14ac:dyDescent="0.25">
      <c r="A4141">
        <v>4074</v>
      </c>
      <c r="B4141" s="40">
        <v>7114900.3964521224</v>
      </c>
      <c r="C4141">
        <v>3634067.9852915155</v>
      </c>
      <c r="D4141" t="str">
        <v>met</v>
      </c>
      <c r="E4141" s="108">
        <v>1056548.5456191767</v>
      </c>
    </row>
    <row r="4142" spans="1:5" x14ac:dyDescent="0.25">
      <c r="A4142">
        <v>4075</v>
      </c>
      <c r="B4142" s="40">
        <v>4228255.4723216128</v>
      </c>
      <c r="C4142">
        <v>3634223.6601715768</v>
      </c>
      <c r="D4142" t="str">
        <v>met</v>
      </c>
      <c r="E4142" s="108">
        <v>-234380.05211353628</v>
      </c>
    </row>
    <row r="4143" spans="1:5" x14ac:dyDescent="0.25">
      <c r="A4143">
        <v>4076</v>
      </c>
      <c r="B4143" s="40">
        <v>4077473.7942913533</v>
      </c>
      <c r="C4143">
        <v>3634143.7672851817</v>
      </c>
      <c r="D4143" t="str">
        <v>met</v>
      </c>
      <c r="E4143" s="108">
        <v>792162.919863021</v>
      </c>
    </row>
    <row r="4144" spans="1:5" x14ac:dyDescent="0.25">
      <c r="A4144">
        <v>4077</v>
      </c>
      <c r="B4144" s="40">
        <v>5319616.7461396307</v>
      </c>
      <c r="C4144">
        <v>3633998.2899343451</v>
      </c>
      <c r="D4144" t="str">
        <v>met</v>
      </c>
      <c r="E4144" s="108">
        <v>1996630.9818841508</v>
      </c>
    </row>
    <row r="4145" spans="1:5" x14ac:dyDescent="0.25">
      <c r="A4145">
        <v>4078</v>
      </c>
      <c r="B4145" s="40">
        <v>5564357.7772178184</v>
      </c>
      <c r="C4145">
        <v>3634532.1175385485</v>
      </c>
      <c r="D4145" t="str">
        <v>met</v>
      </c>
      <c r="E4145" s="108">
        <v>124923.85005878238</v>
      </c>
    </row>
    <row r="4146" spans="1:5" x14ac:dyDescent="0.25">
      <c r="A4146">
        <v>4079</v>
      </c>
      <c r="B4146" s="40">
        <v>3932911.6240779674</v>
      </c>
      <c r="C4146">
        <v>3634279.9224012038</v>
      </c>
      <c r="D4146" t="str">
        <v>met</v>
      </c>
      <c r="E4146" s="108">
        <v>2201545.488768314</v>
      </c>
    </row>
    <row r="4147" spans="1:5" x14ac:dyDescent="0.25">
      <c r="A4147">
        <v>4080</v>
      </c>
      <c r="B4147" s="40">
        <v>3075924.2754542129</v>
      </c>
      <c r="C4147">
        <v>3633668.879103147</v>
      </c>
      <c r="D4147" t="str">
        <v>unmet</v>
      </c>
      <c r="E4147" s="108">
        <v>229216.02280469285</v>
      </c>
    </row>
    <row r="4148" spans="1:5" x14ac:dyDescent="0.25">
      <c r="A4148">
        <v>4081</v>
      </c>
      <c r="B4148" s="40">
        <v>6431539.6252539819</v>
      </c>
      <c r="C4148">
        <v>3634299.8899714681</v>
      </c>
      <c r="D4148" t="str">
        <v>met</v>
      </c>
      <c r="E4148" s="108">
        <v>20410.189766352065</v>
      </c>
    </row>
    <row r="4149" spans="1:5" x14ac:dyDescent="0.25">
      <c r="A4149">
        <v>4082</v>
      </c>
      <c r="B4149" s="40">
        <v>3933422.3536718464</v>
      </c>
      <c r="C4149">
        <v>3634245.8015943584</v>
      </c>
      <c r="D4149" t="str">
        <v>met</v>
      </c>
      <c r="E4149" s="108">
        <v>608108.42099681869</v>
      </c>
    </row>
    <row r="4150" spans="1:5" x14ac:dyDescent="0.25">
      <c r="A4150">
        <v>4083</v>
      </c>
      <c r="B4150" s="40">
        <v>4124656.0618990846</v>
      </c>
      <c r="C4150">
        <v>3633826.1989664924</v>
      </c>
      <c r="D4150" t="str">
        <v>met</v>
      </c>
      <c r="E4150" s="108">
        <v>409914.60411327239</v>
      </c>
    </row>
    <row r="4151" spans="1:5" x14ac:dyDescent="0.25">
      <c r="A4151">
        <v>4084</v>
      </c>
      <c r="B4151" s="40">
        <v>3528482.5216680476</v>
      </c>
      <c r="C4151">
        <v>3633809.4267844278</v>
      </c>
      <c r="D4151" t="str">
        <v>unmet</v>
      </c>
      <c r="E4151" s="108">
        <v>187159.30542027159</v>
      </c>
    </row>
    <row r="4152" spans="1:5" x14ac:dyDescent="0.25">
      <c r="A4152">
        <v>4085</v>
      </c>
      <c r="B4152" s="40">
        <v>6056990.3692138363</v>
      </c>
      <c r="C4152">
        <v>3634106.7066805479</v>
      </c>
      <c r="D4152" t="str">
        <v>met</v>
      </c>
      <c r="E4152" s="108">
        <v>873430.64275351027</v>
      </c>
    </row>
    <row r="4153" spans="1:5" x14ac:dyDescent="0.25">
      <c r="A4153">
        <v>4086</v>
      </c>
      <c r="B4153" s="40">
        <v>4886238.0765306456</v>
      </c>
      <c r="C4153">
        <v>3634319.2106712372</v>
      </c>
      <c r="D4153" t="str">
        <v>met</v>
      </c>
      <c r="E4153" s="108">
        <v>926289.04345500097</v>
      </c>
    </row>
    <row r="4154" spans="1:5" x14ac:dyDescent="0.25">
      <c r="A4154">
        <v>4087</v>
      </c>
      <c r="B4154" s="40">
        <v>4588194.161095744</v>
      </c>
      <c r="C4154">
        <v>3634314.293257968</v>
      </c>
      <c r="D4154" t="str">
        <v>met</v>
      </c>
      <c r="E4154" s="108">
        <v>307114.0022628163</v>
      </c>
    </row>
    <row r="4155" spans="1:5" x14ac:dyDescent="0.25">
      <c r="A4155">
        <v>4088</v>
      </c>
      <c r="B4155" s="40">
        <v>8038901.7375686793</v>
      </c>
      <c r="C4155">
        <v>3633965.543979832</v>
      </c>
      <c r="D4155" t="str">
        <v>met</v>
      </c>
      <c r="E4155" s="108">
        <v>1016709.8333128616</v>
      </c>
    </row>
    <row r="4156" spans="1:5" x14ac:dyDescent="0.25">
      <c r="A4156">
        <v>4089</v>
      </c>
      <c r="B4156" s="40">
        <v>3847738.9480283004</v>
      </c>
      <c r="C4156">
        <v>3634363.5582519174</v>
      </c>
      <c r="D4156" t="str">
        <v>met</v>
      </c>
      <c r="E4156" s="108">
        <v>36156.35626971582</v>
      </c>
    </row>
    <row r="4157" spans="1:5" x14ac:dyDescent="0.25">
      <c r="A4157">
        <v>4090</v>
      </c>
      <c r="B4157" s="40">
        <v>4404803.3181897514</v>
      </c>
      <c r="C4157">
        <v>3634384.6227670251</v>
      </c>
      <c r="D4157" t="str">
        <v>met</v>
      </c>
      <c r="E4157" s="108">
        <v>2023063.9696776504</v>
      </c>
    </row>
    <row r="4158" spans="1:5" x14ac:dyDescent="0.25">
      <c r="A4158">
        <v>4091</v>
      </c>
      <c r="B4158" s="40">
        <v>3227734.9417126859</v>
      </c>
      <c r="C4158">
        <v>3633871.3343222039</v>
      </c>
      <c r="D4158" t="str">
        <v>unmet</v>
      </c>
      <c r="E4158" s="108">
        <v>1260370.4509240636</v>
      </c>
    </row>
    <row r="4159" spans="1:5" x14ac:dyDescent="0.25">
      <c r="A4159">
        <v>4092</v>
      </c>
      <c r="B4159" s="40">
        <v>3675700.5610313453</v>
      </c>
      <c r="C4159">
        <v>3634020.8947016462</v>
      </c>
      <c r="D4159" t="str">
        <v>met</v>
      </c>
      <c r="E4159" s="108">
        <v>486560.07660716912</v>
      </c>
    </row>
    <row r="4160" spans="1:5" x14ac:dyDescent="0.25">
      <c r="A4160">
        <v>4093</v>
      </c>
      <c r="B4160" s="40">
        <v>4156493.8267854759</v>
      </c>
      <c r="C4160">
        <v>3634203.4104873119</v>
      </c>
      <c r="D4160" t="str">
        <v>met</v>
      </c>
      <c r="E4160" s="108">
        <v>548667.36304112105</v>
      </c>
    </row>
    <row r="4161" spans="1:5" x14ac:dyDescent="0.25">
      <c r="A4161">
        <v>4094</v>
      </c>
      <c r="B4161" s="40">
        <v>8146431.6063959179</v>
      </c>
      <c r="C4161">
        <v>3633608.5425891127</v>
      </c>
      <c r="D4161" t="str">
        <v>met</v>
      </c>
      <c r="E4161" s="108">
        <v>2634157.7846543393</v>
      </c>
    </row>
    <row r="4162" spans="1:5" x14ac:dyDescent="0.25">
      <c r="A4162">
        <v>4095</v>
      </c>
      <c r="B4162" s="40">
        <v>8394025.6902924199</v>
      </c>
      <c r="C4162">
        <v>3634620.4420643905</v>
      </c>
      <c r="D4162" t="str">
        <v>met</v>
      </c>
      <c r="E4162" s="108">
        <v>-430336.48790350836</v>
      </c>
    </row>
    <row r="4163" spans="1:5" x14ac:dyDescent="0.25">
      <c r="A4163">
        <v>4096</v>
      </c>
      <c r="B4163" s="40">
        <v>3793459.2467415822</v>
      </c>
      <c r="C4163">
        <v>3634196.3475226318</v>
      </c>
      <c r="D4163" t="str">
        <v>met</v>
      </c>
      <c r="E4163" s="108">
        <v>1254774.128588065</v>
      </c>
    </row>
    <row r="4164" spans="1:5" x14ac:dyDescent="0.25">
      <c r="A4164">
        <v>4097</v>
      </c>
      <c r="B4164" s="40">
        <v>4449724.5082297008</v>
      </c>
      <c r="C4164">
        <v>3634198.5614351877</v>
      </c>
      <c r="D4164" t="str">
        <v>met</v>
      </c>
      <c r="E4164" s="108">
        <v>1118059.1324748108</v>
      </c>
    </row>
    <row r="4165" spans="1:5" x14ac:dyDescent="0.25">
      <c r="A4165">
        <v>4098</v>
      </c>
      <c r="B4165" s="40">
        <v>5808726.9716723114</v>
      </c>
      <c r="C4165">
        <v>3633754.6049337601</v>
      </c>
      <c r="D4165" t="str">
        <v>met</v>
      </c>
      <c r="E4165" s="108">
        <v>-103393.77024633205</v>
      </c>
    </row>
    <row r="4166" spans="1:5" x14ac:dyDescent="0.25">
      <c r="A4166">
        <v>4099</v>
      </c>
      <c r="B4166" s="40">
        <v>5487172.9653144674</v>
      </c>
      <c r="C4166">
        <v>3634202.1194025129</v>
      </c>
      <c r="D4166" t="str">
        <v>met</v>
      </c>
      <c r="E4166" s="108">
        <v>715186.35797705641</v>
      </c>
    </row>
    <row r="4167" spans="1:5" x14ac:dyDescent="0.25">
      <c r="A4167">
        <v>4100</v>
      </c>
      <c r="B4167" s="40">
        <v>3947296.8781467234</v>
      </c>
      <c r="C4167">
        <v>3634802.2972570471</v>
      </c>
      <c r="D4167" t="str">
        <v>met</v>
      </c>
      <c r="E4167" s="108">
        <v>2611406.0150026423</v>
      </c>
    </row>
    <row r="4168" spans="1:5" x14ac:dyDescent="0.25">
      <c r="A4168">
        <v>4101</v>
      </c>
      <c r="B4168" s="40">
        <v>6676248.3051314941</v>
      </c>
      <c r="C4168">
        <v>3634213.8920769673</v>
      </c>
      <c r="D4168" t="str">
        <v>met</v>
      </c>
      <c r="E4168" s="108">
        <v>162209.10640173266</v>
      </c>
    </row>
    <row r="4169" spans="1:5" x14ac:dyDescent="0.25">
      <c r="A4169">
        <v>4102</v>
      </c>
      <c r="B4169" s="40">
        <v>4181183.4306699438</v>
      </c>
      <c r="C4169">
        <v>3633764.5247616689</v>
      </c>
      <c r="D4169" t="str">
        <v>met</v>
      </c>
      <c r="E4169" s="108">
        <v>375122.7877426208</v>
      </c>
    </row>
    <row r="4170" spans="1:5" x14ac:dyDescent="0.25">
      <c r="A4170">
        <v>4103</v>
      </c>
      <c r="B4170" s="40">
        <v>5345507.5419152938</v>
      </c>
      <c r="C4170">
        <v>3634010.1615841417</v>
      </c>
      <c r="D4170" t="str">
        <v>met</v>
      </c>
      <c r="E4170" s="108">
        <v>1926744.3018406448</v>
      </c>
    </row>
    <row r="4171" spans="1:5" x14ac:dyDescent="0.25">
      <c r="A4171">
        <v>4104</v>
      </c>
      <c r="B4171" s="40">
        <v>4489309.4339228468</v>
      </c>
      <c r="C4171">
        <v>3634197.6817365056</v>
      </c>
      <c r="D4171" t="str">
        <v>met</v>
      </c>
      <c r="E4171" s="108">
        <v>1049615.8491335972</v>
      </c>
    </row>
    <row r="4172" spans="1:5" x14ac:dyDescent="0.25">
      <c r="A4172">
        <v>4105</v>
      </c>
      <c r="B4172" s="40">
        <v>5130792.1628221236</v>
      </c>
      <c r="C4172">
        <v>3634129.1663961802</v>
      </c>
      <c r="D4172" t="str">
        <v>met</v>
      </c>
      <c r="E4172" s="108">
        <v>409898.1391940983</v>
      </c>
    </row>
    <row r="4173" spans="1:5" x14ac:dyDescent="0.25">
      <c r="A4173">
        <v>4106</v>
      </c>
      <c r="B4173" s="40">
        <v>3739870.607497015</v>
      </c>
      <c r="C4173">
        <v>3634021.3786634286</v>
      </c>
      <c r="D4173" t="str">
        <v>met</v>
      </c>
      <c r="E4173" s="108">
        <v>1730146.5462485971</v>
      </c>
    </row>
    <row r="4174" spans="1:5" x14ac:dyDescent="0.25">
      <c r="A4174">
        <v>4107</v>
      </c>
      <c r="B4174" s="40">
        <v>4635358.8901300449</v>
      </c>
      <c r="C4174">
        <v>3634104.7994098905</v>
      </c>
      <c r="D4174" t="str">
        <v>met</v>
      </c>
      <c r="E4174" s="108">
        <v>148009.13469835091</v>
      </c>
    </row>
    <row r="4175" spans="1:5" x14ac:dyDescent="0.25">
      <c r="A4175">
        <v>4108</v>
      </c>
      <c r="B4175" s="40">
        <v>4460553.4833657527</v>
      </c>
      <c r="C4175">
        <v>3633988.6313010631</v>
      </c>
      <c r="D4175" t="str">
        <v>met</v>
      </c>
      <c r="E4175" s="108">
        <v>1489506.4877849291</v>
      </c>
    </row>
    <row r="4176" spans="1:5" x14ac:dyDescent="0.25">
      <c r="A4176">
        <v>4109</v>
      </c>
      <c r="B4176" s="40">
        <v>3563763.0551919667</v>
      </c>
      <c r="C4176">
        <v>3634121.5561213554</v>
      </c>
      <c r="D4176" t="str">
        <v>unmet</v>
      </c>
      <c r="E4176" s="108">
        <v>3403423.8715907652</v>
      </c>
    </row>
    <row r="4177" spans="1:5" x14ac:dyDescent="0.25">
      <c r="A4177">
        <v>4110</v>
      </c>
      <c r="B4177" s="40">
        <v>3708627.3700116388</v>
      </c>
      <c r="C4177">
        <v>3634166.374368025</v>
      </c>
      <c r="D4177" t="str">
        <v>met</v>
      </c>
      <c r="E4177" s="108">
        <v>1193371.3362263949</v>
      </c>
    </row>
    <row r="4178" spans="1:5" x14ac:dyDescent="0.25">
      <c r="A4178">
        <v>4111</v>
      </c>
      <c r="B4178" s="40">
        <v>4753652.385380798</v>
      </c>
      <c r="C4178">
        <v>3634242.0054866504</v>
      </c>
      <c r="D4178" t="str">
        <v>met</v>
      </c>
      <c r="E4178" s="108">
        <v>569105.28325998224</v>
      </c>
    </row>
    <row r="4179" spans="1:5" x14ac:dyDescent="0.25">
      <c r="A4179">
        <v>4112</v>
      </c>
      <c r="B4179" s="40">
        <v>7681657.33965063</v>
      </c>
      <c r="C4179">
        <v>3633893.4509919882</v>
      </c>
      <c r="D4179" t="str">
        <v>met</v>
      </c>
      <c r="E4179" s="108">
        <v>958226.34243928641</v>
      </c>
    </row>
    <row r="4180" spans="1:5" x14ac:dyDescent="0.25">
      <c r="A4180">
        <v>4113</v>
      </c>
      <c r="B4180" s="40">
        <v>3299599.9358152458</v>
      </c>
      <c r="C4180">
        <v>3633923.8747493839</v>
      </c>
      <c r="D4180" t="str">
        <v>unmet</v>
      </c>
      <c r="E4180" s="108">
        <v>74649.198130208068</v>
      </c>
    </row>
    <row r="4181" spans="1:5" x14ac:dyDescent="0.25">
      <c r="A4181">
        <v>4114</v>
      </c>
      <c r="B4181" s="40">
        <v>5374355.6476056203</v>
      </c>
      <c r="C4181">
        <v>3634418.3732693391</v>
      </c>
      <c r="D4181" t="str">
        <v>met</v>
      </c>
      <c r="E4181" s="108">
        <v>-47186.218931062147</v>
      </c>
    </row>
    <row r="4182" spans="1:5" x14ac:dyDescent="0.25">
      <c r="A4182">
        <v>4115</v>
      </c>
      <c r="B4182" s="40">
        <v>4610457.3387192795</v>
      </c>
      <c r="C4182">
        <v>3633969.8859539418</v>
      </c>
      <c r="D4182" t="str">
        <v>met</v>
      </c>
      <c r="E4182" s="108">
        <v>1044984.2807348794</v>
      </c>
    </row>
    <row r="4183" spans="1:5" x14ac:dyDescent="0.25">
      <c r="A4183">
        <v>4116</v>
      </c>
      <c r="B4183" s="40">
        <v>4900170.5397953503</v>
      </c>
      <c r="C4183">
        <v>3633966.8086796282</v>
      </c>
      <c r="D4183" t="str">
        <v>met</v>
      </c>
      <c r="E4183" s="108">
        <v>1044203.1740769753</v>
      </c>
    </row>
    <row r="4184" spans="1:5" x14ac:dyDescent="0.25">
      <c r="A4184">
        <v>4117</v>
      </c>
      <c r="B4184" s="40">
        <v>3542870.5611371561</v>
      </c>
      <c r="C4184">
        <v>3634165.9874370247</v>
      </c>
      <c r="D4184" t="str">
        <v>unmet</v>
      </c>
      <c r="E4184" s="108">
        <v>131789.00602989923</v>
      </c>
    </row>
    <row r="4185" spans="1:5" x14ac:dyDescent="0.25">
      <c r="A4185">
        <v>4118</v>
      </c>
      <c r="B4185" s="40">
        <v>4674800.7268113624</v>
      </c>
      <c r="C4185">
        <v>3634334.6699607954</v>
      </c>
      <c r="D4185" t="str">
        <v>met</v>
      </c>
      <c r="E4185" s="108">
        <v>2489860.1345939361</v>
      </c>
    </row>
    <row r="4186" spans="1:5" x14ac:dyDescent="0.25">
      <c r="A4186">
        <v>4119</v>
      </c>
      <c r="B4186" s="40">
        <v>4442905.2125512986</v>
      </c>
      <c r="C4186">
        <v>3634177.1932456265</v>
      </c>
      <c r="D4186" t="str">
        <v>met</v>
      </c>
      <c r="E4186" s="108">
        <v>2796901.6270042374</v>
      </c>
    </row>
    <row r="4187" spans="1:5" x14ac:dyDescent="0.25">
      <c r="A4187">
        <v>4120</v>
      </c>
      <c r="B4187" s="40">
        <v>5326290.3716404177</v>
      </c>
      <c r="C4187">
        <v>3634089.2360599427</v>
      </c>
      <c r="D4187" t="str">
        <v>met</v>
      </c>
      <c r="E4187" s="108">
        <v>939552.24762728577</v>
      </c>
    </row>
    <row r="4188" spans="1:5" x14ac:dyDescent="0.25">
      <c r="A4188">
        <v>4121</v>
      </c>
      <c r="B4188" s="40">
        <v>4275004.8076517563</v>
      </c>
      <c r="C4188">
        <v>3634715.7340795482</v>
      </c>
      <c r="D4188" t="str">
        <v>met</v>
      </c>
      <c r="E4188" s="108">
        <v>1824808.3740522568</v>
      </c>
    </row>
    <row r="4189" spans="1:5" x14ac:dyDescent="0.25">
      <c r="A4189">
        <v>4122</v>
      </c>
      <c r="B4189" s="40">
        <v>6026817.1347504668</v>
      </c>
      <c r="C4189">
        <v>3634182.0669520935</v>
      </c>
      <c r="D4189" t="str">
        <v>met</v>
      </c>
      <c r="E4189" s="108">
        <v>840764.14584869752</v>
      </c>
    </row>
    <row r="4190" spans="1:5" x14ac:dyDescent="0.25">
      <c r="A4190">
        <v>4123</v>
      </c>
      <c r="B4190" s="40">
        <v>3638683.095126675</v>
      </c>
      <c r="C4190">
        <v>3633894.9432901875</v>
      </c>
      <c r="D4190" t="str">
        <v>met</v>
      </c>
      <c r="E4190" s="108">
        <v>3648858.4163461966</v>
      </c>
    </row>
    <row r="4191" spans="1:5" x14ac:dyDescent="0.25">
      <c r="A4191">
        <v>4124</v>
      </c>
      <c r="B4191" s="40">
        <v>5798226.3423018521</v>
      </c>
      <c r="C4191">
        <v>3634405.5861493065</v>
      </c>
      <c r="D4191" t="str">
        <v>met</v>
      </c>
      <c r="E4191" s="108">
        <v>4702135.5206379797</v>
      </c>
    </row>
    <row r="4192" spans="1:5" x14ac:dyDescent="0.25">
      <c r="A4192">
        <v>4125</v>
      </c>
      <c r="B4192" s="40">
        <v>4859967.8499973752</v>
      </c>
      <c r="C4192">
        <v>3634080.23649828</v>
      </c>
      <c r="D4192" t="str">
        <v>met</v>
      </c>
      <c r="E4192" s="108">
        <v>-63466.611465163995</v>
      </c>
    </row>
    <row r="4193" spans="1:5" x14ac:dyDescent="0.25">
      <c r="A4193">
        <v>4126</v>
      </c>
      <c r="B4193" s="40">
        <v>4884925.2550733211</v>
      </c>
      <c r="C4193">
        <v>3634098.3531390922</v>
      </c>
      <c r="D4193" t="str">
        <v>met</v>
      </c>
      <c r="E4193" s="108">
        <v>370551.02044196427</v>
      </c>
    </row>
    <row r="4194" spans="1:5" x14ac:dyDescent="0.25">
      <c r="A4194">
        <v>4127</v>
      </c>
      <c r="B4194" s="40">
        <v>3804645.2452638214</v>
      </c>
      <c r="C4194">
        <v>3634336.4154987312</v>
      </c>
      <c r="D4194" t="str">
        <v>met</v>
      </c>
      <c r="E4194" s="108">
        <v>11668028.334816147</v>
      </c>
    </row>
    <row r="4195" spans="1:5" x14ac:dyDescent="0.25">
      <c r="A4195">
        <v>4128</v>
      </c>
      <c r="B4195" s="40">
        <v>4405951.2594317254</v>
      </c>
      <c r="C4195">
        <v>3633749.4938348313</v>
      </c>
      <c r="D4195" t="str">
        <v>met</v>
      </c>
      <c r="E4195" s="108">
        <v>1387981.8638661844</v>
      </c>
    </row>
    <row r="4196" spans="1:5" x14ac:dyDescent="0.25">
      <c r="A4196">
        <v>4129</v>
      </c>
      <c r="B4196" s="40">
        <v>5382012.3047963614</v>
      </c>
      <c r="C4196">
        <v>3633882.3152213898</v>
      </c>
      <c r="D4196" t="str">
        <v>met</v>
      </c>
      <c r="E4196" s="108">
        <v>1339214.3321829182</v>
      </c>
    </row>
    <row r="4197" spans="1:5" x14ac:dyDescent="0.25">
      <c r="A4197">
        <v>4130</v>
      </c>
      <c r="B4197" s="40">
        <v>3542582.3891046261</v>
      </c>
      <c r="C4197">
        <v>3633999.6965137948</v>
      </c>
      <c r="D4197" t="str">
        <v>unmet</v>
      </c>
      <c r="E4197" s="108">
        <v>2319493.3539490476</v>
      </c>
    </row>
    <row r="4198" spans="1:5" x14ac:dyDescent="0.25">
      <c r="A4198">
        <v>4131</v>
      </c>
      <c r="B4198" s="40">
        <v>3524928.505907801</v>
      </c>
      <c r="C4198">
        <v>3634018.2780844746</v>
      </c>
      <c r="D4198" t="str">
        <v>unmet</v>
      </c>
      <c r="E4198" s="108">
        <v>425622.25678026909</v>
      </c>
    </row>
    <row r="4199" spans="1:5" x14ac:dyDescent="0.25">
      <c r="A4199">
        <v>4132</v>
      </c>
      <c r="B4199" s="40">
        <v>6013339.298708709</v>
      </c>
      <c r="C4199">
        <v>3634592.9657010529</v>
      </c>
      <c r="D4199" t="str">
        <v>met</v>
      </c>
      <c r="E4199" s="108">
        <v>205050.62426605122</v>
      </c>
    </row>
    <row r="4200" spans="1:5" x14ac:dyDescent="0.25">
      <c r="A4200">
        <v>4133</v>
      </c>
      <c r="B4200" s="40">
        <v>3534164.9236239661</v>
      </c>
      <c r="C4200">
        <v>3633753.0449704314</v>
      </c>
      <c r="D4200" t="str">
        <v>unmet</v>
      </c>
      <c r="E4200" s="108">
        <v>2088097.341451671</v>
      </c>
    </row>
    <row r="4201" spans="1:5" x14ac:dyDescent="0.25">
      <c r="A4201">
        <v>4134</v>
      </c>
      <c r="B4201" s="40">
        <v>5072368.2691764636</v>
      </c>
      <c r="C4201">
        <v>3633923.7756396295</v>
      </c>
      <c r="D4201" t="str">
        <v>met</v>
      </c>
      <c r="E4201" s="108">
        <v>1220498.2731360057</v>
      </c>
    </row>
    <row r="4202" spans="1:5" x14ac:dyDescent="0.25">
      <c r="A4202">
        <v>4135</v>
      </c>
      <c r="B4202" s="40">
        <v>6540512.7776813637</v>
      </c>
      <c r="C4202">
        <v>3633862.8131372551</v>
      </c>
      <c r="D4202" t="str">
        <v>met</v>
      </c>
      <c r="E4202" s="108">
        <v>2170566.7129969797</v>
      </c>
    </row>
    <row r="4203" spans="1:5" x14ac:dyDescent="0.25">
      <c r="A4203">
        <v>4136</v>
      </c>
      <c r="B4203" s="40">
        <v>7799668.7173373364</v>
      </c>
      <c r="C4203">
        <v>3633990.4705784572</v>
      </c>
      <c r="D4203" t="str">
        <v>met</v>
      </c>
      <c r="E4203" s="108">
        <v>1612470.718385607</v>
      </c>
    </row>
    <row r="4204" spans="1:5" x14ac:dyDescent="0.25">
      <c r="A4204">
        <v>4137</v>
      </c>
      <c r="B4204" s="40">
        <v>3827363.2559764902</v>
      </c>
      <c r="C4204">
        <v>3634246.0847748127</v>
      </c>
      <c r="D4204" t="str">
        <v>met</v>
      </c>
      <c r="E4204" s="108">
        <v>-359326.10627134331</v>
      </c>
    </row>
    <row r="4205" spans="1:5" x14ac:dyDescent="0.25">
      <c r="A4205">
        <v>4138</v>
      </c>
      <c r="B4205" s="40">
        <v>7556088.9354728637</v>
      </c>
      <c r="C4205">
        <v>3634234.0796830906</v>
      </c>
      <c r="D4205" t="str">
        <v>met</v>
      </c>
      <c r="E4205" s="108">
        <v>296061.4988975809</v>
      </c>
    </row>
    <row r="4206" spans="1:5" x14ac:dyDescent="0.25">
      <c r="A4206">
        <v>4139</v>
      </c>
      <c r="B4206" s="40">
        <v>5135143.1612603106</v>
      </c>
      <c r="C4206">
        <v>3634199.8386681159</v>
      </c>
      <c r="D4206" t="str">
        <v>met</v>
      </c>
      <c r="E4206" s="108">
        <v>1039000.4392880071</v>
      </c>
    </row>
    <row r="4207" spans="1:5" x14ac:dyDescent="0.25">
      <c r="A4207">
        <v>4140</v>
      </c>
      <c r="B4207" s="40">
        <v>5432390.4959868593</v>
      </c>
      <c r="C4207">
        <v>3634210.2820187765</v>
      </c>
      <c r="D4207" t="str">
        <v>met</v>
      </c>
      <c r="E4207" s="108">
        <v>1525394.3564313017</v>
      </c>
    </row>
    <row r="4208" spans="1:5" x14ac:dyDescent="0.25">
      <c r="A4208">
        <v>4141</v>
      </c>
      <c r="B4208" s="40">
        <v>5624975.4701474886</v>
      </c>
      <c r="C4208">
        <v>3634139.7618714981</v>
      </c>
      <c r="D4208" t="str">
        <v>met</v>
      </c>
      <c r="E4208" s="108">
        <v>1397609.6650258009</v>
      </c>
    </row>
    <row r="4209" spans="1:5" x14ac:dyDescent="0.25">
      <c r="A4209">
        <v>4142</v>
      </c>
      <c r="B4209" s="40">
        <v>3232293.1067325342</v>
      </c>
      <c r="C4209">
        <v>3634081.9254730116</v>
      </c>
      <c r="D4209" t="str">
        <v>unmet</v>
      </c>
      <c r="E4209" s="108">
        <v>745044.3023774121</v>
      </c>
    </row>
    <row r="4210" spans="1:5" x14ac:dyDescent="0.25">
      <c r="A4210">
        <v>4143</v>
      </c>
      <c r="B4210" s="40">
        <v>4755055.7031450327</v>
      </c>
      <c r="C4210">
        <v>3634360.593476763</v>
      </c>
      <c r="D4210" t="str">
        <v>met</v>
      </c>
      <c r="E4210" s="108">
        <v>7972304.6007375633</v>
      </c>
    </row>
    <row r="4211" spans="1:5" x14ac:dyDescent="0.25">
      <c r="A4211">
        <v>4144</v>
      </c>
      <c r="B4211" s="40">
        <v>3888430.7305841334</v>
      </c>
      <c r="C4211">
        <v>3634100.8472740338</v>
      </c>
      <c r="D4211" t="str">
        <v>met</v>
      </c>
      <c r="E4211" s="108">
        <v>236007.41500783945</v>
      </c>
    </row>
    <row r="4212" spans="1:5" x14ac:dyDescent="0.25">
      <c r="A4212">
        <v>4145</v>
      </c>
      <c r="B4212" s="40">
        <v>4518582.0017961971</v>
      </c>
      <c r="C4212">
        <v>3634179.8652944253</v>
      </c>
      <c r="D4212" t="str">
        <v>met</v>
      </c>
      <c r="E4212" s="108">
        <v>519497.33087879792</v>
      </c>
    </row>
    <row r="4213" spans="1:5" x14ac:dyDescent="0.25">
      <c r="A4213">
        <v>4146</v>
      </c>
      <c r="B4213" s="40">
        <v>5948951.3848639745</v>
      </c>
      <c r="C4213">
        <v>3634003.9241488236</v>
      </c>
      <c r="D4213" t="str">
        <v>met</v>
      </c>
      <c r="E4213" s="108">
        <v>528663.59666115278</v>
      </c>
    </row>
    <row r="4214" spans="1:5" x14ac:dyDescent="0.25">
      <c r="A4214">
        <v>4147</v>
      </c>
      <c r="B4214" s="40">
        <v>11064582.425208867</v>
      </c>
      <c r="C4214">
        <v>3634281.6052234638</v>
      </c>
      <c r="D4214" t="str">
        <v>met</v>
      </c>
      <c r="E4214" s="108">
        <v>374184.92674886435</v>
      </c>
    </row>
    <row r="4215" spans="1:5" x14ac:dyDescent="0.25">
      <c r="A4215">
        <v>4148</v>
      </c>
      <c r="B4215" s="40">
        <v>7766655.1991233341</v>
      </c>
      <c r="C4215">
        <v>3633977.1450371407</v>
      </c>
      <c r="D4215" t="str">
        <v>met</v>
      </c>
      <c r="E4215" s="108">
        <v>2759369.7367637889</v>
      </c>
    </row>
    <row r="4216" spans="1:5" x14ac:dyDescent="0.25">
      <c r="A4216">
        <v>4149</v>
      </c>
      <c r="B4216" s="40">
        <v>3666861.8652256411</v>
      </c>
      <c r="C4216">
        <v>3634182.3896139148</v>
      </c>
      <c r="D4216" t="str">
        <v>met</v>
      </c>
      <c r="E4216" s="108">
        <v>47189.355529962573</v>
      </c>
    </row>
    <row r="4217" spans="1:5" x14ac:dyDescent="0.25">
      <c r="A4217">
        <v>4150</v>
      </c>
      <c r="B4217" s="40">
        <v>3746260.3577947915</v>
      </c>
      <c r="C4217">
        <v>3633984.0003115335</v>
      </c>
      <c r="D4217" t="str">
        <v>met</v>
      </c>
      <c r="E4217" s="108">
        <v>102982.32115732785</v>
      </c>
    </row>
    <row r="4218" spans="1:5" x14ac:dyDescent="0.25">
      <c r="A4218">
        <v>4151</v>
      </c>
      <c r="B4218" s="40">
        <v>4711187.2770628324</v>
      </c>
      <c r="C4218">
        <v>3634899.5436237375</v>
      </c>
      <c r="D4218" t="str">
        <v>met</v>
      </c>
      <c r="E4218" s="108">
        <v>228429.24995955359</v>
      </c>
    </row>
    <row r="4219" spans="1:5" x14ac:dyDescent="0.25">
      <c r="A4219">
        <v>4152</v>
      </c>
      <c r="B4219" s="40">
        <v>5078638.3790816572</v>
      </c>
      <c r="C4219">
        <v>3633953.2326769778</v>
      </c>
      <c r="D4219" t="str">
        <v>met</v>
      </c>
      <c r="E4219" s="108">
        <v>2243667.3544523143</v>
      </c>
    </row>
    <row r="4220" spans="1:5" x14ac:dyDescent="0.25">
      <c r="A4220">
        <v>4153</v>
      </c>
      <c r="B4220" s="40">
        <v>6725584.4183967477</v>
      </c>
      <c r="C4220">
        <v>3634018.3933574599</v>
      </c>
      <c r="D4220" t="str">
        <v>met</v>
      </c>
      <c r="E4220" s="108">
        <v>1058042.3404843593</v>
      </c>
    </row>
    <row r="4221" spans="1:5" x14ac:dyDescent="0.25">
      <c r="A4221">
        <v>4154</v>
      </c>
      <c r="B4221" s="40">
        <v>4272054.8837178582</v>
      </c>
      <c r="C4221">
        <v>3634667.0378025277</v>
      </c>
      <c r="D4221" t="str">
        <v>met</v>
      </c>
      <c r="E4221" s="108">
        <v>2230088.9627525834</v>
      </c>
    </row>
    <row r="4222" spans="1:5" x14ac:dyDescent="0.25">
      <c r="A4222">
        <v>4155</v>
      </c>
      <c r="B4222" s="40">
        <v>18990754.93803101</v>
      </c>
      <c r="C4222">
        <v>3634279.5482899947</v>
      </c>
      <c r="D4222" t="str">
        <v>met</v>
      </c>
      <c r="E4222" s="108">
        <v>1834932.3161218683</v>
      </c>
    </row>
    <row r="4223" spans="1:5" x14ac:dyDescent="0.25">
      <c r="A4223">
        <v>4156</v>
      </c>
      <c r="B4223" s="40">
        <v>4335123.3539512753</v>
      </c>
      <c r="C4223">
        <v>3634403.7984102224</v>
      </c>
      <c r="D4223" t="str">
        <v>met</v>
      </c>
      <c r="E4223" s="108">
        <v>636767.32639171276</v>
      </c>
    </row>
    <row r="4224" spans="1:5" x14ac:dyDescent="0.25">
      <c r="A4224">
        <v>4157</v>
      </c>
      <c r="B4224" s="40">
        <v>3399534.8666017181</v>
      </c>
      <c r="C4224">
        <v>3633766.9250695831</v>
      </c>
      <c r="D4224" t="str">
        <v>unmet</v>
      </c>
      <c r="E4224" s="108">
        <v>164482.32548167696</v>
      </c>
    </row>
    <row r="4225" spans="1:5" x14ac:dyDescent="0.25">
      <c r="A4225">
        <v>4158</v>
      </c>
      <c r="B4225" s="40">
        <v>5176181.541747557</v>
      </c>
      <c r="C4225">
        <v>3633928.672202494</v>
      </c>
      <c r="D4225" t="str">
        <v>met</v>
      </c>
      <c r="E4225" s="108">
        <v>255108.26751767285</v>
      </c>
    </row>
    <row r="4226" spans="1:5" x14ac:dyDescent="0.25">
      <c r="A4226">
        <v>4159</v>
      </c>
      <c r="B4226" s="40">
        <v>6128591.460452266</v>
      </c>
      <c r="C4226">
        <v>3634004.4689964186</v>
      </c>
      <c r="D4226" t="str">
        <v>met</v>
      </c>
      <c r="E4226" s="108">
        <v>1065970.1204456706</v>
      </c>
    </row>
    <row r="4227" spans="1:5" x14ac:dyDescent="0.25">
      <c r="A4227">
        <v>4160</v>
      </c>
      <c r="B4227" s="40">
        <v>3424589.5235882276</v>
      </c>
      <c r="C4227">
        <v>3634220.578787941</v>
      </c>
      <c r="D4227" t="str">
        <v>unmet</v>
      </c>
      <c r="E4227" s="108">
        <v>-389668.04996583005</v>
      </c>
    </row>
    <row r="4228" spans="1:5" x14ac:dyDescent="0.25">
      <c r="A4228">
        <v>4161</v>
      </c>
      <c r="B4228" s="40">
        <v>3362552.957610636</v>
      </c>
      <c r="C4228">
        <v>3634266.5345851602</v>
      </c>
      <c r="D4228" t="str">
        <v>unmet</v>
      </c>
      <c r="E4228" s="108">
        <v>4450443.1297057029</v>
      </c>
    </row>
    <row r="4229" spans="1:5" x14ac:dyDescent="0.25">
      <c r="A4229">
        <v>4162</v>
      </c>
      <c r="B4229" s="40">
        <v>7464224.4687486105</v>
      </c>
      <c r="C4229">
        <v>3634319.4906963273</v>
      </c>
      <c r="D4229" t="str">
        <v>met</v>
      </c>
      <c r="E4229" s="108">
        <v>138878.67702508671</v>
      </c>
    </row>
    <row r="4230" spans="1:5" x14ac:dyDescent="0.25">
      <c r="A4230">
        <v>4163</v>
      </c>
      <c r="B4230" s="40">
        <v>3926395.0582808359</v>
      </c>
      <c r="C4230">
        <v>3634425.1053645546</v>
      </c>
      <c r="D4230" t="str">
        <v>met</v>
      </c>
      <c r="E4230" s="108">
        <v>796844.69537075981</v>
      </c>
    </row>
    <row r="4231" spans="1:5" x14ac:dyDescent="0.25">
      <c r="A4231">
        <v>4164</v>
      </c>
      <c r="B4231" s="40">
        <v>3733295.5935159819</v>
      </c>
      <c r="C4231">
        <v>3634362.1739226356</v>
      </c>
      <c r="D4231" t="str">
        <v>met</v>
      </c>
      <c r="E4231" s="108">
        <v>955804.96873106994</v>
      </c>
    </row>
    <row r="4232" spans="1:5" x14ac:dyDescent="0.25">
      <c r="A4232">
        <v>4165</v>
      </c>
      <c r="B4232" s="40">
        <v>4375021.0651363973</v>
      </c>
      <c r="C4232">
        <v>3634168.390184111</v>
      </c>
      <c r="D4232" t="str">
        <v>met</v>
      </c>
      <c r="E4232" s="108">
        <v>-125505.14783945866</v>
      </c>
    </row>
    <row r="4233" spans="1:5" x14ac:dyDescent="0.25">
      <c r="A4233">
        <v>4166</v>
      </c>
      <c r="B4233" s="40">
        <v>3738304.17483583</v>
      </c>
      <c r="C4233">
        <v>3634226.5395482834</v>
      </c>
      <c r="D4233" t="str">
        <v>met</v>
      </c>
      <c r="E4233" s="108">
        <v>-420420.02214932861</v>
      </c>
    </row>
    <row r="4234" spans="1:5" x14ac:dyDescent="0.25">
      <c r="A4234">
        <v>4167</v>
      </c>
      <c r="B4234" s="40">
        <v>4786666.1428652406</v>
      </c>
      <c r="C4234">
        <v>3634136.3140635514</v>
      </c>
      <c r="D4234" t="str">
        <v>met</v>
      </c>
      <c r="E4234" s="108">
        <v>1231452.510300145</v>
      </c>
    </row>
    <row r="4235" spans="1:5" x14ac:dyDescent="0.25">
      <c r="A4235">
        <v>4168</v>
      </c>
      <c r="B4235" s="40">
        <v>7388285.1615234725</v>
      </c>
      <c r="C4235">
        <v>3633799.8127661529</v>
      </c>
      <c r="D4235" t="str">
        <v>met</v>
      </c>
      <c r="E4235" s="108">
        <v>819318.21459289594</v>
      </c>
    </row>
    <row r="4236" spans="1:5" x14ac:dyDescent="0.25">
      <c r="A4236">
        <v>4169</v>
      </c>
      <c r="B4236" s="40">
        <v>7423801.7111462764</v>
      </c>
      <c r="C4236">
        <v>3633823.4451167178</v>
      </c>
      <c r="D4236" t="str">
        <v>met</v>
      </c>
      <c r="E4236" s="108">
        <v>-81403.569270909764</v>
      </c>
    </row>
    <row r="4237" spans="1:5" x14ac:dyDescent="0.25">
      <c r="A4237">
        <v>4170</v>
      </c>
      <c r="B4237" s="40">
        <v>6754109.7388348272</v>
      </c>
      <c r="C4237">
        <v>3634412.7701529539</v>
      </c>
      <c r="D4237" t="str">
        <v>met</v>
      </c>
      <c r="E4237" s="108">
        <v>1908008.3629749338</v>
      </c>
    </row>
    <row r="4238" spans="1:5" x14ac:dyDescent="0.25">
      <c r="A4238">
        <v>4171</v>
      </c>
      <c r="B4238" s="40">
        <v>4064576.6442005774</v>
      </c>
      <c r="C4238">
        <v>3634039.4380476801</v>
      </c>
      <c r="D4238" t="str">
        <v>met</v>
      </c>
      <c r="E4238" s="108">
        <v>4956773.2615699153</v>
      </c>
    </row>
    <row r="4239" spans="1:5" x14ac:dyDescent="0.25">
      <c r="A4239">
        <v>4172</v>
      </c>
      <c r="B4239" s="40">
        <v>6065935.0157874469</v>
      </c>
      <c r="C4239">
        <v>3633924.1546030915</v>
      </c>
      <c r="D4239" t="str">
        <v>met</v>
      </c>
      <c r="E4239" s="108">
        <v>8840978.5927317608</v>
      </c>
    </row>
    <row r="4240" spans="1:5" x14ac:dyDescent="0.25">
      <c r="A4240">
        <v>4173</v>
      </c>
      <c r="B4240" s="40">
        <v>3294675.2891180282</v>
      </c>
      <c r="C4240">
        <v>3633748.6756489105</v>
      </c>
      <c r="D4240" t="str">
        <v>unmet</v>
      </c>
      <c r="E4240" s="108">
        <v>1291234.1931764218</v>
      </c>
    </row>
    <row r="4241" spans="1:5" x14ac:dyDescent="0.25">
      <c r="A4241">
        <v>4174</v>
      </c>
      <c r="B4241" s="40">
        <v>3547166.8967059865</v>
      </c>
      <c r="C4241">
        <v>3634122.5483430214</v>
      </c>
      <c r="D4241" t="str">
        <v>unmet</v>
      </c>
      <c r="E4241" s="108">
        <v>2601254.6515017697</v>
      </c>
    </row>
    <row r="4242" spans="1:5" x14ac:dyDescent="0.25">
      <c r="A4242">
        <v>4175</v>
      </c>
      <c r="B4242" s="40">
        <v>3809108.5867427527</v>
      </c>
      <c r="C4242">
        <v>3634154.712926669</v>
      </c>
      <c r="D4242" t="str">
        <v>met</v>
      </c>
      <c r="E4242" s="108">
        <v>182252.36664344277</v>
      </c>
    </row>
    <row r="4243" spans="1:5" x14ac:dyDescent="0.25">
      <c r="A4243">
        <v>4176</v>
      </c>
      <c r="B4243" s="40">
        <v>5265808.8924013563</v>
      </c>
      <c r="C4243">
        <v>3633804.950142127</v>
      </c>
      <c r="D4243" t="str">
        <v>met</v>
      </c>
      <c r="E4243" s="108">
        <v>337861.75810283516</v>
      </c>
    </row>
    <row r="4244" spans="1:5" x14ac:dyDescent="0.25">
      <c r="A4244">
        <v>4177</v>
      </c>
      <c r="B4244" s="40">
        <v>4343233.4342496032</v>
      </c>
      <c r="C4244">
        <v>3634270.2141456236</v>
      </c>
      <c r="D4244" t="str">
        <v>met</v>
      </c>
      <c r="E4244" s="108">
        <v>303116.39922367968</v>
      </c>
    </row>
    <row r="4245" spans="1:5" x14ac:dyDescent="0.25">
      <c r="A4245">
        <v>4178</v>
      </c>
      <c r="B4245" s="40">
        <v>4565654.622573724</v>
      </c>
      <c r="C4245">
        <v>3634129.300947621</v>
      </c>
      <c r="D4245" t="str">
        <v>met</v>
      </c>
      <c r="E4245" s="108">
        <v>499287.90146128042</v>
      </c>
    </row>
    <row r="4246" spans="1:5" x14ac:dyDescent="0.25">
      <c r="A4246">
        <v>4179</v>
      </c>
      <c r="B4246" s="40">
        <v>5425028.8807855221</v>
      </c>
      <c r="C4246">
        <v>3634208.311207497</v>
      </c>
      <c r="D4246" t="str">
        <v>met</v>
      </c>
      <c r="E4246" s="108">
        <v>1382414.8299046736</v>
      </c>
    </row>
    <row r="4247" spans="1:5" x14ac:dyDescent="0.25">
      <c r="A4247">
        <v>4180</v>
      </c>
      <c r="B4247" s="40">
        <v>3765974.958474719</v>
      </c>
      <c r="C4247">
        <v>3634019.8509621313</v>
      </c>
      <c r="D4247" t="str">
        <v>met</v>
      </c>
      <c r="E4247" s="108">
        <v>790840.45777256973</v>
      </c>
    </row>
    <row r="4248" spans="1:5" x14ac:dyDescent="0.25">
      <c r="A4248">
        <v>4181</v>
      </c>
      <c r="B4248" s="40">
        <v>4781894.8241346702</v>
      </c>
      <c r="C4248">
        <v>3633954.734759911</v>
      </c>
      <c r="D4248" t="str">
        <v>met</v>
      </c>
      <c r="E4248" s="108">
        <v>1116290.7485645004</v>
      </c>
    </row>
    <row r="4249" spans="1:5" x14ac:dyDescent="0.25">
      <c r="A4249">
        <v>4182</v>
      </c>
      <c r="B4249" s="40">
        <v>5611323.3008883251</v>
      </c>
      <c r="C4249">
        <v>3633993.2334664315</v>
      </c>
      <c r="D4249" t="str">
        <v>met</v>
      </c>
      <c r="E4249" s="108">
        <v>1495847.9912148784</v>
      </c>
    </row>
    <row r="4250" spans="1:5" x14ac:dyDescent="0.25">
      <c r="A4250">
        <v>4183</v>
      </c>
      <c r="B4250" s="40">
        <v>5317494.1272087917</v>
      </c>
      <c r="C4250">
        <v>3634428.8596107163</v>
      </c>
      <c r="D4250" t="str">
        <v>met</v>
      </c>
      <c r="E4250" s="108">
        <v>293673.35778332036</v>
      </c>
    </row>
    <row r="4251" spans="1:5" x14ac:dyDescent="0.25">
      <c r="A4251">
        <v>4184</v>
      </c>
      <c r="B4251" s="40">
        <v>14243774.351737691</v>
      </c>
      <c r="C4251">
        <v>3634060.424553609</v>
      </c>
      <c r="D4251" t="str">
        <v>met</v>
      </c>
      <c r="E4251" s="108">
        <v>-83082.262273468077</v>
      </c>
    </row>
    <row r="4252" spans="1:5" x14ac:dyDescent="0.25">
      <c r="A4252">
        <v>4185</v>
      </c>
      <c r="B4252" s="40">
        <v>3395964.6454224177</v>
      </c>
      <c r="C4252">
        <v>3634211.7162820911</v>
      </c>
      <c r="D4252" t="str">
        <v>unmet</v>
      </c>
      <c r="E4252" s="108">
        <v>982585.26196311088</v>
      </c>
    </row>
    <row r="4253" spans="1:5" x14ac:dyDescent="0.25">
      <c r="A4253">
        <v>4186</v>
      </c>
      <c r="B4253" s="40">
        <v>3929320.1584554296</v>
      </c>
      <c r="C4253">
        <v>3633818.4825706845</v>
      </c>
      <c r="D4253" t="str">
        <v>met</v>
      </c>
      <c r="E4253" s="108">
        <v>5089385.2249035761</v>
      </c>
    </row>
    <row r="4254" spans="1:5" x14ac:dyDescent="0.25">
      <c r="A4254">
        <v>4187</v>
      </c>
      <c r="B4254" s="40">
        <v>6970978.9311880954</v>
      </c>
      <c r="C4254">
        <v>3634619.4993805974</v>
      </c>
      <c r="D4254" t="str">
        <v>met</v>
      </c>
      <c r="E4254" s="108">
        <v>481394.02376965387</v>
      </c>
    </row>
    <row r="4255" spans="1:5" x14ac:dyDescent="0.25">
      <c r="A4255">
        <v>4188</v>
      </c>
      <c r="B4255" s="40">
        <v>6319284.9841324268</v>
      </c>
      <c r="C4255">
        <v>3634005.8226522682</v>
      </c>
      <c r="D4255" t="str">
        <v>met</v>
      </c>
      <c r="E4255" s="108">
        <v>1876094.0467984611</v>
      </c>
    </row>
    <row r="4256" spans="1:5" x14ac:dyDescent="0.25">
      <c r="A4256">
        <v>4189</v>
      </c>
      <c r="B4256" s="40">
        <v>5182339.4487236943</v>
      </c>
      <c r="C4256">
        <v>3633916.5483066649</v>
      </c>
      <c r="D4256" t="str">
        <v>met</v>
      </c>
      <c r="E4256" s="108">
        <v>1158650.0219892422</v>
      </c>
    </row>
    <row r="4257" spans="1:5" x14ac:dyDescent="0.25">
      <c r="A4257">
        <v>4190</v>
      </c>
      <c r="B4257" s="40">
        <v>5928926.9833733942</v>
      </c>
      <c r="C4257">
        <v>3634214.9933390752</v>
      </c>
      <c r="D4257" t="str">
        <v>met</v>
      </c>
      <c r="E4257" s="108">
        <v>-279219.42501197383</v>
      </c>
    </row>
    <row r="4258" spans="1:5" x14ac:dyDescent="0.25">
      <c r="A4258">
        <v>4191</v>
      </c>
      <c r="B4258" s="40">
        <v>7439127.5428346777</v>
      </c>
      <c r="C4258">
        <v>3633721.7994698123</v>
      </c>
      <c r="D4258" t="str">
        <v>met</v>
      </c>
      <c r="E4258" s="108">
        <v>346745.49527898058</v>
      </c>
    </row>
    <row r="4259" spans="1:5" x14ac:dyDescent="0.25">
      <c r="A4259">
        <v>4192</v>
      </c>
      <c r="B4259" s="40">
        <v>3456786.0170662641</v>
      </c>
      <c r="C4259">
        <v>3633916.4923363258</v>
      </c>
      <c r="D4259" t="str">
        <v>unmet</v>
      </c>
      <c r="E4259" s="108">
        <v>1682979.3461166802</v>
      </c>
    </row>
    <row r="4260" spans="1:5" x14ac:dyDescent="0.25">
      <c r="A4260">
        <v>4193</v>
      </c>
      <c r="B4260" s="40">
        <v>5594218.6353877028</v>
      </c>
      <c r="C4260">
        <v>3633656.840109515</v>
      </c>
      <c r="D4260" t="str">
        <v>met</v>
      </c>
      <c r="E4260" s="108">
        <v>766938.21203999501</v>
      </c>
    </row>
    <row r="4261" spans="1:5" x14ac:dyDescent="0.25">
      <c r="A4261">
        <v>4194</v>
      </c>
      <c r="B4261" s="40">
        <v>4050003.4045803966</v>
      </c>
      <c r="C4261">
        <v>3634237.0073117898</v>
      </c>
      <c r="D4261" t="str">
        <v>met</v>
      </c>
      <c r="E4261" s="108">
        <v>3420288.4756427216</v>
      </c>
    </row>
    <row r="4262" spans="1:5" x14ac:dyDescent="0.25">
      <c r="A4262">
        <v>4195</v>
      </c>
      <c r="B4262" s="40">
        <v>6568833.7555551715</v>
      </c>
      <c r="C4262">
        <v>3634306.2477498492</v>
      </c>
      <c r="D4262" t="str">
        <v>met</v>
      </c>
      <c r="E4262" s="108">
        <v>963249.02815590426</v>
      </c>
    </row>
    <row r="4263" spans="1:5" x14ac:dyDescent="0.25">
      <c r="A4263">
        <v>4196</v>
      </c>
      <c r="B4263" s="40">
        <v>8500633.3206940256</v>
      </c>
      <c r="C4263">
        <v>3633834.3763216101</v>
      </c>
      <c r="D4263" t="str">
        <v>met</v>
      </c>
      <c r="E4263" s="108">
        <v>3101885.7880676766</v>
      </c>
    </row>
    <row r="4264" spans="1:5" x14ac:dyDescent="0.25">
      <c r="A4264">
        <v>4197</v>
      </c>
      <c r="B4264" s="40">
        <v>4401440.5336269485</v>
      </c>
      <c r="C4264">
        <v>3634100.7270715404</v>
      </c>
      <c r="D4264" t="str">
        <v>met</v>
      </c>
      <c r="E4264" s="108">
        <v>752338.70297550969</v>
      </c>
    </row>
    <row r="4265" spans="1:5" x14ac:dyDescent="0.25">
      <c r="A4265">
        <v>4198</v>
      </c>
      <c r="B4265" s="40">
        <v>4083341.7649134798</v>
      </c>
      <c r="C4265">
        <v>3633896.5692786137</v>
      </c>
      <c r="D4265" t="str">
        <v>met</v>
      </c>
      <c r="E4265" s="108">
        <v>49085.481050328817</v>
      </c>
    </row>
    <row r="4266" spans="1:5" x14ac:dyDescent="0.25">
      <c r="A4266">
        <v>4199</v>
      </c>
      <c r="B4266" s="40">
        <v>3735265.7524579754</v>
      </c>
      <c r="C4266">
        <v>3634074.036860378</v>
      </c>
      <c r="D4266" t="str">
        <v>met</v>
      </c>
      <c r="E4266" s="108">
        <v>565672.11809296394</v>
      </c>
    </row>
    <row r="4267" spans="1:5" x14ac:dyDescent="0.25">
      <c r="A4267">
        <v>4200</v>
      </c>
      <c r="B4267" s="40">
        <v>4462968.5518224817</v>
      </c>
      <c r="C4267">
        <v>3633683.4465724556</v>
      </c>
      <c r="D4267" t="str">
        <v>met</v>
      </c>
      <c r="E4267" s="108">
        <v>-457621.23883674946</v>
      </c>
    </row>
    <row r="4268" spans="1:5" x14ac:dyDescent="0.25">
      <c r="A4268">
        <v>4201</v>
      </c>
      <c r="B4268" s="40">
        <v>3960676.6113082403</v>
      </c>
      <c r="C4268">
        <v>3633867.4444529475</v>
      </c>
      <c r="D4268" t="str">
        <v>met</v>
      </c>
      <c r="E4268" s="108">
        <v>1342969.3985167365</v>
      </c>
    </row>
    <row r="4269" spans="1:5" x14ac:dyDescent="0.25">
      <c r="A4269">
        <v>4202</v>
      </c>
      <c r="B4269" s="40">
        <v>4318106.651814444</v>
      </c>
      <c r="C4269">
        <v>3634464.4199570823</v>
      </c>
      <c r="D4269" t="str">
        <v>met</v>
      </c>
      <c r="E4269" s="108">
        <v>2109534.9714762918</v>
      </c>
    </row>
    <row r="4270" spans="1:5" x14ac:dyDescent="0.25">
      <c r="A4270">
        <v>4203</v>
      </c>
      <c r="B4270" s="40">
        <v>7708690.8554193694</v>
      </c>
      <c r="C4270">
        <v>3633805.3789083306</v>
      </c>
      <c r="D4270" t="str">
        <v>met</v>
      </c>
      <c r="E4270" s="108">
        <v>-169797.44832392037</v>
      </c>
    </row>
    <row r="4271" spans="1:5" x14ac:dyDescent="0.25">
      <c r="A4271">
        <v>4204</v>
      </c>
      <c r="B4271" s="40">
        <v>4960303.1486169975</v>
      </c>
      <c r="C4271">
        <v>3634440.0309276045</v>
      </c>
      <c r="D4271" t="str">
        <v>met</v>
      </c>
      <c r="E4271" s="108">
        <v>3345352.3010450737</v>
      </c>
    </row>
    <row r="4272" spans="1:5" x14ac:dyDescent="0.25">
      <c r="A4272">
        <v>4205</v>
      </c>
      <c r="B4272" s="40">
        <v>6153883.774025159</v>
      </c>
      <c r="C4272">
        <v>3634334.9917909866</v>
      </c>
      <c r="D4272" t="str">
        <v>met</v>
      </c>
      <c r="E4272" s="108">
        <v>-237235.9729544702</v>
      </c>
    </row>
    <row r="4273" spans="1:5" x14ac:dyDescent="0.25">
      <c r="A4273">
        <v>4206</v>
      </c>
      <c r="B4273" s="40">
        <v>8271401.0082571944</v>
      </c>
      <c r="C4273">
        <v>3633911.0637513059</v>
      </c>
      <c r="D4273" t="str">
        <v>met</v>
      </c>
      <c r="E4273" s="108">
        <v>2271342.2136016558</v>
      </c>
    </row>
    <row r="4274" spans="1:5" x14ac:dyDescent="0.25">
      <c r="A4274">
        <v>4207</v>
      </c>
      <c r="B4274" s="40">
        <v>6820618.716369383</v>
      </c>
      <c r="C4274">
        <v>3634014.2572683496</v>
      </c>
      <c r="D4274" t="str">
        <v>met</v>
      </c>
      <c r="E4274" s="108">
        <v>-164186.93134674104</v>
      </c>
    </row>
    <row r="4275" spans="1:5" x14ac:dyDescent="0.25">
      <c r="A4275">
        <v>4208</v>
      </c>
      <c r="B4275" s="40">
        <v>6661306.1967907278</v>
      </c>
      <c r="C4275">
        <v>3633812.7218745602</v>
      </c>
      <c r="D4275" t="str">
        <v>met</v>
      </c>
      <c r="E4275" s="108">
        <v>4126216.2937446577</v>
      </c>
    </row>
    <row r="4276" spans="1:5" x14ac:dyDescent="0.25">
      <c r="A4276">
        <v>4209</v>
      </c>
      <c r="B4276" s="40">
        <v>4715326.6580215823</v>
      </c>
      <c r="C4276">
        <v>3633962.7029698966</v>
      </c>
      <c r="D4276" t="str">
        <v>met</v>
      </c>
      <c r="E4276" s="108">
        <v>1434688.6685743225</v>
      </c>
    </row>
    <row r="4277" spans="1:5" x14ac:dyDescent="0.25">
      <c r="A4277">
        <v>4210</v>
      </c>
      <c r="B4277" s="40">
        <v>4399350.1737919841</v>
      </c>
      <c r="C4277">
        <v>3634256.895480081</v>
      </c>
      <c r="D4277" t="str">
        <v>met</v>
      </c>
      <c r="E4277" s="108">
        <v>1492115.2391433017</v>
      </c>
    </row>
    <row r="4278" spans="1:5" x14ac:dyDescent="0.25">
      <c r="A4278">
        <v>4211</v>
      </c>
      <c r="B4278" s="40">
        <v>8622101.8675217107</v>
      </c>
      <c r="C4278">
        <v>3634442.5926198163</v>
      </c>
      <c r="D4278" t="str">
        <v>met</v>
      </c>
      <c r="E4278" s="108">
        <v>1060094.9321464384</v>
      </c>
    </row>
    <row r="4279" spans="1:5" x14ac:dyDescent="0.25">
      <c r="A4279">
        <v>4212</v>
      </c>
      <c r="B4279" s="40">
        <v>4475093.4933012035</v>
      </c>
      <c r="C4279">
        <v>3634025.3189008469</v>
      </c>
      <c r="D4279" t="str">
        <v>met</v>
      </c>
      <c r="E4279" s="108">
        <v>33748.078454158269</v>
      </c>
    </row>
    <row r="4280" spans="1:5" x14ac:dyDescent="0.25">
      <c r="A4280">
        <v>4213</v>
      </c>
      <c r="B4280" s="40">
        <v>3667644.5408266415</v>
      </c>
      <c r="C4280">
        <v>3634038.282151924</v>
      </c>
      <c r="D4280" t="str">
        <v>met</v>
      </c>
      <c r="E4280" s="108">
        <v>1616292.6621947479</v>
      </c>
    </row>
    <row r="4281" spans="1:5" x14ac:dyDescent="0.25">
      <c r="A4281">
        <v>4214</v>
      </c>
      <c r="B4281" s="40">
        <v>4764343.6164250299</v>
      </c>
      <c r="C4281">
        <v>3634226.7710487563</v>
      </c>
      <c r="D4281" t="str">
        <v>met</v>
      </c>
      <c r="E4281" s="108">
        <v>-16151.030905371998</v>
      </c>
    </row>
    <row r="4282" spans="1:5" x14ac:dyDescent="0.25">
      <c r="A4282">
        <v>4215</v>
      </c>
      <c r="B4282" s="40">
        <v>3530335.6883932455</v>
      </c>
      <c r="C4282">
        <v>3633803.1098440406</v>
      </c>
      <c r="D4282" t="str">
        <v>unmet</v>
      </c>
      <c r="E4282" s="108">
        <v>577657.68870675005</v>
      </c>
    </row>
    <row r="4283" spans="1:5" x14ac:dyDescent="0.25">
      <c r="A4283">
        <v>4216</v>
      </c>
      <c r="B4283" s="40">
        <v>6630278.3753910717</v>
      </c>
      <c r="C4283">
        <v>3634562.1786271636</v>
      </c>
      <c r="D4283" t="str">
        <v>met</v>
      </c>
      <c r="E4283" s="108">
        <v>1438908.9687029151</v>
      </c>
    </row>
    <row r="4284" spans="1:5" x14ac:dyDescent="0.25">
      <c r="A4284">
        <v>4217</v>
      </c>
      <c r="B4284" s="40">
        <v>4653073.7845131513</v>
      </c>
      <c r="C4284">
        <v>3634255.8479473875</v>
      </c>
      <c r="D4284" t="str">
        <v>met</v>
      </c>
      <c r="E4284" s="108">
        <v>3750552.8316706503</v>
      </c>
    </row>
    <row r="4285" spans="1:5" x14ac:dyDescent="0.25">
      <c r="A4285">
        <v>4218</v>
      </c>
      <c r="B4285" s="40">
        <v>5493624.5479307715</v>
      </c>
      <c r="C4285">
        <v>3634253.1218553768</v>
      </c>
      <c r="D4285" t="str">
        <v>met</v>
      </c>
      <c r="E4285" s="108">
        <v>8882727.2866524868</v>
      </c>
    </row>
    <row r="4286" spans="1:5" x14ac:dyDescent="0.25">
      <c r="A4286">
        <v>4219</v>
      </c>
      <c r="B4286" s="40">
        <v>3817818.7593621956</v>
      </c>
      <c r="C4286">
        <v>3634105.0305363839</v>
      </c>
      <c r="D4286" t="str">
        <v>met</v>
      </c>
      <c r="E4286" s="108">
        <v>1837151.1016420722</v>
      </c>
    </row>
    <row r="4287" spans="1:5" x14ac:dyDescent="0.25">
      <c r="A4287">
        <v>4220</v>
      </c>
      <c r="B4287" s="40">
        <v>4269064.4385780515</v>
      </c>
      <c r="C4287">
        <v>3634610.8752546674</v>
      </c>
      <c r="D4287" t="str">
        <v>met</v>
      </c>
      <c r="E4287" s="108">
        <v>1411283.7779040998</v>
      </c>
    </row>
    <row r="4288" spans="1:5" x14ac:dyDescent="0.25">
      <c r="A4288">
        <v>4221</v>
      </c>
      <c r="B4288" s="40">
        <v>5080635.7363719493</v>
      </c>
      <c r="C4288">
        <v>3634430.1633129674</v>
      </c>
      <c r="D4288" t="str">
        <v>met</v>
      </c>
      <c r="E4288" s="108">
        <v>1352660.254576745</v>
      </c>
    </row>
    <row r="4289" spans="1:5" x14ac:dyDescent="0.25">
      <c r="A4289">
        <v>4222</v>
      </c>
      <c r="B4289" s="40">
        <v>5195229.0929379715</v>
      </c>
      <c r="C4289">
        <v>3634305.9066883516</v>
      </c>
      <c r="D4289" t="str">
        <v>met</v>
      </c>
      <c r="E4289" s="108">
        <v>3372111.2917627525</v>
      </c>
    </row>
    <row r="4290" spans="1:5" x14ac:dyDescent="0.25">
      <c r="A4290">
        <v>4223</v>
      </c>
      <c r="B4290" s="40">
        <v>3222981.1867845031</v>
      </c>
      <c r="C4290">
        <v>3633549.2861042772</v>
      </c>
      <c r="D4290" t="str">
        <v>unmet</v>
      </c>
      <c r="E4290" s="108">
        <v>207901.23582821386</v>
      </c>
    </row>
    <row r="4291" spans="1:5" x14ac:dyDescent="0.25">
      <c r="A4291">
        <v>4224</v>
      </c>
      <c r="B4291" s="40">
        <v>5421510.5225001769</v>
      </c>
      <c r="C4291">
        <v>3634471.5603151848</v>
      </c>
      <c r="D4291" t="str">
        <v>met</v>
      </c>
      <c r="E4291" s="108">
        <v>2212586.063262328</v>
      </c>
    </row>
    <row r="4292" spans="1:5" x14ac:dyDescent="0.25">
      <c r="A4292">
        <v>4225</v>
      </c>
      <c r="B4292" s="40">
        <v>3913433.5248791743</v>
      </c>
      <c r="C4292">
        <v>3634089.4785797945</v>
      </c>
      <c r="D4292" t="str">
        <v>met</v>
      </c>
      <c r="E4292" s="108">
        <v>422424.46152728191</v>
      </c>
    </row>
    <row r="4293" spans="1:5" x14ac:dyDescent="0.25">
      <c r="A4293">
        <v>4226</v>
      </c>
      <c r="B4293" s="40">
        <v>6543974.6971307769</v>
      </c>
      <c r="C4293">
        <v>3633978.5552343195</v>
      </c>
      <c r="D4293" t="str">
        <v>met</v>
      </c>
      <c r="E4293" s="108">
        <v>-102740.18368762685</v>
      </c>
    </row>
    <row r="4294" spans="1:5" x14ac:dyDescent="0.25">
      <c r="A4294">
        <v>4227</v>
      </c>
      <c r="B4294" s="40">
        <v>4442085.7994854869</v>
      </c>
      <c r="C4294">
        <v>3633947.0545273437</v>
      </c>
      <c r="D4294" t="str">
        <v>met</v>
      </c>
      <c r="E4294" s="108">
        <v>2266929.0089312843</v>
      </c>
    </row>
    <row r="4295" spans="1:5" x14ac:dyDescent="0.25">
      <c r="A4295">
        <v>4228</v>
      </c>
      <c r="B4295" s="40">
        <v>3933029.7483003261</v>
      </c>
      <c r="C4295">
        <v>3634438.4307876765</v>
      </c>
      <c r="D4295" t="str">
        <v>met</v>
      </c>
      <c r="E4295" s="108">
        <v>561584.16957898485</v>
      </c>
    </row>
    <row r="4296" spans="1:5" x14ac:dyDescent="0.25">
      <c r="A4296">
        <v>4229</v>
      </c>
      <c r="B4296" s="40">
        <v>3773393.213240691</v>
      </c>
      <c r="C4296">
        <v>3634317.5247677937</v>
      </c>
      <c r="D4296" t="str">
        <v>met</v>
      </c>
      <c r="E4296" s="108">
        <v>2313022.5636779317</v>
      </c>
    </row>
    <row r="4297" spans="1:5" x14ac:dyDescent="0.25">
      <c r="A4297">
        <v>4230</v>
      </c>
      <c r="B4297" s="40">
        <v>5398305.6482816003</v>
      </c>
      <c r="C4297">
        <v>3634131.562221868</v>
      </c>
      <c r="D4297" t="str">
        <v>met</v>
      </c>
      <c r="E4297" s="108">
        <v>917790.64594857162</v>
      </c>
    </row>
    <row r="4298" spans="1:5" x14ac:dyDescent="0.25">
      <c r="A4298">
        <v>4231</v>
      </c>
      <c r="B4298" s="40">
        <v>5298125.8978733616</v>
      </c>
      <c r="C4298">
        <v>3634159.5030577048</v>
      </c>
      <c r="D4298" t="str">
        <v>met</v>
      </c>
      <c r="E4298" s="108">
        <v>977185.27008549729</v>
      </c>
    </row>
    <row r="4299" spans="1:5" x14ac:dyDescent="0.25">
      <c r="A4299">
        <v>4232</v>
      </c>
      <c r="B4299" s="40">
        <v>3471247.5196940266</v>
      </c>
      <c r="C4299">
        <v>3633789.8780910331</v>
      </c>
      <c r="D4299" t="str">
        <v>unmet</v>
      </c>
      <c r="E4299" s="108">
        <v>1188112.4374678587</v>
      </c>
    </row>
    <row r="4300" spans="1:5" x14ac:dyDescent="0.25">
      <c r="A4300">
        <v>4233</v>
      </c>
      <c r="B4300" s="40">
        <v>6786981.2750521041</v>
      </c>
      <c r="C4300">
        <v>3634186.3600797364</v>
      </c>
      <c r="D4300" t="str">
        <v>met</v>
      </c>
      <c r="E4300" s="108">
        <v>90756.760080773383</v>
      </c>
    </row>
    <row r="4301" spans="1:5" x14ac:dyDescent="0.25">
      <c r="A4301">
        <v>4234</v>
      </c>
      <c r="B4301" s="40">
        <v>5450843.0577065758</v>
      </c>
      <c r="C4301">
        <v>3634155.2372145248</v>
      </c>
      <c r="D4301" t="str">
        <v>met</v>
      </c>
      <c r="E4301" s="108">
        <v>1912101.5877388082</v>
      </c>
    </row>
    <row r="4302" spans="1:5" x14ac:dyDescent="0.25">
      <c r="A4302">
        <v>4235</v>
      </c>
      <c r="B4302" s="40">
        <v>3247992.4080552692</v>
      </c>
      <c r="C4302">
        <v>3633822.9903448797</v>
      </c>
      <c r="D4302" t="str">
        <v>unmet</v>
      </c>
      <c r="E4302" s="108">
        <v>4536133.7445800155</v>
      </c>
    </row>
    <row r="4303" spans="1:5" x14ac:dyDescent="0.25">
      <c r="A4303">
        <v>4236</v>
      </c>
      <c r="B4303" s="40">
        <v>5256120.4840533305</v>
      </c>
      <c r="C4303">
        <v>3634023.9295701492</v>
      </c>
      <c r="D4303" t="str">
        <v>met</v>
      </c>
      <c r="E4303" s="108">
        <v>183739.20407369314</v>
      </c>
    </row>
    <row r="4304" spans="1:5" x14ac:dyDescent="0.25">
      <c r="A4304">
        <v>4237</v>
      </c>
      <c r="B4304" s="40">
        <v>3222181.770020776</v>
      </c>
      <c r="C4304">
        <v>3633999.919966632</v>
      </c>
      <c r="D4304" t="str">
        <v>unmet</v>
      </c>
      <c r="E4304" s="108">
        <v>642893.22134696506</v>
      </c>
    </row>
    <row r="4305" spans="1:5" x14ac:dyDescent="0.25">
      <c r="A4305">
        <v>4238</v>
      </c>
      <c r="B4305" s="40">
        <v>4488770.1458893381</v>
      </c>
      <c r="C4305">
        <v>3634173.1126817144</v>
      </c>
      <c r="D4305" t="str">
        <v>met</v>
      </c>
      <c r="E4305" s="108">
        <v>1542063.6833665282</v>
      </c>
    </row>
    <row r="4306" spans="1:5" x14ac:dyDescent="0.25">
      <c r="A4306">
        <v>4239</v>
      </c>
      <c r="B4306" s="40">
        <v>4575962.7240246162</v>
      </c>
      <c r="C4306">
        <v>3633911.0863704798</v>
      </c>
      <c r="D4306" t="str">
        <v>met</v>
      </c>
      <c r="E4306" s="108">
        <v>1340067.1148549435</v>
      </c>
    </row>
    <row r="4307" spans="1:5" x14ac:dyDescent="0.25">
      <c r="A4307">
        <v>4240</v>
      </c>
      <c r="B4307" s="40">
        <v>3723475.8927524332</v>
      </c>
      <c r="C4307">
        <v>3633997.0124457697</v>
      </c>
      <c r="D4307" t="str">
        <v>met</v>
      </c>
      <c r="E4307" s="108">
        <v>1159842.8968279278</v>
      </c>
    </row>
    <row r="4308" spans="1:5" x14ac:dyDescent="0.25">
      <c r="A4308">
        <v>4241</v>
      </c>
      <c r="B4308" s="40">
        <v>4298172.8932252843</v>
      </c>
      <c r="C4308">
        <v>3634008.6198415961</v>
      </c>
      <c r="D4308" t="str">
        <v>met</v>
      </c>
      <c r="E4308" s="108">
        <v>2513751.7557809534</v>
      </c>
    </row>
    <row r="4309" spans="1:5" x14ac:dyDescent="0.25">
      <c r="A4309">
        <v>4242</v>
      </c>
      <c r="B4309" s="40">
        <v>5869136.8837320246</v>
      </c>
      <c r="C4309">
        <v>3634081.7672396265</v>
      </c>
      <c r="D4309" t="str">
        <v>met</v>
      </c>
      <c r="E4309" s="108">
        <v>108986.73320910381</v>
      </c>
    </row>
    <row r="4310" spans="1:5" x14ac:dyDescent="0.25">
      <c r="A4310">
        <v>4243</v>
      </c>
      <c r="B4310" s="40">
        <v>3959386.9837805331</v>
      </c>
      <c r="C4310">
        <v>3634214.3616344784</v>
      </c>
      <c r="D4310" t="str">
        <v>met</v>
      </c>
      <c r="E4310" s="108">
        <v>1850347.0520917051</v>
      </c>
    </row>
    <row r="4311" spans="1:5" x14ac:dyDescent="0.25">
      <c r="A4311">
        <v>4244</v>
      </c>
      <c r="B4311" s="40">
        <v>6468357.0305820722</v>
      </c>
      <c r="C4311">
        <v>3633835.4425680847</v>
      </c>
      <c r="D4311" t="str">
        <v>met</v>
      </c>
      <c r="E4311" s="108">
        <v>2133671.8010971271</v>
      </c>
    </row>
    <row r="4312" spans="1:5" x14ac:dyDescent="0.25">
      <c r="A4312">
        <v>4245</v>
      </c>
      <c r="B4312" s="40">
        <v>5052178.3724292619</v>
      </c>
      <c r="C4312">
        <v>3633905.0701583819</v>
      </c>
      <c r="D4312" t="str">
        <v>met</v>
      </c>
      <c r="E4312" s="108">
        <v>1430564.120092948</v>
      </c>
    </row>
    <row r="4313" spans="1:5" x14ac:dyDescent="0.25">
      <c r="A4313">
        <v>4246</v>
      </c>
      <c r="B4313" s="40">
        <v>5777714.2644521967</v>
      </c>
      <c r="C4313">
        <v>3633702.7962448956</v>
      </c>
      <c r="D4313" t="str">
        <v>met</v>
      </c>
      <c r="E4313" s="108">
        <v>275732.36368156923</v>
      </c>
    </row>
    <row r="4314" spans="1:5" x14ac:dyDescent="0.25">
      <c r="A4314">
        <v>4247</v>
      </c>
      <c r="B4314" s="40">
        <v>4784175.318590207</v>
      </c>
      <c r="C4314">
        <v>3634128.5999821941</v>
      </c>
      <c r="D4314" t="str">
        <v>met</v>
      </c>
      <c r="E4314" s="108">
        <v>2835226.0285318759</v>
      </c>
    </row>
    <row r="4315" spans="1:5" x14ac:dyDescent="0.25">
      <c r="A4315">
        <v>4248</v>
      </c>
      <c r="B4315" s="40">
        <v>4649431.7871973999</v>
      </c>
      <c r="C4315">
        <v>3633970.7191816983</v>
      </c>
      <c r="D4315" t="str">
        <v>met</v>
      </c>
      <c r="E4315" s="108">
        <v>142963.31458174577</v>
      </c>
    </row>
    <row r="4316" spans="1:5" x14ac:dyDescent="0.25">
      <c r="A4316">
        <v>4249</v>
      </c>
      <c r="B4316" s="40">
        <v>4276419.8925909102</v>
      </c>
      <c r="C4316">
        <v>3633937.228795697</v>
      </c>
      <c r="D4316" t="str">
        <v>met</v>
      </c>
      <c r="E4316" s="108">
        <v>517513.62578137033</v>
      </c>
    </row>
    <row r="4317" spans="1:5" x14ac:dyDescent="0.25">
      <c r="A4317">
        <v>4250</v>
      </c>
      <c r="B4317" s="40">
        <v>6061869.3060701434</v>
      </c>
      <c r="C4317">
        <v>3634055.6839310606</v>
      </c>
      <c r="D4317" t="str">
        <v>met</v>
      </c>
      <c r="E4317" s="108">
        <v>183462.85509567568</v>
      </c>
    </row>
    <row r="4318" spans="1:5" x14ac:dyDescent="0.25">
      <c r="A4318">
        <v>4251</v>
      </c>
      <c r="B4318" s="40">
        <v>14494338.661099693</v>
      </c>
      <c r="C4318">
        <v>3634155.517698803</v>
      </c>
      <c r="D4318" t="str">
        <v>met</v>
      </c>
      <c r="E4318" s="108">
        <v>209306.42680122517</v>
      </c>
    </row>
    <row r="4319" spans="1:5" x14ac:dyDescent="0.25">
      <c r="A4319">
        <v>4252</v>
      </c>
      <c r="B4319" s="40">
        <v>3571660.0890605431</v>
      </c>
      <c r="C4319">
        <v>3633864.737946141</v>
      </c>
      <c r="D4319" t="str">
        <v>unmet</v>
      </c>
      <c r="E4319" s="108">
        <v>2871469.2516456321</v>
      </c>
    </row>
    <row r="4320" spans="1:5" x14ac:dyDescent="0.25">
      <c r="A4320">
        <v>4253</v>
      </c>
      <c r="B4320" s="40">
        <v>5299547.741774125</v>
      </c>
      <c r="C4320">
        <v>3633647.4610529789</v>
      </c>
      <c r="D4320" t="str">
        <v>met</v>
      </c>
      <c r="E4320" s="108">
        <v>5104653.7837206274</v>
      </c>
    </row>
    <row r="4321" spans="1:5" x14ac:dyDescent="0.25">
      <c r="A4321">
        <v>4254</v>
      </c>
      <c r="B4321" s="40">
        <v>4196690.4707085341</v>
      </c>
      <c r="C4321">
        <v>3634443.9625742477</v>
      </c>
      <c r="D4321" t="str">
        <v>met</v>
      </c>
      <c r="E4321" s="108">
        <v>891860.53233556077</v>
      </c>
    </row>
    <row r="4322" spans="1:5" x14ac:dyDescent="0.25">
      <c r="A4322">
        <v>4255</v>
      </c>
      <c r="B4322" s="40">
        <v>4250535.7086290754</v>
      </c>
      <c r="C4322">
        <v>3634189.1687356988</v>
      </c>
      <c r="D4322" t="str">
        <v>met</v>
      </c>
      <c r="E4322" s="108">
        <v>1753691.2486007437</v>
      </c>
    </row>
    <row r="4323" spans="1:5" x14ac:dyDescent="0.25">
      <c r="A4323">
        <v>4256</v>
      </c>
      <c r="B4323" s="40">
        <v>4616451.3344836198</v>
      </c>
      <c r="C4323">
        <v>3634257.1501038596</v>
      </c>
      <c r="D4323" t="str">
        <v>met</v>
      </c>
      <c r="E4323" s="108">
        <v>1793789.8366177552</v>
      </c>
    </row>
    <row r="4324" spans="1:5" x14ac:dyDescent="0.25">
      <c r="A4324">
        <v>4257</v>
      </c>
      <c r="B4324" s="40">
        <v>3911928.532249826</v>
      </c>
      <c r="C4324">
        <v>3633986.2207994685</v>
      </c>
      <c r="D4324" t="str">
        <v>met</v>
      </c>
      <c r="E4324" s="108">
        <v>74983.045284335036</v>
      </c>
    </row>
    <row r="4325" spans="1:5" x14ac:dyDescent="0.25">
      <c r="A4325">
        <v>4258</v>
      </c>
      <c r="B4325" s="40">
        <v>4316394.7979436545</v>
      </c>
      <c r="C4325">
        <v>3634007.5944741685</v>
      </c>
      <c r="D4325" t="str">
        <v>met</v>
      </c>
      <c r="E4325" s="108">
        <v>555141.52676807111</v>
      </c>
    </row>
    <row r="4326" spans="1:5" x14ac:dyDescent="0.25">
      <c r="A4326">
        <v>4259</v>
      </c>
      <c r="B4326" s="40">
        <v>5353954.2994257398</v>
      </c>
      <c r="C4326">
        <v>3633687.9980289247</v>
      </c>
      <c r="D4326" t="str">
        <v>met</v>
      </c>
      <c r="E4326" s="108">
        <v>5250107.1460547782</v>
      </c>
    </row>
    <row r="4327" spans="1:5" x14ac:dyDescent="0.25">
      <c r="A4327">
        <v>4260</v>
      </c>
      <c r="B4327" s="40">
        <v>4962549.6726747593</v>
      </c>
      <c r="C4327">
        <v>3634323.3095833906</v>
      </c>
      <c r="D4327" t="str">
        <v>met</v>
      </c>
      <c r="E4327" s="108">
        <v>1109808.2545219231</v>
      </c>
    </row>
    <row r="4328" spans="1:5" x14ac:dyDescent="0.25">
      <c r="A4328">
        <v>4261</v>
      </c>
      <c r="B4328" s="40">
        <v>4499587.3410762381</v>
      </c>
      <c r="C4328">
        <v>3634368.1635524444</v>
      </c>
      <c r="D4328" t="str">
        <v>met</v>
      </c>
      <c r="E4328" s="108">
        <v>958738.01150627155</v>
      </c>
    </row>
    <row r="4329" spans="1:5" x14ac:dyDescent="0.25">
      <c r="A4329">
        <v>4262</v>
      </c>
      <c r="B4329" s="40">
        <v>5506694.7414442776</v>
      </c>
      <c r="C4329">
        <v>3633969.2171978098</v>
      </c>
      <c r="D4329" t="str">
        <v>met</v>
      </c>
      <c r="E4329" s="108">
        <v>1840638.9476757031</v>
      </c>
    </row>
    <row r="4330" spans="1:5" x14ac:dyDescent="0.25">
      <c r="A4330">
        <v>4263</v>
      </c>
      <c r="B4330" s="40">
        <v>3861347.5444893208</v>
      </c>
      <c r="C4330">
        <v>3634286.1694729957</v>
      </c>
      <c r="D4330" t="str">
        <v>met</v>
      </c>
      <c r="E4330" s="108">
        <v>1522195.4059229335</v>
      </c>
    </row>
    <row r="4331" spans="1:5" x14ac:dyDescent="0.25">
      <c r="A4331">
        <v>4264</v>
      </c>
      <c r="B4331" s="40">
        <v>3569696.8272648705</v>
      </c>
      <c r="C4331">
        <v>3634196.885394935</v>
      </c>
      <c r="D4331" t="str">
        <v>unmet</v>
      </c>
      <c r="E4331" s="108">
        <v>182.75988022750244</v>
      </c>
    </row>
    <row r="4332" spans="1:5" x14ac:dyDescent="0.25">
      <c r="A4332">
        <v>4265</v>
      </c>
      <c r="B4332" s="40">
        <v>6854913.0961687043</v>
      </c>
      <c r="C4332">
        <v>3634476.7904566159</v>
      </c>
      <c r="D4332" t="str">
        <v>met</v>
      </c>
      <c r="E4332" s="108">
        <v>1178391.5868447474</v>
      </c>
    </row>
    <row r="4333" spans="1:5" x14ac:dyDescent="0.25">
      <c r="A4333">
        <v>4266</v>
      </c>
      <c r="B4333" s="40">
        <v>3905552.9001684571</v>
      </c>
      <c r="C4333">
        <v>3634420.3401071061</v>
      </c>
      <c r="D4333" t="str">
        <v>met</v>
      </c>
      <c r="E4333" s="108">
        <v>107461.37304564333</v>
      </c>
    </row>
    <row r="4334" spans="1:5" x14ac:dyDescent="0.25">
      <c r="A4334">
        <v>4267</v>
      </c>
      <c r="B4334" s="40">
        <v>5863938.5084061828</v>
      </c>
      <c r="C4334">
        <v>3634388.3734402847</v>
      </c>
      <c r="D4334" t="str">
        <v>met</v>
      </c>
      <c r="E4334" s="108">
        <v>1629126.1530845705</v>
      </c>
    </row>
    <row r="4335" spans="1:5" x14ac:dyDescent="0.25">
      <c r="A4335">
        <v>4268</v>
      </c>
      <c r="B4335" s="40">
        <v>4873598.5674012266</v>
      </c>
      <c r="C4335">
        <v>3634066.5874683019</v>
      </c>
      <c r="D4335" t="str">
        <v>met</v>
      </c>
      <c r="E4335" s="108">
        <v>2611726.7153026946</v>
      </c>
    </row>
    <row r="4336" spans="1:5" x14ac:dyDescent="0.25">
      <c r="A4336">
        <v>4269</v>
      </c>
      <c r="B4336" s="40">
        <v>4143769.3180605313</v>
      </c>
      <c r="C4336">
        <v>3633973.4883171045</v>
      </c>
      <c r="D4336" t="str">
        <v>met</v>
      </c>
      <c r="E4336" s="108">
        <v>58281.44497664785</v>
      </c>
    </row>
    <row r="4337" spans="1:5" x14ac:dyDescent="0.25">
      <c r="A4337">
        <v>4270</v>
      </c>
      <c r="B4337" s="40">
        <v>4209084.113065511</v>
      </c>
      <c r="C4337">
        <v>3633850.8267061198</v>
      </c>
      <c r="D4337" t="str">
        <v>met</v>
      </c>
      <c r="E4337" s="108">
        <v>-12423.636279135942</v>
      </c>
    </row>
    <row r="4338" spans="1:5" x14ac:dyDescent="0.25">
      <c r="A4338">
        <v>4271</v>
      </c>
      <c r="B4338" s="40">
        <v>3705925.4529357799</v>
      </c>
      <c r="C4338">
        <v>3633756.9979411094</v>
      </c>
      <c r="D4338" t="str">
        <v>met</v>
      </c>
      <c r="E4338" s="108">
        <v>183011.97684458876</v>
      </c>
    </row>
    <row r="4339" spans="1:5" x14ac:dyDescent="0.25">
      <c r="A4339">
        <v>4272</v>
      </c>
      <c r="B4339" s="40">
        <v>4568030.4729884956</v>
      </c>
      <c r="C4339">
        <v>3634170.4481498124</v>
      </c>
      <c r="D4339" t="str">
        <v>met</v>
      </c>
      <c r="E4339" s="108">
        <v>1997101.6119807912</v>
      </c>
    </row>
    <row r="4340" spans="1:5" x14ac:dyDescent="0.25">
      <c r="A4340">
        <v>4273</v>
      </c>
      <c r="B4340" s="40">
        <v>8166362.018130105</v>
      </c>
      <c r="C4340">
        <v>3633823.1852191919</v>
      </c>
      <c r="D4340" t="str">
        <v>met</v>
      </c>
      <c r="E4340" s="108">
        <v>991371.37333931075</v>
      </c>
    </row>
    <row r="4341" spans="1:5" x14ac:dyDescent="0.25">
      <c r="A4341">
        <v>4274</v>
      </c>
      <c r="B4341" s="40">
        <v>4443701.7234732248</v>
      </c>
      <c r="C4341">
        <v>3633984.2535646511</v>
      </c>
      <c r="D4341" t="str">
        <v>met</v>
      </c>
      <c r="E4341" s="108">
        <v>1707633.9589702208</v>
      </c>
    </row>
    <row r="4342" spans="1:5" x14ac:dyDescent="0.25">
      <c r="A4342">
        <v>4275</v>
      </c>
      <c r="B4342" s="40">
        <v>4005459.9987407243</v>
      </c>
      <c r="C4342">
        <v>3634430.3868367593</v>
      </c>
      <c r="D4342" t="str">
        <v>met</v>
      </c>
      <c r="E4342" s="108">
        <v>6925976.9793634061</v>
      </c>
    </row>
    <row r="4343" spans="1:5" x14ac:dyDescent="0.25">
      <c r="A4343">
        <v>4276</v>
      </c>
      <c r="B4343" s="40">
        <v>4643480.5570258405</v>
      </c>
      <c r="C4343">
        <v>3634425.78552623</v>
      </c>
      <c r="D4343" t="str">
        <v>met</v>
      </c>
      <c r="E4343" s="108">
        <v>423792.71893373737</v>
      </c>
    </row>
    <row r="4344" spans="1:5" x14ac:dyDescent="0.25">
      <c r="A4344">
        <v>4277</v>
      </c>
      <c r="B4344" s="40">
        <v>4141032.0538639165</v>
      </c>
      <c r="C4344">
        <v>3634162.8562706755</v>
      </c>
      <c r="D4344" t="str">
        <v>met</v>
      </c>
      <c r="E4344" s="108">
        <v>1086345.3302633576</v>
      </c>
    </row>
    <row r="4345" spans="1:5" x14ac:dyDescent="0.25">
      <c r="A4345">
        <v>4278</v>
      </c>
      <c r="B4345" s="40">
        <v>4678011.7751316726</v>
      </c>
      <c r="C4345">
        <v>3634210.1279286956</v>
      </c>
      <c r="D4345" t="str">
        <v>met</v>
      </c>
      <c r="E4345" s="108">
        <v>889935.50701733353</v>
      </c>
    </row>
    <row r="4346" spans="1:5" x14ac:dyDescent="0.25">
      <c r="A4346">
        <v>4279</v>
      </c>
      <c r="B4346" s="40">
        <v>4381260.7523305323</v>
      </c>
      <c r="C4346">
        <v>3633633.1270231386</v>
      </c>
      <c r="D4346" t="str">
        <v>met</v>
      </c>
      <c r="E4346" s="108">
        <v>405847.6544249258</v>
      </c>
    </row>
    <row r="4347" spans="1:5" x14ac:dyDescent="0.25">
      <c r="A4347">
        <v>4280</v>
      </c>
      <c r="B4347" s="40">
        <v>3591453.9786701603</v>
      </c>
      <c r="C4347">
        <v>3633828.1451054225</v>
      </c>
      <c r="D4347" t="str">
        <v>unmet</v>
      </c>
      <c r="E4347" s="108">
        <v>-310400.79360100254</v>
      </c>
    </row>
    <row r="4348" spans="1:5" x14ac:dyDescent="0.25">
      <c r="A4348">
        <v>4281</v>
      </c>
      <c r="B4348" s="40">
        <v>4838252.3873112658</v>
      </c>
      <c r="C4348">
        <v>3633961.959901582</v>
      </c>
      <c r="D4348" t="str">
        <v>met</v>
      </c>
      <c r="E4348" s="108">
        <v>1926803.0980176595</v>
      </c>
    </row>
    <row r="4349" spans="1:5" x14ac:dyDescent="0.25">
      <c r="A4349">
        <v>4282</v>
      </c>
      <c r="B4349" s="40">
        <v>6000823.0013252702</v>
      </c>
      <c r="C4349">
        <v>3634704.8942540139</v>
      </c>
      <c r="D4349" t="str">
        <v>met</v>
      </c>
      <c r="E4349" s="108">
        <v>61476.121304774657</v>
      </c>
    </row>
    <row r="4350" spans="1:5" x14ac:dyDescent="0.25">
      <c r="A4350">
        <v>4283</v>
      </c>
      <c r="B4350" s="40">
        <v>3572294.5936078178</v>
      </c>
      <c r="C4350">
        <v>3634143.0722000799</v>
      </c>
      <c r="D4350" t="str">
        <v>unmet</v>
      </c>
      <c r="E4350" s="108">
        <v>1545019.207248026</v>
      </c>
    </row>
    <row r="4351" spans="1:5" x14ac:dyDescent="0.25">
      <c r="A4351">
        <v>4284</v>
      </c>
      <c r="B4351" s="40">
        <v>12953914.899649063</v>
      </c>
      <c r="C4351">
        <v>3634057.2468029256</v>
      </c>
      <c r="D4351" t="str">
        <v>met</v>
      </c>
      <c r="E4351" s="108">
        <v>2237748.4056133009</v>
      </c>
    </row>
    <row r="4352" spans="1:5" x14ac:dyDescent="0.25">
      <c r="A4352">
        <v>4285</v>
      </c>
      <c r="B4352" s="40">
        <v>6169728.5097131981</v>
      </c>
      <c r="C4352">
        <v>3634424.3621283383</v>
      </c>
      <c r="D4352" t="str">
        <v>met</v>
      </c>
      <c r="E4352" s="108">
        <v>892731.19537931727</v>
      </c>
    </row>
    <row r="4353" spans="1:5" x14ac:dyDescent="0.25">
      <c r="A4353">
        <v>4286</v>
      </c>
      <c r="B4353" s="40">
        <v>4956410.2066939957</v>
      </c>
      <c r="C4353">
        <v>3634265.5311650466</v>
      </c>
      <c r="D4353" t="str">
        <v>met</v>
      </c>
      <c r="E4353" s="108">
        <v>3253640.6286727539</v>
      </c>
    </row>
    <row r="4354" spans="1:5" x14ac:dyDescent="0.25">
      <c r="A4354">
        <v>4287</v>
      </c>
      <c r="B4354" s="40">
        <v>3919676.057398621</v>
      </c>
      <c r="C4354">
        <v>3634186.6413963079</v>
      </c>
      <c r="D4354" t="str">
        <v>met</v>
      </c>
      <c r="E4354" s="108">
        <v>3724876.5052183014</v>
      </c>
    </row>
    <row r="4355" spans="1:5" x14ac:dyDescent="0.25">
      <c r="A4355">
        <v>4288</v>
      </c>
      <c r="B4355" s="40">
        <v>3262233.6267655441</v>
      </c>
      <c r="C4355">
        <v>3633774.9484900632</v>
      </c>
      <c r="D4355" t="str">
        <v>unmet</v>
      </c>
      <c r="E4355" s="108">
        <v>310801.91940490436</v>
      </c>
    </row>
    <row r="4356" spans="1:5" x14ac:dyDescent="0.25">
      <c r="A4356">
        <v>4289</v>
      </c>
      <c r="B4356" s="40">
        <v>4073128.3411539216</v>
      </c>
      <c r="C4356">
        <v>3633852.5922517977</v>
      </c>
      <c r="D4356" t="str">
        <v>met</v>
      </c>
      <c r="E4356" s="108">
        <v>1269325.225297743</v>
      </c>
    </row>
    <row r="4357" spans="1:5" x14ac:dyDescent="0.25">
      <c r="A4357">
        <v>4290</v>
      </c>
      <c r="B4357" s="40">
        <v>5827882.0139319589</v>
      </c>
      <c r="C4357">
        <v>3634221.3839508141</v>
      </c>
      <c r="D4357" t="str">
        <v>met</v>
      </c>
      <c r="E4357" s="108">
        <v>6556566.7876204625</v>
      </c>
    </row>
    <row r="4358" spans="1:5" x14ac:dyDescent="0.25">
      <c r="A4358">
        <v>4291</v>
      </c>
      <c r="B4358" s="40">
        <v>4751841.4288958889</v>
      </c>
      <c r="C4358">
        <v>3634033.6447185609</v>
      </c>
      <c r="D4358" t="str">
        <v>met</v>
      </c>
      <c r="E4358" s="108">
        <v>1111136.3183510629</v>
      </c>
    </row>
    <row r="4359" spans="1:5" x14ac:dyDescent="0.25">
      <c r="A4359">
        <v>4292</v>
      </c>
      <c r="B4359" s="40">
        <v>5223558.7277119746</v>
      </c>
      <c r="C4359">
        <v>3634390.0179775003</v>
      </c>
      <c r="D4359" t="str">
        <v>met</v>
      </c>
      <c r="E4359" s="108">
        <v>2175933.1424162532</v>
      </c>
    </row>
    <row r="4360" spans="1:5" x14ac:dyDescent="0.25">
      <c r="A4360">
        <v>4293</v>
      </c>
      <c r="B4360" s="40">
        <v>4403652.4495673124</v>
      </c>
      <c r="C4360">
        <v>3634090.4074222408</v>
      </c>
      <c r="D4360" t="str">
        <v>met</v>
      </c>
      <c r="E4360" s="108">
        <v>1074542.2376842946</v>
      </c>
    </row>
    <row r="4361" spans="1:5" x14ac:dyDescent="0.25">
      <c r="A4361">
        <v>4294</v>
      </c>
      <c r="B4361" s="40">
        <v>6344516.0391963888</v>
      </c>
      <c r="C4361">
        <v>3633951.382449185</v>
      </c>
      <c r="D4361" t="str">
        <v>met</v>
      </c>
      <c r="E4361" s="108">
        <v>230291.31354682753</v>
      </c>
    </row>
    <row r="4362" spans="1:5" x14ac:dyDescent="0.25">
      <c r="A4362">
        <v>4295</v>
      </c>
      <c r="B4362" s="40">
        <v>4069974.7119138306</v>
      </c>
      <c r="C4362">
        <v>3634212.7395989434</v>
      </c>
      <c r="D4362" t="str">
        <v>met</v>
      </c>
      <c r="E4362" s="108">
        <v>-17091.334517678246</v>
      </c>
    </row>
    <row r="4363" spans="1:5" x14ac:dyDescent="0.25">
      <c r="A4363">
        <v>4296</v>
      </c>
      <c r="B4363" s="40">
        <v>7772749.384544041</v>
      </c>
      <c r="C4363">
        <v>3634133.2896818933</v>
      </c>
      <c r="D4363" t="str">
        <v>met</v>
      </c>
      <c r="E4363" s="108">
        <v>1190177.1410494247</v>
      </c>
    </row>
    <row r="4364" spans="1:5" x14ac:dyDescent="0.25">
      <c r="A4364">
        <v>4297</v>
      </c>
      <c r="B4364" s="40">
        <v>4806971.3779206872</v>
      </c>
      <c r="C4364">
        <v>3634014.2982379757</v>
      </c>
      <c r="D4364" t="str">
        <v>met</v>
      </c>
      <c r="E4364" s="108">
        <v>531107.41663679527</v>
      </c>
    </row>
    <row r="4365" spans="1:5" x14ac:dyDescent="0.25">
      <c r="A4365">
        <v>4298</v>
      </c>
      <c r="B4365" s="40">
        <v>3667847.4538751328</v>
      </c>
      <c r="C4365">
        <v>3634272.5995604345</v>
      </c>
      <c r="D4365" t="str">
        <v>met</v>
      </c>
      <c r="E4365" s="108">
        <v>332480.26762596751</v>
      </c>
    </row>
    <row r="4366" spans="1:5" x14ac:dyDescent="0.25">
      <c r="A4366">
        <v>4299</v>
      </c>
      <c r="B4366" s="40">
        <v>6746569.1745444108</v>
      </c>
      <c r="C4366">
        <v>3634366.4743537344</v>
      </c>
      <c r="D4366" t="str">
        <v>met</v>
      </c>
      <c r="E4366" s="108">
        <v>1360329.1976182298</v>
      </c>
    </row>
    <row r="4367" spans="1:5" x14ac:dyDescent="0.25">
      <c r="A4367">
        <v>4300</v>
      </c>
      <c r="B4367" s="40">
        <v>5845111.8710215464</v>
      </c>
      <c r="C4367">
        <v>3633918.0438067284</v>
      </c>
      <c r="D4367" t="str">
        <v>met</v>
      </c>
      <c r="E4367" s="108">
        <v>457449.27236863459</v>
      </c>
    </row>
    <row r="4368" spans="1:5" x14ac:dyDescent="0.25">
      <c r="A4368">
        <v>4301</v>
      </c>
      <c r="B4368" s="40">
        <v>6066140.4913865356</v>
      </c>
      <c r="C4368">
        <v>3634142.2678331067</v>
      </c>
      <c r="D4368" t="str">
        <v>met</v>
      </c>
      <c r="E4368" s="108">
        <v>3960922.2638660627</v>
      </c>
    </row>
    <row r="4369" spans="1:5" x14ac:dyDescent="0.25">
      <c r="A4369">
        <v>4302</v>
      </c>
      <c r="B4369" s="40">
        <v>5759885.0184655562</v>
      </c>
      <c r="C4369">
        <v>3634406.0525768781</v>
      </c>
      <c r="D4369" t="str">
        <v>met</v>
      </c>
      <c r="E4369" s="108">
        <v>-248080.59526711237</v>
      </c>
    </row>
    <row r="4370" spans="1:5" x14ac:dyDescent="0.25">
      <c r="A4370">
        <v>4303</v>
      </c>
      <c r="B4370" s="40">
        <v>4240756.914959929</v>
      </c>
      <c r="C4370">
        <v>3634172.7439737995</v>
      </c>
      <c r="D4370" t="str">
        <v>met</v>
      </c>
      <c r="E4370" s="108">
        <v>820465.85144536197</v>
      </c>
    </row>
    <row r="4371" spans="1:5" x14ac:dyDescent="0.25">
      <c r="A4371">
        <v>4304</v>
      </c>
      <c r="B4371" s="40">
        <v>5179067.4156031478</v>
      </c>
      <c r="C4371">
        <v>3633690.5797368675</v>
      </c>
      <c r="D4371" t="str">
        <v>met</v>
      </c>
      <c r="E4371" s="108">
        <v>406953.66983313719</v>
      </c>
    </row>
    <row r="4372" spans="1:5" x14ac:dyDescent="0.25">
      <c r="A4372">
        <v>4305</v>
      </c>
      <c r="B4372" s="40">
        <v>4021265.6113900756</v>
      </c>
      <c r="C4372">
        <v>3634196.2740737144</v>
      </c>
      <c r="D4372" t="str">
        <v>met</v>
      </c>
      <c r="E4372" s="108">
        <v>4112500.6288945503</v>
      </c>
    </row>
    <row r="4373" spans="1:5" x14ac:dyDescent="0.25">
      <c r="A4373">
        <v>4306</v>
      </c>
      <c r="B4373" s="40">
        <v>4520493.8395344317</v>
      </c>
      <c r="C4373">
        <v>3633865.0955096115</v>
      </c>
      <c r="D4373" t="str">
        <v>met</v>
      </c>
      <c r="E4373" s="108">
        <v>746600.96347442595</v>
      </c>
    </row>
    <row r="4374" spans="1:5" x14ac:dyDescent="0.25">
      <c r="A4374">
        <v>4307</v>
      </c>
      <c r="B4374" s="40">
        <v>6123153.6893405709</v>
      </c>
      <c r="C4374">
        <v>3634131.8954102607</v>
      </c>
      <c r="D4374" t="str">
        <v>met</v>
      </c>
      <c r="E4374" s="108">
        <v>1525119.2407897962</v>
      </c>
    </row>
    <row r="4375" spans="1:5" x14ac:dyDescent="0.25">
      <c r="A4375">
        <v>4308</v>
      </c>
      <c r="B4375" s="40">
        <v>4338559.0391910989</v>
      </c>
      <c r="C4375">
        <v>3633869.5477801808</v>
      </c>
      <c r="D4375" t="str">
        <v>met</v>
      </c>
      <c r="E4375" s="108">
        <v>604320.31851261063</v>
      </c>
    </row>
    <row r="4376" spans="1:5" x14ac:dyDescent="0.25">
      <c r="A4376">
        <v>4309</v>
      </c>
      <c r="B4376" s="40">
        <v>5234256.8579585068</v>
      </c>
      <c r="C4376">
        <v>3634166.2757137157</v>
      </c>
      <c r="D4376" t="str">
        <v>met</v>
      </c>
      <c r="E4376" s="108">
        <v>6787665.0277125537</v>
      </c>
    </row>
    <row r="4377" spans="1:5" x14ac:dyDescent="0.25">
      <c r="A4377">
        <v>4310</v>
      </c>
      <c r="B4377" s="40">
        <v>4490688.8732412718</v>
      </c>
      <c r="C4377">
        <v>3634193.3135535461</v>
      </c>
      <c r="D4377" t="str">
        <v>met</v>
      </c>
      <c r="E4377" s="108">
        <v>485965.49711867236</v>
      </c>
    </row>
    <row r="4378" spans="1:5" x14ac:dyDescent="0.25">
      <c r="A4378">
        <v>4311</v>
      </c>
      <c r="B4378" s="40">
        <v>4189702.8759141425</v>
      </c>
      <c r="C4378">
        <v>3634769.4458188978</v>
      </c>
      <c r="D4378" t="str">
        <v>met</v>
      </c>
      <c r="E4378" s="108">
        <v>1829576.7414169572</v>
      </c>
    </row>
    <row r="4379" spans="1:5" x14ac:dyDescent="0.25">
      <c r="A4379">
        <v>4312</v>
      </c>
      <c r="B4379" s="40">
        <v>3798701.8239992769</v>
      </c>
      <c r="C4379">
        <v>3634151.1364734373</v>
      </c>
      <c r="D4379" t="str">
        <v>met</v>
      </c>
      <c r="E4379" s="108">
        <v>1532482.3223663461</v>
      </c>
    </row>
    <row r="4380" spans="1:5" x14ac:dyDescent="0.25">
      <c r="A4380">
        <v>4313</v>
      </c>
      <c r="B4380" s="40">
        <v>6623979.8587251306</v>
      </c>
      <c r="C4380">
        <v>3633629.5718760611</v>
      </c>
      <c r="D4380" t="str">
        <v>met</v>
      </c>
      <c r="E4380" s="108">
        <v>389520.52780063869</v>
      </c>
    </row>
    <row r="4381" spans="1:5" x14ac:dyDescent="0.25">
      <c r="A4381">
        <v>4314</v>
      </c>
      <c r="B4381" s="40">
        <v>7011277.8260374982</v>
      </c>
      <c r="C4381">
        <v>3634053.8381666634</v>
      </c>
      <c r="D4381" t="str">
        <v>met</v>
      </c>
      <c r="E4381" s="108">
        <v>956871.49828024907</v>
      </c>
    </row>
    <row r="4382" spans="1:5" x14ac:dyDescent="0.25">
      <c r="A4382">
        <v>4315</v>
      </c>
      <c r="B4382" s="40">
        <v>4999845.8793083718</v>
      </c>
      <c r="C4382">
        <v>3634238.3813594999</v>
      </c>
      <c r="D4382" t="str">
        <v>met</v>
      </c>
      <c r="E4382" s="108">
        <v>-40050.665731627494</v>
      </c>
    </row>
    <row r="4383" spans="1:5" x14ac:dyDescent="0.25">
      <c r="A4383">
        <v>4316</v>
      </c>
      <c r="B4383" s="40">
        <v>5205666.986816627</v>
      </c>
      <c r="C4383">
        <v>3634494.5166387958</v>
      </c>
      <c r="D4383" t="str">
        <v>met</v>
      </c>
      <c r="E4383" s="108">
        <v>-505670.35533627961</v>
      </c>
    </row>
    <row r="4384" spans="1:5" x14ac:dyDescent="0.25">
      <c r="A4384">
        <v>4317</v>
      </c>
      <c r="B4384" s="40">
        <v>6212235.9993006904</v>
      </c>
      <c r="C4384">
        <v>3633901.5113380002</v>
      </c>
      <c r="D4384" t="str">
        <v>met</v>
      </c>
      <c r="E4384" s="108">
        <v>604181.10686634481</v>
      </c>
    </row>
    <row r="4385" spans="1:5" x14ac:dyDescent="0.25">
      <c r="A4385">
        <v>4318</v>
      </c>
      <c r="B4385" s="40">
        <v>4358453.1006229939</v>
      </c>
      <c r="C4385">
        <v>3634102.4438229413</v>
      </c>
      <c r="D4385" t="str">
        <v>met</v>
      </c>
      <c r="E4385" s="108">
        <v>6199278.0177694</v>
      </c>
    </row>
    <row r="4386" spans="1:5" x14ac:dyDescent="0.25">
      <c r="A4386">
        <v>4319</v>
      </c>
      <c r="B4386" s="40">
        <v>7250846.7797927968</v>
      </c>
      <c r="C4386">
        <v>3633994.9677236103</v>
      </c>
      <c r="D4386" t="str">
        <v>met</v>
      </c>
      <c r="E4386" s="108">
        <v>586608.13747750502</v>
      </c>
    </row>
    <row r="4387" spans="1:5" x14ac:dyDescent="0.25">
      <c r="A4387">
        <v>4320</v>
      </c>
      <c r="B4387" s="40">
        <v>6540767.0566269746</v>
      </c>
      <c r="C4387">
        <v>3634333.857379314</v>
      </c>
      <c r="D4387" t="str">
        <v>met</v>
      </c>
      <c r="E4387" s="108">
        <v>823645.65794154396</v>
      </c>
    </row>
    <row r="4388" spans="1:5" x14ac:dyDescent="0.25">
      <c r="A4388">
        <v>4321</v>
      </c>
      <c r="B4388" s="40">
        <v>4027327.2621570658</v>
      </c>
      <c r="C4388">
        <v>3634237.1856942978</v>
      </c>
      <c r="D4388" t="str">
        <v>met</v>
      </c>
      <c r="E4388" s="108">
        <v>68575.060793850105</v>
      </c>
    </row>
    <row r="4389" spans="1:5" x14ac:dyDescent="0.25">
      <c r="A4389">
        <v>4322</v>
      </c>
      <c r="B4389" s="40">
        <v>11383295.50397818</v>
      </c>
      <c r="C4389">
        <v>3634416.0468230927</v>
      </c>
      <c r="D4389" t="str">
        <v>met</v>
      </c>
      <c r="E4389" s="108">
        <v>434529.29386895057</v>
      </c>
    </row>
    <row r="4390" spans="1:5" x14ac:dyDescent="0.25">
      <c r="A4390">
        <v>4323</v>
      </c>
      <c r="B4390" s="40">
        <v>10283550.405684015</v>
      </c>
      <c r="C4390">
        <v>3634460.6376562282</v>
      </c>
      <c r="D4390" t="str">
        <v>met</v>
      </c>
      <c r="E4390" s="108">
        <v>600024.67000129493</v>
      </c>
    </row>
    <row r="4391" spans="1:5" x14ac:dyDescent="0.25">
      <c r="A4391">
        <v>4324</v>
      </c>
      <c r="B4391" s="40">
        <v>6342066.6361864936</v>
      </c>
      <c r="C4391">
        <v>3633698.4137707688</v>
      </c>
      <c r="D4391" t="str">
        <v>met</v>
      </c>
      <c r="E4391" s="108">
        <v>614901.74367993604</v>
      </c>
    </row>
    <row r="4392" spans="1:5" x14ac:dyDescent="0.25">
      <c r="A4392">
        <v>4325</v>
      </c>
      <c r="B4392" s="40">
        <v>4600422.1510757748</v>
      </c>
      <c r="C4392">
        <v>3634419.2841414665</v>
      </c>
      <c r="D4392" t="str">
        <v>met</v>
      </c>
      <c r="E4392" s="108">
        <v>681949.0201521134</v>
      </c>
    </row>
    <row r="4393" spans="1:5" x14ac:dyDescent="0.25">
      <c r="A4393">
        <v>4326</v>
      </c>
      <c r="B4393" s="40">
        <v>4315592.797299617</v>
      </c>
      <c r="C4393">
        <v>3633386.9212904205</v>
      </c>
      <c r="D4393" t="str">
        <v>met</v>
      </c>
      <c r="E4393" s="108">
        <v>2138632.5724117165</v>
      </c>
    </row>
    <row r="4394" spans="1:5" x14ac:dyDescent="0.25">
      <c r="A4394">
        <v>4327</v>
      </c>
      <c r="B4394" s="40">
        <v>8491535.5171875544</v>
      </c>
      <c r="C4394">
        <v>3634285.3001348916</v>
      </c>
      <c r="D4394" t="str">
        <v>met</v>
      </c>
      <c r="E4394" s="108">
        <v>886879.4665843267</v>
      </c>
    </row>
    <row r="4395" spans="1:5" x14ac:dyDescent="0.25">
      <c r="A4395">
        <v>4328</v>
      </c>
      <c r="B4395" s="40">
        <v>4284890.6531149354</v>
      </c>
      <c r="C4395">
        <v>3633832.6553317495</v>
      </c>
      <c r="D4395" t="str">
        <v>met</v>
      </c>
      <c r="E4395" s="108">
        <v>1864053.6532144817</v>
      </c>
    </row>
    <row r="4396" spans="1:5" x14ac:dyDescent="0.25">
      <c r="A4396">
        <v>4329</v>
      </c>
      <c r="B4396" s="40">
        <v>7110907.4499309752</v>
      </c>
      <c r="C4396">
        <v>3634241.4575587623</v>
      </c>
      <c r="D4396" t="str">
        <v>met</v>
      </c>
      <c r="E4396" s="108">
        <v>1209548.2285179286</v>
      </c>
    </row>
    <row r="4397" spans="1:5" x14ac:dyDescent="0.25">
      <c r="A4397">
        <v>4330</v>
      </c>
      <c r="B4397" s="40">
        <v>4452895.6811711853</v>
      </c>
      <c r="C4397">
        <v>3634017.8878340833</v>
      </c>
      <c r="D4397" t="str">
        <v>met</v>
      </c>
      <c r="E4397" s="108">
        <v>1133047.5557386102</v>
      </c>
    </row>
    <row r="4398" spans="1:5" x14ac:dyDescent="0.25">
      <c r="A4398">
        <v>4331</v>
      </c>
      <c r="B4398" s="40">
        <v>4856779.4788312465</v>
      </c>
      <c r="C4398">
        <v>3634297.5179196438</v>
      </c>
      <c r="D4398" t="str">
        <v>met</v>
      </c>
      <c r="E4398" s="108">
        <v>-336236.6440936923</v>
      </c>
    </row>
    <row r="4399" spans="1:5" x14ac:dyDescent="0.25">
      <c r="A4399">
        <v>4332</v>
      </c>
      <c r="B4399" s="40">
        <v>4183456.2139886655</v>
      </c>
      <c r="C4399">
        <v>3634140.8920482309</v>
      </c>
      <c r="D4399" t="str">
        <v>met</v>
      </c>
      <c r="E4399" s="108">
        <v>45174.660863704048</v>
      </c>
    </row>
    <row r="4400" spans="1:5" x14ac:dyDescent="0.25">
      <c r="A4400">
        <v>4333</v>
      </c>
      <c r="B4400" s="40">
        <v>4450566.6672283495</v>
      </c>
      <c r="C4400">
        <v>3634732.9440463637</v>
      </c>
      <c r="D4400" t="str">
        <v>met</v>
      </c>
      <c r="E4400" s="108">
        <v>-185231.89678655844</v>
      </c>
    </row>
    <row r="4401" spans="1:5" x14ac:dyDescent="0.25">
      <c r="A4401">
        <v>4334</v>
      </c>
      <c r="B4401" s="40">
        <v>4514764.9497934431</v>
      </c>
      <c r="C4401">
        <v>3634351.405956618</v>
      </c>
      <c r="D4401" t="str">
        <v>met</v>
      </c>
      <c r="E4401" s="108">
        <v>160967.06302670157</v>
      </c>
    </row>
    <row r="4402" spans="1:5" x14ac:dyDescent="0.25">
      <c r="A4402">
        <v>4335</v>
      </c>
      <c r="B4402" s="40">
        <v>4388304.4171619732</v>
      </c>
      <c r="C4402">
        <v>3634459.4512938973</v>
      </c>
      <c r="D4402" t="str">
        <v>met</v>
      </c>
      <c r="E4402" s="108">
        <v>786950.1551867309</v>
      </c>
    </row>
    <row r="4403" spans="1:5" x14ac:dyDescent="0.25">
      <c r="A4403">
        <v>4336</v>
      </c>
      <c r="B4403" s="40">
        <v>4220550.6868997905</v>
      </c>
      <c r="C4403">
        <v>3634249.968661461</v>
      </c>
      <c r="D4403" t="str">
        <v>met</v>
      </c>
      <c r="E4403" s="108">
        <v>468550.67231426574</v>
      </c>
    </row>
    <row r="4404" spans="1:5" x14ac:dyDescent="0.25">
      <c r="A4404">
        <v>4337</v>
      </c>
      <c r="B4404" s="40">
        <v>3629776.5527081862</v>
      </c>
      <c r="C4404">
        <v>3633962.6289505851</v>
      </c>
      <c r="D4404" t="str">
        <v>unmet</v>
      </c>
      <c r="E4404" s="108">
        <v>707544.70339257084</v>
      </c>
    </row>
    <row r="4405" spans="1:5" x14ac:dyDescent="0.25">
      <c r="A4405">
        <v>4338</v>
      </c>
      <c r="B4405" s="40">
        <v>4250885.0943133235</v>
      </c>
      <c r="C4405">
        <v>3634080.7397093265</v>
      </c>
      <c r="D4405" t="str">
        <v>met</v>
      </c>
      <c r="E4405" s="108">
        <v>438644.33596632723</v>
      </c>
    </row>
    <row r="4406" spans="1:5" x14ac:dyDescent="0.25">
      <c r="A4406">
        <v>4339</v>
      </c>
      <c r="B4406" s="40">
        <v>3596316.0028868644</v>
      </c>
      <c r="C4406">
        <v>3634185.8380015553</v>
      </c>
      <c r="D4406" t="str">
        <v>unmet</v>
      </c>
      <c r="E4406" s="108">
        <v>668609.97428759234</v>
      </c>
    </row>
    <row r="4407" spans="1:5" x14ac:dyDescent="0.25">
      <c r="A4407">
        <v>4340</v>
      </c>
      <c r="B4407" s="40">
        <v>9646038.5117433183</v>
      </c>
      <c r="C4407">
        <v>3634166.7283314983</v>
      </c>
      <c r="D4407" t="str">
        <v>met</v>
      </c>
      <c r="E4407" s="108">
        <v>2676706.4091551667</v>
      </c>
    </row>
    <row r="4408" spans="1:5" x14ac:dyDescent="0.25">
      <c r="A4408">
        <v>4341</v>
      </c>
      <c r="B4408" s="40">
        <v>5236033.0911907479</v>
      </c>
      <c r="C4408">
        <v>3634351.1914738701</v>
      </c>
      <c r="D4408" t="str">
        <v>met</v>
      </c>
      <c r="E4408" s="108">
        <v>995927.04689703137</v>
      </c>
    </row>
    <row r="4409" spans="1:5" x14ac:dyDescent="0.25">
      <c r="A4409">
        <v>4342</v>
      </c>
      <c r="B4409" s="40">
        <v>9575983.5519860741</v>
      </c>
      <c r="C4409">
        <v>3634175.4847856443</v>
      </c>
      <c r="D4409" t="str">
        <v>met</v>
      </c>
      <c r="E4409" s="108">
        <v>708439.56423651055</v>
      </c>
    </row>
    <row r="4410" spans="1:5" x14ac:dyDescent="0.25">
      <c r="A4410">
        <v>4343</v>
      </c>
      <c r="B4410" s="40">
        <v>7422494.6415880881</v>
      </c>
      <c r="C4410">
        <v>3633553.8230591114</v>
      </c>
      <c r="D4410" t="str">
        <v>met</v>
      </c>
      <c r="E4410" s="108">
        <v>2763406.2436066004</v>
      </c>
    </row>
    <row r="4411" spans="1:5" x14ac:dyDescent="0.25">
      <c r="A4411">
        <v>4344</v>
      </c>
      <c r="B4411" s="40">
        <v>5170840.7497335244</v>
      </c>
      <c r="C4411">
        <v>3633933.0984952217</v>
      </c>
      <c r="D4411" t="str">
        <v>met</v>
      </c>
      <c r="E4411" s="108">
        <v>7916513.6610563733</v>
      </c>
    </row>
    <row r="4412" spans="1:5" x14ac:dyDescent="0.25">
      <c r="A4412">
        <v>4345</v>
      </c>
      <c r="B4412" s="40">
        <v>11878164.369675353</v>
      </c>
      <c r="C4412">
        <v>3633993.966526269</v>
      </c>
      <c r="D4412" t="str">
        <v>met</v>
      </c>
      <c r="E4412" s="108">
        <v>-61646.112679433078</v>
      </c>
    </row>
    <row r="4413" spans="1:5" x14ac:dyDescent="0.25">
      <c r="A4413">
        <v>4346</v>
      </c>
      <c r="B4413" s="40">
        <v>4624036.529817123</v>
      </c>
      <c r="C4413">
        <v>3633947.6112594078</v>
      </c>
      <c r="D4413" t="str">
        <v>met</v>
      </c>
      <c r="E4413" s="108">
        <v>112831.54568393435</v>
      </c>
    </row>
    <row r="4414" spans="1:5" x14ac:dyDescent="0.25">
      <c r="A4414">
        <v>4347</v>
      </c>
      <c r="B4414" s="40">
        <v>3536683.2243675306</v>
      </c>
      <c r="C4414">
        <v>3633728.7319192402</v>
      </c>
      <c r="D4414" t="str">
        <v>unmet</v>
      </c>
      <c r="E4414" s="108">
        <v>846104.03952846164</v>
      </c>
    </row>
    <row r="4415" spans="1:5" x14ac:dyDescent="0.25">
      <c r="A4415">
        <v>4348</v>
      </c>
      <c r="B4415" s="40">
        <v>4235519.5784504786</v>
      </c>
      <c r="C4415">
        <v>3633986.6702474952</v>
      </c>
      <c r="D4415" t="str">
        <v>met</v>
      </c>
      <c r="E4415" s="108">
        <v>2462448.3689448689</v>
      </c>
    </row>
    <row r="4416" spans="1:5" x14ac:dyDescent="0.25">
      <c r="A4416">
        <v>4349</v>
      </c>
      <c r="B4416" s="40">
        <v>4027990.4561581919</v>
      </c>
      <c r="C4416">
        <v>3634012.2853996954</v>
      </c>
      <c r="D4416" t="str">
        <v>met</v>
      </c>
      <c r="E4416" s="108">
        <v>4016641.0476704058</v>
      </c>
    </row>
    <row r="4417" spans="1:5" x14ac:dyDescent="0.25">
      <c r="A4417">
        <v>4350</v>
      </c>
      <c r="B4417" s="40">
        <v>4012380.7234394317</v>
      </c>
      <c r="C4417">
        <v>3634313.7649076949</v>
      </c>
      <c r="D4417" t="str">
        <v>met</v>
      </c>
      <c r="E4417" s="108">
        <v>-572673.77599585243</v>
      </c>
    </row>
    <row r="4418" spans="1:5" x14ac:dyDescent="0.25">
      <c r="A4418">
        <v>4351</v>
      </c>
      <c r="B4418" s="40">
        <v>3782018.1629025349</v>
      </c>
      <c r="C4418">
        <v>3633812.7421899606</v>
      </c>
      <c r="D4418" t="str">
        <v>met</v>
      </c>
      <c r="E4418" s="108">
        <v>3281914.8877976597</v>
      </c>
    </row>
    <row r="4419" spans="1:5" x14ac:dyDescent="0.25">
      <c r="A4419">
        <v>4352</v>
      </c>
      <c r="B4419" s="40">
        <v>3896068.577391305</v>
      </c>
      <c r="C4419">
        <v>3634629.0476151984</v>
      </c>
      <c r="D4419" t="str">
        <v>met</v>
      </c>
      <c r="E4419" s="108">
        <v>1422977.5173790115</v>
      </c>
    </row>
    <row r="4420" spans="1:5" x14ac:dyDescent="0.25">
      <c r="A4420">
        <v>4353</v>
      </c>
      <c r="B4420" s="40">
        <v>6200096.6649147235</v>
      </c>
      <c r="C4420">
        <v>3633819.5062482893</v>
      </c>
      <c r="D4420" t="str">
        <v>met</v>
      </c>
      <c r="E4420" s="108">
        <v>1355818.9892881494</v>
      </c>
    </row>
    <row r="4421" spans="1:5" x14ac:dyDescent="0.25">
      <c r="A4421">
        <v>4354</v>
      </c>
      <c r="B4421" s="40">
        <v>6207335.5878970996</v>
      </c>
      <c r="C4421">
        <v>3634039.5173977176</v>
      </c>
      <c r="D4421" t="str">
        <v>met</v>
      </c>
      <c r="E4421" s="108">
        <v>2999642.8192332406</v>
      </c>
    </row>
    <row r="4422" spans="1:5" x14ac:dyDescent="0.25">
      <c r="A4422">
        <v>4355</v>
      </c>
      <c r="B4422" s="40">
        <v>6860018.2630432919</v>
      </c>
      <c r="C4422">
        <v>3634066.8500340921</v>
      </c>
      <c r="D4422" t="str">
        <v>met</v>
      </c>
      <c r="E4422" s="108">
        <v>1459774.2275435054</v>
      </c>
    </row>
    <row r="4423" spans="1:5" x14ac:dyDescent="0.25">
      <c r="A4423">
        <v>4356</v>
      </c>
      <c r="B4423" s="40">
        <v>5554038.9812922105</v>
      </c>
      <c r="C4423">
        <v>3634262.4389411807</v>
      </c>
      <c r="D4423" t="str">
        <v>met</v>
      </c>
      <c r="E4423" s="108">
        <v>3268803.5783682074</v>
      </c>
    </row>
    <row r="4424" spans="1:5" x14ac:dyDescent="0.25">
      <c r="A4424">
        <v>4357</v>
      </c>
      <c r="B4424" s="40">
        <v>6349579.5848174263</v>
      </c>
      <c r="C4424">
        <v>3633758.6052779797</v>
      </c>
      <c r="D4424" t="str">
        <v>met</v>
      </c>
      <c r="E4424" s="108">
        <v>479325.04501258349</v>
      </c>
    </row>
    <row r="4425" spans="1:5" x14ac:dyDescent="0.25">
      <c r="A4425">
        <v>4358</v>
      </c>
      <c r="B4425" s="40">
        <v>3535523.1536431154</v>
      </c>
      <c r="C4425">
        <v>3633756.03892222</v>
      </c>
      <c r="D4425" t="str">
        <v>unmet</v>
      </c>
      <c r="E4425" s="108">
        <v>-372868.79927967442</v>
      </c>
    </row>
    <row r="4426" spans="1:5" x14ac:dyDescent="0.25">
      <c r="A4426">
        <v>4359</v>
      </c>
      <c r="B4426" s="40">
        <v>4679626.6908035632</v>
      </c>
      <c r="C4426">
        <v>3634326.3006658237</v>
      </c>
      <c r="D4426" t="str">
        <v>met</v>
      </c>
      <c r="E4426" s="108">
        <v>504759.02496760339</v>
      </c>
    </row>
    <row r="4427" spans="1:5" x14ac:dyDescent="0.25">
      <c r="A4427">
        <v>4360</v>
      </c>
      <c r="B4427" s="40">
        <v>4821216.8901232267</v>
      </c>
      <c r="C4427">
        <v>3634145.9326015394</v>
      </c>
      <c r="D4427" t="str">
        <v>met</v>
      </c>
      <c r="E4427" s="108">
        <v>188904.07064782269</v>
      </c>
    </row>
    <row r="4428" spans="1:5" x14ac:dyDescent="0.25">
      <c r="A4428">
        <v>4361</v>
      </c>
      <c r="B4428" s="40">
        <v>3870999.3627398382</v>
      </c>
      <c r="C4428">
        <v>3634160.9276304627</v>
      </c>
      <c r="D4428" t="str">
        <v>met</v>
      </c>
      <c r="E4428" s="108">
        <v>1173997.5170365646</v>
      </c>
    </row>
    <row r="4429" spans="1:5" x14ac:dyDescent="0.25">
      <c r="A4429">
        <v>4362</v>
      </c>
      <c r="B4429" s="40">
        <v>4331147.0693896543</v>
      </c>
      <c r="C4429">
        <v>3634106.5504108951</v>
      </c>
      <c r="D4429" t="str">
        <v>met</v>
      </c>
      <c r="E4429" s="108">
        <v>542240.51306415536</v>
      </c>
    </row>
    <row r="4430" spans="1:5" x14ac:dyDescent="0.25">
      <c r="A4430">
        <v>4363</v>
      </c>
      <c r="B4430" s="40">
        <v>3476158.9487375347</v>
      </c>
      <c r="C4430">
        <v>3634013.9903673613</v>
      </c>
      <c r="D4430" t="str">
        <v>unmet</v>
      </c>
      <c r="E4430" s="108">
        <v>318468.06390527776</v>
      </c>
    </row>
    <row r="4431" spans="1:5" x14ac:dyDescent="0.25">
      <c r="A4431">
        <v>4364</v>
      </c>
      <c r="B4431" s="40">
        <v>4085207.6511909142</v>
      </c>
      <c r="C4431">
        <v>3633895.8955304292</v>
      </c>
      <c r="D4431" t="str">
        <v>met</v>
      </c>
      <c r="E4431" s="108">
        <v>37107.026566087734</v>
      </c>
    </row>
    <row r="4432" spans="1:5" x14ac:dyDescent="0.25">
      <c r="A4432">
        <v>4365</v>
      </c>
      <c r="B4432" s="40">
        <v>4882572.249634875</v>
      </c>
      <c r="C4432">
        <v>3634072.2613596465</v>
      </c>
      <c r="D4432" t="str">
        <v>met</v>
      </c>
      <c r="E4432" s="108">
        <v>1040555.7979661785</v>
      </c>
    </row>
    <row r="4433" spans="1:5" x14ac:dyDescent="0.25">
      <c r="A4433">
        <v>4366</v>
      </c>
      <c r="B4433" s="40">
        <v>3803726.3783220546</v>
      </c>
      <c r="C4433">
        <v>3633997.5216521388</v>
      </c>
      <c r="D4433" t="str">
        <v>met</v>
      </c>
      <c r="E4433" s="108">
        <v>720829.28610818135</v>
      </c>
    </row>
    <row r="4434" spans="1:5" x14ac:dyDescent="0.25">
      <c r="A4434">
        <v>4367</v>
      </c>
      <c r="B4434" s="40">
        <v>4908606.3352025803</v>
      </c>
      <c r="C4434">
        <v>3634159.1203729385</v>
      </c>
      <c r="D4434" t="str">
        <v>met</v>
      </c>
      <c r="E4434" s="108">
        <v>1643222.6144201839</v>
      </c>
    </row>
    <row r="4435" spans="1:5" x14ac:dyDescent="0.25">
      <c r="A4435">
        <v>4368</v>
      </c>
      <c r="B4435" s="40">
        <v>4888615.0007010177</v>
      </c>
      <c r="C4435">
        <v>3634235.0245979214</v>
      </c>
      <c r="D4435" t="str">
        <v>met</v>
      </c>
      <c r="E4435" s="108">
        <v>403180.24724498671</v>
      </c>
    </row>
    <row r="4436" spans="1:5" x14ac:dyDescent="0.25">
      <c r="A4436">
        <v>4369</v>
      </c>
      <c r="B4436" s="40">
        <v>4348105.3209256353</v>
      </c>
      <c r="C4436">
        <v>3634253.1872364162</v>
      </c>
      <c r="D4436" t="str">
        <v>met</v>
      </c>
      <c r="E4436" s="108">
        <v>-408279.84051448759</v>
      </c>
    </row>
    <row r="4437" spans="1:5" x14ac:dyDescent="0.25">
      <c r="A4437">
        <v>4370</v>
      </c>
      <c r="B4437" s="40">
        <v>3578092.6059031077</v>
      </c>
      <c r="C4437">
        <v>3633986.8560083336</v>
      </c>
      <c r="D4437" t="str">
        <v>unmet</v>
      </c>
      <c r="E4437" s="108">
        <v>1251728.0744107426</v>
      </c>
    </row>
    <row r="4438" spans="1:5" x14ac:dyDescent="0.25">
      <c r="A4438">
        <v>4371</v>
      </c>
      <c r="B4438" s="40">
        <v>5320284.1548226457</v>
      </c>
      <c r="C4438">
        <v>3634159.7829462653</v>
      </c>
      <c r="D4438" t="str">
        <v>met</v>
      </c>
      <c r="E4438" s="108">
        <v>491837.29189986736</v>
      </c>
    </row>
    <row r="4439" spans="1:5" x14ac:dyDescent="0.25">
      <c r="A4439">
        <v>4372</v>
      </c>
      <c r="B4439" s="40">
        <v>4303024.5426372644</v>
      </c>
      <c r="C4439">
        <v>3633909.8420009189</v>
      </c>
      <c r="D4439" t="str">
        <v>met</v>
      </c>
      <c r="E4439" s="108">
        <v>3321.217535384465</v>
      </c>
    </row>
    <row r="4440" spans="1:5" x14ac:dyDescent="0.25">
      <c r="A4440">
        <v>4373</v>
      </c>
      <c r="B4440" s="40">
        <v>4961515.2612547334</v>
      </c>
      <c r="C4440">
        <v>3634555.4846518533</v>
      </c>
      <c r="D4440" t="str">
        <v>met</v>
      </c>
      <c r="E4440" s="108">
        <v>561677.12229905371</v>
      </c>
    </row>
    <row r="4441" spans="1:5" x14ac:dyDescent="0.25">
      <c r="A4441">
        <v>4374</v>
      </c>
      <c r="B4441" s="40">
        <v>3757204.5511258561</v>
      </c>
      <c r="C4441">
        <v>3634405.851433068</v>
      </c>
      <c r="D4441" t="str">
        <v>met</v>
      </c>
      <c r="E4441" s="108">
        <v>-34828.43012055615</v>
      </c>
    </row>
    <row r="4442" spans="1:5" x14ac:dyDescent="0.25">
      <c r="A4442">
        <v>4375</v>
      </c>
      <c r="B4442" s="40">
        <v>5392204.2621606942</v>
      </c>
      <c r="C4442">
        <v>3633858.4046572912</v>
      </c>
      <c r="D4442" t="str">
        <v>met</v>
      </c>
      <c r="E4442" s="108">
        <v>512983.10854915483</v>
      </c>
    </row>
    <row r="4443" spans="1:5" x14ac:dyDescent="0.25">
      <c r="A4443">
        <v>4376</v>
      </c>
      <c r="B4443" s="40">
        <v>3743109.8811725909</v>
      </c>
      <c r="C4443">
        <v>3634340.3007369032</v>
      </c>
      <c r="D4443" t="str">
        <v>met</v>
      </c>
      <c r="E4443" s="108">
        <v>1526000.5546441996</v>
      </c>
    </row>
    <row r="4444" spans="1:5" x14ac:dyDescent="0.25">
      <c r="A4444">
        <v>4377</v>
      </c>
      <c r="B4444" s="40">
        <v>3993431.9154856568</v>
      </c>
      <c r="C4444">
        <v>3634527.3466346557</v>
      </c>
      <c r="D4444" t="str">
        <v>met</v>
      </c>
      <c r="E4444" s="108">
        <v>290026.56394344801</v>
      </c>
    </row>
    <row r="4445" spans="1:5" x14ac:dyDescent="0.25">
      <c r="A4445">
        <v>4378</v>
      </c>
      <c r="B4445" s="40">
        <v>5397085.2992929034</v>
      </c>
      <c r="C4445">
        <v>3634529.0315049323</v>
      </c>
      <c r="D4445" t="str">
        <v>met</v>
      </c>
      <c r="E4445" s="108">
        <v>-17231.286279997323</v>
      </c>
    </row>
    <row r="4446" spans="1:5" x14ac:dyDescent="0.25">
      <c r="A4446">
        <v>4379</v>
      </c>
      <c r="B4446" s="40">
        <v>4953899.250869561</v>
      </c>
      <c r="C4446">
        <v>3634168.739375982</v>
      </c>
      <c r="D4446" t="str">
        <v>met</v>
      </c>
      <c r="E4446" s="108">
        <v>1748015.0638701795</v>
      </c>
    </row>
    <row r="4447" spans="1:5" x14ac:dyDescent="0.25">
      <c r="A4447">
        <v>4380</v>
      </c>
      <c r="B4447" s="40">
        <v>4287637.5274142176</v>
      </c>
      <c r="C4447">
        <v>3634160.8222999242</v>
      </c>
      <c r="D4447" t="str">
        <v>met</v>
      </c>
      <c r="E4447" s="108">
        <v>1478350.7493039486</v>
      </c>
    </row>
    <row r="4448" spans="1:5" x14ac:dyDescent="0.25">
      <c r="A4448">
        <v>4381</v>
      </c>
      <c r="B4448" s="40">
        <v>5317428.6297711534</v>
      </c>
      <c r="C4448">
        <v>3633777.1741207135</v>
      </c>
      <c r="D4448" t="str">
        <v>met</v>
      </c>
      <c r="E4448" s="108">
        <v>1090329.949937087</v>
      </c>
    </row>
    <row r="4449" spans="1:5" x14ac:dyDescent="0.25">
      <c r="A4449">
        <v>4382</v>
      </c>
      <c r="B4449" s="40">
        <v>4042054.7578991344</v>
      </c>
      <c r="C4449">
        <v>3634477.2328879847</v>
      </c>
      <c r="D4449" t="str">
        <v>met</v>
      </c>
      <c r="E4449" s="108">
        <v>1791559.0400958131</v>
      </c>
    </row>
    <row r="4450" spans="1:5" x14ac:dyDescent="0.25">
      <c r="A4450">
        <v>4383</v>
      </c>
      <c r="B4450" s="40">
        <v>4225968.5398539398</v>
      </c>
      <c r="C4450">
        <v>3633951.5186947845</v>
      </c>
      <c r="D4450" t="str">
        <v>met</v>
      </c>
      <c r="E4450" s="108">
        <v>12170.263162686955</v>
      </c>
    </row>
    <row r="4451" spans="1:5" x14ac:dyDescent="0.25">
      <c r="A4451">
        <v>4384</v>
      </c>
      <c r="B4451" s="40">
        <v>5051769.4407125022</v>
      </c>
      <c r="C4451">
        <v>3633602.9716066378</v>
      </c>
      <c r="D4451" t="str">
        <v>met</v>
      </c>
      <c r="E4451" s="108">
        <v>331784.42174002016</v>
      </c>
    </row>
    <row r="4452" spans="1:5" x14ac:dyDescent="0.25">
      <c r="A4452">
        <v>4385</v>
      </c>
      <c r="B4452" s="40">
        <v>6767428.4433855172</v>
      </c>
      <c r="C4452">
        <v>3634038.6251230123</v>
      </c>
      <c r="D4452" t="str">
        <v>met</v>
      </c>
      <c r="E4452" s="108">
        <v>79725.925327640027</v>
      </c>
    </row>
    <row r="4453" spans="1:5" x14ac:dyDescent="0.25">
      <c r="A4453">
        <v>4386</v>
      </c>
      <c r="B4453" s="40">
        <v>6018062.5248564631</v>
      </c>
      <c r="C4453">
        <v>3634336.4941263474</v>
      </c>
      <c r="D4453" t="str">
        <v>met</v>
      </c>
      <c r="E4453" s="108">
        <v>1986104.8938287841</v>
      </c>
    </row>
    <row r="4454" spans="1:5" x14ac:dyDescent="0.25">
      <c r="A4454">
        <v>4387</v>
      </c>
      <c r="B4454" s="40">
        <v>3870919.5221775314</v>
      </c>
      <c r="C4454">
        <v>3634342.8497251035</v>
      </c>
      <c r="D4454" t="str">
        <v>met</v>
      </c>
      <c r="E4454" s="108">
        <v>6312796.6786552854</v>
      </c>
    </row>
    <row r="4455" spans="1:5" x14ac:dyDescent="0.25">
      <c r="A4455">
        <v>4388</v>
      </c>
      <c r="B4455" s="40">
        <v>4992465.2618449796</v>
      </c>
      <c r="C4455">
        <v>3634472.5724576032</v>
      </c>
      <c r="D4455" t="str">
        <v>met</v>
      </c>
      <c r="E4455" s="108">
        <v>1429258.2998200045</v>
      </c>
    </row>
    <row r="4456" spans="1:5" x14ac:dyDescent="0.25">
      <c r="A4456">
        <v>4389</v>
      </c>
      <c r="B4456" s="40">
        <v>4476983.3599025123</v>
      </c>
      <c r="C4456">
        <v>3633948.8823265242</v>
      </c>
      <c r="D4456" t="str">
        <v>met</v>
      </c>
      <c r="E4456" s="108">
        <v>-342556.26159299025</v>
      </c>
    </row>
    <row r="4457" spans="1:5" x14ac:dyDescent="0.25">
      <c r="A4457">
        <v>4390</v>
      </c>
      <c r="B4457" s="40">
        <v>3917143.3275831845</v>
      </c>
      <c r="C4457">
        <v>3634102.319973297</v>
      </c>
      <c r="D4457" t="str">
        <v>met</v>
      </c>
      <c r="E4457" s="108">
        <v>2881588.6000603829</v>
      </c>
    </row>
    <row r="4458" spans="1:5" x14ac:dyDescent="0.25">
      <c r="A4458">
        <v>4391</v>
      </c>
      <c r="B4458" s="40">
        <v>3724187.5278931977</v>
      </c>
      <c r="C4458">
        <v>3634312.4972086726</v>
      </c>
      <c r="D4458" t="str">
        <v>met</v>
      </c>
      <c r="E4458" s="108">
        <v>-30293.86298486311</v>
      </c>
    </row>
    <row r="4459" spans="1:5" x14ac:dyDescent="0.25">
      <c r="A4459">
        <v>4392</v>
      </c>
      <c r="B4459" s="40">
        <v>3938448.8608894786</v>
      </c>
      <c r="C4459">
        <v>3634203.8938753046</v>
      </c>
      <c r="D4459" t="str">
        <v>met</v>
      </c>
      <c r="E4459" s="108">
        <v>-78291.106887411792</v>
      </c>
    </row>
    <row r="4460" spans="1:5" x14ac:dyDescent="0.25">
      <c r="A4460">
        <v>4393</v>
      </c>
      <c r="B4460" s="40">
        <v>3787416.7280817917</v>
      </c>
      <c r="C4460">
        <v>3634207.0604310441</v>
      </c>
      <c r="D4460" t="str">
        <v>met</v>
      </c>
      <c r="E4460" s="108">
        <v>1340507.4482289366</v>
      </c>
    </row>
    <row r="4461" spans="1:5" x14ac:dyDescent="0.25">
      <c r="A4461">
        <v>4394</v>
      </c>
      <c r="B4461" s="40">
        <v>6024782.128377188</v>
      </c>
      <c r="C4461">
        <v>3634251.2985224635</v>
      </c>
      <c r="D4461" t="str">
        <v>met</v>
      </c>
      <c r="E4461" s="108">
        <v>1459681.8463048111</v>
      </c>
    </row>
    <row r="4462" spans="1:5" x14ac:dyDescent="0.25">
      <c r="A4462">
        <v>4395</v>
      </c>
      <c r="B4462" s="40">
        <v>3482346.5743364962</v>
      </c>
      <c r="C4462">
        <v>3634085.0952495867</v>
      </c>
      <c r="D4462" t="str">
        <v>unmet</v>
      </c>
      <c r="E4462" s="108">
        <v>-20674.949215358123</v>
      </c>
    </row>
    <row r="4463" spans="1:5" x14ac:dyDescent="0.25">
      <c r="A4463">
        <v>4396</v>
      </c>
      <c r="B4463" s="40">
        <v>5086856.6069435515</v>
      </c>
      <c r="C4463">
        <v>3634509.184590281</v>
      </c>
      <c r="D4463" t="str">
        <v>met</v>
      </c>
      <c r="E4463" s="108">
        <v>1117414.2670038408</v>
      </c>
    </row>
    <row r="4464" spans="1:5" x14ac:dyDescent="0.25">
      <c r="A4464">
        <v>4397</v>
      </c>
      <c r="B4464" s="40">
        <v>6377021.5939202541</v>
      </c>
      <c r="C4464">
        <v>3633742.9889579541</v>
      </c>
      <c r="D4464" t="str">
        <v>met</v>
      </c>
      <c r="E4464" s="108">
        <v>450183.66934057837</v>
      </c>
    </row>
    <row r="4465" spans="1:5" x14ac:dyDescent="0.25">
      <c r="A4465">
        <v>4398</v>
      </c>
      <c r="B4465" s="40">
        <v>4507043.8759752298</v>
      </c>
      <c r="C4465">
        <v>3634362.8768969923</v>
      </c>
      <c r="D4465" t="str">
        <v>met</v>
      </c>
      <c r="E4465" s="108">
        <v>524746.96575597953</v>
      </c>
    </row>
    <row r="4466" spans="1:5" x14ac:dyDescent="0.25">
      <c r="A4466">
        <v>4399</v>
      </c>
      <c r="B4466" s="40">
        <v>4444477.3881084491</v>
      </c>
      <c r="C4466">
        <v>3634131.895111111</v>
      </c>
      <c r="D4466" t="str">
        <v>met</v>
      </c>
      <c r="E4466" s="108">
        <v>-438405.43846300337</v>
      </c>
    </row>
    <row r="4467" spans="1:5" x14ac:dyDescent="0.25">
      <c r="A4467">
        <v>4400</v>
      </c>
      <c r="B4467" s="40">
        <v>4635736.3229431687</v>
      </c>
      <c r="C4467">
        <v>3633982.9306023456</v>
      </c>
      <c r="D4467" t="str">
        <v>met</v>
      </c>
      <c r="E4467" s="108">
        <v>289174.87099916255</v>
      </c>
    </row>
    <row r="4468" spans="1:5" x14ac:dyDescent="0.25">
      <c r="A4468">
        <v>4401</v>
      </c>
      <c r="B4468" s="40">
        <v>4118509.2416493134</v>
      </c>
      <c r="C4468">
        <v>3634221.020040961</v>
      </c>
      <c r="D4468" t="str">
        <v>met</v>
      </c>
      <c r="E4468" s="108">
        <v>-371169.1126778652</v>
      </c>
    </row>
    <row r="4469" spans="1:5" x14ac:dyDescent="0.25">
      <c r="A4469">
        <v>4402</v>
      </c>
      <c r="B4469" s="40">
        <v>4563330.842983041</v>
      </c>
      <c r="C4469">
        <v>3634177.2397119282</v>
      </c>
      <c r="D4469" t="str">
        <v>met</v>
      </c>
      <c r="E4469" s="108">
        <v>453875.31917146035</v>
      </c>
    </row>
    <row r="4470" spans="1:5" x14ac:dyDescent="0.25">
      <c r="A4470">
        <v>4403</v>
      </c>
      <c r="B4470" s="40">
        <v>3557110.6391975796</v>
      </c>
      <c r="C4470">
        <v>3634042.7713042158</v>
      </c>
      <c r="D4470" t="str">
        <v>unmet</v>
      </c>
      <c r="E4470" s="108">
        <v>-281479.49437537184</v>
      </c>
    </row>
    <row r="4471" spans="1:5" x14ac:dyDescent="0.25">
      <c r="A4471">
        <v>4404</v>
      </c>
      <c r="B4471" s="40">
        <v>4627649.6191616133</v>
      </c>
      <c r="C4471">
        <v>3633741.9339663181</v>
      </c>
      <c r="D4471" t="str">
        <v>met</v>
      </c>
      <c r="E4471" s="108">
        <v>980939.58440787252</v>
      </c>
    </row>
    <row r="4472" spans="1:5" x14ac:dyDescent="0.25">
      <c r="A4472">
        <v>4405</v>
      </c>
      <c r="B4472" s="40">
        <v>5183331.6863866989</v>
      </c>
      <c r="C4472">
        <v>3634546.4217628012</v>
      </c>
      <c r="D4472" t="str">
        <v>met</v>
      </c>
      <c r="E4472" s="108">
        <v>310436.90515380027</v>
      </c>
    </row>
    <row r="4473" spans="1:5" x14ac:dyDescent="0.25">
      <c r="A4473">
        <v>4406</v>
      </c>
      <c r="B4473" s="40">
        <v>3564881.3238753518</v>
      </c>
      <c r="C4473">
        <v>3634200.3236787897</v>
      </c>
      <c r="D4473" t="str">
        <v>unmet</v>
      </c>
      <c r="E4473" s="108">
        <v>211942.64551880909</v>
      </c>
    </row>
    <row r="4474" spans="1:5" x14ac:dyDescent="0.25">
      <c r="A4474">
        <v>4407</v>
      </c>
      <c r="B4474" s="40">
        <v>5723086.9468997978</v>
      </c>
      <c r="C4474">
        <v>3634150.299305561</v>
      </c>
      <c r="D4474" t="str">
        <v>met</v>
      </c>
      <c r="E4474" s="108">
        <v>572290.81605302636</v>
      </c>
    </row>
    <row r="4475" spans="1:5" x14ac:dyDescent="0.25">
      <c r="A4475">
        <v>4408</v>
      </c>
      <c r="B4475" s="40">
        <v>4742668.2021442866</v>
      </c>
      <c r="C4475">
        <v>3633991.8113598968</v>
      </c>
      <c r="D4475" t="str">
        <v>met</v>
      </c>
      <c r="E4475" s="108">
        <v>-565114.36144795502</v>
      </c>
    </row>
    <row r="4476" spans="1:5" x14ac:dyDescent="0.25">
      <c r="A4476">
        <v>4409</v>
      </c>
      <c r="B4476" s="40">
        <v>3491790.180729534</v>
      </c>
      <c r="C4476">
        <v>3633678.7778264987</v>
      </c>
      <c r="D4476" t="str">
        <v>unmet</v>
      </c>
      <c r="E4476" s="108">
        <v>570001.75602409244</v>
      </c>
    </row>
    <row r="4477" spans="1:5" x14ac:dyDescent="0.25">
      <c r="A4477">
        <v>4410</v>
      </c>
      <c r="B4477" s="40">
        <v>3582064.5076395413</v>
      </c>
      <c r="C4477">
        <v>3633805.2487602746</v>
      </c>
      <c r="D4477" t="str">
        <v>unmet</v>
      </c>
      <c r="E4477" s="108">
        <v>-131950.21552816266</v>
      </c>
    </row>
    <row r="4478" spans="1:5" x14ac:dyDescent="0.25">
      <c r="A4478">
        <v>4411</v>
      </c>
      <c r="B4478" s="40">
        <v>7681605.0007318538</v>
      </c>
      <c r="C4478">
        <v>3634195.6675813422</v>
      </c>
      <c r="D4478" t="str">
        <v>met</v>
      </c>
      <c r="E4478" s="108">
        <v>252178.12387802033</v>
      </c>
    </row>
    <row r="4479" spans="1:5" x14ac:dyDescent="0.25">
      <c r="A4479">
        <v>4412</v>
      </c>
      <c r="B4479" s="40">
        <v>4170375.5205610655</v>
      </c>
      <c r="C4479">
        <v>3634103.5365557508</v>
      </c>
      <c r="D4479" t="str">
        <v>met</v>
      </c>
      <c r="E4479" s="108">
        <v>2331251.3334279424</v>
      </c>
    </row>
    <row r="4480" spans="1:5" x14ac:dyDescent="0.25">
      <c r="A4480">
        <v>4413</v>
      </c>
      <c r="B4480" s="40">
        <v>3565523.3881199742</v>
      </c>
      <c r="C4480">
        <v>3633802.1454503895</v>
      </c>
      <c r="D4480" t="str">
        <v>unmet</v>
      </c>
      <c r="E4480" s="108">
        <v>513035.72728902567</v>
      </c>
    </row>
    <row r="4481" spans="1:5" x14ac:dyDescent="0.25">
      <c r="A4481">
        <v>4414</v>
      </c>
      <c r="B4481" s="40">
        <v>4058820.9186956612</v>
      </c>
      <c r="C4481">
        <v>3633815.0698190979</v>
      </c>
      <c r="D4481" t="str">
        <v>met</v>
      </c>
      <c r="E4481" s="108">
        <v>1099215.8362433366</v>
      </c>
    </row>
    <row r="4482" spans="1:5" x14ac:dyDescent="0.25">
      <c r="A4482">
        <v>4415</v>
      </c>
      <c r="B4482" s="40">
        <v>3918862.9699242562</v>
      </c>
      <c r="C4482">
        <v>3634048.2789411512</v>
      </c>
      <c r="D4482" t="str">
        <v>met</v>
      </c>
      <c r="E4482" s="108">
        <v>3169844.2195441741</v>
      </c>
    </row>
    <row r="4483" spans="1:5" x14ac:dyDescent="0.25">
      <c r="A4483">
        <v>4416</v>
      </c>
      <c r="B4483" s="40">
        <v>6124074.0659453683</v>
      </c>
      <c r="C4483">
        <v>3633888.0969829517</v>
      </c>
      <c r="D4483" t="str">
        <v>met</v>
      </c>
      <c r="E4483" s="108">
        <v>-87239.418204957619</v>
      </c>
    </row>
    <row r="4484" spans="1:5" x14ac:dyDescent="0.25">
      <c r="A4484">
        <v>4417</v>
      </c>
      <c r="B4484" s="40">
        <v>4355781.8730592951</v>
      </c>
      <c r="C4484">
        <v>3634421.1195962327</v>
      </c>
      <c r="D4484" t="str">
        <v>met</v>
      </c>
      <c r="E4484" s="108">
        <v>582927.82306054188</v>
      </c>
    </row>
    <row r="4485" spans="1:5" x14ac:dyDescent="0.25">
      <c r="A4485">
        <v>4418</v>
      </c>
      <c r="B4485" s="40">
        <v>3880696.2950324453</v>
      </c>
      <c r="C4485">
        <v>3633848.7552425489</v>
      </c>
      <c r="D4485" t="str">
        <v>met</v>
      </c>
      <c r="E4485" s="108">
        <v>709007.51922348794</v>
      </c>
    </row>
    <row r="4486" spans="1:5" x14ac:dyDescent="0.25">
      <c r="A4486">
        <v>4419</v>
      </c>
      <c r="B4486" s="40">
        <v>5745153.1651798785</v>
      </c>
      <c r="C4486">
        <v>3634266.9258545921</v>
      </c>
      <c r="D4486" t="str">
        <v>met</v>
      </c>
      <c r="E4486" s="108">
        <v>2496706.0943912407</v>
      </c>
    </row>
    <row r="4487" spans="1:5" x14ac:dyDescent="0.25">
      <c r="A4487">
        <v>4420</v>
      </c>
      <c r="B4487" s="40">
        <v>4884348.9711204544</v>
      </c>
      <c r="C4487">
        <v>3634301.2176213269</v>
      </c>
      <c r="D4487" t="str">
        <v>met</v>
      </c>
      <c r="E4487" s="108">
        <v>238899.15298807761</v>
      </c>
    </row>
    <row r="4488" spans="1:5" x14ac:dyDescent="0.25">
      <c r="A4488">
        <v>4421</v>
      </c>
      <c r="B4488" s="40">
        <v>11729374.965822693</v>
      </c>
      <c r="C4488">
        <v>3634493.9497807627</v>
      </c>
      <c r="D4488" t="str">
        <v>met</v>
      </c>
      <c r="E4488" s="108">
        <v>1036876.1086159297</v>
      </c>
    </row>
    <row r="4489" spans="1:5" x14ac:dyDescent="0.25">
      <c r="A4489">
        <v>4422</v>
      </c>
      <c r="B4489" s="40">
        <v>5910768.530047169</v>
      </c>
      <c r="C4489">
        <v>3634083.8080677926</v>
      </c>
      <c r="D4489" t="str">
        <v>met</v>
      </c>
      <c r="E4489" s="108">
        <v>4927203.1909754444</v>
      </c>
    </row>
    <row r="4490" spans="1:5" x14ac:dyDescent="0.25">
      <c r="A4490">
        <v>4423</v>
      </c>
      <c r="B4490" s="40">
        <v>4742224.6631587166</v>
      </c>
      <c r="C4490">
        <v>3634247.6130783013</v>
      </c>
      <c r="D4490" t="str">
        <v>met</v>
      </c>
      <c r="E4490" s="108">
        <v>3262062.3912769207</v>
      </c>
    </row>
    <row r="4491" spans="1:5" x14ac:dyDescent="0.25">
      <c r="A4491">
        <v>4424</v>
      </c>
      <c r="B4491" s="40">
        <v>3627152.1854860894</v>
      </c>
      <c r="C4491">
        <v>3634285.2990251742</v>
      </c>
      <c r="D4491" t="str">
        <v>unmet</v>
      </c>
      <c r="E4491" s="108">
        <v>45647.625959221274</v>
      </c>
    </row>
    <row r="4492" spans="1:5" x14ac:dyDescent="0.25">
      <c r="A4492">
        <v>4425</v>
      </c>
      <c r="B4492" s="40">
        <v>3911562.2489145659</v>
      </c>
      <c r="C4492">
        <v>3634462.5193497445</v>
      </c>
      <c r="D4492" t="str">
        <v>met</v>
      </c>
      <c r="E4492" s="108">
        <v>1279191.2231166153</v>
      </c>
    </row>
    <row r="4493" spans="1:5" x14ac:dyDescent="0.25">
      <c r="A4493">
        <v>4426</v>
      </c>
      <c r="B4493" s="40">
        <v>3804842.3695018506</v>
      </c>
      <c r="C4493">
        <v>3633812.9380873269</v>
      </c>
      <c r="D4493" t="str">
        <v>met</v>
      </c>
      <c r="E4493" s="108">
        <v>56589.092530740891</v>
      </c>
    </row>
    <row r="4494" spans="1:5" x14ac:dyDescent="0.25">
      <c r="A4494">
        <v>4427</v>
      </c>
      <c r="B4494" s="40">
        <v>3801773.7700956017</v>
      </c>
      <c r="C4494">
        <v>3633914.8722360595</v>
      </c>
      <c r="D4494" t="str">
        <v>met</v>
      </c>
      <c r="E4494" s="108">
        <v>782160.32006615819</v>
      </c>
    </row>
    <row r="4495" spans="1:5" x14ac:dyDescent="0.25">
      <c r="A4495">
        <v>4428</v>
      </c>
      <c r="B4495" s="40">
        <v>4204350.8718112214</v>
      </c>
      <c r="C4495">
        <v>3634180.2866286743</v>
      </c>
      <c r="D4495" t="str">
        <v>met</v>
      </c>
      <c r="E4495" s="108">
        <v>1646637.1509390036</v>
      </c>
    </row>
    <row r="4496" spans="1:5" x14ac:dyDescent="0.25">
      <c r="A4496">
        <v>4429</v>
      </c>
      <c r="B4496" s="40">
        <v>4826635.8672564439</v>
      </c>
      <c r="C4496">
        <v>3633975.7204546295</v>
      </c>
      <c r="D4496" t="str">
        <v>met</v>
      </c>
      <c r="E4496" s="108">
        <v>2216696.0691556297</v>
      </c>
    </row>
    <row r="4497" spans="1:5" x14ac:dyDescent="0.25">
      <c r="A4497">
        <v>4430</v>
      </c>
      <c r="B4497" s="40">
        <v>3656226.8747646119</v>
      </c>
      <c r="C4497">
        <v>3633820.8193919053</v>
      </c>
      <c r="D4497" t="str">
        <v>met</v>
      </c>
      <c r="E4497" s="108">
        <v>687719.22461209493</v>
      </c>
    </row>
    <row r="4498" spans="1:5" x14ac:dyDescent="0.25">
      <c r="A4498">
        <v>4431</v>
      </c>
      <c r="B4498" s="40">
        <v>4834072.8919226574</v>
      </c>
      <c r="C4498">
        <v>3634303.5778365112</v>
      </c>
      <c r="D4498" t="str">
        <v>met</v>
      </c>
      <c r="E4498" s="108">
        <v>-232018.86392137455</v>
      </c>
    </row>
    <row r="4499" spans="1:5" x14ac:dyDescent="0.25">
      <c r="A4499">
        <v>4432</v>
      </c>
      <c r="B4499" s="40">
        <v>3761817.1650392339</v>
      </c>
      <c r="C4499">
        <v>3634285.7755261473</v>
      </c>
      <c r="D4499" t="str">
        <v>met</v>
      </c>
      <c r="E4499" s="108">
        <v>1088329.7238937514</v>
      </c>
    </row>
    <row r="4500" spans="1:5" x14ac:dyDescent="0.25">
      <c r="A4500">
        <v>4433</v>
      </c>
      <c r="B4500" s="40">
        <v>4427694.2214028221</v>
      </c>
      <c r="C4500">
        <v>3634133.2805987122</v>
      </c>
      <c r="D4500" t="str">
        <v>met</v>
      </c>
      <c r="E4500" s="108">
        <v>43603.121513325721</v>
      </c>
    </row>
    <row r="4501" spans="1:5" x14ac:dyDescent="0.25">
      <c r="A4501">
        <v>4434</v>
      </c>
      <c r="B4501" s="40">
        <v>3610601.5676688403</v>
      </c>
      <c r="C4501">
        <v>3634349.41822981</v>
      </c>
      <c r="D4501" t="str">
        <v>unmet</v>
      </c>
      <c r="E4501" s="108">
        <v>1857651.2310408955</v>
      </c>
    </row>
    <row r="4502" spans="1:5" x14ac:dyDescent="0.25">
      <c r="A4502">
        <v>4435</v>
      </c>
      <c r="B4502" s="40">
        <v>10720566.939242626</v>
      </c>
      <c r="C4502">
        <v>3634524.0169704934</v>
      </c>
      <c r="D4502" t="str">
        <v>met</v>
      </c>
      <c r="E4502" s="108">
        <v>435415.51051819557</v>
      </c>
    </row>
    <row r="4503" spans="1:5" x14ac:dyDescent="0.25">
      <c r="A4503">
        <v>4436</v>
      </c>
      <c r="B4503" s="40">
        <v>3417520.4878920745</v>
      </c>
      <c r="C4503">
        <v>3634025.7027672925</v>
      </c>
      <c r="D4503" t="str">
        <v>unmet</v>
      </c>
      <c r="E4503" s="108">
        <v>3222514.809572164</v>
      </c>
    </row>
    <row r="4504" spans="1:5" x14ac:dyDescent="0.25">
      <c r="A4504">
        <v>4437</v>
      </c>
      <c r="B4504" s="40">
        <v>4470662.1746245064</v>
      </c>
      <c r="C4504">
        <v>3634176.4310828294</v>
      </c>
      <c r="D4504" t="str">
        <v>met</v>
      </c>
      <c r="E4504" s="108">
        <v>238374.62085496075</v>
      </c>
    </row>
    <row r="4505" spans="1:5" x14ac:dyDescent="0.25">
      <c r="A4505">
        <v>4438</v>
      </c>
      <c r="B4505" s="40">
        <v>5872686.9056284474</v>
      </c>
      <c r="C4505">
        <v>3633984.1378370407</v>
      </c>
      <c r="D4505" t="str">
        <v>met</v>
      </c>
      <c r="E4505" s="108">
        <v>1277423.9144709273</v>
      </c>
    </row>
    <row r="4506" spans="1:5" x14ac:dyDescent="0.25">
      <c r="A4506">
        <v>4439</v>
      </c>
      <c r="B4506" s="40">
        <v>3709022.0973536652</v>
      </c>
      <c r="C4506">
        <v>3633854.8943244009</v>
      </c>
      <c r="D4506" t="str">
        <v>met</v>
      </c>
      <c r="E4506" s="108">
        <v>6942597.1523595229</v>
      </c>
    </row>
    <row r="4507" spans="1:5" x14ac:dyDescent="0.25">
      <c r="A4507">
        <v>4440</v>
      </c>
      <c r="B4507" s="40">
        <v>4456335.8605444245</v>
      </c>
      <c r="C4507">
        <v>3634328.4215036952</v>
      </c>
      <c r="D4507" t="str">
        <v>met</v>
      </c>
      <c r="E4507" s="108">
        <v>3290083.7769547375</v>
      </c>
    </row>
    <row r="4508" spans="1:5" x14ac:dyDescent="0.25">
      <c r="A4508">
        <v>4441</v>
      </c>
      <c r="B4508" s="40">
        <v>6735181.697449781</v>
      </c>
      <c r="C4508">
        <v>3634115.1451951452</v>
      </c>
      <c r="D4508" t="str">
        <v>met</v>
      </c>
      <c r="E4508" s="108">
        <v>1605367.9710331368</v>
      </c>
    </row>
    <row r="4509" spans="1:5" x14ac:dyDescent="0.25">
      <c r="A4509">
        <v>4442</v>
      </c>
      <c r="B4509" s="40">
        <v>4277734.6571309548</v>
      </c>
      <c r="C4509">
        <v>3634460.7538482579</v>
      </c>
      <c r="D4509" t="str">
        <v>met</v>
      </c>
      <c r="E4509" s="108">
        <v>1161996.4987162286</v>
      </c>
    </row>
    <row r="4510" spans="1:5" x14ac:dyDescent="0.25">
      <c r="A4510">
        <v>4443</v>
      </c>
      <c r="B4510" s="40">
        <v>4922812.0769176111</v>
      </c>
      <c r="C4510">
        <v>3634412.8623838299</v>
      </c>
      <c r="D4510" t="str">
        <v>met</v>
      </c>
      <c r="E4510" s="108">
        <v>1376956.7397247991</v>
      </c>
    </row>
    <row r="4511" spans="1:5" x14ac:dyDescent="0.25">
      <c r="A4511">
        <v>4444</v>
      </c>
      <c r="B4511" s="40">
        <v>3585691.8936153334</v>
      </c>
      <c r="C4511">
        <v>3634010.2121650749</v>
      </c>
      <c r="D4511" t="str">
        <v>unmet</v>
      </c>
      <c r="E4511" s="108">
        <v>41333.844855964649</v>
      </c>
    </row>
    <row r="4512" spans="1:5" x14ac:dyDescent="0.25">
      <c r="A4512">
        <v>4445</v>
      </c>
      <c r="B4512" s="40">
        <v>4792083.1236591097</v>
      </c>
      <c r="C4512">
        <v>3634128.7940998776</v>
      </c>
      <c r="D4512" t="str">
        <v>met</v>
      </c>
      <c r="E4512" s="108">
        <v>904427.93184972601</v>
      </c>
    </row>
    <row r="4513" spans="1:5" x14ac:dyDescent="0.25">
      <c r="A4513">
        <v>4446</v>
      </c>
      <c r="B4513" s="40">
        <v>3585311.4846179993</v>
      </c>
      <c r="C4513">
        <v>3634626.4986879616</v>
      </c>
      <c r="D4513" t="str">
        <v>unmet</v>
      </c>
      <c r="E4513" s="108">
        <v>1582832.9938170561</v>
      </c>
    </row>
    <row r="4514" spans="1:5" x14ac:dyDescent="0.25">
      <c r="A4514">
        <v>4447</v>
      </c>
      <c r="B4514" s="40">
        <v>4487678.1039047502</v>
      </c>
      <c r="C4514">
        <v>3633927.3987863469</v>
      </c>
      <c r="D4514" t="str">
        <v>met</v>
      </c>
      <c r="E4514" s="108">
        <v>1117209.2824422363</v>
      </c>
    </row>
    <row r="4515" spans="1:5" x14ac:dyDescent="0.25">
      <c r="A4515">
        <v>4448</v>
      </c>
      <c r="B4515" s="40">
        <v>5323266.8465504646</v>
      </c>
      <c r="C4515">
        <v>3634533.2033274099</v>
      </c>
      <c r="D4515" t="str">
        <v>met</v>
      </c>
      <c r="E4515" s="108">
        <v>111704.68069639662</v>
      </c>
    </row>
    <row r="4516" spans="1:5" x14ac:dyDescent="0.25">
      <c r="A4516">
        <v>4449</v>
      </c>
      <c r="B4516" s="40">
        <v>5606014.5621121228</v>
      </c>
      <c r="C4516">
        <v>3633894.8827953036</v>
      </c>
      <c r="D4516" t="str">
        <v>met</v>
      </c>
      <c r="E4516" s="108">
        <v>884518.54962622747</v>
      </c>
    </row>
    <row r="4517" spans="1:5" x14ac:dyDescent="0.25">
      <c r="A4517">
        <v>4450</v>
      </c>
      <c r="B4517" s="40">
        <v>5555340.5164454896</v>
      </c>
      <c r="C4517">
        <v>3633906.9115482457</v>
      </c>
      <c r="D4517" t="str">
        <v>met</v>
      </c>
      <c r="E4517" s="108">
        <v>2544068.7999442965</v>
      </c>
    </row>
    <row r="4518" spans="1:5" x14ac:dyDescent="0.25">
      <c r="A4518">
        <v>4451</v>
      </c>
      <c r="B4518" s="40">
        <v>6580542.7973857382</v>
      </c>
      <c r="C4518">
        <v>3633767.1772440146</v>
      </c>
      <c r="D4518" t="str">
        <v>met</v>
      </c>
      <c r="E4518" s="108">
        <v>1193655.6687082332</v>
      </c>
    </row>
    <row r="4519" spans="1:5" x14ac:dyDescent="0.25">
      <c r="A4519">
        <v>4452</v>
      </c>
      <c r="B4519" s="40">
        <v>5498320.1575668175</v>
      </c>
      <c r="C4519">
        <v>3634567.1387883192</v>
      </c>
      <c r="D4519" t="str">
        <v>met</v>
      </c>
      <c r="E4519" s="108">
        <v>-128894.8430039254</v>
      </c>
    </row>
    <row r="4520" spans="1:5" x14ac:dyDescent="0.25">
      <c r="A4520">
        <v>4453</v>
      </c>
      <c r="B4520" s="40">
        <v>3660695.7081233626</v>
      </c>
      <c r="C4520">
        <v>3633774.9691954264</v>
      </c>
      <c r="D4520" t="str">
        <v>met</v>
      </c>
      <c r="E4520" s="108">
        <v>918300.29121545376</v>
      </c>
    </row>
    <row r="4521" spans="1:5" x14ac:dyDescent="0.25">
      <c r="A4521">
        <v>4454</v>
      </c>
      <c r="B4521" s="40">
        <v>4233478.129482395</v>
      </c>
      <c r="C4521">
        <v>3634120.9625949948</v>
      </c>
      <c r="D4521" t="str">
        <v>met</v>
      </c>
      <c r="E4521" s="108">
        <v>2475681.1434292151</v>
      </c>
    </row>
    <row r="4522" spans="1:5" x14ac:dyDescent="0.25">
      <c r="A4522">
        <v>4455</v>
      </c>
      <c r="B4522" s="40">
        <v>5084454.9540208243</v>
      </c>
      <c r="C4522">
        <v>3633854.3908014921</v>
      </c>
      <c r="D4522" t="str">
        <v>met</v>
      </c>
      <c r="E4522" s="108">
        <v>4400737.2395801619</v>
      </c>
    </row>
    <row r="4523" spans="1:5" x14ac:dyDescent="0.25">
      <c r="A4523">
        <v>4456</v>
      </c>
      <c r="B4523" s="40">
        <v>5204386.8363933079</v>
      </c>
      <c r="C4523">
        <v>3634482.7871025018</v>
      </c>
      <c r="D4523" t="str">
        <v>met</v>
      </c>
      <c r="E4523" s="108">
        <v>3019341.7165943463</v>
      </c>
    </row>
    <row r="4524" spans="1:5" x14ac:dyDescent="0.25">
      <c r="A4524">
        <v>4457</v>
      </c>
      <c r="B4524" s="40">
        <v>4001361.0477286503</v>
      </c>
      <c r="C4524">
        <v>3634048.0405590246</v>
      </c>
      <c r="D4524" t="str">
        <v>met</v>
      </c>
      <c r="E4524" s="108">
        <v>752072.5114705083</v>
      </c>
    </row>
    <row r="4525" spans="1:5" x14ac:dyDescent="0.25">
      <c r="A4525">
        <v>4458</v>
      </c>
      <c r="B4525" s="40">
        <v>7331501.0274896864</v>
      </c>
      <c r="C4525">
        <v>3634190.2676418312</v>
      </c>
      <c r="D4525" t="str">
        <v>met</v>
      </c>
      <c r="E4525" s="108">
        <v>777207.97179043479</v>
      </c>
    </row>
    <row r="4526" spans="1:5" x14ac:dyDescent="0.25">
      <c r="A4526">
        <v>4459</v>
      </c>
      <c r="B4526" s="40">
        <v>3609784.5808861358</v>
      </c>
      <c r="C4526">
        <v>3633941.3472826835</v>
      </c>
      <c r="D4526" t="str">
        <v>unmet</v>
      </c>
      <c r="E4526" s="108">
        <v>2921414.3121203016</v>
      </c>
    </row>
    <row r="4527" spans="1:5" x14ac:dyDescent="0.25">
      <c r="A4527">
        <v>4460</v>
      </c>
      <c r="B4527" s="40">
        <v>4026146.8210802786</v>
      </c>
      <c r="C4527">
        <v>3634252.9969397294</v>
      </c>
      <c r="D4527" t="str">
        <v>met</v>
      </c>
      <c r="E4527" s="108">
        <v>1809130.2047757325</v>
      </c>
    </row>
    <row r="4528" spans="1:5" x14ac:dyDescent="0.25">
      <c r="A4528">
        <v>4461</v>
      </c>
      <c r="B4528" s="40">
        <v>4429658.7153406739</v>
      </c>
      <c r="C4528">
        <v>3634109.6213644766</v>
      </c>
      <c r="D4528" t="str">
        <v>met</v>
      </c>
      <c r="E4528" s="108">
        <v>3624537.4569563223</v>
      </c>
    </row>
    <row r="4529" spans="1:5" x14ac:dyDescent="0.25">
      <c r="A4529">
        <v>4462</v>
      </c>
      <c r="B4529" s="40">
        <v>5118580.0633000266</v>
      </c>
      <c r="C4529">
        <v>3634192.8023491031</v>
      </c>
      <c r="D4529" t="str">
        <v>met</v>
      </c>
      <c r="E4529" s="108">
        <v>749289.21638870286</v>
      </c>
    </row>
    <row r="4530" spans="1:5" x14ac:dyDescent="0.25">
      <c r="A4530">
        <v>4463</v>
      </c>
      <c r="B4530" s="40">
        <v>5913733.4328687675</v>
      </c>
      <c r="C4530">
        <v>3634232.8279328342</v>
      </c>
      <c r="D4530" t="str">
        <v>met</v>
      </c>
      <c r="E4530" s="108">
        <v>2256334.1749850782</v>
      </c>
    </row>
    <row r="4531" spans="1:5" x14ac:dyDescent="0.25">
      <c r="A4531">
        <v>4464</v>
      </c>
      <c r="B4531" s="40">
        <v>4245835.9519303106</v>
      </c>
      <c r="C4531">
        <v>3634245.1745253638</v>
      </c>
      <c r="D4531" t="str">
        <v>met</v>
      </c>
      <c r="E4531" s="108">
        <v>1277159.9861437678</v>
      </c>
    </row>
    <row r="4532" spans="1:5" x14ac:dyDescent="0.25">
      <c r="A4532">
        <v>4465</v>
      </c>
      <c r="B4532" s="40">
        <v>3395954.7364695789</v>
      </c>
      <c r="C4532">
        <v>3633916.2070250562</v>
      </c>
      <c r="D4532" t="str">
        <v>unmet</v>
      </c>
      <c r="E4532" s="108">
        <v>983814.78018486267</v>
      </c>
    </row>
    <row r="4533" spans="1:5" x14ac:dyDescent="0.25">
      <c r="A4533">
        <v>4466</v>
      </c>
      <c r="B4533" s="40">
        <v>15127500.688552935</v>
      </c>
      <c r="C4533">
        <v>3634423.3651913973</v>
      </c>
      <c r="D4533" t="str">
        <v>met</v>
      </c>
      <c r="E4533" s="108">
        <v>353756.32158461446</v>
      </c>
    </row>
    <row r="4534" spans="1:5" x14ac:dyDescent="0.25">
      <c r="A4534">
        <v>4467</v>
      </c>
      <c r="B4534" s="40">
        <v>4417437.265902238</v>
      </c>
      <c r="C4534">
        <v>3634386.2587479912</v>
      </c>
      <c r="D4534" t="str">
        <v>met</v>
      </c>
      <c r="E4534" s="108">
        <v>1494374.5673329863</v>
      </c>
    </row>
    <row r="4535" spans="1:5" x14ac:dyDescent="0.25">
      <c r="A4535">
        <v>4468</v>
      </c>
      <c r="B4535" s="40">
        <v>4116517.3142291238</v>
      </c>
      <c r="C4535">
        <v>3634067.0990919322</v>
      </c>
      <c r="D4535" t="str">
        <v>met</v>
      </c>
      <c r="E4535" s="108">
        <v>140772.77683976246</v>
      </c>
    </row>
    <row r="4536" spans="1:5" x14ac:dyDescent="0.25">
      <c r="A4536">
        <v>4469</v>
      </c>
      <c r="B4536" s="40">
        <v>4291486.3113693027</v>
      </c>
      <c r="C4536">
        <v>3634164.3963062349</v>
      </c>
      <c r="D4536" t="str">
        <v>met</v>
      </c>
      <c r="E4536" s="108">
        <v>1006262.3729343973</v>
      </c>
    </row>
    <row r="4537" spans="1:5" x14ac:dyDescent="0.25">
      <c r="A4537">
        <v>4470</v>
      </c>
      <c r="B4537" s="40">
        <v>4749477.3140922785</v>
      </c>
      <c r="C4537">
        <v>3634098.5458017341</v>
      </c>
      <c r="D4537" t="str">
        <v>met</v>
      </c>
      <c r="E4537" s="108">
        <v>1124571.1254511261</v>
      </c>
    </row>
    <row r="4538" spans="1:5" x14ac:dyDescent="0.25">
      <c r="A4538">
        <v>4471</v>
      </c>
      <c r="B4538" s="40">
        <v>5218787.0159225101</v>
      </c>
      <c r="C4538">
        <v>3634124.6269406592</v>
      </c>
      <c r="D4538" t="str">
        <v>met</v>
      </c>
      <c r="E4538" s="108">
        <v>77623.894840104505</v>
      </c>
    </row>
    <row r="4539" spans="1:5" x14ac:dyDescent="0.25">
      <c r="A4539">
        <v>4472</v>
      </c>
      <c r="B4539" s="40">
        <v>5584119.7574995616</v>
      </c>
      <c r="C4539">
        <v>3634313.2827772987</v>
      </c>
      <c r="D4539" t="str">
        <v>met</v>
      </c>
      <c r="E4539" s="108">
        <v>672620.30729113426</v>
      </c>
    </row>
    <row r="4540" spans="1:5" x14ac:dyDescent="0.25">
      <c r="A4540">
        <v>4473</v>
      </c>
      <c r="B4540" s="40">
        <v>8909535.4807732403</v>
      </c>
      <c r="C4540">
        <v>3634130.0801407341</v>
      </c>
      <c r="D4540" t="str">
        <v>met</v>
      </c>
      <c r="E4540" s="108">
        <v>2097414.7032698086</v>
      </c>
    </row>
    <row r="4541" spans="1:5" x14ac:dyDescent="0.25">
      <c r="A4541">
        <v>4474</v>
      </c>
      <c r="B4541" s="40">
        <v>5881807.4271967243</v>
      </c>
      <c r="C4541">
        <v>3633974.7349743461</v>
      </c>
      <c r="D4541" t="str">
        <v>met</v>
      </c>
      <c r="E4541" s="108">
        <v>1599116.6080201669</v>
      </c>
    </row>
    <row r="4542" spans="1:5" x14ac:dyDescent="0.25">
      <c r="A4542">
        <v>4475</v>
      </c>
      <c r="B4542" s="40">
        <v>5892059.5252724662</v>
      </c>
      <c r="C4542">
        <v>3634497.6530890735</v>
      </c>
      <c r="D4542" t="str">
        <v>met</v>
      </c>
      <c r="E4542" s="108">
        <v>-152701.4597960203</v>
      </c>
    </row>
    <row r="4543" spans="1:5" x14ac:dyDescent="0.25">
      <c r="A4543">
        <v>4476</v>
      </c>
      <c r="B4543" s="40">
        <v>6177984.6424059682</v>
      </c>
      <c r="C4543">
        <v>3634657.2016937169</v>
      </c>
      <c r="D4543" t="str">
        <v>met</v>
      </c>
      <c r="E4543" s="108">
        <v>2361578.262028743</v>
      </c>
    </row>
    <row r="4544" spans="1:5" x14ac:dyDescent="0.25">
      <c r="A4544">
        <v>4477</v>
      </c>
      <c r="B4544" s="40">
        <v>5836914.0145677542</v>
      </c>
      <c r="C4544">
        <v>3634231.2098263125</v>
      </c>
      <c r="D4544" t="str">
        <v>met</v>
      </c>
      <c r="E4544" s="108">
        <v>1262598.5942756981</v>
      </c>
    </row>
    <row r="4545" spans="1:5" x14ac:dyDescent="0.25">
      <c r="A4545">
        <v>4478</v>
      </c>
      <c r="B4545" s="40">
        <v>4250247.8572468394</v>
      </c>
      <c r="C4545">
        <v>3634436.2355979085</v>
      </c>
      <c r="D4545" t="str">
        <v>met</v>
      </c>
      <c r="E4545" s="108">
        <v>971253.72995011089</v>
      </c>
    </row>
    <row r="4546" spans="1:5" x14ac:dyDescent="0.25">
      <c r="A4546">
        <v>4479</v>
      </c>
      <c r="B4546" s="40">
        <v>4764691.0785270967</v>
      </c>
      <c r="C4546">
        <v>3634087.2723026956</v>
      </c>
      <c r="D4546" t="str">
        <v>met</v>
      </c>
      <c r="E4546" s="108">
        <v>5901338.736069384</v>
      </c>
    </row>
    <row r="4547" spans="1:5" x14ac:dyDescent="0.25">
      <c r="A4547">
        <v>4480</v>
      </c>
      <c r="B4547" s="40">
        <v>6905526.7532473281</v>
      </c>
      <c r="C4547">
        <v>3633987.3844780773</v>
      </c>
      <c r="D4547" t="str">
        <v>met</v>
      </c>
      <c r="E4547" s="108">
        <v>-61020.414449145086</v>
      </c>
    </row>
    <row r="4548" spans="1:5" x14ac:dyDescent="0.25">
      <c r="A4548">
        <v>4481</v>
      </c>
      <c r="B4548" s="40">
        <v>4046943.8191745551</v>
      </c>
      <c r="C4548">
        <v>3634662.6039152155</v>
      </c>
      <c r="D4548" t="str">
        <v>met</v>
      </c>
      <c r="E4548" s="108">
        <v>280687.83107343595</v>
      </c>
    </row>
    <row r="4549" spans="1:5" x14ac:dyDescent="0.25">
      <c r="A4549">
        <v>4482</v>
      </c>
      <c r="B4549" s="40">
        <v>3255755.923790127</v>
      </c>
      <c r="C4549">
        <v>3633971.3751968173</v>
      </c>
      <c r="D4549" t="str">
        <v>unmet</v>
      </c>
      <c r="E4549" s="108">
        <v>1224720.2425468601</v>
      </c>
    </row>
    <row r="4550" spans="1:5" x14ac:dyDescent="0.25">
      <c r="A4550">
        <v>4483</v>
      </c>
      <c r="B4550" s="40">
        <v>9426988.2189445607</v>
      </c>
      <c r="C4550">
        <v>3634373.3921205923</v>
      </c>
      <c r="D4550" t="str">
        <v>met</v>
      </c>
      <c r="E4550" s="108">
        <v>1042387.001520039</v>
      </c>
    </row>
    <row r="4551" spans="1:5" x14ac:dyDescent="0.25">
      <c r="A4551">
        <v>4484</v>
      </c>
      <c r="B4551" s="40">
        <v>5203664.3000842044</v>
      </c>
      <c r="C4551">
        <v>3634361.0088080768</v>
      </c>
      <c r="D4551" t="str">
        <v>met</v>
      </c>
      <c r="E4551" s="108">
        <v>665234.71471073152</v>
      </c>
    </row>
    <row r="4552" spans="1:5" x14ac:dyDescent="0.25">
      <c r="A4552">
        <v>4485</v>
      </c>
      <c r="B4552" s="40">
        <v>3039881.0861310503</v>
      </c>
      <c r="C4552">
        <v>3634321.5845839768</v>
      </c>
      <c r="D4552" t="str">
        <v>unmet</v>
      </c>
      <c r="E4552" s="108">
        <v>173548.08454552898</v>
      </c>
    </row>
    <row r="4553" spans="1:5" x14ac:dyDescent="0.25">
      <c r="A4553">
        <v>4486</v>
      </c>
      <c r="B4553" s="40">
        <v>4282345.3922226466</v>
      </c>
      <c r="C4553">
        <v>3634920.8742676694</v>
      </c>
      <c r="D4553" t="str">
        <v>met</v>
      </c>
      <c r="E4553" s="108">
        <v>51962.070312428288</v>
      </c>
    </row>
    <row r="4554" spans="1:5" x14ac:dyDescent="0.25">
      <c r="A4554">
        <v>4487</v>
      </c>
      <c r="B4554" s="40">
        <v>3573174.2296573217</v>
      </c>
      <c r="C4554">
        <v>3633973.3745476524</v>
      </c>
      <c r="D4554" t="str">
        <v>unmet</v>
      </c>
      <c r="E4554" s="108">
        <v>3159727.6595150759</v>
      </c>
    </row>
    <row r="4555" spans="1:5" x14ac:dyDescent="0.25">
      <c r="A4555">
        <v>4488</v>
      </c>
      <c r="B4555" s="40">
        <v>3558657.6250191471</v>
      </c>
      <c r="C4555">
        <v>3634357.8904048796</v>
      </c>
      <c r="D4555" t="str">
        <v>unmet</v>
      </c>
      <c r="E4555" s="108">
        <v>999029.30000101542</v>
      </c>
    </row>
    <row r="4556" spans="1:5" x14ac:dyDescent="0.25">
      <c r="A4556">
        <v>4489</v>
      </c>
      <c r="B4556" s="40">
        <v>4545867.7126759747</v>
      </c>
      <c r="C4556">
        <v>3634186.6600356097</v>
      </c>
      <c r="D4556" t="str">
        <v>met</v>
      </c>
      <c r="E4556" s="108">
        <v>3869235.8434024751</v>
      </c>
    </row>
    <row r="4557" spans="1:5" x14ac:dyDescent="0.25">
      <c r="A4557">
        <v>4490</v>
      </c>
      <c r="B4557" s="40">
        <v>4826765.6034679171</v>
      </c>
      <c r="C4557">
        <v>3633839.1494784327</v>
      </c>
      <c r="D4557" t="str">
        <v>met</v>
      </c>
      <c r="E4557" s="108">
        <v>1048547.1351544531</v>
      </c>
    </row>
    <row r="4558" spans="1:5" x14ac:dyDescent="0.25">
      <c r="A4558">
        <v>4491</v>
      </c>
      <c r="B4558" s="40">
        <v>3368424.809006257</v>
      </c>
      <c r="C4558">
        <v>3634008.7487922455</v>
      </c>
      <c r="D4558" t="str">
        <v>unmet</v>
      </c>
      <c r="E4558" s="108">
        <v>-116187.86755677126</v>
      </c>
    </row>
    <row r="4559" spans="1:5" x14ac:dyDescent="0.25">
      <c r="A4559">
        <v>4492</v>
      </c>
      <c r="B4559" s="40">
        <v>6556052.9858909119</v>
      </c>
      <c r="C4559">
        <v>3634481.7565257982</v>
      </c>
      <c r="D4559" t="str">
        <v>met</v>
      </c>
      <c r="E4559" s="108">
        <v>467477.28336758818</v>
      </c>
    </row>
    <row r="4560" spans="1:5" x14ac:dyDescent="0.25">
      <c r="A4560">
        <v>4493</v>
      </c>
      <c r="B4560" s="40">
        <v>3341349.4134395095</v>
      </c>
      <c r="C4560">
        <v>3634009.806363049</v>
      </c>
      <c r="D4560" t="str">
        <v>unmet</v>
      </c>
      <c r="E4560" s="108">
        <v>-351557.59932598984</v>
      </c>
    </row>
    <row r="4561" spans="1:5" x14ac:dyDescent="0.25">
      <c r="A4561">
        <v>4494</v>
      </c>
      <c r="B4561" s="40">
        <v>4326971.4890937209</v>
      </c>
      <c r="C4561">
        <v>3634249.1825224794</v>
      </c>
      <c r="D4561" t="str">
        <v>met</v>
      </c>
      <c r="E4561" s="108">
        <v>373954.42902151868</v>
      </c>
    </row>
    <row r="4562" spans="1:5" x14ac:dyDescent="0.25">
      <c r="A4562">
        <v>4495</v>
      </c>
      <c r="B4562" s="40">
        <v>5506254.1199088395</v>
      </c>
      <c r="C4562">
        <v>3634201.8050413467</v>
      </c>
      <c r="D4562" t="str">
        <v>met</v>
      </c>
      <c r="E4562" s="108">
        <v>538206.35810071789</v>
      </c>
    </row>
    <row r="4563" spans="1:5" x14ac:dyDescent="0.25">
      <c r="A4563">
        <v>4496</v>
      </c>
      <c r="B4563" s="40">
        <v>5342902.0877396576</v>
      </c>
      <c r="C4563">
        <v>3634109.3370346441</v>
      </c>
      <c r="D4563" t="str">
        <v>met</v>
      </c>
      <c r="E4563" s="108">
        <v>-2373.7906218632124</v>
      </c>
    </row>
    <row r="4564" spans="1:5" x14ac:dyDescent="0.25">
      <c r="A4564">
        <v>4497</v>
      </c>
      <c r="B4564" s="40">
        <v>4258030.9292696519</v>
      </c>
      <c r="C4564">
        <v>3634129.1356975869</v>
      </c>
      <c r="D4564" t="str">
        <v>met</v>
      </c>
      <c r="E4564" s="108">
        <v>849497.81987400074</v>
      </c>
    </row>
    <row r="4565" spans="1:5" x14ac:dyDescent="0.25">
      <c r="A4565">
        <v>4498</v>
      </c>
      <c r="B4565" s="40">
        <v>3858309.4682411915</v>
      </c>
      <c r="C4565">
        <v>3634462.4893249329</v>
      </c>
      <c r="D4565" t="str">
        <v>met</v>
      </c>
      <c r="E4565" s="108">
        <v>2957079.5375825684</v>
      </c>
    </row>
    <row r="4566" spans="1:5" x14ac:dyDescent="0.25">
      <c r="A4566">
        <v>4499</v>
      </c>
      <c r="B4566" s="40">
        <v>5074354.20652996</v>
      </c>
      <c r="C4566">
        <v>3634687.833560131</v>
      </c>
      <c r="D4566" t="str">
        <v>met</v>
      </c>
      <c r="E4566" s="108">
        <v>650307.42715292191</v>
      </c>
    </row>
    <row r="4567" spans="1:5" x14ac:dyDescent="0.25">
      <c r="A4567">
        <v>4500</v>
      </c>
      <c r="B4567" s="40">
        <v>4048955.505319274</v>
      </c>
      <c r="C4567">
        <v>3633647.2005376271</v>
      </c>
      <c r="D4567" t="str">
        <v>met</v>
      </c>
      <c r="E4567" s="108">
        <v>66047.89053192921</v>
      </c>
    </row>
    <row r="4568" spans="1:5" x14ac:dyDescent="0.25">
      <c r="A4568">
        <v>4501</v>
      </c>
      <c r="B4568" s="40">
        <v>3369297.5694827493</v>
      </c>
      <c r="C4568">
        <v>3633889.6364434976</v>
      </c>
      <c r="D4568" t="str">
        <v>unmet</v>
      </c>
      <c r="E4568" s="108">
        <v>-95297.088851341978</v>
      </c>
    </row>
    <row r="4569" spans="1:5" x14ac:dyDescent="0.25">
      <c r="A4569">
        <v>4502</v>
      </c>
      <c r="B4569" s="40">
        <v>4612707.2118004588</v>
      </c>
      <c r="C4569">
        <v>3634297.2441190295</v>
      </c>
      <c r="D4569" t="str">
        <v>met</v>
      </c>
      <c r="E4569" s="108">
        <v>1334404.0076310458</v>
      </c>
    </row>
    <row r="4570" spans="1:5" x14ac:dyDescent="0.25">
      <c r="A4570">
        <v>4503</v>
      </c>
      <c r="B4570" s="40">
        <v>4414680.7965672035</v>
      </c>
      <c r="C4570">
        <v>3634421.4835636453</v>
      </c>
      <c r="D4570" t="str">
        <v>met</v>
      </c>
      <c r="E4570" s="108">
        <v>3513740.3964494802</v>
      </c>
    </row>
    <row r="4571" spans="1:5" x14ac:dyDescent="0.25">
      <c r="A4571">
        <v>4504</v>
      </c>
      <c r="B4571" s="40">
        <v>6003597.7516957186</v>
      </c>
      <c r="C4571">
        <v>3634413.3367382241</v>
      </c>
      <c r="D4571" t="str">
        <v>met</v>
      </c>
      <c r="E4571" s="108">
        <v>1693224.2374549056</v>
      </c>
    </row>
    <row r="4572" spans="1:5" x14ac:dyDescent="0.25">
      <c r="A4572">
        <v>4505</v>
      </c>
      <c r="B4572" s="40">
        <v>3612074.3177703563</v>
      </c>
      <c r="C4572">
        <v>3634158.9861256094</v>
      </c>
      <c r="D4572" t="str">
        <v>unmet</v>
      </c>
      <c r="E4572" s="108">
        <v>185776.71403191565</v>
      </c>
    </row>
    <row r="4573" spans="1:5" x14ac:dyDescent="0.25">
      <c r="A4573">
        <v>4506</v>
      </c>
      <c r="B4573" s="40">
        <v>5517803.0573210623</v>
      </c>
      <c r="C4573">
        <v>3634400.1536502424</v>
      </c>
      <c r="D4573" t="str">
        <v>met</v>
      </c>
      <c r="E4573" s="108">
        <v>1085668.1753030163</v>
      </c>
    </row>
    <row r="4574" spans="1:5" x14ac:dyDescent="0.25">
      <c r="A4574">
        <v>4507</v>
      </c>
      <c r="B4574" s="40">
        <v>3416087.677022906</v>
      </c>
      <c r="C4574">
        <v>3633829.9775966536</v>
      </c>
      <c r="D4574" t="str">
        <v>unmet</v>
      </c>
      <c r="E4574" s="108">
        <v>541150.99592031259</v>
      </c>
    </row>
    <row r="4575" spans="1:5" x14ac:dyDescent="0.25">
      <c r="A4575">
        <v>4508</v>
      </c>
      <c r="B4575" s="40">
        <v>4080280.9224469988</v>
      </c>
      <c r="C4575">
        <v>3633797.9362247279</v>
      </c>
      <c r="D4575" t="str">
        <v>met</v>
      </c>
      <c r="E4575" s="108">
        <v>510801.98427703558</v>
      </c>
    </row>
    <row r="4576" spans="1:5" x14ac:dyDescent="0.25">
      <c r="A4576">
        <v>4509</v>
      </c>
      <c r="B4576" s="40">
        <v>3598641.4224143815</v>
      </c>
      <c r="C4576">
        <v>3634225.1154461917</v>
      </c>
      <c r="D4576" t="str">
        <v>unmet</v>
      </c>
      <c r="E4576" s="108">
        <v>-142737.06281073298</v>
      </c>
    </row>
    <row r="4577" spans="1:5" x14ac:dyDescent="0.25">
      <c r="A4577">
        <v>4510</v>
      </c>
      <c r="B4577" s="40">
        <v>3582304.4469272951</v>
      </c>
      <c r="C4577">
        <v>3634070.0306753246</v>
      </c>
      <c r="D4577" t="str">
        <v>unmet</v>
      </c>
      <c r="E4577" s="108">
        <v>3488165.5784154758</v>
      </c>
    </row>
    <row r="4578" spans="1:5" x14ac:dyDescent="0.25">
      <c r="A4578">
        <v>4511</v>
      </c>
      <c r="B4578" s="40">
        <v>3960779.0120972944</v>
      </c>
      <c r="C4578">
        <v>3634261.8470680662</v>
      </c>
      <c r="D4578" t="str">
        <v>met</v>
      </c>
      <c r="E4578" s="108">
        <v>3961195.4023902658</v>
      </c>
    </row>
    <row r="4579" spans="1:5" x14ac:dyDescent="0.25">
      <c r="A4579">
        <v>4512</v>
      </c>
      <c r="B4579" s="40">
        <v>6538118.7691048402</v>
      </c>
      <c r="C4579">
        <v>3634344.2156629241</v>
      </c>
      <c r="D4579" t="str">
        <v>met</v>
      </c>
      <c r="E4579" s="108">
        <v>1665556.7104560756</v>
      </c>
    </row>
    <row r="4580" spans="1:5" x14ac:dyDescent="0.25">
      <c r="A4580">
        <v>4513</v>
      </c>
      <c r="B4580" s="40">
        <v>4467359.3082565777</v>
      </c>
      <c r="C4580">
        <v>3633858.3862675903</v>
      </c>
      <c r="D4580" t="str">
        <v>met</v>
      </c>
      <c r="E4580" s="108">
        <v>6621563.520240223</v>
      </c>
    </row>
    <row r="4581" spans="1:5" x14ac:dyDescent="0.25">
      <c r="A4581">
        <v>4514</v>
      </c>
      <c r="B4581" s="40">
        <v>4238651.3776517613</v>
      </c>
      <c r="C4581">
        <v>3633670.1672014161</v>
      </c>
      <c r="D4581" t="str">
        <v>met</v>
      </c>
      <c r="E4581" s="108">
        <v>554423.28253639396</v>
      </c>
    </row>
    <row r="4582" spans="1:5" x14ac:dyDescent="0.25">
      <c r="A4582">
        <v>4515</v>
      </c>
      <c r="B4582" s="40">
        <v>4875679.1070432998</v>
      </c>
      <c r="C4582">
        <v>3634274.3131399406</v>
      </c>
      <c r="D4582" t="str">
        <v>met</v>
      </c>
      <c r="E4582" s="108">
        <v>1459602.7704721382</v>
      </c>
    </row>
    <row r="4583" spans="1:5" x14ac:dyDescent="0.25">
      <c r="A4583">
        <v>4516</v>
      </c>
      <c r="B4583" s="40">
        <v>4170676.2166499179</v>
      </c>
      <c r="C4583">
        <v>3634339.185618232</v>
      </c>
      <c r="D4583" t="str">
        <v>met</v>
      </c>
      <c r="E4583" s="108">
        <v>321039.59915225022</v>
      </c>
    </row>
    <row r="4584" spans="1:5" x14ac:dyDescent="0.25">
      <c r="A4584">
        <v>4517</v>
      </c>
      <c r="B4584" s="40">
        <v>5013639.9075384336</v>
      </c>
      <c r="C4584">
        <v>3633732.1814994989</v>
      </c>
      <c r="D4584" t="str">
        <v>met</v>
      </c>
      <c r="E4584" s="108">
        <v>4297020.7634630958</v>
      </c>
    </row>
    <row r="4585" spans="1:5" x14ac:dyDescent="0.25">
      <c r="A4585">
        <v>4518</v>
      </c>
      <c r="B4585" s="40">
        <v>5560454.8749806043</v>
      </c>
      <c r="C4585">
        <v>3634082.2256122199</v>
      </c>
      <c r="D4585" t="str">
        <v>met</v>
      </c>
      <c r="E4585" s="108">
        <v>574080.54594827769</v>
      </c>
    </row>
    <row r="4586" spans="1:5" x14ac:dyDescent="0.25">
      <c r="A4586">
        <v>4519</v>
      </c>
      <c r="B4586" s="40">
        <v>3551923.2470365372</v>
      </c>
      <c r="C4586">
        <v>3633854.2175014946</v>
      </c>
      <c r="D4586" t="str">
        <v>unmet</v>
      </c>
      <c r="E4586" s="108">
        <v>1255933.8745208825</v>
      </c>
    </row>
    <row r="4587" spans="1:5" x14ac:dyDescent="0.25">
      <c r="A4587">
        <v>4520</v>
      </c>
      <c r="B4587" s="40">
        <v>5495907.3446383253</v>
      </c>
      <c r="C4587">
        <v>3633944.1787065687</v>
      </c>
      <c r="D4587" t="str">
        <v>met</v>
      </c>
      <c r="E4587" s="108">
        <v>3336265.0098625203</v>
      </c>
    </row>
    <row r="4588" spans="1:5" x14ac:dyDescent="0.25">
      <c r="A4588">
        <v>4521</v>
      </c>
      <c r="B4588" s="40">
        <v>3976658.9258219334</v>
      </c>
      <c r="C4588">
        <v>3634081.8161790562</v>
      </c>
      <c r="D4588" t="str">
        <v>met</v>
      </c>
      <c r="E4588" s="108">
        <v>3423413.3640575055</v>
      </c>
    </row>
    <row r="4589" spans="1:5" x14ac:dyDescent="0.25">
      <c r="A4589">
        <v>4522</v>
      </c>
      <c r="B4589" s="40">
        <v>3395697.5123632662</v>
      </c>
      <c r="C4589">
        <v>3634148.3573042993</v>
      </c>
      <c r="D4589" t="str">
        <v>unmet</v>
      </c>
      <c r="E4589" s="108">
        <v>1808110.6440928769</v>
      </c>
    </row>
    <row r="4590" spans="1:5" x14ac:dyDescent="0.25">
      <c r="A4590">
        <v>4523</v>
      </c>
      <c r="B4590" s="40">
        <v>3962961.8699806463</v>
      </c>
      <c r="C4590">
        <v>3634215.6020257869</v>
      </c>
      <c r="D4590" t="str">
        <v>met</v>
      </c>
      <c r="E4590" s="108">
        <v>2318849.2596425735</v>
      </c>
    </row>
    <row r="4591" spans="1:5" x14ac:dyDescent="0.25">
      <c r="A4591">
        <v>4524</v>
      </c>
      <c r="B4591" s="40">
        <v>3912464.4490494309</v>
      </c>
      <c r="C4591">
        <v>3634285.3495354219</v>
      </c>
      <c r="D4591" t="str">
        <v>met</v>
      </c>
      <c r="E4591" s="108">
        <v>629499.29612190183</v>
      </c>
    </row>
    <row r="4592" spans="1:5" x14ac:dyDescent="0.25">
      <c r="A4592">
        <v>4525</v>
      </c>
      <c r="B4592" s="40">
        <v>3731764.4379744683</v>
      </c>
      <c r="C4592">
        <v>3634143.6009448101</v>
      </c>
      <c r="D4592" t="str">
        <v>met</v>
      </c>
      <c r="E4592" s="108">
        <v>4374390.8469198141</v>
      </c>
    </row>
    <row r="4593" spans="1:5" x14ac:dyDescent="0.25">
      <c r="A4593">
        <v>4526</v>
      </c>
      <c r="B4593" s="40">
        <v>3786920.6011942234</v>
      </c>
      <c r="C4593">
        <v>3634363.3392784018</v>
      </c>
      <c r="D4593" t="str">
        <v>met</v>
      </c>
      <c r="E4593" s="108">
        <v>11081581.436068498</v>
      </c>
    </row>
    <row r="4594" spans="1:5" x14ac:dyDescent="0.25">
      <c r="A4594">
        <v>4527</v>
      </c>
      <c r="B4594" s="40">
        <v>4184979.0861808164</v>
      </c>
      <c r="C4594">
        <v>3634382.3706869469</v>
      </c>
      <c r="D4594" t="str">
        <v>met</v>
      </c>
      <c r="E4594" s="108">
        <v>1673568.4257755158</v>
      </c>
    </row>
    <row r="4595" spans="1:5" x14ac:dyDescent="0.25">
      <c r="A4595">
        <v>4528</v>
      </c>
      <c r="B4595" s="40">
        <v>9651789.1869410966</v>
      </c>
      <c r="C4595">
        <v>3634142.7257951391</v>
      </c>
      <c r="D4595" t="str">
        <v>met</v>
      </c>
      <c r="E4595" s="108">
        <v>1090217.0586642772</v>
      </c>
    </row>
    <row r="4596" spans="1:5" x14ac:dyDescent="0.25">
      <c r="A4596">
        <v>4529</v>
      </c>
      <c r="B4596" s="40">
        <v>5875138.2545866603</v>
      </c>
      <c r="C4596">
        <v>3634112.8991131112</v>
      </c>
      <c r="D4596" t="str">
        <v>met</v>
      </c>
      <c r="E4596" s="108">
        <v>25635.558013429865</v>
      </c>
    </row>
    <row r="4597" spans="1:5" x14ac:dyDescent="0.25">
      <c r="A4597">
        <v>4530</v>
      </c>
      <c r="B4597" s="40">
        <v>6477866.0498625077</v>
      </c>
      <c r="C4597">
        <v>3634179.9777071835</v>
      </c>
      <c r="D4597" t="str">
        <v>met</v>
      </c>
      <c r="E4597" s="108">
        <v>892000.00741899945</v>
      </c>
    </row>
    <row r="4598" spans="1:5" x14ac:dyDescent="0.25">
      <c r="A4598">
        <v>4531</v>
      </c>
      <c r="B4598" s="40">
        <v>5201487.2122149933</v>
      </c>
      <c r="C4598">
        <v>3634604.2766105346</v>
      </c>
      <c r="D4598" t="str">
        <v>met</v>
      </c>
      <c r="E4598" s="108">
        <v>1571958.1363965259</v>
      </c>
    </row>
    <row r="4599" spans="1:5" x14ac:dyDescent="0.25">
      <c r="A4599">
        <v>4532</v>
      </c>
      <c r="B4599" s="40">
        <v>4858967.2820879463</v>
      </c>
      <c r="C4599">
        <v>3634489.7081406009</v>
      </c>
      <c r="D4599" t="str">
        <v>met</v>
      </c>
      <c r="E4599" s="108">
        <v>6003559.16049264</v>
      </c>
    </row>
    <row r="4600" spans="1:5" x14ac:dyDescent="0.25">
      <c r="A4600">
        <v>4533</v>
      </c>
      <c r="B4600" s="40">
        <v>5815504.786598945</v>
      </c>
      <c r="C4600">
        <v>3634340.4029972577</v>
      </c>
      <c r="D4600" t="str">
        <v>met</v>
      </c>
      <c r="E4600" s="108">
        <v>445421.63968750648</v>
      </c>
    </row>
    <row r="4601" spans="1:5" x14ac:dyDescent="0.25">
      <c r="A4601">
        <v>4534</v>
      </c>
      <c r="B4601" s="40">
        <v>4205784.7319272878</v>
      </c>
      <c r="C4601">
        <v>3633929.868889668</v>
      </c>
      <c r="D4601" t="str">
        <v>met</v>
      </c>
      <c r="E4601" s="108">
        <v>288726.52273517055</v>
      </c>
    </row>
    <row r="4602" spans="1:5" x14ac:dyDescent="0.25">
      <c r="A4602">
        <v>4535</v>
      </c>
      <c r="B4602" s="40">
        <v>5090616.5640100911</v>
      </c>
      <c r="C4602">
        <v>3634161.076126535</v>
      </c>
      <c r="D4602" t="str">
        <v>met</v>
      </c>
      <c r="E4602" s="108">
        <v>2756808.9592076605</v>
      </c>
    </row>
    <row r="4603" spans="1:5" x14ac:dyDescent="0.25">
      <c r="A4603">
        <v>4536</v>
      </c>
      <c r="B4603" s="40">
        <v>3818778.0233026524</v>
      </c>
      <c r="C4603">
        <v>3633813.3245215784</v>
      </c>
      <c r="D4603" t="str">
        <v>met</v>
      </c>
      <c r="E4603" s="108">
        <v>352384.12254767865</v>
      </c>
    </row>
    <row r="4604" spans="1:5" x14ac:dyDescent="0.25">
      <c r="A4604">
        <v>4537</v>
      </c>
      <c r="B4604" s="40">
        <v>4841365.5227192417</v>
      </c>
      <c r="C4604">
        <v>3634325.5636598715</v>
      </c>
      <c r="D4604" t="str">
        <v>met</v>
      </c>
      <c r="E4604" s="108">
        <v>3398684.7506512413</v>
      </c>
    </row>
    <row r="4605" spans="1:5" x14ac:dyDescent="0.25">
      <c r="A4605">
        <v>4538</v>
      </c>
      <c r="B4605" s="40">
        <v>4672604.4898660053</v>
      </c>
      <c r="C4605">
        <v>3634035.6709921346</v>
      </c>
      <c r="D4605" t="str">
        <v>met</v>
      </c>
      <c r="E4605" s="108">
        <v>1315881.9360442776</v>
      </c>
    </row>
    <row r="4606" spans="1:5" x14ac:dyDescent="0.25">
      <c r="A4606">
        <v>4539</v>
      </c>
      <c r="B4606" s="40">
        <v>7245647.4834865667</v>
      </c>
      <c r="C4606">
        <v>3635020.7952473899</v>
      </c>
      <c r="D4606" t="str">
        <v>met</v>
      </c>
      <c r="E4606" s="108">
        <v>1202042.971910798</v>
      </c>
    </row>
    <row r="4607" spans="1:5" x14ac:dyDescent="0.25">
      <c r="A4607">
        <v>4540</v>
      </c>
      <c r="B4607" s="40">
        <v>7647508.8342522448</v>
      </c>
      <c r="C4607">
        <v>3633931.3251319318</v>
      </c>
      <c r="D4607" t="str">
        <v>met</v>
      </c>
      <c r="E4607" s="108">
        <v>1794349.2029820317</v>
      </c>
    </row>
    <row r="4608" spans="1:5" x14ac:dyDescent="0.25">
      <c r="A4608">
        <v>4541</v>
      </c>
      <c r="B4608" s="40">
        <v>5974559.3130634353</v>
      </c>
      <c r="C4608">
        <v>3634152.1651640362</v>
      </c>
      <c r="D4608" t="str">
        <v>met</v>
      </c>
      <c r="E4608" s="108">
        <v>5207602.9334582174</v>
      </c>
    </row>
    <row r="4609" spans="1:5" x14ac:dyDescent="0.25">
      <c r="A4609">
        <v>4542</v>
      </c>
      <c r="B4609" s="40">
        <v>4150893.3511655475</v>
      </c>
      <c r="C4609">
        <v>3634260.993475135</v>
      </c>
      <c r="D4609" t="str">
        <v>met</v>
      </c>
      <c r="E4609" s="108">
        <v>342020.72410828667</v>
      </c>
    </row>
    <row r="4610" spans="1:5" x14ac:dyDescent="0.25">
      <c r="A4610">
        <v>4543</v>
      </c>
      <c r="B4610" s="40">
        <v>4784296.3796184529</v>
      </c>
      <c r="C4610">
        <v>3634151.967787283</v>
      </c>
      <c r="D4610" t="str">
        <v>met</v>
      </c>
      <c r="E4610" s="108">
        <v>508098.94425587822</v>
      </c>
    </row>
    <row r="4611" spans="1:5" x14ac:dyDescent="0.25">
      <c r="A4611">
        <v>4544</v>
      </c>
      <c r="B4611" s="40">
        <v>5037185.0033113435</v>
      </c>
      <c r="C4611">
        <v>3633996.4267907748</v>
      </c>
      <c r="D4611" t="str">
        <v>met</v>
      </c>
      <c r="E4611" s="108">
        <v>496482.53009855654</v>
      </c>
    </row>
    <row r="4612" spans="1:5" x14ac:dyDescent="0.25">
      <c r="A4612">
        <v>4545</v>
      </c>
      <c r="B4612" s="40">
        <v>4359112.9662253708</v>
      </c>
      <c r="C4612">
        <v>3634030.5322319865</v>
      </c>
      <c r="D4612" t="str">
        <v>met</v>
      </c>
      <c r="E4612" s="108">
        <v>5193755.0965828821</v>
      </c>
    </row>
    <row r="4613" spans="1:5" x14ac:dyDescent="0.25">
      <c r="A4613">
        <v>4546</v>
      </c>
      <c r="B4613" s="40">
        <v>4582895.7542007603</v>
      </c>
      <c r="C4613">
        <v>3633887.8763771588</v>
      </c>
      <c r="D4613" t="str">
        <v>met</v>
      </c>
      <c r="E4613" s="108">
        <v>3788663.0840218747</v>
      </c>
    </row>
    <row r="4614" spans="1:5" x14ac:dyDescent="0.25">
      <c r="A4614">
        <v>4547</v>
      </c>
      <c r="B4614" s="40">
        <v>4365448.9669981394</v>
      </c>
      <c r="C4614">
        <v>3634149.6287444704</v>
      </c>
      <c r="D4614" t="str">
        <v>met</v>
      </c>
      <c r="E4614" s="108">
        <v>162970.18491329625</v>
      </c>
    </row>
    <row r="4615" spans="1:5" x14ac:dyDescent="0.25">
      <c r="A4615">
        <v>4548</v>
      </c>
      <c r="B4615" s="40">
        <v>3966607.4369966798</v>
      </c>
      <c r="C4615">
        <v>3634718.8431040612</v>
      </c>
      <c r="D4615" t="str">
        <v>met</v>
      </c>
      <c r="E4615" s="108">
        <v>1619754.5417384375</v>
      </c>
    </row>
    <row r="4616" spans="1:5" x14ac:dyDescent="0.25">
      <c r="A4616">
        <v>4549</v>
      </c>
      <c r="B4616" s="40">
        <v>4077594.5785106719</v>
      </c>
      <c r="C4616">
        <v>3634063.9197656857</v>
      </c>
      <c r="D4616" t="str">
        <v>met</v>
      </c>
      <c r="E4616" s="108">
        <v>410104.53745174129</v>
      </c>
    </row>
    <row r="4617" spans="1:5" x14ac:dyDescent="0.25">
      <c r="A4617">
        <v>4550</v>
      </c>
      <c r="B4617" s="40">
        <v>3539072.640663648</v>
      </c>
      <c r="C4617">
        <v>3634186.7228591749</v>
      </c>
      <c r="D4617" t="str">
        <v>unmet</v>
      </c>
      <c r="E4617" s="108">
        <v>856920.52905826597</v>
      </c>
    </row>
    <row r="4618" spans="1:5" x14ac:dyDescent="0.25">
      <c r="A4618">
        <v>4551</v>
      </c>
      <c r="B4618" s="40">
        <v>11308869.32000066</v>
      </c>
      <c r="C4618">
        <v>3634358.5072305859</v>
      </c>
      <c r="D4618" t="str">
        <v>met</v>
      </c>
      <c r="E4618" s="108">
        <v>1299706.3547726148</v>
      </c>
    </row>
    <row r="4619" spans="1:5" x14ac:dyDescent="0.25">
      <c r="A4619">
        <v>4552</v>
      </c>
      <c r="B4619" s="40">
        <v>3706381.8690611711</v>
      </c>
      <c r="C4619">
        <v>3634006.9469227036</v>
      </c>
      <c r="D4619" t="str">
        <v>met</v>
      </c>
      <c r="E4619" s="108">
        <v>2951610.5283865533</v>
      </c>
    </row>
    <row r="4620" spans="1:5" x14ac:dyDescent="0.25">
      <c r="A4620">
        <v>4553</v>
      </c>
      <c r="B4620" s="40">
        <v>3950878.0122253327</v>
      </c>
      <c r="C4620">
        <v>3634093.1339142192</v>
      </c>
      <c r="D4620" t="str">
        <v>met</v>
      </c>
      <c r="E4620" s="108">
        <v>3529995.0772030442</v>
      </c>
    </row>
    <row r="4621" spans="1:5" x14ac:dyDescent="0.25">
      <c r="A4621">
        <v>4554</v>
      </c>
      <c r="B4621" s="40">
        <v>4346648.7963784076</v>
      </c>
      <c r="C4621">
        <v>3634287.2575718313</v>
      </c>
      <c r="D4621" t="str">
        <v>met</v>
      </c>
      <c r="E4621" s="108">
        <v>3358119.4199441704</v>
      </c>
    </row>
    <row r="4622" spans="1:5" x14ac:dyDescent="0.25">
      <c r="A4622">
        <v>4555</v>
      </c>
      <c r="B4622" s="40">
        <v>3168536.176821155</v>
      </c>
      <c r="C4622">
        <v>3633886.2321421695</v>
      </c>
      <c r="D4622" t="str">
        <v>unmet</v>
      </c>
      <c r="E4622" s="108">
        <v>1805995.8650569352</v>
      </c>
    </row>
    <row r="4623" spans="1:5" x14ac:dyDescent="0.25">
      <c r="A4623">
        <v>4556</v>
      </c>
      <c r="B4623" s="40">
        <v>3681429.8015317447</v>
      </c>
      <c r="C4623">
        <v>3634209.9264886207</v>
      </c>
      <c r="D4623" t="str">
        <v>met</v>
      </c>
      <c r="E4623" s="108">
        <v>1227688.0238890559</v>
      </c>
    </row>
    <row r="4624" spans="1:5" x14ac:dyDescent="0.25">
      <c r="A4624">
        <v>4557</v>
      </c>
      <c r="B4624" s="40">
        <v>4504635.6233883686</v>
      </c>
      <c r="C4624">
        <v>3634789.9996610512</v>
      </c>
      <c r="D4624" t="str">
        <v>met</v>
      </c>
      <c r="E4624" s="108">
        <v>324232.16616859194</v>
      </c>
    </row>
    <row r="4625" spans="1:5" x14ac:dyDescent="0.25">
      <c r="A4625">
        <v>4558</v>
      </c>
      <c r="B4625" s="40">
        <v>8202760.9333939981</v>
      </c>
      <c r="C4625">
        <v>3634162.8678714787</v>
      </c>
      <c r="D4625" t="str">
        <v>met</v>
      </c>
      <c r="E4625" s="108">
        <v>88164.65038215369</v>
      </c>
    </row>
    <row r="4626" spans="1:5" x14ac:dyDescent="0.25">
      <c r="A4626">
        <v>4559</v>
      </c>
      <c r="B4626" s="40">
        <v>5456415.5007421942</v>
      </c>
      <c r="C4626">
        <v>3634357.0062550129</v>
      </c>
      <c r="D4626" t="str">
        <v>met</v>
      </c>
      <c r="E4626" s="108">
        <v>2164635.5838671718</v>
      </c>
    </row>
    <row r="4627" spans="1:5" x14ac:dyDescent="0.25">
      <c r="A4627">
        <v>4560</v>
      </c>
      <c r="B4627" s="40">
        <v>5435442.8117304742</v>
      </c>
      <c r="C4627">
        <v>3633831.7838214743</v>
      </c>
      <c r="D4627" t="str">
        <v>met</v>
      </c>
      <c r="E4627" s="108">
        <v>173084.06227279454</v>
      </c>
    </row>
    <row r="4628" spans="1:5" x14ac:dyDescent="0.25">
      <c r="A4628">
        <v>4561</v>
      </c>
      <c r="B4628" s="40">
        <v>4966550.0430134889</v>
      </c>
      <c r="C4628">
        <v>3634072.3959391145</v>
      </c>
      <c r="D4628" t="str">
        <v>met</v>
      </c>
      <c r="E4628" s="108">
        <v>1385310.045901278</v>
      </c>
    </row>
    <row r="4629" spans="1:5" x14ac:dyDescent="0.25">
      <c r="A4629">
        <v>4562</v>
      </c>
      <c r="B4629" s="40">
        <v>4896143.8219202105</v>
      </c>
      <c r="C4629">
        <v>3634362.1028983984</v>
      </c>
      <c r="D4629" t="str">
        <v>met</v>
      </c>
      <c r="E4629" s="108">
        <v>2974.065084616188</v>
      </c>
    </row>
    <row r="4630" spans="1:5" x14ac:dyDescent="0.25">
      <c r="A4630">
        <v>4563</v>
      </c>
      <c r="B4630" s="40">
        <v>5962641.2117162663</v>
      </c>
      <c r="C4630">
        <v>3633718.8976380946</v>
      </c>
      <c r="D4630" t="str">
        <v>met</v>
      </c>
      <c r="E4630" s="108">
        <v>-257936.12734465161</v>
      </c>
    </row>
    <row r="4631" spans="1:5" x14ac:dyDescent="0.25">
      <c r="A4631">
        <v>4564</v>
      </c>
      <c r="B4631" s="40">
        <v>5696449.8062783899</v>
      </c>
      <c r="C4631">
        <v>3634634.5386467394</v>
      </c>
      <c r="D4631" t="str">
        <v>met</v>
      </c>
      <c r="E4631" s="108">
        <v>-137093.79312193859</v>
      </c>
    </row>
    <row r="4632" spans="1:5" x14ac:dyDescent="0.25">
      <c r="A4632">
        <v>4565</v>
      </c>
      <c r="B4632" s="40">
        <v>3891665.8710540412</v>
      </c>
      <c r="C4632">
        <v>3634367.2070687427</v>
      </c>
      <c r="D4632" t="str">
        <v>met</v>
      </c>
      <c r="E4632" s="108">
        <v>668315.73442171235</v>
      </c>
    </row>
    <row r="4633" spans="1:5" x14ac:dyDescent="0.25">
      <c r="A4633">
        <v>4566</v>
      </c>
      <c r="B4633" s="40">
        <v>3652318.43668292</v>
      </c>
      <c r="C4633">
        <v>3634185.5811355733</v>
      </c>
      <c r="D4633" t="str">
        <v>met</v>
      </c>
      <c r="E4633" s="108">
        <v>3250878.3316529179</v>
      </c>
    </row>
    <row r="4634" spans="1:5" x14ac:dyDescent="0.25">
      <c r="A4634">
        <v>4567</v>
      </c>
      <c r="B4634" s="40">
        <v>3856633.4494807045</v>
      </c>
      <c r="C4634">
        <v>3634160.005324651</v>
      </c>
      <c r="D4634" t="str">
        <v>met</v>
      </c>
      <c r="E4634" s="108">
        <v>1590802.0470131338</v>
      </c>
    </row>
    <row r="4635" spans="1:5" x14ac:dyDescent="0.25">
      <c r="A4635">
        <v>4568</v>
      </c>
      <c r="B4635" s="40">
        <v>3332097.534095522</v>
      </c>
      <c r="C4635">
        <v>3633970.8861868288</v>
      </c>
      <c r="D4635" t="str">
        <v>unmet</v>
      </c>
      <c r="E4635" s="108">
        <v>228492.93190521467</v>
      </c>
    </row>
    <row r="4636" spans="1:5" x14ac:dyDescent="0.25">
      <c r="A4636">
        <v>4569</v>
      </c>
      <c r="B4636" s="40">
        <v>4112812.1879474833</v>
      </c>
      <c r="C4636">
        <v>3634545.807685581</v>
      </c>
      <c r="D4636" t="str">
        <v>met</v>
      </c>
      <c r="E4636" s="108">
        <v>-114613.94964189688</v>
      </c>
    </row>
    <row r="4637" spans="1:5" x14ac:dyDescent="0.25">
      <c r="A4637">
        <v>4570</v>
      </c>
      <c r="B4637" s="40">
        <v>3895015.8402434001</v>
      </c>
      <c r="C4637">
        <v>3633704.3528258614</v>
      </c>
      <c r="D4637" t="str">
        <v>met</v>
      </c>
      <c r="E4637" s="108">
        <v>698637.15361098945</v>
      </c>
    </row>
    <row r="4638" spans="1:5" x14ac:dyDescent="0.25">
      <c r="A4638">
        <v>4571</v>
      </c>
      <c r="B4638" s="40">
        <v>4763391.9729442112</v>
      </c>
      <c r="C4638">
        <v>3634907.2571285153</v>
      </c>
      <c r="D4638" t="str">
        <v>met</v>
      </c>
      <c r="E4638" s="108">
        <v>391937.53719895612</v>
      </c>
    </row>
    <row r="4639" spans="1:5" x14ac:dyDescent="0.25">
      <c r="A4639">
        <v>4572</v>
      </c>
      <c r="B4639" s="40">
        <v>7426159.2627012022</v>
      </c>
      <c r="C4639">
        <v>3634332.3038517023</v>
      </c>
      <c r="D4639" t="str">
        <v>met</v>
      </c>
      <c r="E4639" s="108">
        <v>652785.91040604096</v>
      </c>
    </row>
    <row r="4640" spans="1:5" x14ac:dyDescent="0.25">
      <c r="A4640">
        <v>4573</v>
      </c>
      <c r="B4640" s="40">
        <v>4014156.1652651215</v>
      </c>
      <c r="C4640">
        <v>3633672.7112313034</v>
      </c>
      <c r="D4640" t="str">
        <v>met</v>
      </c>
      <c r="E4640" s="108">
        <v>8993461.101908775</v>
      </c>
    </row>
    <row r="4641" spans="1:5" x14ac:dyDescent="0.25">
      <c r="A4641">
        <v>4574</v>
      </c>
      <c r="B4641" s="40">
        <v>4408230.9301922424</v>
      </c>
      <c r="C4641">
        <v>3634057.4995612628</v>
      </c>
      <c r="D4641" t="str">
        <v>met</v>
      </c>
      <c r="E4641" s="108">
        <v>241865.55581659777</v>
      </c>
    </row>
    <row r="4642" spans="1:5" x14ac:dyDescent="0.25">
      <c r="A4642">
        <v>4575</v>
      </c>
      <c r="B4642" s="40">
        <v>6136429.6290188543</v>
      </c>
      <c r="C4642">
        <v>3634588.6520591811</v>
      </c>
      <c r="D4642" t="str">
        <v>met</v>
      </c>
      <c r="E4642" s="108">
        <v>449547.9546587076</v>
      </c>
    </row>
    <row r="4643" spans="1:5" x14ac:dyDescent="0.25">
      <c r="A4643">
        <v>4576</v>
      </c>
      <c r="B4643" s="40">
        <v>4724223.7762078848</v>
      </c>
      <c r="C4643">
        <v>3634074.4475790681</v>
      </c>
      <c r="D4643" t="str">
        <v>met</v>
      </c>
      <c r="E4643" s="108">
        <v>7169886.519131125</v>
      </c>
    </row>
    <row r="4644" spans="1:5" x14ac:dyDescent="0.25">
      <c r="A4644">
        <v>4577</v>
      </c>
      <c r="B4644" s="40">
        <v>3292885.458050142</v>
      </c>
      <c r="C4644">
        <v>3633900.9188826</v>
      </c>
      <c r="D4644" t="str">
        <v>unmet</v>
      </c>
      <c r="E4644" s="108">
        <v>6370518.7860469334</v>
      </c>
    </row>
    <row r="4645" spans="1:5" x14ac:dyDescent="0.25">
      <c r="A4645">
        <v>4578</v>
      </c>
      <c r="B4645" s="40">
        <v>9545274.8101929985</v>
      </c>
      <c r="C4645">
        <v>3633843.3870000714</v>
      </c>
      <c r="D4645" t="str">
        <v>met</v>
      </c>
      <c r="E4645" s="108">
        <v>1625009.691350631</v>
      </c>
    </row>
    <row r="4646" spans="1:5" x14ac:dyDescent="0.25">
      <c r="A4646">
        <v>4579</v>
      </c>
      <c r="B4646" s="40">
        <v>4438595.767602561</v>
      </c>
      <c r="C4646">
        <v>3633871.2297229581</v>
      </c>
      <c r="D4646" t="str">
        <v>met</v>
      </c>
      <c r="E4646" s="108">
        <v>1456538.7230711929</v>
      </c>
    </row>
    <row r="4647" spans="1:5" x14ac:dyDescent="0.25">
      <c r="A4647">
        <v>4580</v>
      </c>
      <c r="B4647" s="40">
        <v>3319916.5940360045</v>
      </c>
      <c r="C4647">
        <v>3633997.8354871841</v>
      </c>
      <c r="D4647" t="str">
        <v>unmet</v>
      </c>
      <c r="E4647" s="108">
        <v>662424.7990666558</v>
      </c>
    </row>
    <row r="4648" spans="1:5" x14ac:dyDescent="0.25">
      <c r="A4648">
        <v>4581</v>
      </c>
      <c r="B4648" s="40">
        <v>4813194.0941385813</v>
      </c>
      <c r="C4648">
        <v>3633779.0269185072</v>
      </c>
      <c r="D4648" t="str">
        <v>met</v>
      </c>
      <c r="E4648" s="108">
        <v>-201916.67199987033</v>
      </c>
    </row>
    <row r="4649" spans="1:5" x14ac:dyDescent="0.25">
      <c r="A4649">
        <v>4582</v>
      </c>
      <c r="B4649" s="40">
        <v>13713178.365827231</v>
      </c>
      <c r="C4649">
        <v>3634314.5987097099</v>
      </c>
      <c r="D4649" t="str">
        <v>met</v>
      </c>
      <c r="E4649" s="108">
        <v>448815.91483397968</v>
      </c>
    </row>
    <row r="4650" spans="1:5" x14ac:dyDescent="0.25">
      <c r="A4650">
        <v>4583</v>
      </c>
      <c r="B4650" s="40">
        <v>3665163.3428756911</v>
      </c>
      <c r="C4650">
        <v>3633976.1219051126</v>
      </c>
      <c r="D4650" t="str">
        <v>met</v>
      </c>
      <c r="E4650" s="108">
        <v>-25929.958218402695</v>
      </c>
    </row>
    <row r="4651" spans="1:5" x14ac:dyDescent="0.25">
      <c r="A4651">
        <v>4584</v>
      </c>
      <c r="B4651" s="40">
        <v>5134486.0270823995</v>
      </c>
      <c r="C4651">
        <v>3633816.3735392583</v>
      </c>
      <c r="D4651" t="str">
        <v>met</v>
      </c>
      <c r="E4651" s="108">
        <v>72240.088795352262</v>
      </c>
    </row>
    <row r="4652" spans="1:5" x14ac:dyDescent="0.25">
      <c r="A4652">
        <v>4585</v>
      </c>
      <c r="B4652" s="40">
        <v>5017201.7541080136</v>
      </c>
      <c r="C4652">
        <v>3634296.9376618918</v>
      </c>
      <c r="D4652" t="str">
        <v>met</v>
      </c>
      <c r="E4652" s="108">
        <v>847107.39953810349</v>
      </c>
    </row>
    <row r="4653" spans="1:5" x14ac:dyDescent="0.25">
      <c r="A4653">
        <v>4586</v>
      </c>
      <c r="B4653" s="40">
        <v>6281342.1729578022</v>
      </c>
      <c r="C4653">
        <v>3634434.1095162211</v>
      </c>
      <c r="D4653" t="str">
        <v>met</v>
      </c>
      <c r="E4653" s="108">
        <v>-376121.31183819473</v>
      </c>
    </row>
    <row r="4654" spans="1:5" x14ac:dyDescent="0.25">
      <c r="A4654">
        <v>4587</v>
      </c>
      <c r="B4654" s="40">
        <v>7611678.7556722909</v>
      </c>
      <c r="C4654">
        <v>3634153.8119418276</v>
      </c>
      <c r="D4654" t="str">
        <v>met</v>
      </c>
      <c r="E4654" s="108">
        <v>1078529.9678165945</v>
      </c>
    </row>
    <row r="4655" spans="1:5" x14ac:dyDescent="0.25">
      <c r="A4655">
        <v>4588</v>
      </c>
      <c r="B4655" s="40">
        <v>4605283.8547021654</v>
      </c>
      <c r="C4655">
        <v>3634088.8054564828</v>
      </c>
      <c r="D4655" t="str">
        <v>met</v>
      </c>
      <c r="E4655" s="108">
        <v>-803429.54074408533</v>
      </c>
    </row>
    <row r="4656" spans="1:5" x14ac:dyDescent="0.25">
      <c r="A4656">
        <v>4589</v>
      </c>
      <c r="B4656" s="40">
        <v>4307520.7951490032</v>
      </c>
      <c r="C4656">
        <v>3634153.9122569389</v>
      </c>
      <c r="D4656" t="str">
        <v>met</v>
      </c>
      <c r="E4656" s="108">
        <v>972019.04799181735</v>
      </c>
    </row>
    <row r="4657" spans="1:5" x14ac:dyDescent="0.25">
      <c r="A4657">
        <v>4590</v>
      </c>
      <c r="B4657" s="40">
        <v>3760779.900423598</v>
      </c>
      <c r="C4657">
        <v>3634150.9839990819</v>
      </c>
      <c r="D4657" t="str">
        <v>met</v>
      </c>
      <c r="E4657" s="108">
        <v>636338.31354026124</v>
      </c>
    </row>
    <row r="4658" spans="1:5" x14ac:dyDescent="0.25">
      <c r="A4658">
        <v>4591</v>
      </c>
      <c r="B4658" s="40">
        <v>6022831.5473455675</v>
      </c>
      <c r="C4658">
        <v>3633940.0069739288</v>
      </c>
      <c r="D4658" t="str">
        <v>met</v>
      </c>
      <c r="E4658" s="108">
        <v>2105048.4761920739</v>
      </c>
    </row>
    <row r="4659" spans="1:5" x14ac:dyDescent="0.25">
      <c r="A4659">
        <v>4592</v>
      </c>
      <c r="B4659" s="40">
        <v>3593938.5339486157</v>
      </c>
      <c r="C4659">
        <v>3633465.9185531735</v>
      </c>
      <c r="D4659" t="str">
        <v>unmet</v>
      </c>
      <c r="E4659" s="108">
        <v>1019892.9528558278</v>
      </c>
    </row>
    <row r="4660" spans="1:5" x14ac:dyDescent="0.25">
      <c r="A4660">
        <v>4593</v>
      </c>
      <c r="B4660" s="40">
        <v>8971035.4907906633</v>
      </c>
      <c r="C4660">
        <v>3633748.2146713766</v>
      </c>
      <c r="D4660" t="str">
        <v>met</v>
      </c>
      <c r="E4660" s="108">
        <v>-47350.226875254419</v>
      </c>
    </row>
    <row r="4661" spans="1:5" x14ac:dyDescent="0.25">
      <c r="A4661">
        <v>4594</v>
      </c>
      <c r="B4661" s="40">
        <v>5842013.5730905104</v>
      </c>
      <c r="C4661">
        <v>3633918.5164331878</v>
      </c>
      <c r="D4661" t="str">
        <v>met</v>
      </c>
      <c r="E4661" s="108">
        <v>2377430.4687523702</v>
      </c>
    </row>
    <row r="4662" spans="1:5" x14ac:dyDescent="0.25">
      <c r="A4662">
        <v>4595</v>
      </c>
      <c r="B4662" s="40">
        <v>4728166.3647424867</v>
      </c>
      <c r="C4662">
        <v>3634470.0764834774</v>
      </c>
      <c r="D4662" t="str">
        <v>met</v>
      </c>
      <c r="E4662" s="108">
        <v>561459.60138026113</v>
      </c>
    </row>
    <row r="4663" spans="1:5" x14ac:dyDescent="0.25">
      <c r="A4663">
        <v>4596</v>
      </c>
      <c r="B4663" s="40">
        <v>3363543.7807141915</v>
      </c>
      <c r="C4663">
        <v>3633717.8928530244</v>
      </c>
      <c r="D4663" t="str">
        <v>unmet</v>
      </c>
      <c r="E4663" s="108">
        <v>-344793.78739933437</v>
      </c>
    </row>
    <row r="4664" spans="1:5" x14ac:dyDescent="0.25">
      <c r="A4664">
        <v>4597</v>
      </c>
      <c r="B4664" s="40">
        <v>6758019.5743510872</v>
      </c>
      <c r="C4664">
        <v>3634456.9381336728</v>
      </c>
      <c r="D4664" t="str">
        <v>met</v>
      </c>
      <c r="E4664" s="108">
        <v>-111842.19302232098</v>
      </c>
    </row>
    <row r="4665" spans="1:5" x14ac:dyDescent="0.25">
      <c r="A4665">
        <v>4598</v>
      </c>
      <c r="B4665" s="40">
        <v>4399663.611701156</v>
      </c>
      <c r="C4665">
        <v>3634313.0433735237</v>
      </c>
      <c r="D4665" t="str">
        <v>met</v>
      </c>
      <c r="E4665" s="108">
        <v>2204683.1559089976</v>
      </c>
    </row>
    <row r="4666" spans="1:5" x14ac:dyDescent="0.25">
      <c r="A4666">
        <v>4599</v>
      </c>
      <c r="B4666" s="40">
        <v>4125332.5290781213</v>
      </c>
      <c r="C4666">
        <v>3634144.507806011</v>
      </c>
      <c r="D4666" t="str">
        <v>met</v>
      </c>
      <c r="E4666" s="108">
        <v>818924.37271585176</v>
      </c>
    </row>
    <row r="4667" spans="1:5" x14ac:dyDescent="0.25">
      <c r="A4667">
        <v>4600</v>
      </c>
      <c r="B4667" s="40">
        <v>3720679.1707678284</v>
      </c>
      <c r="C4667">
        <v>3634220.5178806693</v>
      </c>
      <c r="D4667" t="str">
        <v>met</v>
      </c>
      <c r="E4667" s="108">
        <v>1629479.6180160656</v>
      </c>
    </row>
    <row r="4668" spans="1:5" x14ac:dyDescent="0.25">
      <c r="A4668">
        <v>4601</v>
      </c>
      <c r="B4668" s="40">
        <v>3959965.6432751166</v>
      </c>
      <c r="C4668">
        <v>3633940.5067506745</v>
      </c>
      <c r="D4668" t="str">
        <v>met</v>
      </c>
      <c r="E4668" s="108">
        <v>-149308.01668995619</v>
      </c>
    </row>
    <row r="4669" spans="1:5" x14ac:dyDescent="0.25">
      <c r="A4669">
        <v>4602</v>
      </c>
      <c r="B4669" s="40">
        <v>4062473.0483684693</v>
      </c>
      <c r="C4669">
        <v>3634195.6215933044</v>
      </c>
      <c r="D4669" t="str">
        <v>met</v>
      </c>
      <c r="E4669" s="108">
        <v>608046.96613888629</v>
      </c>
    </row>
    <row r="4670" spans="1:5" x14ac:dyDescent="0.25">
      <c r="A4670">
        <v>4603</v>
      </c>
      <c r="B4670" s="40">
        <v>11321686.100903681</v>
      </c>
      <c r="C4670">
        <v>3634184.7854572032</v>
      </c>
      <c r="D4670" t="str">
        <v>met</v>
      </c>
      <c r="E4670" s="108">
        <v>1171187.9113611155</v>
      </c>
    </row>
    <row r="4671" spans="1:5" x14ac:dyDescent="0.25">
      <c r="A4671">
        <v>4604</v>
      </c>
      <c r="B4671" s="40">
        <v>4051372.917866894</v>
      </c>
      <c r="C4671">
        <v>3633764.8243977646</v>
      </c>
      <c r="D4671" t="str">
        <v>met</v>
      </c>
      <c r="E4671" s="108">
        <v>1365488.5404948681</v>
      </c>
    </row>
    <row r="4672" spans="1:5" x14ac:dyDescent="0.25">
      <c r="A4672">
        <v>4605</v>
      </c>
      <c r="B4672" s="40">
        <v>3818248.2091440251</v>
      </c>
      <c r="C4672">
        <v>3634198.751551135</v>
      </c>
      <c r="D4672" t="str">
        <v>met</v>
      </c>
      <c r="E4672" s="108">
        <v>6965819.2782384232</v>
      </c>
    </row>
    <row r="4673" spans="1:5" x14ac:dyDescent="0.25">
      <c r="A4673">
        <v>4606</v>
      </c>
      <c r="B4673" s="40">
        <v>5159554.316354081</v>
      </c>
      <c r="C4673">
        <v>3634156.2419525851</v>
      </c>
      <c r="D4673" t="str">
        <v>met</v>
      </c>
      <c r="E4673" s="108">
        <v>696751.132100516</v>
      </c>
    </row>
    <row r="4674" spans="1:5" x14ac:dyDescent="0.25">
      <c r="A4674">
        <v>4607</v>
      </c>
      <c r="B4674" s="40">
        <v>4400610.7809545901</v>
      </c>
      <c r="C4674">
        <v>3633663.6912068212</v>
      </c>
      <c r="D4674" t="str">
        <v>met</v>
      </c>
      <c r="E4674" s="108">
        <v>1042642.1149014612</v>
      </c>
    </row>
    <row r="4675" spans="1:5" x14ac:dyDescent="0.25">
      <c r="A4675">
        <v>4608</v>
      </c>
      <c r="B4675" s="40">
        <v>4450546.3139225058</v>
      </c>
      <c r="C4675">
        <v>3634546.3836959703</v>
      </c>
      <c r="D4675" t="str">
        <v>met</v>
      </c>
      <c r="E4675" s="108">
        <v>1118656.3609131975</v>
      </c>
    </row>
    <row r="4676" spans="1:5" x14ac:dyDescent="0.25">
      <c r="A4676">
        <v>4609</v>
      </c>
      <c r="B4676" s="40">
        <v>5916213.9949238757</v>
      </c>
      <c r="C4676">
        <v>3634475.9499192219</v>
      </c>
      <c r="D4676" t="str">
        <v>met</v>
      </c>
      <c r="E4676" s="108">
        <v>4250499.6568434937</v>
      </c>
    </row>
    <row r="4677" spans="1:5" x14ac:dyDescent="0.25">
      <c r="A4677">
        <v>4610</v>
      </c>
      <c r="B4677" s="40">
        <v>10616388.584379029</v>
      </c>
      <c r="C4677">
        <v>3634044.5160550852</v>
      </c>
      <c r="D4677" t="str">
        <v>met</v>
      </c>
      <c r="E4677" s="108">
        <v>786070.66904814774</v>
      </c>
    </row>
    <row r="4678" spans="1:5" x14ac:dyDescent="0.25">
      <c r="A4678">
        <v>4611</v>
      </c>
      <c r="B4678" s="40">
        <v>4023537.9885272896</v>
      </c>
      <c r="C4678">
        <v>3634059.4669332788</v>
      </c>
      <c r="D4678" t="str">
        <v>met</v>
      </c>
      <c r="E4678" s="108">
        <v>1077762.0981406029</v>
      </c>
    </row>
    <row r="4679" spans="1:5" x14ac:dyDescent="0.25">
      <c r="A4679">
        <v>4612</v>
      </c>
      <c r="B4679" s="40">
        <v>8802536.4202622473</v>
      </c>
      <c r="C4679">
        <v>3634250.9820242855</v>
      </c>
      <c r="D4679" t="str">
        <v>met</v>
      </c>
      <c r="E4679" s="108">
        <v>1275344.3583138892</v>
      </c>
    </row>
    <row r="4680" spans="1:5" x14ac:dyDescent="0.25">
      <c r="A4680">
        <v>4613</v>
      </c>
      <c r="B4680" s="40">
        <v>4329345.0853755474</v>
      </c>
      <c r="C4680">
        <v>3633692.890593763</v>
      </c>
      <c r="D4680" t="str">
        <v>met</v>
      </c>
      <c r="E4680" s="108">
        <v>188819.71013434557</v>
      </c>
    </row>
    <row r="4681" spans="1:5" x14ac:dyDescent="0.25">
      <c r="A4681">
        <v>4614</v>
      </c>
      <c r="B4681" s="40">
        <v>4688676.4214402074</v>
      </c>
      <c r="C4681">
        <v>3634381.0523994574</v>
      </c>
      <c r="D4681" t="str">
        <v>met</v>
      </c>
      <c r="E4681" s="108">
        <v>5256.3818507613614</v>
      </c>
    </row>
    <row r="4682" spans="1:5" x14ac:dyDescent="0.25">
      <c r="A4682">
        <v>4615</v>
      </c>
      <c r="B4682" s="40">
        <v>4189730.9482362587</v>
      </c>
      <c r="C4682">
        <v>3634384.65791093</v>
      </c>
      <c r="D4682" t="str">
        <v>met</v>
      </c>
      <c r="E4682" s="108">
        <v>68280.292246289551</v>
      </c>
    </row>
    <row r="4683" spans="1:5" x14ac:dyDescent="0.25">
      <c r="A4683">
        <v>4616</v>
      </c>
      <c r="B4683" s="40">
        <v>4491519.8445245326</v>
      </c>
      <c r="C4683">
        <v>3634082.104081207</v>
      </c>
      <c r="D4683" t="str">
        <v>met</v>
      </c>
      <c r="E4683" s="108">
        <v>1789411.2351682535</v>
      </c>
    </row>
    <row r="4684" spans="1:5" x14ac:dyDescent="0.25">
      <c r="A4684">
        <v>4617</v>
      </c>
      <c r="B4684" s="40">
        <v>9106969.1866065431</v>
      </c>
      <c r="C4684">
        <v>3634513.3780525886</v>
      </c>
      <c r="D4684" t="str">
        <v>met</v>
      </c>
      <c r="E4684" s="108">
        <v>1165131.0301266173</v>
      </c>
    </row>
    <row r="4685" spans="1:5" x14ac:dyDescent="0.25">
      <c r="A4685">
        <v>4618</v>
      </c>
      <c r="B4685" s="40">
        <v>4188622.8466486074</v>
      </c>
      <c r="C4685">
        <v>3634571.0754620316</v>
      </c>
      <c r="D4685" t="str">
        <v>met</v>
      </c>
      <c r="E4685" s="108">
        <v>-301749.12455380149</v>
      </c>
    </row>
    <row r="4686" spans="1:5" x14ac:dyDescent="0.25">
      <c r="A4686">
        <v>4619</v>
      </c>
      <c r="B4686" s="40">
        <v>11688786.660842463</v>
      </c>
      <c r="C4686">
        <v>3633903.7662979886</v>
      </c>
      <c r="D4686" t="str">
        <v>met</v>
      </c>
      <c r="E4686" s="108">
        <v>143104.65526864864</v>
      </c>
    </row>
    <row r="4687" spans="1:5" x14ac:dyDescent="0.25">
      <c r="A4687">
        <v>4620</v>
      </c>
      <c r="B4687" s="40">
        <v>3802907.3379716165</v>
      </c>
      <c r="C4687">
        <v>3634121.7934334767</v>
      </c>
      <c r="D4687" t="str">
        <v>met</v>
      </c>
      <c r="E4687" s="108">
        <v>603645.38583788974</v>
      </c>
    </row>
    <row r="4688" spans="1:5" x14ac:dyDescent="0.25">
      <c r="A4688">
        <v>4621</v>
      </c>
      <c r="B4688" s="40">
        <v>6231497.5061831828</v>
      </c>
      <c r="C4688">
        <v>3634328.8933063434</v>
      </c>
      <c r="D4688" t="str">
        <v>met</v>
      </c>
      <c r="E4688" s="108">
        <v>1320426.7954133358</v>
      </c>
    </row>
    <row r="4689" spans="1:5" x14ac:dyDescent="0.25">
      <c r="A4689">
        <v>4622</v>
      </c>
      <c r="B4689" s="40">
        <v>3624521.577264159</v>
      </c>
      <c r="C4689">
        <v>3633933.6935450113</v>
      </c>
      <c r="D4689" t="str">
        <v>unmet</v>
      </c>
      <c r="E4689" s="108">
        <v>-49498.290884465445</v>
      </c>
    </row>
    <row r="4690" spans="1:5" x14ac:dyDescent="0.25">
      <c r="A4690">
        <v>4623</v>
      </c>
      <c r="B4690" s="40">
        <v>4642529.7791155744</v>
      </c>
      <c r="C4690">
        <v>3634461.6672847481</v>
      </c>
      <c r="D4690" t="str">
        <v>met</v>
      </c>
      <c r="E4690" s="108">
        <v>-47559.111958055757</v>
      </c>
    </row>
    <row r="4691" spans="1:5" x14ac:dyDescent="0.25">
      <c r="A4691">
        <v>4624</v>
      </c>
      <c r="B4691" s="40">
        <v>6015414.5953606013</v>
      </c>
      <c r="C4691">
        <v>3634468.9079306368</v>
      </c>
      <c r="D4691" t="str">
        <v>met</v>
      </c>
      <c r="E4691" s="108">
        <v>1600539.1082705553</v>
      </c>
    </row>
    <row r="4692" spans="1:5" x14ac:dyDescent="0.25">
      <c r="A4692">
        <v>4625</v>
      </c>
      <c r="B4692" s="40">
        <v>7388446.9615384154</v>
      </c>
      <c r="C4692">
        <v>3634373.386075017</v>
      </c>
      <c r="D4692" t="str">
        <v>met</v>
      </c>
      <c r="E4692" s="108">
        <v>1909699.0715216622</v>
      </c>
    </row>
    <row r="4693" spans="1:5" x14ac:dyDescent="0.25">
      <c r="A4693">
        <v>4626</v>
      </c>
      <c r="B4693" s="40">
        <v>7341796.9228160074</v>
      </c>
      <c r="C4693">
        <v>3633923.1366462093</v>
      </c>
      <c r="D4693" t="str">
        <v>met</v>
      </c>
      <c r="E4693" s="108">
        <v>7061171.8467947962</v>
      </c>
    </row>
    <row r="4694" spans="1:5" x14ac:dyDescent="0.25">
      <c r="A4694">
        <v>4627</v>
      </c>
      <c r="B4694" s="40">
        <v>10118288.936866852</v>
      </c>
      <c r="C4694">
        <v>3633917.5727056703</v>
      </c>
      <c r="D4694" t="str">
        <v>met</v>
      </c>
      <c r="E4694" s="108">
        <v>254453.5641664695</v>
      </c>
    </row>
    <row r="4695" spans="1:5" x14ac:dyDescent="0.25">
      <c r="A4695">
        <v>4628</v>
      </c>
      <c r="B4695" s="40">
        <v>6066883.4804795636</v>
      </c>
      <c r="C4695">
        <v>3634259.4281378174</v>
      </c>
      <c r="D4695" t="str">
        <v>met</v>
      </c>
      <c r="E4695" s="108">
        <v>1935464.664768992</v>
      </c>
    </row>
    <row r="4696" spans="1:5" x14ac:dyDescent="0.25">
      <c r="A4696">
        <v>4629</v>
      </c>
      <c r="B4696" s="40">
        <v>4665124.1357116085</v>
      </c>
      <c r="C4696">
        <v>3634703.0569379632</v>
      </c>
      <c r="D4696" t="str">
        <v>met</v>
      </c>
      <c r="E4696" s="108">
        <v>1855652.775290689</v>
      </c>
    </row>
    <row r="4697" spans="1:5" x14ac:dyDescent="0.25">
      <c r="A4697">
        <v>4630</v>
      </c>
      <c r="B4697" s="40">
        <v>7082525.5519248182</v>
      </c>
      <c r="C4697">
        <v>3634064.6463329624</v>
      </c>
      <c r="D4697" t="str">
        <v>met</v>
      </c>
      <c r="E4697" s="108">
        <v>3294981.3471230138</v>
      </c>
    </row>
    <row r="4698" spans="1:5" x14ac:dyDescent="0.25">
      <c r="A4698">
        <v>4631</v>
      </c>
      <c r="B4698" s="40">
        <v>3711101.2993260864</v>
      </c>
      <c r="C4698">
        <v>3633807.4942582631</v>
      </c>
      <c r="D4698" t="str">
        <v>met</v>
      </c>
      <c r="E4698" s="108">
        <v>-11472.744208035525</v>
      </c>
    </row>
    <row r="4699" spans="1:5" x14ac:dyDescent="0.25">
      <c r="A4699">
        <v>4632</v>
      </c>
      <c r="B4699" s="40">
        <v>4801054.708780976</v>
      </c>
      <c r="C4699">
        <v>3634187.5897408063</v>
      </c>
      <c r="D4699" t="str">
        <v>met</v>
      </c>
      <c r="E4699" s="108">
        <v>3086831.2653066851</v>
      </c>
    </row>
    <row r="4700" spans="1:5" x14ac:dyDescent="0.25">
      <c r="A4700">
        <v>4633</v>
      </c>
      <c r="B4700" s="40">
        <v>4556990.3393838741</v>
      </c>
      <c r="C4700">
        <v>3633729.7392848162</v>
      </c>
      <c r="D4700" t="str">
        <v>met</v>
      </c>
      <c r="E4700" s="108">
        <v>9382291.605747655</v>
      </c>
    </row>
    <row r="4701" spans="1:5" x14ac:dyDescent="0.25">
      <c r="A4701">
        <v>4634</v>
      </c>
      <c r="B4701" s="40">
        <v>4108324.4591747764</v>
      </c>
      <c r="C4701">
        <v>3634361.5318373977</v>
      </c>
      <c r="D4701" t="str">
        <v>met</v>
      </c>
      <c r="E4701" s="108">
        <v>2980960.2507716622</v>
      </c>
    </row>
    <row r="4702" spans="1:5" x14ac:dyDescent="0.25">
      <c r="A4702">
        <v>4635</v>
      </c>
      <c r="B4702" s="40">
        <v>12738189.044102432</v>
      </c>
      <c r="C4702">
        <v>3633645.1662352369</v>
      </c>
      <c r="D4702" t="str">
        <v>met</v>
      </c>
      <c r="E4702" s="108">
        <v>491768.91387239099</v>
      </c>
    </row>
    <row r="4703" spans="1:5" x14ac:dyDescent="0.25">
      <c r="A4703">
        <v>4636</v>
      </c>
      <c r="B4703" s="40">
        <v>3504534.5216306178</v>
      </c>
      <c r="C4703">
        <v>3634350.412091786</v>
      </c>
      <c r="D4703" t="str">
        <v>unmet</v>
      </c>
      <c r="E4703" s="108">
        <v>395800.86524517322</v>
      </c>
    </row>
    <row r="4704" spans="1:5" x14ac:dyDescent="0.25">
      <c r="A4704">
        <v>4637</v>
      </c>
      <c r="B4704" s="40">
        <v>3391374.7634016564</v>
      </c>
      <c r="C4704">
        <v>3634147.9001302789</v>
      </c>
      <c r="D4704" t="str">
        <v>unmet</v>
      </c>
      <c r="E4704" s="108">
        <v>-71114.393490412738</v>
      </c>
    </row>
    <row r="4705" spans="1:5" x14ac:dyDescent="0.25">
      <c r="A4705">
        <v>4638</v>
      </c>
      <c r="B4705" s="40">
        <v>3781352.4556613751</v>
      </c>
      <c r="C4705">
        <v>3633910.4855947779</v>
      </c>
      <c r="D4705" t="str">
        <v>met</v>
      </c>
      <c r="E4705" s="108">
        <v>278840.52503253007</v>
      </c>
    </row>
    <row r="4706" spans="1:5" x14ac:dyDescent="0.25">
      <c r="A4706">
        <v>4639</v>
      </c>
      <c r="B4706" s="40">
        <v>5350784.6541750692</v>
      </c>
      <c r="C4706">
        <v>3634109.8390335953</v>
      </c>
      <c r="D4706" t="str">
        <v>met</v>
      </c>
      <c r="E4706" s="108">
        <v>1234050.1319027939</v>
      </c>
    </row>
    <row r="4707" spans="1:5" x14ac:dyDescent="0.25">
      <c r="A4707">
        <v>4640</v>
      </c>
      <c r="B4707" s="40">
        <v>8621828.5780971069</v>
      </c>
      <c r="C4707">
        <v>3633854.7610077425</v>
      </c>
      <c r="D4707" t="str">
        <v>met</v>
      </c>
      <c r="E4707" s="108">
        <v>941839.56495147711</v>
      </c>
    </row>
    <row r="4708" spans="1:5" x14ac:dyDescent="0.25">
      <c r="A4708">
        <v>4641</v>
      </c>
      <c r="B4708" s="40">
        <v>2926212.0718363486</v>
      </c>
      <c r="C4708">
        <v>3633596.8423182615</v>
      </c>
      <c r="D4708" t="str">
        <v>unmet</v>
      </c>
      <c r="E4708" s="108">
        <v>418857.0271984376</v>
      </c>
    </row>
    <row r="4709" spans="1:5" x14ac:dyDescent="0.25">
      <c r="A4709">
        <v>4642</v>
      </c>
      <c r="B4709" s="40">
        <v>6456736.3721368583</v>
      </c>
      <c r="C4709">
        <v>3634221.2496419484</v>
      </c>
      <c r="D4709" t="str">
        <v>met</v>
      </c>
      <c r="E4709" s="108">
        <v>-82572.077615686227</v>
      </c>
    </row>
    <row r="4710" spans="1:5" x14ac:dyDescent="0.25">
      <c r="A4710">
        <v>4643</v>
      </c>
      <c r="B4710" s="40">
        <v>3780780.3834506515</v>
      </c>
      <c r="C4710">
        <v>3633908.5269197472</v>
      </c>
      <c r="D4710" t="str">
        <v>met</v>
      </c>
      <c r="E4710" s="108">
        <v>883162.34857848054</v>
      </c>
    </row>
    <row r="4711" spans="1:5" x14ac:dyDescent="0.25">
      <c r="A4711">
        <v>4644</v>
      </c>
      <c r="B4711" s="40">
        <v>3805048.1545165386</v>
      </c>
      <c r="C4711">
        <v>3634177.6223885301</v>
      </c>
      <c r="D4711" t="str">
        <v>met</v>
      </c>
      <c r="E4711" s="108">
        <v>536923.45612034015</v>
      </c>
    </row>
    <row r="4712" spans="1:5" x14ac:dyDescent="0.25">
      <c r="A4712">
        <v>4645</v>
      </c>
      <c r="B4712" s="40">
        <v>3377198.527858627</v>
      </c>
      <c r="C4712">
        <v>3634009.1651935242</v>
      </c>
      <c r="D4712" t="str">
        <v>unmet</v>
      </c>
      <c r="E4712" s="108">
        <v>693838.53432988375</v>
      </c>
    </row>
    <row r="4713" spans="1:5" x14ac:dyDescent="0.25">
      <c r="A4713">
        <v>4646</v>
      </c>
      <c r="B4713" s="40">
        <v>4220618.6665433338</v>
      </c>
      <c r="C4713">
        <v>3633916.2820997015</v>
      </c>
      <c r="D4713" t="str">
        <v>met</v>
      </c>
      <c r="E4713" s="108">
        <v>1489578.3641102514</v>
      </c>
    </row>
    <row r="4714" spans="1:5" x14ac:dyDescent="0.25">
      <c r="A4714">
        <v>4647</v>
      </c>
      <c r="B4714" s="40">
        <v>12311421.560794748</v>
      </c>
      <c r="C4714">
        <v>3634019.6019864972</v>
      </c>
      <c r="D4714" t="str">
        <v>met</v>
      </c>
      <c r="E4714" s="108">
        <v>1209015.5575859724</v>
      </c>
    </row>
    <row r="4715" spans="1:5" x14ac:dyDescent="0.25">
      <c r="A4715">
        <v>4648</v>
      </c>
      <c r="B4715" s="40">
        <v>4429695.8119016867</v>
      </c>
      <c r="C4715">
        <v>3634189.2125950605</v>
      </c>
      <c r="D4715" t="str">
        <v>met</v>
      </c>
      <c r="E4715" s="108">
        <v>653290.30232984992</v>
      </c>
    </row>
    <row r="4716" spans="1:5" x14ac:dyDescent="0.25">
      <c r="A4716">
        <v>4649</v>
      </c>
      <c r="B4716" s="40">
        <v>3490218.1768046198</v>
      </c>
      <c r="C4716">
        <v>3634056.1289069387</v>
      </c>
      <c r="D4716" t="str">
        <v>unmet</v>
      </c>
      <c r="E4716" s="108">
        <v>1175942.0691819899</v>
      </c>
    </row>
    <row r="4717" spans="1:5" x14ac:dyDescent="0.25">
      <c r="A4717">
        <v>4650</v>
      </c>
      <c r="B4717" s="40">
        <v>6965515.8525081649</v>
      </c>
      <c r="C4717">
        <v>3634582.4884161088</v>
      </c>
      <c r="D4717" t="str">
        <v>met</v>
      </c>
      <c r="E4717" s="108">
        <v>931787.702675384</v>
      </c>
    </row>
    <row r="4718" spans="1:5" x14ac:dyDescent="0.25">
      <c r="A4718">
        <v>4651</v>
      </c>
      <c r="B4718" s="40">
        <v>4054740.7425046107</v>
      </c>
      <c r="C4718">
        <v>3633901.9331854279</v>
      </c>
      <c r="D4718" t="str">
        <v>met</v>
      </c>
      <c r="E4718" s="108">
        <v>2886382.7877932419</v>
      </c>
    </row>
    <row r="4719" spans="1:5" x14ac:dyDescent="0.25">
      <c r="A4719">
        <v>4652</v>
      </c>
      <c r="B4719" s="40">
        <v>4341346.3764744988</v>
      </c>
      <c r="C4719">
        <v>3634187.1402712124</v>
      </c>
      <c r="D4719" t="str">
        <v>met</v>
      </c>
      <c r="E4719" s="108">
        <v>2397508.1195919868</v>
      </c>
    </row>
    <row r="4720" spans="1:5" x14ac:dyDescent="0.25">
      <c r="A4720">
        <v>4653</v>
      </c>
      <c r="B4720" s="40">
        <v>3542434.4407898597</v>
      </c>
      <c r="C4720">
        <v>3633851.7381552253</v>
      </c>
      <c r="D4720" t="str">
        <v>unmet</v>
      </c>
      <c r="E4720" s="108">
        <v>904204.50463763112</v>
      </c>
    </row>
    <row r="4721" spans="1:5" x14ac:dyDescent="0.25">
      <c r="A4721">
        <v>4654</v>
      </c>
      <c r="B4721" s="40">
        <v>3497601.9892413728</v>
      </c>
      <c r="C4721">
        <v>3633980.7659698785</v>
      </c>
      <c r="D4721" t="str">
        <v>unmet</v>
      </c>
      <c r="E4721" s="108">
        <v>2152684.455163057</v>
      </c>
    </row>
    <row r="4722" spans="1:5" x14ac:dyDescent="0.25">
      <c r="A4722">
        <v>4655</v>
      </c>
      <c r="B4722" s="40">
        <v>3212836.4969357168</v>
      </c>
      <c r="C4722">
        <v>3633986.0197738381</v>
      </c>
      <c r="D4722" t="str">
        <v>unmet</v>
      </c>
      <c r="E4722" s="108">
        <v>2219651.4287382611</v>
      </c>
    </row>
    <row r="4723" spans="1:5" x14ac:dyDescent="0.25">
      <c r="A4723">
        <v>4656</v>
      </c>
      <c r="B4723" s="40">
        <v>5071639.1738001071</v>
      </c>
      <c r="C4723">
        <v>3634127.9959591846</v>
      </c>
      <c r="D4723" t="str">
        <v>met</v>
      </c>
      <c r="E4723" s="108">
        <v>2911223.6181997918</v>
      </c>
    </row>
    <row r="4724" spans="1:5" x14ac:dyDescent="0.25">
      <c r="A4724">
        <v>4657</v>
      </c>
      <c r="B4724" s="40">
        <v>6932461.4216963165</v>
      </c>
      <c r="C4724">
        <v>3634045.3881452023</v>
      </c>
      <c r="D4724" t="str">
        <v>met</v>
      </c>
      <c r="E4724" s="108">
        <v>388662.66043102136</v>
      </c>
    </row>
    <row r="4725" spans="1:5" x14ac:dyDescent="0.25">
      <c r="A4725">
        <v>4658</v>
      </c>
      <c r="B4725" s="40">
        <v>8439766.2344630919</v>
      </c>
      <c r="C4725">
        <v>3634374.6608041339</v>
      </c>
      <c r="D4725" t="str">
        <v>met</v>
      </c>
      <c r="E4725" s="108">
        <v>776070.63688030932</v>
      </c>
    </row>
    <row r="4726" spans="1:5" x14ac:dyDescent="0.25">
      <c r="A4726">
        <v>4659</v>
      </c>
      <c r="B4726" s="40">
        <v>3973464.9178732829</v>
      </c>
      <c r="C4726">
        <v>3634368.0883480129</v>
      </c>
      <c r="D4726" t="str">
        <v>met</v>
      </c>
      <c r="E4726" s="108">
        <v>-126846.09573107259</v>
      </c>
    </row>
    <row r="4727" spans="1:5" x14ac:dyDescent="0.25">
      <c r="A4727">
        <v>4660</v>
      </c>
      <c r="B4727" s="40">
        <v>3949171.0484456168</v>
      </c>
      <c r="C4727">
        <v>3633783.627565803</v>
      </c>
      <c r="D4727" t="str">
        <v>met</v>
      </c>
      <c r="E4727" s="108">
        <v>691140.61827596417</v>
      </c>
    </row>
    <row r="4728" spans="1:5" x14ac:dyDescent="0.25">
      <c r="A4728">
        <v>4661</v>
      </c>
      <c r="B4728" s="40">
        <v>5082721.5813646186</v>
      </c>
      <c r="C4728">
        <v>3634522.1168516977</v>
      </c>
      <c r="D4728" t="str">
        <v>met</v>
      </c>
      <c r="E4728" s="108">
        <v>310828.5738136014</v>
      </c>
    </row>
    <row r="4729" spans="1:5" x14ac:dyDescent="0.25">
      <c r="A4729">
        <v>4662</v>
      </c>
      <c r="B4729" s="40">
        <v>6008263.0295192236</v>
      </c>
      <c r="C4729">
        <v>3634560.2462750776</v>
      </c>
      <c r="D4729" t="str">
        <v>met</v>
      </c>
      <c r="E4729" s="108">
        <v>215429.81871070154</v>
      </c>
    </row>
    <row r="4730" spans="1:5" x14ac:dyDescent="0.25">
      <c r="A4730">
        <v>4663</v>
      </c>
      <c r="B4730" s="40">
        <v>5014274.6997706797</v>
      </c>
      <c r="C4730">
        <v>3634319.5030990136</v>
      </c>
      <c r="D4730" t="str">
        <v>met</v>
      </c>
      <c r="E4730" s="108">
        <v>1289459.9091394427</v>
      </c>
    </row>
    <row r="4731" spans="1:5" x14ac:dyDescent="0.25">
      <c r="A4731">
        <v>4664</v>
      </c>
      <c r="B4731" s="40">
        <v>3589750.8501902781</v>
      </c>
      <c r="C4731">
        <v>3634138.8814779739</v>
      </c>
      <c r="D4731" t="str">
        <v>unmet</v>
      </c>
      <c r="E4731" s="108">
        <v>1102029.7709519495</v>
      </c>
    </row>
    <row r="4732" spans="1:5" x14ac:dyDescent="0.25">
      <c r="A4732">
        <v>4665</v>
      </c>
      <c r="B4732" s="40">
        <v>3673539.8874190086</v>
      </c>
      <c r="C4732">
        <v>3634186.7102195248</v>
      </c>
      <c r="D4732" t="str">
        <v>met</v>
      </c>
      <c r="E4732" s="108">
        <v>278242.29534392431</v>
      </c>
    </row>
    <row r="4733" spans="1:5" x14ac:dyDescent="0.25">
      <c r="A4733">
        <v>4666</v>
      </c>
      <c r="B4733" s="40">
        <v>4866309.78740755</v>
      </c>
      <c r="C4733">
        <v>3633926.0877525965</v>
      </c>
      <c r="D4733" t="str">
        <v>met</v>
      </c>
      <c r="E4733" s="108">
        <v>1696554.4196345047</v>
      </c>
    </row>
    <row r="4734" spans="1:5" x14ac:dyDescent="0.25">
      <c r="A4734">
        <v>4667</v>
      </c>
      <c r="B4734" s="40">
        <v>4347627.8025665414</v>
      </c>
      <c r="C4734">
        <v>3634155.896144235</v>
      </c>
      <c r="D4734" t="str">
        <v>met</v>
      </c>
      <c r="E4734" s="108">
        <v>-111613.64051850513</v>
      </c>
    </row>
    <row r="4735" spans="1:5" x14ac:dyDescent="0.25">
      <c r="A4735">
        <v>4668</v>
      </c>
      <c r="B4735" s="40">
        <v>3794198.9098915663</v>
      </c>
      <c r="C4735">
        <v>3633776.4808922652</v>
      </c>
      <c r="D4735" t="str">
        <v>met</v>
      </c>
      <c r="E4735" s="108">
        <v>809430.3768617413</v>
      </c>
    </row>
    <row r="4736" spans="1:5" x14ac:dyDescent="0.25">
      <c r="A4736">
        <v>4669</v>
      </c>
      <c r="B4736" s="40">
        <v>4221454.1867823983</v>
      </c>
      <c r="C4736">
        <v>3634227.8992426326</v>
      </c>
      <c r="D4736" t="str">
        <v>met</v>
      </c>
      <c r="E4736" s="108">
        <v>736918.73963727104</v>
      </c>
    </row>
    <row r="4737" spans="1:5" x14ac:dyDescent="0.25">
      <c r="A4737">
        <v>4670</v>
      </c>
      <c r="B4737" s="40">
        <v>4607857.5511205383</v>
      </c>
      <c r="C4737">
        <v>3634061.0099967322</v>
      </c>
      <c r="D4737" t="str">
        <v>met</v>
      </c>
      <c r="E4737" s="108">
        <v>3324658.0658920603</v>
      </c>
    </row>
    <row r="4738" spans="1:5" x14ac:dyDescent="0.25">
      <c r="A4738">
        <v>4671</v>
      </c>
      <c r="B4738" s="40">
        <v>6007273.9546388453</v>
      </c>
      <c r="C4738">
        <v>3633716.4526004512</v>
      </c>
      <c r="D4738" t="str">
        <v>met</v>
      </c>
      <c r="E4738" s="108">
        <v>4725034.4034699472</v>
      </c>
    </row>
    <row r="4739" spans="1:5" x14ac:dyDescent="0.25">
      <c r="A4739">
        <v>4672</v>
      </c>
      <c r="B4739" s="40">
        <v>5594311.4057360962</v>
      </c>
      <c r="C4739">
        <v>3633911.8259797506</v>
      </c>
      <c r="D4739" t="str">
        <v>met</v>
      </c>
      <c r="E4739" s="108">
        <v>236444.6114324443</v>
      </c>
    </row>
    <row r="4740" spans="1:5" x14ac:dyDescent="0.25">
      <c r="A4740">
        <v>4673</v>
      </c>
      <c r="B4740" s="40">
        <v>7338161.3812455507</v>
      </c>
      <c r="C4740">
        <v>3634326.6344169425</v>
      </c>
      <c r="D4740" t="str">
        <v>met</v>
      </c>
      <c r="E4740" s="108">
        <v>303649.38106932444</v>
      </c>
    </row>
    <row r="4741" spans="1:5" x14ac:dyDescent="0.25">
      <c r="A4741">
        <v>4674</v>
      </c>
      <c r="B4741" s="40">
        <v>4431281.1007080236</v>
      </c>
      <c r="C4741">
        <v>3634504.2917382643</v>
      </c>
      <c r="D4741" t="str">
        <v>met</v>
      </c>
      <c r="E4741" s="108">
        <v>6623156.6450831397</v>
      </c>
    </row>
    <row r="4742" spans="1:5" x14ac:dyDescent="0.25">
      <c r="A4742">
        <v>4675</v>
      </c>
      <c r="B4742" s="40">
        <v>4439631.6142782737</v>
      </c>
      <c r="C4742">
        <v>3634336.0206027254</v>
      </c>
      <c r="D4742" t="str">
        <v>met</v>
      </c>
      <c r="E4742" s="108">
        <v>1317605.9208398042</v>
      </c>
    </row>
    <row r="4743" spans="1:5" x14ac:dyDescent="0.25">
      <c r="A4743">
        <v>4676</v>
      </c>
      <c r="B4743" s="40">
        <v>5697528.9924283493</v>
      </c>
      <c r="C4743">
        <v>3634628.3026790512</v>
      </c>
      <c r="D4743" t="str">
        <v>met</v>
      </c>
      <c r="E4743" s="108">
        <v>1163974.8545768782</v>
      </c>
    </row>
    <row r="4744" spans="1:5" x14ac:dyDescent="0.25">
      <c r="A4744">
        <v>4677</v>
      </c>
      <c r="B4744" s="40">
        <v>4014033.5510044531</v>
      </c>
      <c r="C4744">
        <v>3634256.1434475644</v>
      </c>
      <c r="D4744" t="str">
        <v>met</v>
      </c>
      <c r="E4744" s="108">
        <v>1514438.4344563172</v>
      </c>
    </row>
    <row r="4745" spans="1:5" x14ac:dyDescent="0.25">
      <c r="A4745">
        <v>4678</v>
      </c>
      <c r="B4745" s="40">
        <v>4555588.9968660241</v>
      </c>
      <c r="C4745">
        <v>3634297.4006680674</v>
      </c>
      <c r="D4745" t="str">
        <v>met</v>
      </c>
      <c r="E4745" s="108">
        <v>11180600.728718977</v>
      </c>
    </row>
    <row r="4746" spans="1:5" x14ac:dyDescent="0.25">
      <c r="A4746">
        <v>4679</v>
      </c>
      <c r="B4746" s="40">
        <v>3578724.0223323181</v>
      </c>
      <c r="C4746">
        <v>3634147.7162335063</v>
      </c>
      <c r="D4746" t="str">
        <v>unmet</v>
      </c>
      <c r="E4746" s="108">
        <v>3333844.1195226414</v>
      </c>
    </row>
    <row r="4747" spans="1:5" x14ac:dyDescent="0.25">
      <c r="A4747">
        <v>4680</v>
      </c>
      <c r="B4747" s="40">
        <v>4223957.6183657553</v>
      </c>
      <c r="C4747">
        <v>3633630.5714654941</v>
      </c>
      <c r="D4747" t="str">
        <v>met</v>
      </c>
      <c r="E4747" s="108">
        <v>336504.14070436731</v>
      </c>
    </row>
    <row r="4748" spans="1:5" x14ac:dyDescent="0.25">
      <c r="A4748">
        <v>4681</v>
      </c>
      <c r="B4748" s="40">
        <v>4891910.7716075592</v>
      </c>
      <c r="C4748">
        <v>3633997.4521492496</v>
      </c>
      <c r="D4748" t="str">
        <v>met</v>
      </c>
      <c r="E4748" s="108">
        <v>-502165.46687145112</v>
      </c>
    </row>
    <row r="4749" spans="1:5" x14ac:dyDescent="0.25">
      <c r="A4749">
        <v>4682</v>
      </c>
      <c r="B4749" s="40">
        <v>3703444.7089157663</v>
      </c>
      <c r="C4749">
        <v>3633760.6115548769</v>
      </c>
      <c r="D4749" t="str">
        <v>met</v>
      </c>
      <c r="E4749" s="108">
        <v>251202.56411780138</v>
      </c>
    </row>
    <row r="4750" spans="1:5" x14ac:dyDescent="0.25">
      <c r="A4750">
        <v>4683</v>
      </c>
      <c r="B4750" s="40">
        <v>4097087.5298505863</v>
      </c>
      <c r="C4750">
        <v>3634227.6404926232</v>
      </c>
      <c r="D4750" t="str">
        <v>met</v>
      </c>
      <c r="E4750" s="108">
        <v>1571071.9549968275</v>
      </c>
    </row>
    <row r="4751" spans="1:5" x14ac:dyDescent="0.25">
      <c r="A4751">
        <v>4684</v>
      </c>
      <c r="B4751" s="40">
        <v>6535418.0449999329</v>
      </c>
      <c r="C4751">
        <v>3633705.0960940537</v>
      </c>
      <c r="D4751" t="str">
        <v>met</v>
      </c>
      <c r="E4751" s="108">
        <v>1338563.8559892941</v>
      </c>
    </row>
    <row r="4752" spans="1:5" x14ac:dyDescent="0.25">
      <c r="A4752">
        <v>4685</v>
      </c>
      <c r="B4752" s="40">
        <v>7746278.3878652044</v>
      </c>
      <c r="C4752">
        <v>3634186.5879181051</v>
      </c>
      <c r="D4752" t="str">
        <v>met</v>
      </c>
      <c r="E4752" s="108">
        <v>1473005.1358680171</v>
      </c>
    </row>
    <row r="4753" spans="1:5" x14ac:dyDescent="0.25">
      <c r="A4753">
        <v>4686</v>
      </c>
      <c r="B4753" s="40">
        <v>5485106.0531680323</v>
      </c>
      <c r="C4753">
        <v>3634200.9821877144</v>
      </c>
      <c r="D4753" t="str">
        <v>met</v>
      </c>
      <c r="E4753" s="108">
        <v>241107.9165708553</v>
      </c>
    </row>
    <row r="4754" spans="1:5" x14ac:dyDescent="0.25">
      <c r="A4754">
        <v>4687</v>
      </c>
      <c r="B4754" s="40">
        <v>8131234.4042578572</v>
      </c>
      <c r="C4754">
        <v>3633779.2119721817</v>
      </c>
      <c r="D4754" t="str">
        <v>met</v>
      </c>
      <c r="E4754" s="108">
        <v>2196636.2646262259</v>
      </c>
    </row>
    <row r="4755" spans="1:5" x14ac:dyDescent="0.25">
      <c r="A4755">
        <v>4688</v>
      </c>
      <c r="B4755" s="40">
        <v>7748910.8982991651</v>
      </c>
      <c r="C4755">
        <v>3634092.815426006</v>
      </c>
      <c r="D4755" t="str">
        <v>met</v>
      </c>
      <c r="E4755" s="108">
        <v>3608840.717634649</v>
      </c>
    </row>
    <row r="4756" spans="1:5" x14ac:dyDescent="0.25">
      <c r="A4756">
        <v>4689</v>
      </c>
      <c r="B4756" s="40">
        <v>4300220.8146785088</v>
      </c>
      <c r="C4756">
        <v>3634163.5245684758</v>
      </c>
      <c r="D4756" t="str">
        <v>met</v>
      </c>
      <c r="E4756" s="108">
        <v>993579.82777169393</v>
      </c>
    </row>
    <row r="4757" spans="1:5" x14ac:dyDescent="0.25">
      <c r="A4757">
        <v>4690</v>
      </c>
      <c r="B4757" s="40">
        <v>4237126.4179355539</v>
      </c>
      <c r="C4757">
        <v>3633603.9248717972</v>
      </c>
      <c r="D4757" t="str">
        <v>met</v>
      </c>
      <c r="E4757" s="108">
        <v>761176.65053125285</v>
      </c>
    </row>
    <row r="4758" spans="1:5" x14ac:dyDescent="0.25">
      <c r="A4758">
        <v>4691</v>
      </c>
      <c r="B4758" s="40">
        <v>3847165.0172243658</v>
      </c>
      <c r="C4758">
        <v>3633932.6604402135</v>
      </c>
      <c r="D4758" t="str">
        <v>met</v>
      </c>
      <c r="E4758" s="108">
        <v>-137772.3232175447</v>
      </c>
    </row>
    <row r="4759" spans="1:5" x14ac:dyDescent="0.25">
      <c r="A4759">
        <v>4692</v>
      </c>
      <c r="B4759" s="40">
        <v>3611358.2604666501</v>
      </c>
      <c r="C4759">
        <v>3634540.5530948429</v>
      </c>
      <c r="D4759" t="str">
        <v>unmet</v>
      </c>
      <c r="E4759" s="108">
        <v>1436952.2353499592</v>
      </c>
    </row>
    <row r="4760" spans="1:5" x14ac:dyDescent="0.25">
      <c r="A4760">
        <v>4693</v>
      </c>
      <c r="B4760" s="40">
        <v>3598709.3714570245</v>
      </c>
      <c r="C4760">
        <v>3633863.4091511262</v>
      </c>
      <c r="D4760" t="str">
        <v>unmet</v>
      </c>
      <c r="E4760" s="108">
        <v>1365900.4290586472</v>
      </c>
    </row>
    <row r="4761" spans="1:5" x14ac:dyDescent="0.25">
      <c r="A4761">
        <v>4694</v>
      </c>
      <c r="B4761" s="40">
        <v>8636845.856919324</v>
      </c>
      <c r="C4761">
        <v>3634240.1289822794</v>
      </c>
      <c r="D4761" t="str">
        <v>met</v>
      </c>
      <c r="E4761" s="108">
        <v>-119754.26788638206</v>
      </c>
    </row>
    <row r="4762" spans="1:5" x14ac:dyDescent="0.25">
      <c r="A4762">
        <v>4695</v>
      </c>
      <c r="B4762" s="40">
        <v>4068202.6889397688</v>
      </c>
      <c r="C4762">
        <v>3634030.8192555727</v>
      </c>
      <c r="D4762" t="str">
        <v>met</v>
      </c>
      <c r="E4762" s="108">
        <v>1180774.8584447606</v>
      </c>
    </row>
    <row r="4763" spans="1:5" x14ac:dyDescent="0.25">
      <c r="A4763">
        <v>4696</v>
      </c>
      <c r="B4763" s="40">
        <v>4173249.2183185779</v>
      </c>
      <c r="C4763">
        <v>3634257.665916496</v>
      </c>
      <c r="D4763" t="str">
        <v>met</v>
      </c>
      <c r="E4763" s="108">
        <v>484708.23078758223</v>
      </c>
    </row>
    <row r="4764" spans="1:5" x14ac:dyDescent="0.25">
      <c r="A4764">
        <v>4697</v>
      </c>
      <c r="B4764" s="40">
        <v>3861205.2846611249</v>
      </c>
      <c r="C4764">
        <v>3634131.1118275644</v>
      </c>
      <c r="D4764" t="str">
        <v>met</v>
      </c>
      <c r="E4764" s="108">
        <v>3564226.1563922777</v>
      </c>
    </row>
    <row r="4765" spans="1:5" x14ac:dyDescent="0.25">
      <c r="A4765">
        <v>4698</v>
      </c>
      <c r="B4765" s="40">
        <v>4805773.1710063731</v>
      </c>
      <c r="C4765">
        <v>3634339.1266239588</v>
      </c>
      <c r="D4765" t="str">
        <v>met</v>
      </c>
      <c r="E4765" s="108">
        <v>-380882.45620304998</v>
      </c>
    </row>
    <row r="4766" spans="1:5" x14ac:dyDescent="0.25">
      <c r="A4766">
        <v>4699</v>
      </c>
      <c r="B4766" s="40">
        <v>4542803.4448931962</v>
      </c>
      <c r="C4766">
        <v>3633684.6808764138</v>
      </c>
      <c r="D4766" t="str">
        <v>met</v>
      </c>
      <c r="E4766" s="108">
        <v>278745.72327954601</v>
      </c>
    </row>
    <row r="4767" spans="1:5" x14ac:dyDescent="0.25">
      <c r="A4767">
        <v>4700</v>
      </c>
      <c r="B4767" s="40">
        <v>7368598.9228235697</v>
      </c>
      <c r="C4767">
        <v>3633837.7700774195</v>
      </c>
      <c r="D4767" t="str">
        <v>met</v>
      </c>
      <c r="E4767" s="108">
        <v>1612972.4574798518</v>
      </c>
    </row>
    <row r="4768" spans="1:5" x14ac:dyDescent="0.25">
      <c r="A4768">
        <v>4701</v>
      </c>
      <c r="B4768" s="40">
        <v>5900175.1294693351</v>
      </c>
      <c r="C4768">
        <v>3634899.1393744391</v>
      </c>
      <c r="D4768" t="str">
        <v>met</v>
      </c>
      <c r="E4768" s="108">
        <v>1709416.12026195</v>
      </c>
    </row>
    <row r="4769" spans="1:5" x14ac:dyDescent="0.25">
      <c r="A4769">
        <v>4702</v>
      </c>
      <c r="B4769" s="40">
        <v>7281780.9997012224</v>
      </c>
      <c r="C4769">
        <v>3634183.2130559119</v>
      </c>
      <c r="D4769" t="str">
        <v>met</v>
      </c>
      <c r="E4769" s="108">
        <v>3846036.627999654</v>
      </c>
    </row>
    <row r="4770" spans="1:5" x14ac:dyDescent="0.25">
      <c r="A4770">
        <v>4703</v>
      </c>
      <c r="B4770" s="40">
        <v>4042057.1431840938</v>
      </c>
      <c r="C4770">
        <v>3634587.8845661818</v>
      </c>
      <c r="D4770" t="str">
        <v>met</v>
      </c>
      <c r="E4770" s="108">
        <v>-234362.04320720909</v>
      </c>
    </row>
    <row r="4771" spans="1:5" x14ac:dyDescent="0.25">
      <c r="A4771">
        <v>4704</v>
      </c>
      <c r="B4771" s="40">
        <v>4381573.8560261447</v>
      </c>
      <c r="C4771">
        <v>3634274.1321477811</v>
      </c>
      <c r="D4771" t="str">
        <v>met</v>
      </c>
      <c r="E4771" s="108">
        <v>923461.89953187061</v>
      </c>
    </row>
    <row r="4772" spans="1:5" x14ac:dyDescent="0.25">
      <c r="A4772">
        <v>4705</v>
      </c>
      <c r="B4772" s="40">
        <v>3982446.4331071042</v>
      </c>
      <c r="C4772">
        <v>3634059.1296070549</v>
      </c>
      <c r="D4772" t="str">
        <v>met</v>
      </c>
      <c r="E4772" s="108">
        <v>584881.73923090333</v>
      </c>
    </row>
    <row r="4773" spans="1:5" x14ac:dyDescent="0.25">
      <c r="A4773">
        <v>4706</v>
      </c>
      <c r="B4773" s="40">
        <v>5053606.5287708044</v>
      </c>
      <c r="C4773">
        <v>3634533.3192254878</v>
      </c>
      <c r="D4773" t="str">
        <v>met</v>
      </c>
      <c r="E4773" s="108">
        <v>5566019.3190968968</v>
      </c>
    </row>
    <row r="4774" spans="1:5" x14ac:dyDescent="0.25">
      <c r="A4774">
        <v>4707</v>
      </c>
      <c r="B4774" s="40">
        <v>3675514.2618279862</v>
      </c>
      <c r="C4774">
        <v>3634153.8867711658</v>
      </c>
      <c r="D4774" t="str">
        <v>met</v>
      </c>
      <c r="E4774" s="108">
        <v>1481900.9636285128</v>
      </c>
    </row>
    <row r="4775" spans="1:5" x14ac:dyDescent="0.25">
      <c r="A4775">
        <v>4708</v>
      </c>
      <c r="B4775" s="40">
        <v>3733735.0131667089</v>
      </c>
      <c r="C4775">
        <v>3633595.0639597783</v>
      </c>
      <c r="D4775" t="str">
        <v>met</v>
      </c>
      <c r="E4775" s="108">
        <v>555343.13238839759</v>
      </c>
    </row>
    <row r="4776" spans="1:5" x14ac:dyDescent="0.25">
      <c r="A4776">
        <v>4709</v>
      </c>
      <c r="B4776" s="40">
        <v>3886693.7871652865</v>
      </c>
      <c r="C4776">
        <v>3633949.1721625952</v>
      </c>
      <c r="D4776" t="str">
        <v>met</v>
      </c>
      <c r="E4776" s="108">
        <v>7849602.073421577</v>
      </c>
    </row>
    <row r="4777" spans="1:5" x14ac:dyDescent="0.25">
      <c r="A4777">
        <v>4710</v>
      </c>
      <c r="B4777" s="40">
        <v>3472790.5849680472</v>
      </c>
      <c r="C4777">
        <v>3633881.5492562805</v>
      </c>
      <c r="D4777" t="str">
        <v>unmet</v>
      </c>
      <c r="E4777" s="108">
        <v>1065755.625105862</v>
      </c>
    </row>
    <row r="4778" spans="1:5" x14ac:dyDescent="0.25">
      <c r="A4778">
        <v>4711</v>
      </c>
      <c r="B4778" s="40">
        <v>4496568.7800444318</v>
      </c>
      <c r="C4778">
        <v>3634311.4704104541</v>
      </c>
      <c r="D4778" t="str">
        <v>met</v>
      </c>
      <c r="E4778" s="108">
        <v>950095.97734744428</v>
      </c>
    </row>
    <row r="4779" spans="1:5" x14ac:dyDescent="0.25">
      <c r="A4779">
        <v>4712</v>
      </c>
      <c r="B4779" s="40">
        <v>4052198.3974077022</v>
      </c>
      <c r="C4779">
        <v>3633932.941024635</v>
      </c>
      <c r="D4779" t="str">
        <v>met</v>
      </c>
      <c r="E4779" s="108">
        <v>1798167.9601077135</v>
      </c>
    </row>
    <row r="4780" spans="1:5" x14ac:dyDescent="0.25">
      <c r="A4780">
        <v>4713</v>
      </c>
      <c r="B4780" s="40">
        <v>5188715.9830388809</v>
      </c>
      <c r="C4780">
        <v>3634508.1989468266</v>
      </c>
      <c r="D4780" t="str">
        <v>met</v>
      </c>
      <c r="E4780" s="108">
        <v>359913.77697048709</v>
      </c>
    </row>
    <row r="4781" spans="1:5" x14ac:dyDescent="0.25">
      <c r="A4781">
        <v>4714</v>
      </c>
      <c r="B4781" s="40">
        <v>4226519.0478833728</v>
      </c>
      <c r="C4781">
        <v>3633913.2007218692</v>
      </c>
      <c r="D4781" t="str">
        <v>met</v>
      </c>
      <c r="E4781" s="108">
        <v>401597.33935566293</v>
      </c>
    </row>
    <row r="4782" spans="1:5" x14ac:dyDescent="0.25">
      <c r="A4782">
        <v>4715</v>
      </c>
      <c r="B4782" s="40">
        <v>6560000.3421153817</v>
      </c>
      <c r="C4782">
        <v>3634229.5738407928</v>
      </c>
      <c r="D4782" t="str">
        <v>met</v>
      </c>
      <c r="E4782" s="108">
        <v>357596.73836811958</v>
      </c>
    </row>
    <row r="4783" spans="1:5" x14ac:dyDescent="0.25">
      <c r="A4783">
        <v>4716</v>
      </c>
      <c r="B4783" s="40">
        <v>3368721.9359924942</v>
      </c>
      <c r="C4783">
        <v>3633790.0832659905</v>
      </c>
      <c r="D4783" t="str">
        <v>unmet</v>
      </c>
      <c r="E4783" s="108">
        <v>2711650.6832402647</v>
      </c>
    </row>
    <row r="4784" spans="1:5" x14ac:dyDescent="0.25">
      <c r="A4784">
        <v>4717</v>
      </c>
      <c r="B4784" s="40">
        <v>4179931.1244668798</v>
      </c>
      <c r="C4784">
        <v>3634232.9281742638</v>
      </c>
      <c r="D4784" t="str">
        <v>met</v>
      </c>
      <c r="E4784" s="108">
        <v>-394662.97981592407</v>
      </c>
    </row>
    <row r="4785" spans="1:5" x14ac:dyDescent="0.25">
      <c r="A4785">
        <v>4718</v>
      </c>
      <c r="B4785" s="40">
        <v>5094714.0888215415</v>
      </c>
      <c r="C4785">
        <v>3634439.1872911449</v>
      </c>
      <c r="D4785" t="str">
        <v>met</v>
      </c>
      <c r="E4785" s="108">
        <v>1477762.8773065633</v>
      </c>
    </row>
    <row r="4786" spans="1:5" x14ac:dyDescent="0.25">
      <c r="A4786">
        <v>4719</v>
      </c>
      <c r="B4786" s="40">
        <v>4582989.1825928185</v>
      </c>
      <c r="C4786">
        <v>3633826.1046414156</v>
      </c>
      <c r="D4786" t="str">
        <v>met</v>
      </c>
      <c r="E4786" s="108">
        <v>451282.29065732472</v>
      </c>
    </row>
    <row r="4787" spans="1:5" x14ac:dyDescent="0.25">
      <c r="A4787">
        <v>4720</v>
      </c>
      <c r="B4787" s="40">
        <v>4689290.7063822467</v>
      </c>
      <c r="C4787">
        <v>3634972.7024248308</v>
      </c>
      <c r="D4787" t="str">
        <v>met</v>
      </c>
      <c r="E4787" s="108">
        <v>782706.80223103799</v>
      </c>
    </row>
    <row r="4788" spans="1:5" x14ac:dyDescent="0.25">
      <c r="A4788">
        <v>4721</v>
      </c>
      <c r="B4788" s="40">
        <v>4298056.5412244909</v>
      </c>
      <c r="C4788">
        <v>3633951.3303580643</v>
      </c>
      <c r="D4788" t="str">
        <v>met</v>
      </c>
      <c r="E4788" s="108">
        <v>1007319.5769663486</v>
      </c>
    </row>
    <row r="4789" spans="1:5" x14ac:dyDescent="0.25">
      <c r="A4789">
        <v>4722</v>
      </c>
      <c r="B4789" s="40">
        <v>5605400.2177695679</v>
      </c>
      <c r="C4789">
        <v>3633894.566147625</v>
      </c>
      <c r="D4789" t="str">
        <v>met</v>
      </c>
      <c r="E4789" s="108">
        <v>1105879.476436662</v>
      </c>
    </row>
    <row r="4790" spans="1:5" x14ac:dyDescent="0.25">
      <c r="A4790">
        <v>4723</v>
      </c>
      <c r="B4790" s="40">
        <v>4549769.9598007547</v>
      </c>
      <c r="C4790">
        <v>3634511.5446160068</v>
      </c>
      <c r="D4790" t="str">
        <v>met</v>
      </c>
      <c r="E4790" s="108">
        <v>-190169.09763395321</v>
      </c>
    </row>
    <row r="4791" spans="1:5" x14ac:dyDescent="0.25">
      <c r="A4791">
        <v>4724</v>
      </c>
      <c r="B4791" s="40">
        <v>5425279.1990909865</v>
      </c>
      <c r="C4791">
        <v>3633989.7467157454</v>
      </c>
      <c r="D4791" t="str">
        <v>met</v>
      </c>
      <c r="E4791" s="108">
        <v>244845.98164448887</v>
      </c>
    </row>
    <row r="4792" spans="1:5" x14ac:dyDescent="0.25">
      <c r="A4792">
        <v>4725</v>
      </c>
      <c r="B4792" s="40">
        <v>5146579.3026507897</v>
      </c>
      <c r="C4792">
        <v>3633914.5288772858</v>
      </c>
      <c r="D4792" t="str">
        <v>met</v>
      </c>
      <c r="E4792" s="108">
        <v>1622597.825130675</v>
      </c>
    </row>
    <row r="4793" spans="1:5" x14ac:dyDescent="0.25">
      <c r="A4793">
        <v>4726</v>
      </c>
      <c r="B4793" s="40">
        <v>4438444.8707865169</v>
      </c>
      <c r="C4793">
        <v>3634434.7620099997</v>
      </c>
      <c r="D4793" t="str">
        <v>met</v>
      </c>
      <c r="E4793" s="108">
        <v>-423333.73075312935</v>
      </c>
    </row>
    <row r="4794" spans="1:5" x14ac:dyDescent="0.25">
      <c r="A4794">
        <v>4727</v>
      </c>
      <c r="B4794" s="40">
        <v>4142310.8331497679</v>
      </c>
      <c r="C4794">
        <v>3633923.5671954527</v>
      </c>
      <c r="D4794" t="str">
        <v>met</v>
      </c>
      <c r="E4794" s="108">
        <v>624437.06036363961</v>
      </c>
    </row>
    <row r="4795" spans="1:5" x14ac:dyDescent="0.25">
      <c r="A4795">
        <v>4728</v>
      </c>
      <c r="B4795" s="40">
        <v>6404383.425832402</v>
      </c>
      <c r="C4795">
        <v>3634010.246031337</v>
      </c>
      <c r="D4795" t="str">
        <v>met</v>
      </c>
      <c r="E4795" s="108">
        <v>1170184.9659219035</v>
      </c>
    </row>
    <row r="4796" spans="1:5" x14ac:dyDescent="0.25">
      <c r="A4796">
        <v>4729</v>
      </c>
      <c r="B4796" s="40">
        <v>4775485.1662310045</v>
      </c>
      <c r="C4796">
        <v>3634038.4564902293</v>
      </c>
      <c r="D4796" t="str">
        <v>met</v>
      </c>
      <c r="E4796" s="108">
        <v>-214350.88184979092</v>
      </c>
    </row>
    <row r="4797" spans="1:5" x14ac:dyDescent="0.25">
      <c r="A4797">
        <v>4730</v>
      </c>
      <c r="B4797" s="40">
        <v>8193987.4554557744</v>
      </c>
      <c r="C4797">
        <v>3634277.6410247339</v>
      </c>
      <c r="D4797" t="str">
        <v>met</v>
      </c>
      <c r="E4797" s="108">
        <v>808377.2578093945</v>
      </c>
    </row>
    <row r="4798" spans="1:5" x14ac:dyDescent="0.25">
      <c r="A4798">
        <v>4731</v>
      </c>
      <c r="B4798" s="40">
        <v>4382022.0975106135</v>
      </c>
      <c r="C4798">
        <v>3633707.9380846359</v>
      </c>
      <c r="D4798" t="str">
        <v>met</v>
      </c>
      <c r="E4798" s="108">
        <v>506537.2796709463</v>
      </c>
    </row>
    <row r="4799" spans="1:5" x14ac:dyDescent="0.25">
      <c r="A4799">
        <v>4732</v>
      </c>
      <c r="B4799" s="40">
        <v>3095764.6074098991</v>
      </c>
      <c r="C4799">
        <v>3633776.8137622685</v>
      </c>
      <c r="D4799" t="str">
        <v>unmet</v>
      </c>
      <c r="E4799" s="108">
        <v>-78377.564033605624</v>
      </c>
    </row>
    <row r="4800" spans="1:5" x14ac:dyDescent="0.25">
      <c r="A4800">
        <v>4733</v>
      </c>
      <c r="B4800" s="40">
        <v>5249647.2848533066</v>
      </c>
      <c r="C4800">
        <v>3634259.4189677658</v>
      </c>
      <c r="D4800" t="str">
        <v>met</v>
      </c>
      <c r="E4800" s="108">
        <v>931517.2183425338</v>
      </c>
    </row>
    <row r="4801" spans="1:5" x14ac:dyDescent="0.25">
      <c r="A4801">
        <v>4734</v>
      </c>
      <c r="B4801" s="40">
        <v>5512831.6507982016</v>
      </c>
      <c r="C4801">
        <v>3634147.4999209675</v>
      </c>
      <c r="D4801" t="str">
        <v>met</v>
      </c>
      <c r="E4801" s="108">
        <v>224124.34601983428</v>
      </c>
    </row>
    <row r="4802" spans="1:5" x14ac:dyDescent="0.25">
      <c r="A4802">
        <v>4735</v>
      </c>
      <c r="B4802" s="40">
        <v>4921438.6247603912</v>
      </c>
      <c r="C4802">
        <v>3633795.946954845</v>
      </c>
      <c r="D4802" t="str">
        <v>met</v>
      </c>
      <c r="E4802" s="108">
        <v>2899134.5786540648</v>
      </c>
    </row>
    <row r="4803" spans="1:5" x14ac:dyDescent="0.25">
      <c r="A4803">
        <v>4736</v>
      </c>
      <c r="B4803" s="40">
        <v>5181536.1140851537</v>
      </c>
      <c r="C4803">
        <v>3634199.0894042263</v>
      </c>
      <c r="D4803" t="str">
        <v>met</v>
      </c>
      <c r="E4803" s="108">
        <v>732095.0759128104</v>
      </c>
    </row>
    <row r="4804" spans="1:5" x14ac:dyDescent="0.25">
      <c r="A4804">
        <v>4737</v>
      </c>
      <c r="B4804" s="40">
        <v>6177054.6286927946</v>
      </c>
      <c r="C4804">
        <v>3634141.0176063897</v>
      </c>
      <c r="D4804" t="str">
        <v>met</v>
      </c>
      <c r="E4804" s="108">
        <v>808681.83594708284</v>
      </c>
    </row>
    <row r="4805" spans="1:5" x14ac:dyDescent="0.25">
      <c r="A4805">
        <v>4738</v>
      </c>
      <c r="B4805" s="40">
        <v>5845475.678735286</v>
      </c>
      <c r="C4805">
        <v>3634698.7871247288</v>
      </c>
      <c r="D4805" t="str">
        <v>met</v>
      </c>
      <c r="E4805" s="108">
        <v>519771.78163372539</v>
      </c>
    </row>
    <row r="4806" spans="1:5" x14ac:dyDescent="0.25">
      <c r="A4806">
        <v>4739</v>
      </c>
      <c r="B4806" s="40">
        <v>3830327.6937231645</v>
      </c>
      <c r="C4806">
        <v>3634068.7956628692</v>
      </c>
      <c r="D4806" t="str">
        <v>met</v>
      </c>
      <c r="E4806" s="108">
        <v>-71327.019253961276</v>
      </c>
    </row>
    <row r="4807" spans="1:5" x14ac:dyDescent="0.25">
      <c r="A4807">
        <v>4740</v>
      </c>
      <c r="B4807" s="40">
        <v>6495846.6770154405</v>
      </c>
      <c r="C4807">
        <v>3634020.7944607693</v>
      </c>
      <c r="D4807" t="str">
        <v>met</v>
      </c>
      <c r="E4807" s="108">
        <v>285242.62642092071</v>
      </c>
    </row>
    <row r="4808" spans="1:5" x14ac:dyDescent="0.25">
      <c r="A4808">
        <v>4741</v>
      </c>
      <c r="B4808" s="40">
        <v>3627140.8142936341</v>
      </c>
      <c r="C4808">
        <v>3633733.6297024251</v>
      </c>
      <c r="D4808" t="str">
        <v>unmet</v>
      </c>
      <c r="E4808" s="108">
        <v>-222032.40618912643</v>
      </c>
    </row>
    <row r="4809" spans="1:5" x14ac:dyDescent="0.25">
      <c r="A4809">
        <v>4742</v>
      </c>
      <c r="B4809" s="40">
        <v>4142022.2875156859</v>
      </c>
      <c r="C4809">
        <v>3634221.1344442856</v>
      </c>
      <c r="D4809" t="str">
        <v>met</v>
      </c>
      <c r="E4809" s="108">
        <v>157223.26064116787</v>
      </c>
    </row>
    <row r="4810" spans="1:5" x14ac:dyDescent="0.25">
      <c r="A4810">
        <v>4743</v>
      </c>
      <c r="B4810" s="40">
        <v>4268895.0631632963</v>
      </c>
      <c r="C4810">
        <v>3634829.4533432419</v>
      </c>
      <c r="D4810" t="str">
        <v>met</v>
      </c>
      <c r="E4810" s="108">
        <v>1290662.5643102797</v>
      </c>
    </row>
    <row r="4811" spans="1:5" x14ac:dyDescent="0.25">
      <c r="A4811">
        <v>4744</v>
      </c>
      <c r="B4811" s="40">
        <v>4610217.9389946125</v>
      </c>
      <c r="C4811">
        <v>3634549.1788270087</v>
      </c>
      <c r="D4811" t="str">
        <v>met</v>
      </c>
      <c r="E4811" s="108">
        <v>318133.2532677711</v>
      </c>
    </row>
    <row r="4812" spans="1:5" x14ac:dyDescent="0.25">
      <c r="A4812">
        <v>4745</v>
      </c>
      <c r="B4812" s="40">
        <v>7197642.4084823523</v>
      </c>
      <c r="C4812">
        <v>3634558.5046889093</v>
      </c>
      <c r="D4812" t="str">
        <v>met</v>
      </c>
      <c r="E4812" s="108">
        <v>163626.84035140369</v>
      </c>
    </row>
    <row r="4813" spans="1:5" x14ac:dyDescent="0.25">
      <c r="A4813">
        <v>4746</v>
      </c>
      <c r="B4813" s="40">
        <v>4932012.6867583096</v>
      </c>
      <c r="C4813">
        <v>3634292.9959972696</v>
      </c>
      <c r="D4813" t="str">
        <v>met</v>
      </c>
      <c r="E4813" s="108">
        <v>5885777.1520999316</v>
      </c>
    </row>
    <row r="4814" spans="1:5" x14ac:dyDescent="0.25">
      <c r="A4814">
        <v>4747</v>
      </c>
      <c r="B4814" s="40">
        <v>4434842.1598346252</v>
      </c>
      <c r="C4814">
        <v>3633606.6530358451</v>
      </c>
      <c r="D4814" t="str">
        <v>met</v>
      </c>
      <c r="E4814" s="108">
        <v>1138917.8446090193</v>
      </c>
    </row>
    <row r="4815" spans="1:5" x14ac:dyDescent="0.25">
      <c r="A4815">
        <v>4748</v>
      </c>
      <c r="B4815" s="40">
        <v>3644753.5241204081</v>
      </c>
      <c r="C4815">
        <v>3633994.4038645746</v>
      </c>
      <c r="D4815" t="str">
        <v>met</v>
      </c>
      <c r="E4815" s="108">
        <v>369.64667203743011</v>
      </c>
    </row>
    <row r="4816" spans="1:5" x14ac:dyDescent="0.25">
      <c r="A4816">
        <v>4749</v>
      </c>
      <c r="B4816" s="40">
        <v>4382659.4543695617</v>
      </c>
      <c r="C4816">
        <v>3633630.3382739346</v>
      </c>
      <c r="D4816" t="str">
        <v>met</v>
      </c>
      <c r="E4816" s="108">
        <v>153129.11248392984</v>
      </c>
    </row>
    <row r="4817" spans="1:5" x14ac:dyDescent="0.25">
      <c r="A4817">
        <v>4750</v>
      </c>
      <c r="B4817" s="40">
        <v>3740155.6810213244</v>
      </c>
      <c r="C4817">
        <v>3634113.6366484431</v>
      </c>
      <c r="D4817" t="str">
        <v>met</v>
      </c>
      <c r="E4817" s="108">
        <v>770139.86899658991</v>
      </c>
    </row>
    <row r="4818" spans="1:5" x14ac:dyDescent="0.25">
      <c r="A4818">
        <v>4751</v>
      </c>
      <c r="B4818" s="40">
        <v>4718640.7596375085</v>
      </c>
      <c r="C4818">
        <v>3634156.349193952</v>
      </c>
      <c r="D4818" t="str">
        <v>met</v>
      </c>
      <c r="E4818" s="108">
        <v>769749.18226766493</v>
      </c>
    </row>
    <row r="4819" spans="1:5" x14ac:dyDescent="0.25">
      <c r="A4819">
        <v>4752</v>
      </c>
      <c r="B4819" s="40">
        <v>3567369.343543407</v>
      </c>
      <c r="C4819">
        <v>3633959.3147283611</v>
      </c>
      <c r="D4819" t="str">
        <v>unmet</v>
      </c>
      <c r="E4819" s="108">
        <v>1429339.1854594979</v>
      </c>
    </row>
    <row r="4820" spans="1:5" x14ac:dyDescent="0.25">
      <c r="A4820">
        <v>4753</v>
      </c>
      <c r="B4820" s="40">
        <v>5072964.1573365983</v>
      </c>
      <c r="C4820">
        <v>3634497.2014545808</v>
      </c>
      <c r="D4820" t="str">
        <v>met</v>
      </c>
      <c r="E4820" s="108">
        <v>1312134.8854925316</v>
      </c>
    </row>
    <row r="4821" spans="1:5" x14ac:dyDescent="0.25">
      <c r="A4821">
        <v>4754</v>
      </c>
      <c r="B4821" s="40">
        <v>5128962.4974297974</v>
      </c>
      <c r="C4821">
        <v>3634033.7797089093</v>
      </c>
      <c r="D4821" t="str">
        <v>met</v>
      </c>
      <c r="E4821" s="108">
        <v>671842.06977266818</v>
      </c>
    </row>
    <row r="4822" spans="1:5" x14ac:dyDescent="0.25">
      <c r="A4822">
        <v>4755</v>
      </c>
      <c r="B4822" s="40">
        <v>4265490.4948207084</v>
      </c>
      <c r="C4822">
        <v>3633926.7015171968</v>
      </c>
      <c r="D4822" t="str">
        <v>met</v>
      </c>
      <c r="E4822" s="108">
        <v>-364032.36790909944</v>
      </c>
    </row>
    <row r="4823" spans="1:5" x14ac:dyDescent="0.25">
      <c r="A4823">
        <v>4756</v>
      </c>
      <c r="B4823" s="40">
        <v>3606899.0044863434</v>
      </c>
      <c r="C4823">
        <v>3634507.6137654325</v>
      </c>
      <c r="D4823" t="str">
        <v>unmet</v>
      </c>
      <c r="E4823" s="108">
        <v>92682.505646827631</v>
      </c>
    </row>
    <row r="4824" spans="1:5" x14ac:dyDescent="0.25">
      <c r="A4824">
        <v>4757</v>
      </c>
      <c r="B4824" s="40">
        <v>5131833.8301927168</v>
      </c>
      <c r="C4824">
        <v>3634135.3637169437</v>
      </c>
      <c r="D4824" t="str">
        <v>met</v>
      </c>
      <c r="E4824" s="108">
        <v>1801291.9265590119</v>
      </c>
    </row>
    <row r="4825" spans="1:5" x14ac:dyDescent="0.25">
      <c r="A4825">
        <v>4758</v>
      </c>
      <c r="B4825" s="40">
        <v>3724144.8197886827</v>
      </c>
      <c r="C4825">
        <v>3633664.7454840387</v>
      </c>
      <c r="D4825" t="str">
        <v>met</v>
      </c>
      <c r="E4825" s="108">
        <v>875848.80113089224</v>
      </c>
    </row>
    <row r="4826" spans="1:5" x14ac:dyDescent="0.25">
      <c r="A4826">
        <v>4759</v>
      </c>
      <c r="B4826" s="40">
        <v>4192581.1106362035</v>
      </c>
      <c r="C4826">
        <v>3633856.5368329077</v>
      </c>
      <c r="D4826" t="str">
        <v>met</v>
      </c>
      <c r="E4826" s="108">
        <v>1183457.0862658531</v>
      </c>
    </row>
    <row r="4827" spans="1:5" x14ac:dyDescent="0.25">
      <c r="A4827">
        <v>4760</v>
      </c>
      <c r="B4827" s="40">
        <v>3188431.7563492116</v>
      </c>
      <c r="C4827">
        <v>3633709.7513096724</v>
      </c>
      <c r="D4827" t="str">
        <v>unmet</v>
      </c>
      <c r="E4827" s="108">
        <v>918026.73104637675</v>
      </c>
    </row>
    <row r="4828" spans="1:5" x14ac:dyDescent="0.25">
      <c r="A4828">
        <v>4761</v>
      </c>
      <c r="B4828" s="40">
        <v>3440095.000444619</v>
      </c>
      <c r="C4828">
        <v>3633680.8081924296</v>
      </c>
      <c r="D4828" t="str">
        <v>unmet</v>
      </c>
      <c r="E4828" s="108">
        <v>438464.42160343565</v>
      </c>
    </row>
    <row r="4829" spans="1:5" x14ac:dyDescent="0.25">
      <c r="A4829">
        <v>4762</v>
      </c>
      <c r="B4829" s="40">
        <v>6482255.6417515967</v>
      </c>
      <c r="C4829">
        <v>3633935.4949889896</v>
      </c>
      <c r="D4829" t="str">
        <v>met</v>
      </c>
      <c r="E4829" s="108">
        <v>474443.96037193481</v>
      </c>
    </row>
    <row r="4830" spans="1:5" x14ac:dyDescent="0.25">
      <c r="A4830">
        <v>4763</v>
      </c>
      <c r="B4830" s="40">
        <v>9444318.7156153433</v>
      </c>
      <c r="C4830">
        <v>3634133.1112339692</v>
      </c>
      <c r="D4830" t="str">
        <v>met</v>
      </c>
      <c r="E4830" s="108">
        <v>310526.56614655303</v>
      </c>
    </row>
    <row r="4831" spans="1:5" x14ac:dyDescent="0.25">
      <c r="A4831">
        <v>4764</v>
      </c>
      <c r="B4831" s="40">
        <v>10475148.745956974</v>
      </c>
      <c r="C4831">
        <v>3633831.6749358727</v>
      </c>
      <c r="D4831" t="str">
        <v>met</v>
      </c>
      <c r="E4831" s="108">
        <v>802016.2735442291</v>
      </c>
    </row>
    <row r="4832" spans="1:5" x14ac:dyDescent="0.25">
      <c r="A4832">
        <v>4765</v>
      </c>
      <c r="B4832" s="40">
        <v>5266856.8947624657</v>
      </c>
      <c r="C4832">
        <v>3634660.1265844875</v>
      </c>
      <c r="D4832" t="str">
        <v>met</v>
      </c>
      <c r="E4832" s="108">
        <v>363115.50156228244</v>
      </c>
    </row>
    <row r="4833" spans="1:5" x14ac:dyDescent="0.25">
      <c r="A4833">
        <v>4766</v>
      </c>
      <c r="B4833" s="40">
        <v>3537902.6586914575</v>
      </c>
      <c r="C4833">
        <v>3633885.1803711364</v>
      </c>
      <c r="D4833" t="str">
        <v>unmet</v>
      </c>
      <c r="E4833" s="108">
        <v>3768361.2845641049</v>
      </c>
    </row>
    <row r="4834" spans="1:5" x14ac:dyDescent="0.25">
      <c r="A4834">
        <v>4767</v>
      </c>
      <c r="B4834" s="40">
        <v>4248372.6486414513</v>
      </c>
      <c r="C4834">
        <v>3634065.1103830403</v>
      </c>
      <c r="D4834" t="str">
        <v>met</v>
      </c>
      <c r="E4834" s="108">
        <v>593726.51670622593</v>
      </c>
    </row>
    <row r="4835" spans="1:5" x14ac:dyDescent="0.25">
      <c r="A4835">
        <v>4768</v>
      </c>
      <c r="B4835" s="40">
        <v>4217894.8624111945</v>
      </c>
      <c r="C4835">
        <v>3633552.1991261067</v>
      </c>
      <c r="D4835" t="str">
        <v>met</v>
      </c>
      <c r="E4835" s="108">
        <v>2689130.9009467028</v>
      </c>
    </row>
    <row r="4836" spans="1:5" x14ac:dyDescent="0.25">
      <c r="A4836">
        <v>4769</v>
      </c>
      <c r="B4836" s="40">
        <v>4676440.4177187691</v>
      </c>
      <c r="C4836">
        <v>3634150.2111595762</v>
      </c>
      <c r="D4836" t="str">
        <v>met</v>
      </c>
      <c r="E4836" s="108">
        <v>2641331.8767911955</v>
      </c>
    </row>
    <row r="4837" spans="1:5" x14ac:dyDescent="0.25">
      <c r="A4837">
        <v>4770</v>
      </c>
      <c r="B4837" s="40">
        <v>3343534.5771101639</v>
      </c>
      <c r="C4837">
        <v>3633887.0877201492</v>
      </c>
      <c r="D4837" t="str">
        <v>unmet</v>
      </c>
      <c r="E4837" s="108">
        <v>4774689.5076536518</v>
      </c>
    </row>
    <row r="4838" spans="1:5" x14ac:dyDescent="0.25">
      <c r="A4838">
        <v>4771</v>
      </c>
      <c r="B4838" s="40">
        <v>5313776.0644925218</v>
      </c>
      <c r="C4838">
        <v>3634011.5944070681</v>
      </c>
      <c r="D4838" t="str">
        <v>met</v>
      </c>
      <c r="E4838" s="108">
        <v>3311234.9727238514</v>
      </c>
    </row>
    <row r="4839" spans="1:5" x14ac:dyDescent="0.25">
      <c r="A4839">
        <v>4772</v>
      </c>
      <c r="B4839" s="40">
        <v>4687159.2120168954</v>
      </c>
      <c r="C4839">
        <v>3634078.3991752183</v>
      </c>
      <c r="D4839" t="str">
        <v>met</v>
      </c>
      <c r="E4839" s="108">
        <v>15257335.102656735</v>
      </c>
    </row>
    <row r="4840" spans="1:5" x14ac:dyDescent="0.25">
      <c r="A4840">
        <v>4773</v>
      </c>
      <c r="B4840" s="40">
        <v>5416434.0589749692</v>
      </c>
      <c r="C4840">
        <v>3634050.0677187466</v>
      </c>
      <c r="D4840" t="str">
        <v>met</v>
      </c>
      <c r="E4840" s="108">
        <v>1274813.7527054548</v>
      </c>
    </row>
    <row r="4841" spans="1:5" x14ac:dyDescent="0.25">
      <c r="A4841">
        <v>4774</v>
      </c>
      <c r="B4841" s="40">
        <v>3607962.4285613075</v>
      </c>
      <c r="C4841">
        <v>3634093.3106048037</v>
      </c>
      <c r="D4841" t="str">
        <v>unmet</v>
      </c>
      <c r="E4841" s="108">
        <v>821194.22460307041</v>
      </c>
    </row>
    <row r="4842" spans="1:5" x14ac:dyDescent="0.25">
      <c r="A4842">
        <v>4775</v>
      </c>
      <c r="B4842" s="40">
        <v>4848170.3374416381</v>
      </c>
      <c r="C4842">
        <v>3633683.6204677983</v>
      </c>
      <c r="D4842" t="str">
        <v>met</v>
      </c>
      <c r="E4842" s="108">
        <v>782383.16107522743</v>
      </c>
    </row>
    <row r="4843" spans="1:5" x14ac:dyDescent="0.25">
      <c r="A4843">
        <v>4776</v>
      </c>
      <c r="B4843" s="40">
        <v>6938705.0125826364</v>
      </c>
      <c r="C4843">
        <v>3634366.2578532039</v>
      </c>
      <c r="D4843" t="str">
        <v>met</v>
      </c>
      <c r="E4843" s="108">
        <v>2042284.3766180724</v>
      </c>
    </row>
    <row r="4844" spans="1:5" x14ac:dyDescent="0.25">
      <c r="A4844">
        <v>4777</v>
      </c>
      <c r="B4844" s="40">
        <v>3426506.432302733</v>
      </c>
      <c r="C4844">
        <v>3633974.1464651003</v>
      </c>
      <c r="D4844" t="str">
        <v>unmet</v>
      </c>
      <c r="E4844" s="108">
        <v>740996.99549118569</v>
      </c>
    </row>
    <row r="4845" spans="1:5" x14ac:dyDescent="0.25">
      <c r="A4845">
        <v>4778</v>
      </c>
      <c r="B4845" s="40">
        <v>3766473.2209673426</v>
      </c>
      <c r="C4845">
        <v>3634396.953426857</v>
      </c>
      <c r="D4845" t="str">
        <v>met</v>
      </c>
      <c r="E4845" s="108">
        <v>920492.69194082404</v>
      </c>
    </row>
    <row r="4846" spans="1:5" x14ac:dyDescent="0.25">
      <c r="A4846">
        <v>4779</v>
      </c>
      <c r="B4846" s="40">
        <v>5052830.4713095855</v>
      </c>
      <c r="C4846">
        <v>3634054.0791512984</v>
      </c>
      <c r="D4846" t="str">
        <v>met</v>
      </c>
      <c r="E4846" s="108">
        <v>679358.7337431442</v>
      </c>
    </row>
    <row r="4847" spans="1:5" x14ac:dyDescent="0.25">
      <c r="A4847">
        <v>4780</v>
      </c>
      <c r="B4847" s="40">
        <v>4012127.484349879</v>
      </c>
      <c r="C4847">
        <v>3634484.3128668624</v>
      </c>
      <c r="D4847" t="str">
        <v>met</v>
      </c>
      <c r="E4847" s="108">
        <v>192311.29589347076</v>
      </c>
    </row>
    <row r="4848" spans="1:5" x14ac:dyDescent="0.25">
      <c r="A4848">
        <v>4781</v>
      </c>
      <c r="B4848" s="40">
        <v>3448678.9061538721</v>
      </c>
      <c r="C4848">
        <v>3634062.504880507</v>
      </c>
      <c r="D4848" t="str">
        <v>unmet</v>
      </c>
      <c r="E4848" s="108">
        <v>803552.12862583809</v>
      </c>
    </row>
    <row r="4849" spans="1:5" x14ac:dyDescent="0.25">
      <c r="A4849">
        <v>4782</v>
      </c>
      <c r="B4849" s="40">
        <v>5445158.9537021387</v>
      </c>
      <c r="C4849">
        <v>3634329.7681670929</v>
      </c>
      <c r="D4849" t="str">
        <v>met</v>
      </c>
      <c r="E4849" s="108">
        <v>922501.8328461051</v>
      </c>
    </row>
    <row r="4850" spans="1:5" x14ac:dyDescent="0.25">
      <c r="A4850">
        <v>4783</v>
      </c>
      <c r="B4850" s="40">
        <v>4573956.7062565461</v>
      </c>
      <c r="C4850">
        <v>3634006.2515653898</v>
      </c>
      <c r="D4850" t="str">
        <v>met</v>
      </c>
      <c r="E4850" s="108">
        <v>1710248.063349375</v>
      </c>
    </row>
    <row r="4851" spans="1:5" x14ac:dyDescent="0.25">
      <c r="A4851">
        <v>4784</v>
      </c>
      <c r="B4851" s="40">
        <v>4148421.7912454628</v>
      </c>
      <c r="C4851">
        <v>3634103.8228790583</v>
      </c>
      <c r="D4851" t="str">
        <v>met</v>
      </c>
      <c r="E4851" s="108">
        <v>87806.739028288051</v>
      </c>
    </row>
    <row r="4852" spans="1:5" x14ac:dyDescent="0.25">
      <c r="A4852">
        <v>4785</v>
      </c>
      <c r="B4852" s="40">
        <v>5833237.6045827307</v>
      </c>
      <c r="C4852">
        <v>3634085.6940054712</v>
      </c>
      <c r="D4852" t="str">
        <v>met</v>
      </c>
      <c r="E4852" s="108">
        <v>61234.12765205605</v>
      </c>
    </row>
    <row r="4853" spans="1:5" x14ac:dyDescent="0.25">
      <c r="A4853">
        <v>4786</v>
      </c>
      <c r="B4853" s="40">
        <v>6383007.9837345425</v>
      </c>
      <c r="C4853">
        <v>3633908.0271092532</v>
      </c>
      <c r="D4853" t="str">
        <v>met</v>
      </c>
      <c r="E4853" s="108">
        <v>1190330.4235204645</v>
      </c>
    </row>
    <row r="4854" spans="1:5" x14ac:dyDescent="0.25">
      <c r="A4854">
        <v>4787</v>
      </c>
      <c r="B4854" s="40">
        <v>5329004.985859273</v>
      </c>
      <c r="C4854">
        <v>3634557.0583311198</v>
      </c>
      <c r="D4854" t="str">
        <v>met</v>
      </c>
      <c r="E4854" s="108">
        <v>4296994.8095956231</v>
      </c>
    </row>
    <row r="4855" spans="1:5" x14ac:dyDescent="0.25">
      <c r="A4855">
        <v>4788</v>
      </c>
      <c r="B4855" s="40">
        <v>4593667.8826203663</v>
      </c>
      <c r="C4855">
        <v>3634314.9552416122</v>
      </c>
      <c r="D4855" t="str">
        <v>met</v>
      </c>
      <c r="E4855" s="108">
        <v>-668625.53541004425</v>
      </c>
    </row>
    <row r="4856" spans="1:5" x14ac:dyDescent="0.25">
      <c r="A4856">
        <v>4789</v>
      </c>
      <c r="B4856" s="40">
        <v>4205911.0297449557</v>
      </c>
      <c r="C4856">
        <v>3634328.3952624323</v>
      </c>
      <c r="D4856" t="str">
        <v>met</v>
      </c>
      <c r="E4856" s="108">
        <v>1547869.14335217</v>
      </c>
    </row>
    <row r="4857" spans="1:5" x14ac:dyDescent="0.25">
      <c r="A4857">
        <v>4790</v>
      </c>
      <c r="B4857" s="40">
        <v>3458294.3435187275</v>
      </c>
      <c r="C4857">
        <v>3634024.5611708108</v>
      </c>
      <c r="D4857" t="str">
        <v>unmet</v>
      </c>
      <c r="E4857" s="108">
        <v>285445.45150812948</v>
      </c>
    </row>
    <row r="4858" spans="1:5" x14ac:dyDescent="0.25">
      <c r="A4858">
        <v>4791</v>
      </c>
      <c r="B4858" s="40">
        <v>3401213.3349690181</v>
      </c>
      <c r="C4858">
        <v>3633801.0997514394</v>
      </c>
      <c r="D4858" t="str">
        <v>unmet</v>
      </c>
      <c r="E4858" s="108">
        <v>1528943.4395483211</v>
      </c>
    </row>
    <row r="4859" spans="1:5" x14ac:dyDescent="0.25">
      <c r="A4859">
        <v>4792</v>
      </c>
      <c r="B4859" s="40">
        <v>4275831.4152284274</v>
      </c>
      <c r="C4859">
        <v>3633936.5290518226</v>
      </c>
      <c r="D4859" t="str">
        <v>met</v>
      </c>
      <c r="E4859" s="108">
        <v>-301195.80350112822</v>
      </c>
    </row>
    <row r="4860" spans="1:5" x14ac:dyDescent="0.25">
      <c r="A4860">
        <v>4793</v>
      </c>
      <c r="B4860" s="40">
        <v>4002312.1118902862</v>
      </c>
      <c r="C4860">
        <v>3634036.1193040269</v>
      </c>
      <c r="D4860" t="str">
        <v>met</v>
      </c>
      <c r="E4860" s="108">
        <v>823288.13297630893</v>
      </c>
    </row>
    <row r="4861" spans="1:5" x14ac:dyDescent="0.25">
      <c r="A4861">
        <v>4794</v>
      </c>
      <c r="B4861" s="40">
        <v>3956410.7092876574</v>
      </c>
      <c r="C4861">
        <v>3634000.0739555624</v>
      </c>
      <c r="D4861" t="str">
        <v>met</v>
      </c>
      <c r="E4861" s="108">
        <v>754448.0168780731</v>
      </c>
    </row>
    <row r="4862" spans="1:5" x14ac:dyDescent="0.25">
      <c r="A4862">
        <v>4795</v>
      </c>
      <c r="B4862" s="40">
        <v>5028193.5024255263</v>
      </c>
      <c r="C4862">
        <v>3634687.8627976459</v>
      </c>
      <c r="D4862" t="str">
        <v>met</v>
      </c>
      <c r="E4862" s="108">
        <v>-280544.78493631352</v>
      </c>
    </row>
    <row r="4863" spans="1:5" x14ac:dyDescent="0.25">
      <c r="A4863">
        <v>4796</v>
      </c>
      <c r="B4863" s="40">
        <v>4678981.8049039487</v>
      </c>
      <c r="C4863">
        <v>3634323.5043389602</v>
      </c>
      <c r="D4863" t="str">
        <v>met</v>
      </c>
      <c r="E4863" s="108">
        <v>237014.91428441601</v>
      </c>
    </row>
    <row r="4864" spans="1:5" x14ac:dyDescent="0.25">
      <c r="A4864">
        <v>4797</v>
      </c>
      <c r="B4864" s="40">
        <v>4238464.6472880924</v>
      </c>
      <c r="C4864">
        <v>3634037.3343918738</v>
      </c>
      <c r="D4864" t="str">
        <v>met</v>
      </c>
      <c r="E4864" s="108">
        <v>361459.17977752956</v>
      </c>
    </row>
    <row r="4865" spans="1:5" x14ac:dyDescent="0.25">
      <c r="A4865">
        <v>4798</v>
      </c>
      <c r="B4865" s="40">
        <v>6609016.535419343</v>
      </c>
      <c r="C4865">
        <v>3634532.2465829705</v>
      </c>
      <c r="D4865" t="str">
        <v>met</v>
      </c>
      <c r="E4865" s="108">
        <v>1540116.7948783813</v>
      </c>
    </row>
    <row r="4866" spans="1:5" x14ac:dyDescent="0.25">
      <c r="A4866">
        <v>4799</v>
      </c>
      <c r="B4866" s="40">
        <v>4053257.3282947149</v>
      </c>
      <c r="C4866">
        <v>3633578.0287928358</v>
      </c>
      <c r="D4866" t="str">
        <v>met</v>
      </c>
      <c r="E4866" s="108">
        <v>1101850.7107291427</v>
      </c>
    </row>
    <row r="4867" spans="1:5" x14ac:dyDescent="0.25">
      <c r="A4867">
        <v>4800</v>
      </c>
      <c r="B4867" s="40">
        <v>4921128.851230694</v>
      </c>
      <c r="C4867">
        <v>3634116.2313987655</v>
      </c>
      <c r="D4867" t="str">
        <v>met</v>
      </c>
      <c r="E4867" s="108">
        <v>889508.4068028084</v>
      </c>
    </row>
    <row r="4868" spans="1:5" x14ac:dyDescent="0.25">
      <c r="A4868">
        <v>4801</v>
      </c>
      <c r="B4868" s="40">
        <v>5997046.665877888</v>
      </c>
      <c r="C4868">
        <v>3634037.1362276515</v>
      </c>
      <c r="D4868" t="str">
        <v>met</v>
      </c>
      <c r="E4868" s="108">
        <v>708916.96130704507</v>
      </c>
    </row>
    <row r="4869" spans="1:5" x14ac:dyDescent="0.25">
      <c r="A4869">
        <v>4802</v>
      </c>
      <c r="B4869" s="40">
        <v>5092388.9780395795</v>
      </c>
      <c r="C4869">
        <v>3634166.291387368</v>
      </c>
      <c r="D4869" t="str">
        <v>met</v>
      </c>
      <c r="E4869" s="108">
        <v>3825527.9039299749</v>
      </c>
    </row>
    <row r="4870" spans="1:5" x14ac:dyDescent="0.25">
      <c r="A4870">
        <v>4803</v>
      </c>
      <c r="B4870" s="40">
        <v>5060597.1744601987</v>
      </c>
      <c r="C4870">
        <v>3633985.838665274</v>
      </c>
      <c r="D4870" t="str">
        <v>met</v>
      </c>
      <c r="E4870" s="108">
        <v>-313260.17737183347</v>
      </c>
    </row>
    <row r="4871" spans="1:5" x14ac:dyDescent="0.25">
      <c r="A4871">
        <v>4804</v>
      </c>
      <c r="B4871" s="40">
        <v>3315764.1549560116</v>
      </c>
      <c r="C4871">
        <v>3633581.8742321348</v>
      </c>
      <c r="D4871" t="str">
        <v>unmet</v>
      </c>
      <c r="E4871" s="108">
        <v>458013.13483487628</v>
      </c>
    </row>
    <row r="4872" spans="1:5" x14ac:dyDescent="0.25">
      <c r="A4872">
        <v>4805</v>
      </c>
      <c r="B4872" s="40">
        <v>3633042.0112006306</v>
      </c>
      <c r="C4872">
        <v>3634275.6584773865</v>
      </c>
      <c r="D4872" t="str">
        <v>unmet</v>
      </c>
      <c r="E4872" s="108">
        <v>2535947.92581566</v>
      </c>
    </row>
    <row r="4873" spans="1:5" x14ac:dyDescent="0.25">
      <c r="A4873">
        <v>4806</v>
      </c>
      <c r="B4873" s="40">
        <v>4976613.5951620834</v>
      </c>
      <c r="C4873">
        <v>3633677.72110205</v>
      </c>
      <c r="D4873" t="str">
        <v>met</v>
      </c>
      <c r="E4873" s="108">
        <v>396053.70081538381</v>
      </c>
    </row>
    <row r="4874" spans="1:5" x14ac:dyDescent="0.25">
      <c r="A4874">
        <v>4807</v>
      </c>
      <c r="B4874" s="40">
        <v>4806146.897393032</v>
      </c>
      <c r="C4874">
        <v>3634396.2734624189</v>
      </c>
      <c r="D4874" t="str">
        <v>met</v>
      </c>
      <c r="E4874" s="108">
        <v>681316.41248603398</v>
      </c>
    </row>
    <row r="4875" spans="1:5" x14ac:dyDescent="0.25">
      <c r="A4875">
        <v>4808</v>
      </c>
      <c r="B4875" s="40">
        <v>4326865.487847155</v>
      </c>
      <c r="C4875">
        <v>3634251.7789051286</v>
      </c>
      <c r="D4875" t="str">
        <v>met</v>
      </c>
      <c r="E4875" s="108">
        <v>853623.62443417637</v>
      </c>
    </row>
    <row r="4876" spans="1:5" x14ac:dyDescent="0.25">
      <c r="A4876">
        <v>4809</v>
      </c>
      <c r="B4876" s="40">
        <v>4528727.6849132162</v>
      </c>
      <c r="C4876">
        <v>3634441.8749105409</v>
      </c>
      <c r="D4876" t="str">
        <v>met</v>
      </c>
      <c r="E4876" s="108">
        <v>7886237.3589070234</v>
      </c>
    </row>
    <row r="4877" spans="1:5" x14ac:dyDescent="0.25">
      <c r="A4877">
        <v>4810</v>
      </c>
      <c r="B4877" s="40">
        <v>5882722.0353489909</v>
      </c>
      <c r="C4877">
        <v>3634164.0161873447</v>
      </c>
      <c r="D4877" t="str">
        <v>met</v>
      </c>
      <c r="E4877" s="108">
        <v>301599.85586736258</v>
      </c>
    </row>
    <row r="4878" spans="1:5" x14ac:dyDescent="0.25">
      <c r="A4878">
        <v>4811</v>
      </c>
      <c r="B4878" s="40">
        <v>3782886.6278393837</v>
      </c>
      <c r="C4878">
        <v>3634419.2570578055</v>
      </c>
      <c r="D4878" t="str">
        <v>met</v>
      </c>
      <c r="E4878" s="108">
        <v>1836369.1695911181</v>
      </c>
    </row>
    <row r="4879" spans="1:5" x14ac:dyDescent="0.25">
      <c r="A4879">
        <v>4812</v>
      </c>
      <c r="B4879" s="40">
        <v>3436806.1542878086</v>
      </c>
      <c r="C4879">
        <v>3633797.9515196332</v>
      </c>
      <c r="D4879" t="str">
        <v>unmet</v>
      </c>
      <c r="E4879" s="108">
        <v>2625843.3145564045</v>
      </c>
    </row>
    <row r="4880" spans="1:5" x14ac:dyDescent="0.25">
      <c r="A4880">
        <v>4813</v>
      </c>
      <c r="B4880" s="40">
        <v>4709379.2661318192</v>
      </c>
      <c r="C4880">
        <v>3633957.8784604976</v>
      </c>
      <c r="D4880" t="str">
        <v>met</v>
      </c>
      <c r="E4880" s="108">
        <v>240061.25577128353</v>
      </c>
    </row>
    <row r="4881" spans="1:5" x14ac:dyDescent="0.25">
      <c r="A4881">
        <v>4814</v>
      </c>
      <c r="B4881" s="40">
        <v>2736706.408116552</v>
      </c>
      <c r="C4881">
        <v>3633813.0074549578</v>
      </c>
      <c r="D4881" t="str">
        <v>unmet</v>
      </c>
      <c r="E4881" s="108">
        <v>-68343.24534981139</v>
      </c>
    </row>
    <row r="4882" spans="1:5" x14ac:dyDescent="0.25">
      <c r="A4882">
        <v>4815</v>
      </c>
      <c r="B4882" s="40">
        <v>3961753.9995651944</v>
      </c>
      <c r="C4882">
        <v>3634373.8949909993</v>
      </c>
      <c r="D4882" t="str">
        <v>met</v>
      </c>
      <c r="E4882" s="108">
        <v>-203986.98749723844</v>
      </c>
    </row>
    <row r="4883" spans="1:5" x14ac:dyDescent="0.25">
      <c r="A4883">
        <v>4816</v>
      </c>
      <c r="B4883" s="40">
        <v>3797201.1793381535</v>
      </c>
      <c r="C4883">
        <v>3634203.7381551513</v>
      </c>
      <c r="D4883" t="str">
        <v>met</v>
      </c>
      <c r="E4883" s="108">
        <v>6547944.7408314589</v>
      </c>
    </row>
    <row r="4884" spans="1:5" x14ac:dyDescent="0.25">
      <c r="A4884">
        <v>4817</v>
      </c>
      <c r="B4884" s="40">
        <v>5121469.8143825196</v>
      </c>
      <c r="C4884">
        <v>3634635.0473377747</v>
      </c>
      <c r="D4884" t="str">
        <v>met</v>
      </c>
      <c r="E4884" s="108">
        <v>3263104.5890557528</v>
      </c>
    </row>
    <row r="4885" spans="1:5" x14ac:dyDescent="0.25">
      <c r="A4885">
        <v>4818</v>
      </c>
      <c r="B4885" s="40">
        <v>4045162.1903359219</v>
      </c>
      <c r="C4885">
        <v>3633993.0041357721</v>
      </c>
      <c r="D4885" t="str">
        <v>met</v>
      </c>
      <c r="E4885" s="108">
        <v>3005746.3747102837</v>
      </c>
    </row>
    <row r="4886" spans="1:5" x14ac:dyDescent="0.25">
      <c r="A4886">
        <v>4819</v>
      </c>
      <c r="B4886" s="40">
        <v>4176261.8647190556</v>
      </c>
      <c r="C4886">
        <v>3634416.3761206623</v>
      </c>
      <c r="D4886" t="str">
        <v>met</v>
      </c>
      <c r="E4886" s="108">
        <v>2723963.6242947588</v>
      </c>
    </row>
    <row r="4887" spans="1:5" x14ac:dyDescent="0.25">
      <c r="A4887">
        <v>4820</v>
      </c>
      <c r="B4887" s="40">
        <v>10126671.471370356</v>
      </c>
      <c r="C4887">
        <v>3634083.8944197539</v>
      </c>
      <c r="D4887" t="str">
        <v>met</v>
      </c>
      <c r="E4887" s="108">
        <v>4275320.0063842898</v>
      </c>
    </row>
    <row r="4888" spans="1:5" x14ac:dyDescent="0.25">
      <c r="A4888">
        <v>4821</v>
      </c>
      <c r="B4888" s="40">
        <v>3871308.6986711677</v>
      </c>
      <c r="C4888">
        <v>3634456.7145654801</v>
      </c>
      <c r="D4888" t="str">
        <v>met</v>
      </c>
      <c r="E4888" s="108">
        <v>1184478.9814940812</v>
      </c>
    </row>
    <row r="4889" spans="1:5" x14ac:dyDescent="0.25">
      <c r="A4889">
        <v>4822</v>
      </c>
      <c r="B4889" s="40">
        <v>4783547.7458262583</v>
      </c>
      <c r="C4889">
        <v>3634383.04060737</v>
      </c>
      <c r="D4889" t="str">
        <v>met</v>
      </c>
      <c r="E4889" s="108">
        <v>1715288.3950890317</v>
      </c>
    </row>
    <row r="4890" spans="1:5" x14ac:dyDescent="0.25">
      <c r="A4890">
        <v>4823</v>
      </c>
      <c r="B4890" s="40">
        <v>3934620.0589403668</v>
      </c>
      <c r="C4890">
        <v>3633987.5893677059</v>
      </c>
      <c r="D4890" t="str">
        <v>met</v>
      </c>
      <c r="E4890" s="108">
        <v>1893006.5748373833</v>
      </c>
    </row>
    <row r="4891" spans="1:5" x14ac:dyDescent="0.25">
      <c r="A4891">
        <v>4824</v>
      </c>
      <c r="B4891" s="40">
        <v>3735931.2300412515</v>
      </c>
      <c r="C4891">
        <v>3633878.3877018662</v>
      </c>
      <c r="D4891" t="str">
        <v>met</v>
      </c>
      <c r="E4891" s="108">
        <v>-75826.993787645362</v>
      </c>
    </row>
    <row r="4892" spans="1:5" x14ac:dyDescent="0.25">
      <c r="A4892">
        <v>4825</v>
      </c>
      <c r="B4892" s="40">
        <v>5309471.1026860736</v>
      </c>
      <c r="C4892">
        <v>3633915.4100779337</v>
      </c>
      <c r="D4892" t="str">
        <v>met</v>
      </c>
      <c r="E4892" s="108">
        <v>1075685.8908468327</v>
      </c>
    </row>
    <row r="4893" spans="1:5" x14ac:dyDescent="0.25">
      <c r="A4893">
        <v>4826</v>
      </c>
      <c r="B4893" s="40">
        <v>4675294.9607542362</v>
      </c>
      <c r="C4893">
        <v>3634593.874377517</v>
      </c>
      <c r="D4893" t="str">
        <v>met</v>
      </c>
      <c r="E4893" s="108">
        <v>-128587.86837895215</v>
      </c>
    </row>
    <row r="4894" spans="1:5" x14ac:dyDescent="0.25">
      <c r="A4894">
        <v>4827</v>
      </c>
      <c r="B4894" s="40">
        <v>5759566.6595944744</v>
      </c>
      <c r="C4894">
        <v>3634316.2313366709</v>
      </c>
      <c r="D4894" t="str">
        <v>met</v>
      </c>
      <c r="E4894" s="108">
        <v>1808891.3447030135</v>
      </c>
    </row>
    <row r="4895" spans="1:5" x14ac:dyDescent="0.25">
      <c r="A4895">
        <v>4828</v>
      </c>
      <c r="B4895" s="40">
        <v>4113199.1656109132</v>
      </c>
      <c r="C4895">
        <v>3634409.8080426701</v>
      </c>
      <c r="D4895" t="str">
        <v>met</v>
      </c>
      <c r="E4895" s="108">
        <v>2189993.2870858149</v>
      </c>
    </row>
    <row r="4896" spans="1:5" x14ac:dyDescent="0.25">
      <c r="A4896">
        <v>4829</v>
      </c>
      <c r="B4896" s="40">
        <v>6192554.0338839004</v>
      </c>
      <c r="C4896">
        <v>3634645.89604135</v>
      </c>
      <c r="D4896" t="str">
        <v>met</v>
      </c>
      <c r="E4896" s="108">
        <v>847798.98274794687</v>
      </c>
    </row>
    <row r="4897" spans="1:5" x14ac:dyDescent="0.25">
      <c r="A4897">
        <v>4830</v>
      </c>
      <c r="B4897" s="40">
        <v>3600923.9281946961</v>
      </c>
      <c r="C4897">
        <v>3634078.210213487</v>
      </c>
      <c r="D4897" t="str">
        <v>unmet</v>
      </c>
      <c r="E4897" s="108">
        <v>2418280.9031316764</v>
      </c>
    </row>
    <row r="4898" spans="1:5" x14ac:dyDescent="0.25">
      <c r="A4898">
        <v>4831</v>
      </c>
      <c r="B4898" s="40">
        <v>4394466.5384139186</v>
      </c>
      <c r="C4898">
        <v>3633926.8869351558</v>
      </c>
      <c r="D4898" t="str">
        <v>met</v>
      </c>
      <c r="E4898" s="108">
        <v>968937.82051461888</v>
      </c>
    </row>
    <row r="4899" spans="1:5" x14ac:dyDescent="0.25">
      <c r="A4899">
        <v>4832</v>
      </c>
      <c r="B4899" s="40">
        <v>4608470.0636378517</v>
      </c>
      <c r="C4899">
        <v>3633677.5869729389</v>
      </c>
      <c r="D4899" t="str">
        <v>met</v>
      </c>
      <c r="E4899" s="108">
        <v>2220772.3723428273</v>
      </c>
    </row>
    <row r="4900" spans="1:5" x14ac:dyDescent="0.25">
      <c r="A4900">
        <v>4833</v>
      </c>
      <c r="B4900" s="40">
        <v>3786296.0476215552</v>
      </c>
      <c r="C4900">
        <v>3634038.3350606649</v>
      </c>
      <c r="D4900" t="str">
        <v>met</v>
      </c>
      <c r="E4900" s="108">
        <v>476615.64915628033</v>
      </c>
    </row>
    <row r="4901" spans="1:5" x14ac:dyDescent="0.25">
      <c r="A4901">
        <v>4834</v>
      </c>
      <c r="B4901" s="40">
        <v>5118317.8786245063</v>
      </c>
      <c r="C4901">
        <v>3634141.3876044909</v>
      </c>
      <c r="D4901" t="str">
        <v>met</v>
      </c>
      <c r="E4901" s="108">
        <v>1246056.2376182368</v>
      </c>
    </row>
    <row r="4902" spans="1:5" x14ac:dyDescent="0.25">
      <c r="A4902">
        <v>4835</v>
      </c>
      <c r="B4902" s="40">
        <v>4588873.9516757019</v>
      </c>
      <c r="C4902">
        <v>3633831.810152303</v>
      </c>
      <c r="D4902" t="str">
        <v>met</v>
      </c>
      <c r="E4902" s="108">
        <v>-3827.4494261019863</v>
      </c>
    </row>
    <row r="4903" spans="1:5" x14ac:dyDescent="0.25">
      <c r="A4903">
        <v>4836</v>
      </c>
      <c r="B4903" s="40">
        <v>6265799.7927414998</v>
      </c>
      <c r="C4903">
        <v>3634106.1928253192</v>
      </c>
      <c r="D4903" t="str">
        <v>met</v>
      </c>
      <c r="E4903" s="108">
        <v>1796821.3950812984</v>
      </c>
    </row>
    <row r="4904" spans="1:5" x14ac:dyDescent="0.25">
      <c r="A4904">
        <v>4837</v>
      </c>
      <c r="B4904" s="40">
        <v>5805386.0408180216</v>
      </c>
      <c r="C4904">
        <v>3634204.0980374385</v>
      </c>
      <c r="D4904" t="str">
        <v>met</v>
      </c>
      <c r="E4904" s="108">
        <v>1279936.5246491376</v>
      </c>
    </row>
    <row r="4905" spans="1:5" x14ac:dyDescent="0.25">
      <c r="A4905">
        <v>4838</v>
      </c>
      <c r="B4905" s="40">
        <v>5594984.9425384235</v>
      </c>
      <c r="C4905">
        <v>3633873.3387360568</v>
      </c>
      <c r="D4905" t="str">
        <v>met</v>
      </c>
      <c r="E4905" s="108">
        <v>429568.95315283025</v>
      </c>
    </row>
    <row r="4906" spans="1:5" x14ac:dyDescent="0.25">
      <c r="A4906">
        <v>4839</v>
      </c>
      <c r="B4906" s="40">
        <v>7019107.0432868628</v>
      </c>
      <c r="C4906">
        <v>3634205.3839639034</v>
      </c>
      <c r="D4906" t="str">
        <v>met</v>
      </c>
      <c r="E4906" s="108">
        <v>1733717.7533691279</v>
      </c>
    </row>
    <row r="4907" spans="1:5" x14ac:dyDescent="0.25">
      <c r="A4907">
        <v>4840</v>
      </c>
      <c r="B4907" s="40">
        <v>5026801.6489938181</v>
      </c>
      <c r="C4907">
        <v>3633828.2139224051</v>
      </c>
      <c r="D4907" t="str">
        <v>met</v>
      </c>
      <c r="E4907" s="108">
        <v>7981934.8866375722</v>
      </c>
    </row>
    <row r="4908" spans="1:5" x14ac:dyDescent="0.25">
      <c r="A4908">
        <v>4841</v>
      </c>
      <c r="B4908" s="40">
        <v>4001907.3199520251</v>
      </c>
      <c r="C4908">
        <v>3634106.3009017846</v>
      </c>
      <c r="D4908" t="str">
        <v>met</v>
      </c>
      <c r="E4908" s="108">
        <v>283252.05488011288</v>
      </c>
    </row>
    <row r="4909" spans="1:5" x14ac:dyDescent="0.25">
      <c r="A4909">
        <v>4842</v>
      </c>
      <c r="B4909" s="40">
        <v>3807300.7835583067</v>
      </c>
      <c r="C4909">
        <v>3633712.8033929379</v>
      </c>
      <c r="D4909" t="str">
        <v>met</v>
      </c>
      <c r="E4909" s="108">
        <v>1965436.0566112422</v>
      </c>
    </row>
    <row r="4910" spans="1:5" x14ac:dyDescent="0.25">
      <c r="A4910">
        <v>4843</v>
      </c>
      <c r="B4910" s="40">
        <v>3715920.0579231558</v>
      </c>
      <c r="C4910">
        <v>3633971.4833109719</v>
      </c>
      <c r="D4910" t="str">
        <v>met</v>
      </c>
      <c r="E4910" s="108">
        <v>74761.735899253748</v>
      </c>
    </row>
    <row r="4911" spans="1:5" x14ac:dyDescent="0.25">
      <c r="A4911">
        <v>4844</v>
      </c>
      <c r="B4911" s="40">
        <v>3910114.0532141188</v>
      </c>
      <c r="C4911">
        <v>3634202.7754634232</v>
      </c>
      <c r="D4911" t="str">
        <v>met</v>
      </c>
      <c r="E4911" s="108">
        <v>1159990.9915414019</v>
      </c>
    </row>
    <row r="4912" spans="1:5" x14ac:dyDescent="0.25">
      <c r="A4912">
        <v>4845</v>
      </c>
      <c r="B4912" s="40">
        <v>3357785.4956268147</v>
      </c>
      <c r="C4912">
        <v>3634015.0486467001</v>
      </c>
      <c r="D4912" t="str">
        <v>unmet</v>
      </c>
      <c r="E4912" s="108">
        <v>1424594.3281841227</v>
      </c>
    </row>
    <row r="4913" spans="1:5" x14ac:dyDescent="0.25">
      <c r="A4913">
        <v>4846</v>
      </c>
      <c r="B4913" s="40">
        <v>4060319.1810461441</v>
      </c>
      <c r="C4913">
        <v>3634685.9512411701</v>
      </c>
      <c r="D4913" t="str">
        <v>met</v>
      </c>
      <c r="E4913" s="108">
        <v>959799.41795269866</v>
      </c>
    </row>
    <row r="4914" spans="1:5" x14ac:dyDescent="0.25">
      <c r="A4914">
        <v>4847</v>
      </c>
      <c r="B4914" s="40">
        <v>4188652.4039782612</v>
      </c>
      <c r="C4914">
        <v>3633783.4547949517</v>
      </c>
      <c r="D4914" t="str">
        <v>met</v>
      </c>
      <c r="E4914" s="108">
        <v>-499043.04579276545</v>
      </c>
    </row>
    <row r="4915" spans="1:5" x14ac:dyDescent="0.25">
      <c r="A4915">
        <v>4848</v>
      </c>
      <c r="B4915" s="40">
        <v>5762187.5532191806</v>
      </c>
      <c r="C4915">
        <v>3634652.2343677706</v>
      </c>
      <c r="D4915" t="str">
        <v>met</v>
      </c>
      <c r="E4915" s="108">
        <v>-423008.68099299213</v>
      </c>
    </row>
    <row r="4916" spans="1:5" x14ac:dyDescent="0.25">
      <c r="A4916">
        <v>4849</v>
      </c>
      <c r="B4916" s="40">
        <v>5255708.2278772015</v>
      </c>
      <c r="C4916">
        <v>3633991.5551429098</v>
      </c>
      <c r="D4916" t="str">
        <v>met</v>
      </c>
      <c r="E4916" s="108">
        <v>1040269.0585014848</v>
      </c>
    </row>
    <row r="4917" spans="1:5" x14ac:dyDescent="0.25">
      <c r="A4917">
        <v>4850</v>
      </c>
      <c r="B4917" s="40">
        <v>4944820.0908216229</v>
      </c>
      <c r="C4917">
        <v>3634130.5571616706</v>
      </c>
      <c r="D4917" t="str">
        <v>met</v>
      </c>
      <c r="E4917" s="108">
        <v>455395.20336758438</v>
      </c>
    </row>
    <row r="4918" spans="1:5" x14ac:dyDescent="0.25">
      <c r="A4918">
        <v>4851</v>
      </c>
      <c r="B4918" s="40">
        <v>5324294.2033207761</v>
      </c>
      <c r="C4918">
        <v>3633642.8174890955</v>
      </c>
      <c r="D4918" t="str">
        <v>met</v>
      </c>
      <c r="E4918" s="108">
        <v>746226.45956726791</v>
      </c>
    </row>
    <row r="4919" spans="1:5" x14ac:dyDescent="0.25">
      <c r="A4919">
        <v>4852</v>
      </c>
      <c r="B4919" s="40">
        <v>4383515.7862056522</v>
      </c>
      <c r="C4919">
        <v>3633777.5060313186</v>
      </c>
      <c r="D4919" t="str">
        <v>met</v>
      </c>
      <c r="E4919" s="108">
        <v>240986.10054391902</v>
      </c>
    </row>
    <row r="4920" spans="1:5" x14ac:dyDescent="0.25">
      <c r="A4920">
        <v>4853</v>
      </c>
      <c r="B4920" s="40">
        <v>6682805.9920192361</v>
      </c>
      <c r="C4920">
        <v>3634081.8685370525</v>
      </c>
      <c r="D4920" t="str">
        <v>met</v>
      </c>
      <c r="E4920" s="108">
        <v>2088716.0962756374</v>
      </c>
    </row>
    <row r="4921" spans="1:5" x14ac:dyDescent="0.25">
      <c r="A4921">
        <v>4854</v>
      </c>
      <c r="B4921" s="40">
        <v>7268216.6064287899</v>
      </c>
      <c r="C4921">
        <v>3633787.3738907343</v>
      </c>
      <c r="D4921" t="str">
        <v>met</v>
      </c>
      <c r="E4921" s="108">
        <v>712364.44121204875</v>
      </c>
    </row>
    <row r="4922" spans="1:5" x14ac:dyDescent="0.25">
      <c r="A4922">
        <v>4855</v>
      </c>
      <c r="B4922" s="40">
        <v>7402646.6905699261</v>
      </c>
      <c r="C4922">
        <v>3633687.5551032578</v>
      </c>
      <c r="D4922" t="str">
        <v>met</v>
      </c>
      <c r="E4922" s="108">
        <v>725358.50553548802</v>
      </c>
    </row>
    <row r="4923" spans="1:5" x14ac:dyDescent="0.25">
      <c r="A4923">
        <v>4856</v>
      </c>
      <c r="B4923" s="40">
        <v>3474509.0221397132</v>
      </c>
      <c r="C4923">
        <v>3634142.6385303792</v>
      </c>
      <c r="D4923" t="str">
        <v>unmet</v>
      </c>
      <c r="E4923" s="108">
        <v>4766049.0789582497</v>
      </c>
    </row>
    <row r="4924" spans="1:5" x14ac:dyDescent="0.25">
      <c r="A4924">
        <v>4857</v>
      </c>
      <c r="B4924" s="40">
        <v>4020461.5526104756</v>
      </c>
      <c r="C4924">
        <v>3634637.2902278733</v>
      </c>
      <c r="D4924" t="str">
        <v>met</v>
      </c>
      <c r="E4924" s="108">
        <v>1860687.6461997619</v>
      </c>
    </row>
    <row r="4925" spans="1:5" x14ac:dyDescent="0.25">
      <c r="A4925">
        <v>4858</v>
      </c>
      <c r="B4925" s="40">
        <v>3671313.8236572864</v>
      </c>
      <c r="C4925">
        <v>3633972.4687543474</v>
      </c>
      <c r="D4925" t="str">
        <v>met</v>
      </c>
      <c r="E4925" s="108">
        <v>-245826.5854180092</v>
      </c>
    </row>
    <row r="4926" spans="1:5" x14ac:dyDescent="0.25">
      <c r="A4926">
        <v>4859</v>
      </c>
      <c r="B4926" s="40">
        <v>5314281.7324798759</v>
      </c>
      <c r="C4926">
        <v>3633694.3963900162</v>
      </c>
      <c r="D4926" t="str">
        <v>met</v>
      </c>
      <c r="E4926" s="108">
        <v>280385.18782398244</v>
      </c>
    </row>
    <row r="4927" spans="1:5" x14ac:dyDescent="0.25">
      <c r="A4927">
        <v>4860</v>
      </c>
      <c r="B4927" s="40">
        <v>2843862.8994922605</v>
      </c>
      <c r="C4927">
        <v>3634148.025626183</v>
      </c>
      <c r="D4927" t="str">
        <v>unmet</v>
      </c>
      <c r="E4927" s="108">
        <v>850516.4056971767</v>
      </c>
    </row>
    <row r="4928" spans="1:5" x14ac:dyDescent="0.25">
      <c r="A4928">
        <v>4861</v>
      </c>
      <c r="B4928" s="40">
        <v>4714164.8530213116</v>
      </c>
      <c r="C4928">
        <v>3634264.3419336719</v>
      </c>
      <c r="D4928" t="str">
        <v>met</v>
      </c>
      <c r="E4928" s="108">
        <v>1031315.1046304479</v>
      </c>
    </row>
    <row r="4929" spans="1:5" x14ac:dyDescent="0.25">
      <c r="A4929">
        <v>4862</v>
      </c>
      <c r="B4929" s="40">
        <v>5700035.9498297311</v>
      </c>
      <c r="C4929">
        <v>3634312.4186362252</v>
      </c>
      <c r="D4929" t="str">
        <v>met</v>
      </c>
      <c r="E4929" s="108">
        <v>-287690.15819923021</v>
      </c>
    </row>
    <row r="4930" spans="1:5" x14ac:dyDescent="0.25">
      <c r="A4930">
        <v>4863</v>
      </c>
      <c r="B4930" s="40">
        <v>5112236.97086614</v>
      </c>
      <c r="C4930">
        <v>3634350.4768402171</v>
      </c>
      <c r="D4930" t="str">
        <v>met</v>
      </c>
      <c r="E4930" s="108">
        <v>1874986.0930650211</v>
      </c>
    </row>
    <row r="4931" spans="1:5" x14ac:dyDescent="0.25">
      <c r="A4931">
        <v>4864</v>
      </c>
      <c r="B4931" s="40">
        <v>4057669.8389426963</v>
      </c>
      <c r="C4931">
        <v>3634216.255607029</v>
      </c>
      <c r="D4931" t="str">
        <v>met</v>
      </c>
      <c r="E4931" s="108">
        <v>977687.32401778223</v>
      </c>
    </row>
    <row r="4932" spans="1:5" x14ac:dyDescent="0.25">
      <c r="A4932">
        <v>4865</v>
      </c>
      <c r="B4932" s="40">
        <v>5202023.0348193971</v>
      </c>
      <c r="C4932">
        <v>3634332.2342190058</v>
      </c>
      <c r="D4932" t="str">
        <v>met</v>
      </c>
      <c r="E4932" s="108">
        <v>1101217.2515594689</v>
      </c>
    </row>
    <row r="4933" spans="1:5" x14ac:dyDescent="0.25">
      <c r="A4933">
        <v>4866</v>
      </c>
      <c r="B4933" s="40">
        <v>3590733.3979369737</v>
      </c>
      <c r="C4933">
        <v>3633769.7653490365</v>
      </c>
      <c r="D4933" t="str">
        <v>unmet</v>
      </c>
      <c r="E4933" s="108">
        <v>916260.04237819184</v>
      </c>
    </row>
    <row r="4934" spans="1:5" x14ac:dyDescent="0.25">
      <c r="A4934">
        <v>4867</v>
      </c>
      <c r="B4934" s="40">
        <v>5187753.7907974087</v>
      </c>
      <c r="C4934">
        <v>3633933.8656859021</v>
      </c>
      <c r="D4934" t="str">
        <v>met</v>
      </c>
      <c r="E4934" s="108">
        <v>1224825.4003937789</v>
      </c>
    </row>
    <row r="4935" spans="1:5" x14ac:dyDescent="0.25">
      <c r="A4935">
        <v>4868</v>
      </c>
      <c r="B4935" s="40">
        <v>3380186.3214662811</v>
      </c>
      <c r="C4935">
        <v>3633831.6519307741</v>
      </c>
      <c r="D4935" t="str">
        <v>unmet</v>
      </c>
      <c r="E4935" s="108">
        <v>874776.57453202829</v>
      </c>
    </row>
    <row r="4936" spans="1:5" x14ac:dyDescent="0.25">
      <c r="A4936">
        <v>4869</v>
      </c>
      <c r="B4936" s="40">
        <v>4283688.7097339891</v>
      </c>
      <c r="C4936">
        <v>3634045.9525120077</v>
      </c>
      <c r="D4936" t="str">
        <v>met</v>
      </c>
      <c r="E4936" s="108">
        <v>1111576.5757960961</v>
      </c>
    </row>
    <row r="4937" spans="1:5" x14ac:dyDescent="0.25">
      <c r="A4937">
        <v>4870</v>
      </c>
      <c r="B4937" s="40">
        <v>4670428.6308263671</v>
      </c>
      <c r="C4937">
        <v>3633909.1962262043</v>
      </c>
      <c r="D4937" t="str">
        <v>met</v>
      </c>
      <c r="E4937" s="108">
        <v>-67623.677060824353</v>
      </c>
    </row>
    <row r="4938" spans="1:5" x14ac:dyDescent="0.25">
      <c r="A4938">
        <v>4871</v>
      </c>
      <c r="B4938" s="40">
        <v>4196430.1645544637</v>
      </c>
      <c r="C4938">
        <v>3634180.2546936884</v>
      </c>
      <c r="D4938" t="str">
        <v>met</v>
      </c>
      <c r="E4938" s="108">
        <v>569777.61657806812</v>
      </c>
    </row>
    <row r="4939" spans="1:5" x14ac:dyDescent="0.25">
      <c r="A4939">
        <v>4872</v>
      </c>
      <c r="B4939" s="40">
        <v>6027829.2297412641</v>
      </c>
      <c r="C4939">
        <v>3634745.7014865517</v>
      </c>
      <c r="D4939" t="str">
        <v>met</v>
      </c>
      <c r="E4939" s="108">
        <v>516965.41661440441</v>
      </c>
    </row>
    <row r="4940" spans="1:5" x14ac:dyDescent="0.25">
      <c r="A4940">
        <v>4873</v>
      </c>
      <c r="B4940" s="40">
        <v>4472800.469973715</v>
      </c>
      <c r="C4940">
        <v>3633865.5491980398</v>
      </c>
      <c r="D4940" t="str">
        <v>met</v>
      </c>
      <c r="E4940" s="108">
        <v>1371640.5724874074</v>
      </c>
    </row>
    <row r="4941" spans="1:5" x14ac:dyDescent="0.25">
      <c r="A4941">
        <v>4874</v>
      </c>
      <c r="B4941" s="40">
        <v>4193829.4627655996</v>
      </c>
      <c r="C4941">
        <v>3634312.2359230742</v>
      </c>
      <c r="D4941" t="str">
        <v>met</v>
      </c>
      <c r="E4941" s="108">
        <v>29609.216741629876</v>
      </c>
    </row>
    <row r="4942" spans="1:5" x14ac:dyDescent="0.25">
      <c r="A4942">
        <v>4875</v>
      </c>
      <c r="B4942" s="40">
        <v>5153747.2795075625</v>
      </c>
      <c r="C4942">
        <v>3634188.995456229</v>
      </c>
      <c r="D4942" t="str">
        <v>met</v>
      </c>
      <c r="E4942" s="108">
        <v>1300059.0466030426</v>
      </c>
    </row>
    <row r="4943" spans="1:5" x14ac:dyDescent="0.25">
      <c r="A4943">
        <v>4876</v>
      </c>
      <c r="B4943" s="40">
        <v>3888033.8517663004</v>
      </c>
      <c r="C4943">
        <v>3634038.9772435296</v>
      </c>
      <c r="D4943" t="str">
        <v>met</v>
      </c>
      <c r="E4943" s="108">
        <v>726867.00911665149</v>
      </c>
    </row>
    <row r="4944" spans="1:5" x14ac:dyDescent="0.25">
      <c r="A4944">
        <v>4877</v>
      </c>
      <c r="B4944" s="40">
        <v>5177686.7896099407</v>
      </c>
      <c r="C4944">
        <v>3634003.9666908793</v>
      </c>
      <c r="D4944" t="str">
        <v>met</v>
      </c>
      <c r="E4944" s="108">
        <v>1193202.7898399262</v>
      </c>
    </row>
    <row r="4945" spans="1:5" x14ac:dyDescent="0.25">
      <c r="A4945">
        <v>4878</v>
      </c>
      <c r="B4945" s="40">
        <v>4289772.022619294</v>
      </c>
      <c r="C4945">
        <v>3634138.7113035815</v>
      </c>
      <c r="D4945" t="str">
        <v>met</v>
      </c>
      <c r="E4945" s="108">
        <v>-129375.93163740169</v>
      </c>
    </row>
    <row r="4946" spans="1:5" x14ac:dyDescent="0.25">
      <c r="A4946">
        <v>4879</v>
      </c>
      <c r="B4946" s="40">
        <v>5752697.1237231083</v>
      </c>
      <c r="C4946">
        <v>3634397.3684387458</v>
      </c>
      <c r="D4946" t="str">
        <v>met</v>
      </c>
      <c r="E4946" s="108">
        <v>1753880.7492581983</v>
      </c>
    </row>
    <row r="4947" spans="1:5" x14ac:dyDescent="0.25">
      <c r="A4947">
        <v>4880</v>
      </c>
      <c r="B4947" s="40">
        <v>5536803.2371427976</v>
      </c>
      <c r="C4947">
        <v>3634371.0721071954</v>
      </c>
      <c r="D4947" t="str">
        <v>met</v>
      </c>
      <c r="E4947" s="108">
        <v>236367.48052639235</v>
      </c>
    </row>
    <row r="4948" spans="1:5" x14ac:dyDescent="0.25">
      <c r="A4948">
        <v>4881</v>
      </c>
      <c r="B4948" s="40">
        <v>4006507.738384909</v>
      </c>
      <c r="C4948">
        <v>3634030.2405733448</v>
      </c>
      <c r="D4948" t="str">
        <v>met</v>
      </c>
      <c r="E4948" s="108">
        <v>92803.854025773238</v>
      </c>
    </row>
    <row r="4949" spans="1:5" x14ac:dyDescent="0.25">
      <c r="A4949">
        <v>4882</v>
      </c>
      <c r="B4949" s="40">
        <v>3418459.0395351802</v>
      </c>
      <c r="C4949">
        <v>3634075.89794946</v>
      </c>
      <c r="D4949" t="str">
        <v>unmet</v>
      </c>
      <c r="E4949" s="108">
        <v>367456.1558354455</v>
      </c>
    </row>
    <row r="4950" spans="1:5" x14ac:dyDescent="0.25">
      <c r="A4950">
        <v>4883</v>
      </c>
      <c r="B4950" s="40">
        <v>4214120.309934184</v>
      </c>
      <c r="C4950">
        <v>3634631.3743478851</v>
      </c>
      <c r="D4950" t="str">
        <v>met</v>
      </c>
      <c r="E4950" s="108">
        <v>1130875.305099627</v>
      </c>
    </row>
    <row r="4951" spans="1:5" x14ac:dyDescent="0.25">
      <c r="A4951">
        <v>4884</v>
      </c>
      <c r="B4951" s="40">
        <v>7051749.1949001756</v>
      </c>
      <c r="C4951">
        <v>3634209.3219048041</v>
      </c>
      <c r="D4951" t="str">
        <v>met</v>
      </c>
      <c r="E4951" s="108">
        <v>1128457.6080526193</v>
      </c>
    </row>
    <row r="4952" spans="1:5" x14ac:dyDescent="0.25">
      <c r="A4952">
        <v>4885</v>
      </c>
      <c r="B4952" s="40">
        <v>5633973.6590307392</v>
      </c>
      <c r="C4952">
        <v>3633795.8153759898</v>
      </c>
      <c r="D4952" t="str">
        <v>met</v>
      </c>
      <c r="E4952" s="108">
        <v>275909.72153625078</v>
      </c>
    </row>
    <row r="4953" spans="1:5" x14ac:dyDescent="0.25">
      <c r="A4953">
        <v>4886</v>
      </c>
      <c r="B4953" s="40">
        <v>5160276.5248189848</v>
      </c>
      <c r="C4953">
        <v>3633980.5687094755</v>
      </c>
      <c r="D4953" t="str">
        <v>met</v>
      </c>
      <c r="E4953" s="108">
        <v>74451.425443513319</v>
      </c>
    </row>
    <row r="4954" spans="1:5" x14ac:dyDescent="0.25">
      <c r="A4954">
        <v>4887</v>
      </c>
      <c r="B4954" s="40">
        <v>4621195.5478357365</v>
      </c>
      <c r="C4954">
        <v>3634409.3215452614</v>
      </c>
      <c r="D4954" t="str">
        <v>met</v>
      </c>
      <c r="E4954" s="108">
        <v>1505603.460395101</v>
      </c>
    </row>
    <row r="4955" spans="1:5" x14ac:dyDescent="0.25">
      <c r="A4955">
        <v>4888</v>
      </c>
      <c r="B4955" s="40">
        <v>5311476.6220673695</v>
      </c>
      <c r="C4955">
        <v>3633707.3721452202</v>
      </c>
      <c r="D4955" t="str">
        <v>met</v>
      </c>
      <c r="E4955" s="108">
        <v>605551.78605758026</v>
      </c>
    </row>
    <row r="4956" spans="1:5" x14ac:dyDescent="0.25">
      <c r="A4956">
        <v>4889</v>
      </c>
      <c r="B4956" s="40">
        <v>4477584.1163592562</v>
      </c>
      <c r="C4956">
        <v>3633683.8851374681</v>
      </c>
      <c r="D4956" t="str">
        <v>met</v>
      </c>
      <c r="E4956" s="108">
        <v>224361.06953161443</v>
      </c>
    </row>
    <row r="4957" spans="1:5" x14ac:dyDescent="0.25">
      <c r="A4957">
        <v>4890</v>
      </c>
      <c r="B4957" s="40">
        <v>4110111.270285489</v>
      </c>
      <c r="C4957">
        <v>3634019.9026796524</v>
      </c>
      <c r="D4957" t="str">
        <v>met</v>
      </c>
      <c r="E4957" s="108">
        <v>1321396.7478613616</v>
      </c>
    </row>
    <row r="4958" spans="1:5" x14ac:dyDescent="0.25">
      <c r="A4958">
        <v>4891</v>
      </c>
      <c r="B4958" s="40">
        <v>4214719.5569962645</v>
      </c>
      <c r="C4958">
        <v>3633901.7268304657</v>
      </c>
      <c r="D4958" t="str">
        <v>met</v>
      </c>
      <c r="E4958" s="108">
        <v>773659.81460088631</v>
      </c>
    </row>
    <row r="4959" spans="1:5" x14ac:dyDescent="0.25">
      <c r="A4959">
        <v>4892</v>
      </c>
      <c r="B4959" s="40">
        <v>5639558.6521587158</v>
      </c>
      <c r="C4959">
        <v>3634760.1957259262</v>
      </c>
      <c r="D4959" t="str">
        <v>met</v>
      </c>
      <c r="E4959" s="108">
        <v>1015648.2667298913</v>
      </c>
    </row>
    <row r="4960" spans="1:5" x14ac:dyDescent="0.25">
      <c r="A4960">
        <v>4893</v>
      </c>
      <c r="B4960" s="40">
        <v>3892255.3364276225</v>
      </c>
      <c r="C4960">
        <v>3633788.5956954327</v>
      </c>
      <c r="D4960" t="str">
        <v>met</v>
      </c>
      <c r="E4960" s="108">
        <v>279739.72292259149</v>
      </c>
    </row>
    <row r="4961" spans="1:5" x14ac:dyDescent="0.25">
      <c r="A4961">
        <v>4894</v>
      </c>
      <c r="B4961" s="40">
        <v>4205476.9727255004</v>
      </c>
      <c r="C4961">
        <v>3634403.5242144698</v>
      </c>
      <c r="D4961" t="str">
        <v>met</v>
      </c>
      <c r="E4961" s="108">
        <v>2853676.5343047408</v>
      </c>
    </row>
    <row r="4962" spans="1:5" x14ac:dyDescent="0.25">
      <c r="A4962">
        <v>4895</v>
      </c>
      <c r="B4962" s="40">
        <v>6942521.7479083529</v>
      </c>
      <c r="C4962">
        <v>3633700.9238599855</v>
      </c>
      <c r="D4962" t="str">
        <v>met</v>
      </c>
      <c r="E4962" s="108">
        <v>2955815.6473909467</v>
      </c>
    </row>
    <row r="4963" spans="1:5" x14ac:dyDescent="0.25">
      <c r="A4963">
        <v>4896</v>
      </c>
      <c r="B4963" s="40">
        <v>4077955.3219811735</v>
      </c>
      <c r="C4963">
        <v>3634302.7854273184</v>
      </c>
      <c r="D4963" t="str">
        <v>met</v>
      </c>
      <c r="E4963" s="108">
        <v>259511.40331900818</v>
      </c>
    </row>
    <row r="4964" spans="1:5" x14ac:dyDescent="0.25">
      <c r="A4964">
        <v>4897</v>
      </c>
      <c r="B4964" s="40">
        <v>4061778.6108273095</v>
      </c>
      <c r="C4964">
        <v>3634276.7782060388</v>
      </c>
      <c r="D4964" t="str">
        <v>met</v>
      </c>
      <c r="E4964" s="108">
        <v>827455.09645939386</v>
      </c>
    </row>
    <row r="4965" spans="1:5" x14ac:dyDescent="0.25">
      <c r="A4965">
        <v>4898</v>
      </c>
      <c r="B4965" s="40">
        <v>7449396.4177293982</v>
      </c>
      <c r="C4965">
        <v>3633905.0546280192</v>
      </c>
      <c r="D4965" t="str">
        <v>met</v>
      </c>
      <c r="E4965" s="108">
        <v>-416818.69462838769</v>
      </c>
    </row>
    <row r="4966" spans="1:5" x14ac:dyDescent="0.25">
      <c r="A4966">
        <v>4899</v>
      </c>
      <c r="B4966" s="40">
        <v>3479464.2694311421</v>
      </c>
      <c r="C4966">
        <v>3634268.3880276037</v>
      </c>
      <c r="D4966" t="str">
        <v>unmet</v>
      </c>
      <c r="E4966" s="108">
        <v>411073.69945198903</v>
      </c>
    </row>
    <row r="4967" spans="1:5" x14ac:dyDescent="0.25">
      <c r="A4967">
        <v>4900</v>
      </c>
      <c r="B4967" s="40">
        <v>5348406.084359806</v>
      </c>
      <c r="C4967">
        <v>3634298.6582084172</v>
      </c>
      <c r="D4967" t="str">
        <v>met</v>
      </c>
      <c r="E4967" s="108">
        <v>1146031.8891533916</v>
      </c>
    </row>
    <row r="4968" spans="1:5" x14ac:dyDescent="0.25">
      <c r="A4968">
        <v>4901</v>
      </c>
      <c r="B4968" s="40">
        <v>5200835.7269097939</v>
      </c>
      <c r="C4968">
        <v>3634568.6798497424</v>
      </c>
      <c r="D4968" t="str">
        <v>met</v>
      </c>
      <c r="E4968" s="108">
        <v>104354.54421041673</v>
      </c>
    </row>
    <row r="4969" spans="1:5" x14ac:dyDescent="0.25">
      <c r="A4969">
        <v>4902</v>
      </c>
      <c r="B4969" s="40">
        <v>3476673.1363922767</v>
      </c>
      <c r="C4969">
        <v>3633639.1437969683</v>
      </c>
      <c r="D4969" t="str">
        <v>unmet</v>
      </c>
      <c r="E4969" s="108">
        <v>-99999.314914819319</v>
      </c>
    </row>
    <row r="4970" spans="1:5" x14ac:dyDescent="0.25">
      <c r="A4970">
        <v>4903</v>
      </c>
      <c r="B4970" s="40">
        <v>3870044.3994825473</v>
      </c>
      <c r="C4970">
        <v>3633944.8929639324</v>
      </c>
      <c r="D4970" t="str">
        <v>met</v>
      </c>
      <c r="E4970" s="108">
        <v>958021.66170736728</v>
      </c>
    </row>
    <row r="4971" spans="1:5" x14ac:dyDescent="0.25">
      <c r="A4971">
        <v>4904</v>
      </c>
      <c r="B4971" s="40">
        <v>4433689.1033690646</v>
      </c>
      <c r="C4971">
        <v>3634124.586525403</v>
      </c>
      <c r="D4971" t="str">
        <v>met</v>
      </c>
      <c r="E4971" s="108">
        <v>1226882.6425080663</v>
      </c>
    </row>
    <row r="4972" spans="1:5" x14ac:dyDescent="0.25">
      <c r="A4972">
        <v>4905</v>
      </c>
      <c r="B4972" s="40">
        <v>4837933.9749153592</v>
      </c>
      <c r="C4972">
        <v>3634239.0074973893</v>
      </c>
      <c r="D4972" t="str">
        <v>met</v>
      </c>
      <c r="E4972" s="108">
        <v>1892505.2008400215</v>
      </c>
    </row>
    <row r="4973" spans="1:5" x14ac:dyDescent="0.25">
      <c r="A4973">
        <v>4906</v>
      </c>
      <c r="B4973" s="40">
        <v>4625003.8964802576</v>
      </c>
      <c r="C4973">
        <v>3633684.8904569382</v>
      </c>
      <c r="D4973" t="str">
        <v>met</v>
      </c>
      <c r="E4973" s="108">
        <v>166641.38553982275</v>
      </c>
    </row>
    <row r="4974" spans="1:5" x14ac:dyDescent="0.25">
      <c r="A4974">
        <v>4907</v>
      </c>
      <c r="B4974" s="40">
        <v>3355742.04614159</v>
      </c>
      <c r="C4974">
        <v>3633860.641681707</v>
      </c>
      <c r="D4974" t="str">
        <v>unmet</v>
      </c>
      <c r="E4974" s="108">
        <v>2980484.4264143803</v>
      </c>
    </row>
    <row r="4975" spans="1:5" x14ac:dyDescent="0.25">
      <c r="A4975">
        <v>4908</v>
      </c>
      <c r="B4975" s="40">
        <v>3714322.6635203287</v>
      </c>
      <c r="C4975">
        <v>3634034.8298847172</v>
      </c>
      <c r="D4975" t="str">
        <v>met</v>
      </c>
      <c r="E4975" s="108">
        <v>2627044.3441482685</v>
      </c>
    </row>
    <row r="4976" spans="1:5" x14ac:dyDescent="0.25">
      <c r="A4976">
        <v>4909</v>
      </c>
      <c r="B4976" s="40">
        <v>6101968.2780276779</v>
      </c>
      <c r="C4976">
        <v>3634797.8403392723</v>
      </c>
      <c r="D4976" t="str">
        <v>met</v>
      </c>
      <c r="E4976" s="108">
        <v>785562.76680024434</v>
      </c>
    </row>
    <row r="4977" spans="1:5" x14ac:dyDescent="0.25">
      <c r="A4977">
        <v>4910</v>
      </c>
      <c r="B4977" s="40">
        <v>4406740.483967402</v>
      </c>
      <c r="C4977">
        <v>3634219.5802722326</v>
      </c>
      <c r="D4977" t="str">
        <v>met</v>
      </c>
      <c r="E4977" s="108">
        <v>538584.50247856881</v>
      </c>
    </row>
    <row r="4978" spans="1:5" x14ac:dyDescent="0.25">
      <c r="A4978">
        <v>4911</v>
      </c>
      <c r="B4978" s="40">
        <v>5339244.7438899158</v>
      </c>
      <c r="C4978">
        <v>3634170.8306940673</v>
      </c>
      <c r="D4978" t="str">
        <v>met</v>
      </c>
      <c r="E4978" s="108">
        <v>195732.55846872879</v>
      </c>
    </row>
    <row r="4979" spans="1:5" x14ac:dyDescent="0.25">
      <c r="A4979">
        <v>4912</v>
      </c>
      <c r="B4979" s="40">
        <v>4753071.7622541357</v>
      </c>
      <c r="C4979">
        <v>3634307.691029076</v>
      </c>
      <c r="D4979" t="str">
        <v>met</v>
      </c>
      <c r="E4979" s="108">
        <v>8143189.0933060888</v>
      </c>
    </row>
    <row r="4980" spans="1:5" x14ac:dyDescent="0.25">
      <c r="A4980">
        <v>4913</v>
      </c>
      <c r="B4980" s="40">
        <v>5443725.876260804</v>
      </c>
      <c r="C4980">
        <v>3634191.0867637442</v>
      </c>
      <c r="D4980" t="str">
        <v>met</v>
      </c>
      <c r="E4980" s="108">
        <v>4209610.0474270731</v>
      </c>
    </row>
    <row r="4981" spans="1:5" x14ac:dyDescent="0.25">
      <c r="A4981">
        <v>4914</v>
      </c>
      <c r="B4981" s="40">
        <v>4818082.6569387577</v>
      </c>
      <c r="C4981">
        <v>3633863.6503325631</v>
      </c>
      <c r="D4981" t="str">
        <v>met</v>
      </c>
      <c r="E4981" s="108">
        <v>1610028.9699467327</v>
      </c>
    </row>
    <row r="4982" spans="1:5" x14ac:dyDescent="0.25">
      <c r="A4982">
        <v>4915</v>
      </c>
      <c r="B4982" s="40">
        <v>4617830.3161774632</v>
      </c>
      <c r="C4982">
        <v>3634062.3845458599</v>
      </c>
      <c r="D4982" t="str">
        <v>met</v>
      </c>
      <c r="E4982" s="108">
        <v>412147.04682962224</v>
      </c>
    </row>
    <row r="4983" spans="1:5" x14ac:dyDescent="0.25">
      <c r="A4983">
        <v>4916</v>
      </c>
      <c r="B4983" s="40">
        <v>3898369.1658669147</v>
      </c>
      <c r="C4983">
        <v>3634099.9296378512</v>
      </c>
      <c r="D4983" t="str">
        <v>met</v>
      </c>
      <c r="E4983" s="108">
        <v>2131941.6656531096</v>
      </c>
    </row>
    <row r="4984" spans="1:5" x14ac:dyDescent="0.25">
      <c r="A4984">
        <v>4917</v>
      </c>
      <c r="B4984" s="40">
        <v>4996448.426369518</v>
      </c>
      <c r="C4984">
        <v>3634355.3012154023</v>
      </c>
      <c r="D4984" t="str">
        <v>met</v>
      </c>
      <c r="E4984" s="108">
        <v>230784.85853886977</v>
      </c>
    </row>
    <row r="4985" spans="1:5" x14ac:dyDescent="0.25">
      <c r="A4985">
        <v>4918</v>
      </c>
      <c r="B4985" s="40">
        <v>15294397.538976297</v>
      </c>
      <c r="C4985">
        <v>3634014.3168418277</v>
      </c>
      <c r="D4985" t="str">
        <v>met</v>
      </c>
      <c r="E4985" s="108">
        <v>502721.18346886896</v>
      </c>
    </row>
    <row r="4986" spans="1:5" x14ac:dyDescent="0.25">
      <c r="A4986">
        <v>4919</v>
      </c>
      <c r="B4986" s="40">
        <v>5024067.4059679294</v>
      </c>
      <c r="C4986">
        <v>3634051.9676621663</v>
      </c>
      <c r="D4986" t="str">
        <v>met</v>
      </c>
      <c r="E4986" s="108">
        <v>1604348.6865175515</v>
      </c>
    </row>
    <row r="4987" spans="1:5" x14ac:dyDescent="0.25">
      <c r="A4987">
        <v>4920</v>
      </c>
      <c r="B4987" s="40">
        <v>5338630.2966523077</v>
      </c>
      <c r="C4987">
        <v>3634588.707926075</v>
      </c>
      <c r="D4987" t="str">
        <v>met</v>
      </c>
      <c r="E4987" s="108">
        <v>292593.98063788423</v>
      </c>
    </row>
    <row r="4988" spans="1:5" x14ac:dyDescent="0.25">
      <c r="A4988">
        <v>4921</v>
      </c>
      <c r="B4988" s="40">
        <v>8116018.5278863814</v>
      </c>
      <c r="C4988">
        <v>3634192.5984137426</v>
      </c>
      <c r="D4988" t="str">
        <v>met</v>
      </c>
      <c r="E4988" s="108">
        <v>119904.22764552385</v>
      </c>
    </row>
    <row r="4989" spans="1:5" x14ac:dyDescent="0.25">
      <c r="A4989">
        <v>4922</v>
      </c>
      <c r="B4989" s="40">
        <v>4113229.0702905217</v>
      </c>
      <c r="C4989">
        <v>3633937.5018358291</v>
      </c>
      <c r="D4989" t="str">
        <v>met</v>
      </c>
      <c r="E4989" s="108">
        <v>779714.43625352439</v>
      </c>
    </row>
    <row r="4990" spans="1:5" x14ac:dyDescent="0.25">
      <c r="A4990">
        <v>4923</v>
      </c>
      <c r="B4990" s="40">
        <v>4720728.2001496525</v>
      </c>
      <c r="C4990">
        <v>3634680.6067709359</v>
      </c>
      <c r="D4990" t="str">
        <v>met</v>
      </c>
      <c r="E4990" s="108">
        <v>211926.44790825993</v>
      </c>
    </row>
    <row r="4991" spans="1:5" x14ac:dyDescent="0.25">
      <c r="A4991">
        <v>4924</v>
      </c>
      <c r="B4991" s="40">
        <v>4197156.9392832471</v>
      </c>
      <c r="C4991">
        <v>3634279.2370677474</v>
      </c>
      <c r="D4991" t="str">
        <v>met</v>
      </c>
      <c r="E4991" s="108">
        <v>912579.69440432778</v>
      </c>
    </row>
    <row r="4992" spans="1:5" x14ac:dyDescent="0.25">
      <c r="A4992">
        <v>4925</v>
      </c>
      <c r="B4992" s="40">
        <v>6562022.3900133446</v>
      </c>
      <c r="C4992">
        <v>3634102.4605207122</v>
      </c>
      <c r="D4992" t="str">
        <v>met</v>
      </c>
      <c r="E4992" s="108">
        <v>930340.42420481751</v>
      </c>
    </row>
    <row r="4993" spans="1:5" x14ac:dyDescent="0.25">
      <c r="A4993">
        <v>4926</v>
      </c>
      <c r="B4993" s="40">
        <v>5890102.896466421</v>
      </c>
      <c r="C4993">
        <v>3634205.3871707902</v>
      </c>
      <c r="D4993" t="str">
        <v>met</v>
      </c>
      <c r="E4993" s="108">
        <v>-150367.35176254669</v>
      </c>
    </row>
    <row r="4994" spans="1:5" x14ac:dyDescent="0.25">
      <c r="A4994">
        <v>4927</v>
      </c>
      <c r="B4994" s="40">
        <v>4680310.7819616692</v>
      </c>
      <c r="C4994">
        <v>3634216.548890342</v>
      </c>
      <c r="D4994" t="str">
        <v>met</v>
      </c>
      <c r="E4994" s="108">
        <v>711579.11726620421</v>
      </c>
    </row>
    <row r="4995" spans="1:5" x14ac:dyDescent="0.25">
      <c r="A4995">
        <v>4928</v>
      </c>
      <c r="B4995" s="40">
        <v>3927186.7217140924</v>
      </c>
      <c r="C4995">
        <v>3634505.7576461975</v>
      </c>
      <c r="D4995" t="str">
        <v>met</v>
      </c>
      <c r="E4995" s="108">
        <v>2083252.9074201994</v>
      </c>
    </row>
    <row r="4996" spans="1:5" x14ac:dyDescent="0.25">
      <c r="A4996">
        <v>4929</v>
      </c>
      <c r="B4996" s="40">
        <v>3892790.0076687895</v>
      </c>
      <c r="C4996">
        <v>3633984.3487511454</v>
      </c>
      <c r="D4996" t="str">
        <v>met</v>
      </c>
      <c r="E4996" s="108">
        <v>-102145.89930398716</v>
      </c>
    </row>
    <row r="4997" spans="1:5" x14ac:dyDescent="0.25">
      <c r="A4997">
        <v>4930</v>
      </c>
      <c r="B4997" s="40">
        <v>4548667.1849801894</v>
      </c>
      <c r="C4997">
        <v>3634096.3029362881</v>
      </c>
      <c r="D4997" t="str">
        <v>met</v>
      </c>
      <c r="E4997" s="108">
        <v>425985.44793514581</v>
      </c>
    </row>
    <row r="4998" spans="1:5" x14ac:dyDescent="0.25">
      <c r="A4998">
        <v>4931</v>
      </c>
      <c r="B4998" s="40">
        <v>3627785.1237122472</v>
      </c>
      <c r="C4998">
        <v>3634264.231636466</v>
      </c>
      <c r="D4998" t="str">
        <v>unmet</v>
      </c>
      <c r="E4998" s="108">
        <v>1666180.3826033119</v>
      </c>
    </row>
    <row r="4999" spans="1:5" x14ac:dyDescent="0.25">
      <c r="A4999">
        <v>4932</v>
      </c>
      <c r="B4999" s="40">
        <v>4783330.8551732302</v>
      </c>
      <c r="C4999">
        <v>3634473.627890504</v>
      </c>
      <c r="D4999" t="str">
        <v>met</v>
      </c>
      <c r="E4999" s="108">
        <v>6195020.6470417585</v>
      </c>
    </row>
    <row r="5000" spans="1:5" x14ac:dyDescent="0.25">
      <c r="A5000">
        <v>4933</v>
      </c>
      <c r="B5000" s="40">
        <v>5531739.0712491693</v>
      </c>
      <c r="C5000">
        <v>3634499.8729271311</v>
      </c>
      <c r="D5000" t="str">
        <v>met</v>
      </c>
      <c r="E5000" s="108">
        <v>-53660.267043848056</v>
      </c>
    </row>
    <row r="5001" spans="1:5" x14ac:dyDescent="0.25">
      <c r="A5001">
        <v>4934</v>
      </c>
      <c r="B5001" s="40">
        <v>3755139.0242426852</v>
      </c>
      <c r="C5001">
        <v>3634018.2321200166</v>
      </c>
      <c r="D5001" t="str">
        <v>met</v>
      </c>
      <c r="E5001" s="108">
        <v>74637.826844248455</v>
      </c>
    </row>
    <row r="5002" spans="1:5" x14ac:dyDescent="0.25">
      <c r="A5002">
        <v>4935</v>
      </c>
      <c r="B5002" s="40">
        <v>6777819.0166743789</v>
      </c>
      <c r="C5002">
        <v>3634328.5519883926</v>
      </c>
      <c r="D5002" t="str">
        <v>met</v>
      </c>
      <c r="E5002" s="108">
        <v>544940.07208538335</v>
      </c>
    </row>
    <row r="5003" spans="1:5" x14ac:dyDescent="0.25">
      <c r="A5003">
        <v>4936</v>
      </c>
      <c r="B5003" s="40">
        <v>4706549.9017018974</v>
      </c>
      <c r="C5003">
        <v>3634219.7875851272</v>
      </c>
      <c r="D5003" t="str">
        <v>met</v>
      </c>
      <c r="E5003" s="108">
        <v>967874.18398560164</v>
      </c>
    </row>
    <row r="5004" spans="1:5" x14ac:dyDescent="0.25">
      <c r="A5004">
        <v>4937</v>
      </c>
      <c r="B5004" s="40">
        <v>6882771.1004233435</v>
      </c>
      <c r="C5004">
        <v>3633935.5887948191</v>
      </c>
      <c r="D5004" t="str">
        <v>met</v>
      </c>
      <c r="E5004" s="108">
        <v>1894541.7951210849</v>
      </c>
    </row>
    <row r="5005" spans="1:5" x14ac:dyDescent="0.25">
      <c r="A5005">
        <v>4938</v>
      </c>
      <c r="B5005" s="40">
        <v>5143096.1706145238</v>
      </c>
      <c r="C5005">
        <v>3634004.8647354017</v>
      </c>
      <c r="D5005" t="str">
        <v>met</v>
      </c>
      <c r="E5005" s="108">
        <v>66017.880649892148</v>
      </c>
    </row>
    <row r="5006" spans="1:5" x14ac:dyDescent="0.25">
      <c r="A5006">
        <v>4939</v>
      </c>
      <c r="B5006" s="40">
        <v>4419958.7503483826</v>
      </c>
      <c r="C5006">
        <v>3634516.5177399279</v>
      </c>
      <c r="D5006" t="str">
        <v>met</v>
      </c>
      <c r="E5006" s="108">
        <v>-296959.67448882898</v>
      </c>
    </row>
    <row r="5007" spans="1:5" x14ac:dyDescent="0.25">
      <c r="A5007">
        <v>4940</v>
      </c>
      <c r="B5007" s="40">
        <v>3916672.7560098134</v>
      </c>
      <c r="C5007">
        <v>3633967.5821647118</v>
      </c>
      <c r="D5007" t="str">
        <v>met</v>
      </c>
      <c r="E5007" s="108">
        <v>72077.410028228071</v>
      </c>
    </row>
    <row r="5008" spans="1:5" x14ac:dyDescent="0.25">
      <c r="A5008">
        <v>4941</v>
      </c>
      <c r="B5008" s="40">
        <v>4426375.6280830195</v>
      </c>
      <c r="C5008">
        <v>3634115.7971761972</v>
      </c>
      <c r="D5008" t="str">
        <v>met</v>
      </c>
      <c r="E5008" s="108">
        <v>173297.92726002028</v>
      </c>
    </row>
    <row r="5009" spans="1:5" x14ac:dyDescent="0.25">
      <c r="A5009">
        <v>4942</v>
      </c>
      <c r="B5009" s="40">
        <v>6428622.5868641939</v>
      </c>
      <c r="C5009">
        <v>3634793.0205124388</v>
      </c>
      <c r="D5009" t="str">
        <v>met</v>
      </c>
      <c r="E5009" s="108">
        <v>276804.84996882314</v>
      </c>
    </row>
    <row r="5010" spans="1:5" x14ac:dyDescent="0.25">
      <c r="A5010">
        <v>4943</v>
      </c>
      <c r="B5010" s="40">
        <v>3615156.7109385636</v>
      </c>
      <c r="C5010">
        <v>3633935.4049015925</v>
      </c>
      <c r="D5010" t="str">
        <v>unmet</v>
      </c>
      <c r="E5010" s="108">
        <v>704540.24632565118</v>
      </c>
    </row>
    <row r="5011" spans="1:5" x14ac:dyDescent="0.25">
      <c r="A5011">
        <v>4944</v>
      </c>
      <c r="B5011" s="40">
        <v>3445871.7256256435</v>
      </c>
      <c r="C5011">
        <v>3633842.4042144902</v>
      </c>
      <c r="D5011" t="str">
        <v>unmet</v>
      </c>
      <c r="E5011" s="108">
        <v>749540.6582804271</v>
      </c>
    </row>
    <row r="5012" spans="1:5" x14ac:dyDescent="0.25">
      <c r="A5012">
        <v>4945</v>
      </c>
      <c r="B5012" s="40">
        <v>3729303.6332976967</v>
      </c>
      <c r="C5012">
        <v>3634201.4001796613</v>
      </c>
      <c r="D5012" t="str">
        <v>met</v>
      </c>
      <c r="E5012" s="108">
        <v>1410515.7497856626</v>
      </c>
    </row>
    <row r="5013" spans="1:5" x14ac:dyDescent="0.25">
      <c r="A5013">
        <v>4946</v>
      </c>
      <c r="B5013" s="40">
        <v>5081982.0666141622</v>
      </c>
      <c r="C5013">
        <v>3634296.576087554</v>
      </c>
      <c r="D5013" t="str">
        <v>met</v>
      </c>
      <c r="E5013" s="108">
        <v>1223855.9687570105</v>
      </c>
    </row>
    <row r="5014" spans="1:5" x14ac:dyDescent="0.25">
      <c r="A5014">
        <v>4947</v>
      </c>
      <c r="B5014" s="40">
        <v>4484800.222335076</v>
      </c>
      <c r="C5014">
        <v>3634093.9006677223</v>
      </c>
      <c r="D5014" t="str">
        <v>met</v>
      </c>
      <c r="E5014" s="108">
        <v>704035.30380138475</v>
      </c>
    </row>
    <row r="5015" spans="1:5" x14ac:dyDescent="0.25">
      <c r="A5015">
        <v>4948</v>
      </c>
      <c r="B5015" s="40">
        <v>3996910.1136558633</v>
      </c>
      <c r="C5015">
        <v>3633932.1487230943</v>
      </c>
      <c r="D5015" t="str">
        <v>met</v>
      </c>
      <c r="E5015" s="108">
        <v>1913347.1726049813</v>
      </c>
    </row>
    <row r="5016" spans="1:5" x14ac:dyDescent="0.25">
      <c r="A5016">
        <v>4949</v>
      </c>
      <c r="B5016" s="40">
        <v>6220553.7358901827</v>
      </c>
      <c r="C5016">
        <v>3634311.8292201897</v>
      </c>
      <c r="D5016" t="str">
        <v>met</v>
      </c>
      <c r="E5016" s="108">
        <v>576497.59143337747</v>
      </c>
    </row>
    <row r="5017" spans="1:5" x14ac:dyDescent="0.25">
      <c r="A5017">
        <v>4950</v>
      </c>
      <c r="B5017" s="40">
        <v>5649530.7723422861</v>
      </c>
      <c r="C5017">
        <v>3633851.0141465222</v>
      </c>
      <c r="D5017" t="str">
        <v>met</v>
      </c>
      <c r="E5017" s="108">
        <v>11961.538348148111</v>
      </c>
    </row>
    <row r="5018" spans="1:5" x14ac:dyDescent="0.25">
      <c r="A5018">
        <v>4951</v>
      </c>
      <c r="B5018" s="40">
        <v>3800160.7962416946</v>
      </c>
      <c r="C5018">
        <v>3633840.2437769584</v>
      </c>
      <c r="D5018" t="str">
        <v>met</v>
      </c>
      <c r="E5018" s="108">
        <v>517114.96917396178</v>
      </c>
    </row>
    <row r="5019" spans="1:5" x14ac:dyDescent="0.25">
      <c r="A5019">
        <v>4952</v>
      </c>
      <c r="B5019" s="40">
        <v>4416891.357186324</v>
      </c>
      <c r="C5019">
        <v>3633869.049060239</v>
      </c>
      <c r="D5019" t="str">
        <v>met</v>
      </c>
      <c r="E5019" s="108">
        <v>283533.60878928471</v>
      </c>
    </row>
    <row r="5020" spans="1:5" x14ac:dyDescent="0.25">
      <c r="A5020">
        <v>4953</v>
      </c>
      <c r="B5020" s="40">
        <v>4164961.8051721803</v>
      </c>
      <c r="C5020">
        <v>3633918.0991475112</v>
      </c>
      <c r="D5020" t="str">
        <v>met</v>
      </c>
      <c r="E5020" s="108">
        <v>-18941.441691302694</v>
      </c>
    </row>
    <row r="5021" spans="1:5" x14ac:dyDescent="0.25">
      <c r="A5021">
        <v>4954</v>
      </c>
      <c r="B5021" s="40">
        <v>4007830.2428848585</v>
      </c>
      <c r="C5021">
        <v>3634276.3187917513</v>
      </c>
      <c r="D5021" t="str">
        <v>met</v>
      </c>
      <c r="E5021" s="108">
        <v>832375.67234865017</v>
      </c>
    </row>
    <row r="5022" spans="1:5" x14ac:dyDescent="0.25">
      <c r="A5022">
        <v>4955</v>
      </c>
      <c r="B5022" s="40">
        <v>6439050.7512730844</v>
      </c>
      <c r="C5022">
        <v>3633935.8800779888</v>
      </c>
      <c r="D5022" t="str">
        <v>met</v>
      </c>
      <c r="E5022" s="108">
        <v>2556131.6114080111</v>
      </c>
    </row>
    <row r="5023" spans="1:5" x14ac:dyDescent="0.25">
      <c r="A5023">
        <v>4956</v>
      </c>
      <c r="B5023" s="40">
        <v>4785255.2128577884</v>
      </c>
      <c r="C5023">
        <v>3634115.9104931378</v>
      </c>
      <c r="D5023" t="str">
        <v>met</v>
      </c>
      <c r="E5023" s="108">
        <v>4557727.4210138265</v>
      </c>
    </row>
    <row r="5024" spans="1:5" x14ac:dyDescent="0.25">
      <c r="A5024">
        <v>4957</v>
      </c>
      <c r="B5024" s="40">
        <v>4073609.7173175616</v>
      </c>
      <c r="C5024">
        <v>3634325.7208707789</v>
      </c>
      <c r="D5024" t="str">
        <v>met</v>
      </c>
      <c r="E5024" s="108">
        <v>919791.34728193237</v>
      </c>
    </row>
    <row r="5025" spans="1:5" x14ac:dyDescent="0.25">
      <c r="A5025">
        <v>4958</v>
      </c>
      <c r="B5025" s="40">
        <v>3588428.0927723162</v>
      </c>
      <c r="C5025">
        <v>3633597.2707967125</v>
      </c>
      <c r="D5025" t="str">
        <v>unmet</v>
      </c>
      <c r="E5025" s="108">
        <v>2647240.2951224903</v>
      </c>
    </row>
    <row r="5026" spans="1:5" x14ac:dyDescent="0.25">
      <c r="A5026">
        <v>4959</v>
      </c>
      <c r="B5026" s="40">
        <v>10405822.811822034</v>
      </c>
      <c r="C5026">
        <v>3633878.1727288598</v>
      </c>
      <c r="D5026" t="str">
        <v>met</v>
      </c>
      <c r="E5026" s="108">
        <v>1606592.1841896866</v>
      </c>
    </row>
    <row r="5027" spans="1:5" x14ac:dyDescent="0.25">
      <c r="A5027">
        <v>4960</v>
      </c>
      <c r="B5027" s="40">
        <v>6932580.962278151</v>
      </c>
      <c r="C5027">
        <v>3634091.1025433508</v>
      </c>
      <c r="D5027" t="str">
        <v>met</v>
      </c>
      <c r="E5027" s="108">
        <v>236276.69648930337</v>
      </c>
    </row>
    <row r="5028" spans="1:5" x14ac:dyDescent="0.25">
      <c r="A5028">
        <v>4961</v>
      </c>
      <c r="B5028" s="40">
        <v>4435856.7436245214</v>
      </c>
      <c r="C5028">
        <v>3634654.2101693288</v>
      </c>
      <c r="D5028" t="str">
        <v>met</v>
      </c>
      <c r="E5028" s="108">
        <v>655953.25097067561</v>
      </c>
    </row>
    <row r="5029" spans="1:5" x14ac:dyDescent="0.25">
      <c r="A5029">
        <v>4962</v>
      </c>
      <c r="B5029" s="40">
        <v>3859686.978576446</v>
      </c>
      <c r="C5029">
        <v>3634377.5322810053</v>
      </c>
      <c r="D5029" t="str">
        <v>met</v>
      </c>
      <c r="E5029" s="108">
        <v>10606142.76359193</v>
      </c>
    </row>
    <row r="5030" spans="1:5" x14ac:dyDescent="0.25">
      <c r="A5030">
        <v>4963</v>
      </c>
      <c r="B5030" s="40">
        <v>4107201.7104353998</v>
      </c>
      <c r="C5030">
        <v>3634495.0748506347</v>
      </c>
      <c r="D5030" t="str">
        <v>met</v>
      </c>
      <c r="E5030" s="108">
        <v>163113.52829901455</v>
      </c>
    </row>
    <row r="5031" spans="1:5" x14ac:dyDescent="0.25">
      <c r="A5031">
        <v>4964</v>
      </c>
      <c r="B5031" s="40">
        <v>5272183.3250671867</v>
      </c>
      <c r="C5031">
        <v>3634206.6610372746</v>
      </c>
      <c r="D5031" t="str">
        <v>met</v>
      </c>
      <c r="E5031" s="108">
        <v>912387.01480146078</v>
      </c>
    </row>
    <row r="5032" spans="1:5" x14ac:dyDescent="0.25">
      <c r="A5032">
        <v>4965</v>
      </c>
      <c r="B5032" s="40">
        <v>4573424.9378701411</v>
      </c>
      <c r="C5032">
        <v>3634223.2985834703</v>
      </c>
      <c r="D5032" t="str">
        <v>met</v>
      </c>
      <c r="E5032" s="108">
        <v>-69655.974632824771</v>
      </c>
    </row>
    <row r="5033" spans="1:5" x14ac:dyDescent="0.25">
      <c r="A5033">
        <v>4966</v>
      </c>
      <c r="B5033" s="40">
        <v>7144891.9263266018</v>
      </c>
      <c r="C5033">
        <v>3633720.5470678452</v>
      </c>
      <c r="D5033" t="str">
        <v>met</v>
      </c>
      <c r="E5033" s="108">
        <v>2486141.3402172155</v>
      </c>
    </row>
    <row r="5034" spans="1:5" x14ac:dyDescent="0.25">
      <c r="A5034">
        <v>4967</v>
      </c>
      <c r="B5034" s="40">
        <v>4302759.5916494979</v>
      </c>
      <c r="C5034">
        <v>3634284.2637531739</v>
      </c>
      <c r="D5034" t="str">
        <v>met</v>
      </c>
      <c r="E5034" s="108">
        <v>1505496.4108930826</v>
      </c>
    </row>
    <row r="5035" spans="1:5" x14ac:dyDescent="0.25">
      <c r="A5035">
        <v>4968</v>
      </c>
      <c r="B5035" s="40">
        <v>4565236.2997400761</v>
      </c>
      <c r="C5035">
        <v>3634042.5889496692</v>
      </c>
      <c r="D5035" t="str">
        <v>met</v>
      </c>
      <c r="E5035" s="108">
        <v>298891.82091348059</v>
      </c>
    </row>
    <row r="5036" spans="1:5" x14ac:dyDescent="0.25">
      <c r="A5036">
        <v>4969</v>
      </c>
      <c r="B5036" s="40">
        <v>3753498.1219072584</v>
      </c>
      <c r="C5036">
        <v>3634073.6337461798</v>
      </c>
      <c r="D5036" t="str">
        <v>met</v>
      </c>
      <c r="E5036" s="108">
        <v>637000.90933036292</v>
      </c>
    </row>
    <row r="5037" spans="1:5" x14ac:dyDescent="0.25">
      <c r="A5037">
        <v>4970</v>
      </c>
      <c r="B5037" s="40">
        <v>3687584.7747824257</v>
      </c>
      <c r="C5037">
        <v>3634047.4144200268</v>
      </c>
      <c r="D5037" t="str">
        <v>met</v>
      </c>
      <c r="E5037" s="108">
        <v>4755111.1912492905</v>
      </c>
    </row>
    <row r="5038" spans="1:5" x14ac:dyDescent="0.25">
      <c r="A5038">
        <v>4971</v>
      </c>
      <c r="B5038" s="40">
        <v>6192810.2106118072</v>
      </c>
      <c r="C5038">
        <v>3634339.1519601992</v>
      </c>
      <c r="D5038" t="str">
        <v>met</v>
      </c>
      <c r="E5038" s="108">
        <v>3167943.2074059513</v>
      </c>
    </row>
    <row r="5039" spans="1:5" x14ac:dyDescent="0.25">
      <c r="A5039">
        <v>4972</v>
      </c>
      <c r="B5039" s="40">
        <v>4498231.3500645701</v>
      </c>
      <c r="C5039">
        <v>3634076.3450077777</v>
      </c>
      <c r="D5039" t="str">
        <v>met</v>
      </c>
      <c r="E5039" s="108">
        <v>1707067.0397322904</v>
      </c>
    </row>
    <row r="5040" spans="1:5" x14ac:dyDescent="0.25">
      <c r="A5040">
        <v>4973</v>
      </c>
      <c r="B5040" s="40">
        <v>5854900.6385449003</v>
      </c>
      <c r="C5040">
        <v>3633957.4296510695</v>
      </c>
      <c r="D5040" t="str">
        <v>met</v>
      </c>
      <c r="E5040" s="108">
        <v>92647.685475343373</v>
      </c>
    </row>
    <row r="5041" spans="1:5" x14ac:dyDescent="0.25">
      <c r="A5041">
        <v>4974</v>
      </c>
      <c r="B5041" s="40">
        <v>4013579.9493670287</v>
      </c>
      <c r="C5041">
        <v>3633954.5800106605</v>
      </c>
      <c r="D5041" t="str">
        <v>met</v>
      </c>
      <c r="E5041" s="108">
        <v>300461.90943091223</v>
      </c>
    </row>
    <row r="5042" spans="1:5" x14ac:dyDescent="0.25">
      <c r="A5042">
        <v>4975</v>
      </c>
      <c r="B5042" s="40">
        <v>4719751.5602893867</v>
      </c>
      <c r="C5042">
        <v>3634349.687031751</v>
      </c>
      <c r="D5042" t="str">
        <v>met</v>
      </c>
      <c r="E5042" s="108">
        <v>1913985.4156228667</v>
      </c>
    </row>
    <row r="5043" spans="1:5" x14ac:dyDescent="0.25">
      <c r="A5043">
        <v>4976</v>
      </c>
      <c r="B5043" s="40">
        <v>3342750.2045600666</v>
      </c>
      <c r="C5043">
        <v>3633901.596714905</v>
      </c>
      <c r="D5043" t="str">
        <v>unmet</v>
      </c>
      <c r="E5043" s="108">
        <v>986152.08009751607</v>
      </c>
    </row>
    <row r="5044" spans="1:5" x14ac:dyDescent="0.25">
      <c r="A5044">
        <v>4977</v>
      </c>
      <c r="B5044" s="40">
        <v>4863210.3711453602</v>
      </c>
      <c r="C5044">
        <v>3634217.7911449159</v>
      </c>
      <c r="D5044" t="str">
        <v>met</v>
      </c>
      <c r="E5044" s="108">
        <v>436159.62204396725</v>
      </c>
    </row>
    <row r="5045" spans="1:5" x14ac:dyDescent="0.25">
      <c r="A5045">
        <v>4978</v>
      </c>
      <c r="B5045" s="40">
        <v>4101105.8959609643</v>
      </c>
      <c r="C5045">
        <v>3634330.0748757184</v>
      </c>
      <c r="D5045" t="str">
        <v>met</v>
      </c>
      <c r="E5045" s="108">
        <v>587456.2533593215</v>
      </c>
    </row>
    <row r="5046" spans="1:5" x14ac:dyDescent="0.25">
      <c r="A5046">
        <v>4979</v>
      </c>
      <c r="B5046" s="40">
        <v>4648715.6677009743</v>
      </c>
      <c r="C5046">
        <v>3634070.7339352784</v>
      </c>
      <c r="D5046" t="str">
        <v>met</v>
      </c>
      <c r="E5046" s="108">
        <v>257519.36489679897</v>
      </c>
    </row>
    <row r="5047" spans="1:5" x14ac:dyDescent="0.25">
      <c r="A5047">
        <v>4980</v>
      </c>
      <c r="B5047" s="40">
        <v>5235765.4666713476</v>
      </c>
      <c r="C5047">
        <v>3634124.7726767296</v>
      </c>
      <c r="D5047" t="str">
        <v>met</v>
      </c>
      <c r="E5047" s="108">
        <v>1203123.1218239106</v>
      </c>
    </row>
    <row r="5048" spans="1:5" x14ac:dyDescent="0.25">
      <c r="A5048">
        <v>4981</v>
      </c>
      <c r="B5048" s="40">
        <v>4682461.6258407831</v>
      </c>
      <c r="C5048">
        <v>3634093.126270643</v>
      </c>
      <c r="D5048" t="str">
        <v>met</v>
      </c>
      <c r="E5048" s="108">
        <v>2071927.4791667429</v>
      </c>
    </row>
    <row r="5049" spans="1:5" x14ac:dyDescent="0.25">
      <c r="A5049">
        <v>4982</v>
      </c>
      <c r="B5049" s="40">
        <v>3301248.7064901222</v>
      </c>
      <c r="C5049">
        <v>3634134.5984294666</v>
      </c>
      <c r="D5049" t="str">
        <v>unmet</v>
      </c>
      <c r="E5049" s="108">
        <v>781767.35381031828</v>
      </c>
    </row>
    <row r="5050" spans="1:5" x14ac:dyDescent="0.25">
      <c r="A5050">
        <v>4983</v>
      </c>
      <c r="B5050" s="40">
        <v>4805143.6609521257</v>
      </c>
      <c r="C5050">
        <v>3634251.0123656448</v>
      </c>
      <c r="D5050" t="str">
        <v>met</v>
      </c>
      <c r="E5050" s="108">
        <v>1395049.3171388796</v>
      </c>
    </row>
    <row r="5051" spans="1:5" x14ac:dyDescent="0.25">
      <c r="A5051">
        <v>4984</v>
      </c>
      <c r="B5051" s="40">
        <v>4685943.6382908095</v>
      </c>
      <c r="C5051">
        <v>3633837.4683659924</v>
      </c>
      <c r="D5051" t="str">
        <v>met</v>
      </c>
      <c r="E5051" s="108">
        <v>1004173.0429650657</v>
      </c>
    </row>
    <row r="5052" spans="1:5" x14ac:dyDescent="0.25">
      <c r="A5052">
        <v>4985</v>
      </c>
      <c r="B5052" s="40">
        <v>5507295.5684229694</v>
      </c>
      <c r="C5052">
        <v>3633942.6569300801</v>
      </c>
      <c r="D5052" t="str">
        <v>met</v>
      </c>
      <c r="E5052" s="108">
        <v>2220519.1598520018</v>
      </c>
    </row>
    <row r="5053" spans="1:5" x14ac:dyDescent="0.25">
      <c r="A5053">
        <v>4986</v>
      </c>
      <c r="B5053" s="40">
        <v>3185044.9196692924</v>
      </c>
      <c r="C5053">
        <v>3634065.4001821904</v>
      </c>
      <c r="D5053" t="str">
        <v>unmet</v>
      </c>
      <c r="E5053" s="108">
        <v>3713229.9634918557</v>
      </c>
    </row>
    <row r="5054" spans="1:5" x14ac:dyDescent="0.25">
      <c r="A5054">
        <v>4987</v>
      </c>
      <c r="B5054" s="40">
        <v>5469023.504893736</v>
      </c>
      <c r="C5054">
        <v>3634117.9455317869</v>
      </c>
      <c r="D5054" t="str">
        <v>met</v>
      </c>
      <c r="E5054" s="108">
        <v>413655.14711727947</v>
      </c>
    </row>
    <row r="5055" spans="1:5" x14ac:dyDescent="0.25">
      <c r="A5055">
        <v>4988</v>
      </c>
      <c r="B5055" s="40">
        <v>3249236.5350419269</v>
      </c>
      <c r="C5055">
        <v>3634113.5510355309</v>
      </c>
      <c r="D5055" t="str">
        <v>unmet</v>
      </c>
      <c r="E5055" s="108">
        <v>265561.2934062765</v>
      </c>
    </row>
    <row r="5056" spans="1:5" x14ac:dyDescent="0.25">
      <c r="A5056">
        <v>4989</v>
      </c>
      <c r="B5056" s="40">
        <v>5464078.7080931365</v>
      </c>
      <c r="C5056">
        <v>3634634.9702107692</v>
      </c>
      <c r="D5056" t="str">
        <v>met</v>
      </c>
      <c r="E5056" s="108">
        <v>586653.55630961247</v>
      </c>
    </row>
    <row r="5057" spans="1:5" x14ac:dyDescent="0.25">
      <c r="A5057">
        <v>4990</v>
      </c>
      <c r="B5057" s="40">
        <v>3987193.3951645875</v>
      </c>
      <c r="C5057">
        <v>3634446.2948543951</v>
      </c>
      <c r="D5057" t="str">
        <v>met</v>
      </c>
      <c r="E5057" s="108">
        <v>1605.6207684595138</v>
      </c>
    </row>
    <row r="5058" spans="1:5" x14ac:dyDescent="0.25">
      <c r="A5058">
        <v>4991</v>
      </c>
      <c r="B5058" s="40">
        <v>4159232.1064315801</v>
      </c>
      <c r="C5058">
        <v>3633810.2733492674</v>
      </c>
      <c r="D5058" t="str">
        <v>met</v>
      </c>
      <c r="E5058" s="108">
        <v>11137160.707401531</v>
      </c>
    </row>
    <row r="5059" spans="1:5" x14ac:dyDescent="0.25">
      <c r="A5059">
        <v>4992</v>
      </c>
      <c r="B5059" s="40">
        <v>4289925.4703752929</v>
      </c>
      <c r="C5059">
        <v>3633933.206018534</v>
      </c>
      <c r="D5059" t="str">
        <v>met</v>
      </c>
      <c r="E5059" s="108">
        <v>839191.37989151059</v>
      </c>
    </row>
    <row r="5060" spans="1:5" x14ac:dyDescent="0.25">
      <c r="A5060">
        <v>4993</v>
      </c>
      <c r="B5060" s="40">
        <v>3811701.9768948099</v>
      </c>
      <c r="C5060">
        <v>3633940.4736352651</v>
      </c>
      <c r="D5060" t="str">
        <v>met</v>
      </c>
      <c r="E5060" s="108">
        <v>1119019.5707491366</v>
      </c>
    </row>
    <row r="5061" spans="1:5" x14ac:dyDescent="0.25">
      <c r="A5061">
        <v>4994</v>
      </c>
      <c r="B5061" s="40">
        <v>4001048.6776233912</v>
      </c>
      <c r="C5061">
        <v>3633813.551720046</v>
      </c>
      <c r="D5061" t="str">
        <v>met</v>
      </c>
      <c r="E5061" s="108">
        <v>1634223.0351791722</v>
      </c>
    </row>
    <row r="5062" spans="1:5" x14ac:dyDescent="0.25">
      <c r="A5062">
        <v>4995</v>
      </c>
      <c r="B5062" s="40">
        <v>4839147.5690056905</v>
      </c>
      <c r="C5062">
        <v>3633945.2244165931</v>
      </c>
      <c r="D5062" t="str">
        <v>met</v>
      </c>
      <c r="E5062" s="108">
        <v>223755.50459097931</v>
      </c>
    </row>
    <row r="5063" spans="1:5" x14ac:dyDescent="0.25">
      <c r="A5063">
        <v>4996</v>
      </c>
      <c r="B5063" s="40">
        <v>7671824.5332936216</v>
      </c>
      <c r="C5063">
        <v>3634556.7513963571</v>
      </c>
      <c r="D5063" t="str">
        <v>met</v>
      </c>
      <c r="E5063" s="108">
        <v>1971325.0172168291</v>
      </c>
    </row>
    <row r="5064" spans="1:5" x14ac:dyDescent="0.25">
      <c r="A5064">
        <v>4997</v>
      </c>
      <c r="B5064" s="40">
        <v>3975053.2344676135</v>
      </c>
      <c r="C5064">
        <v>3634318.9711773503</v>
      </c>
      <c r="D5064" t="str">
        <v>met</v>
      </c>
      <c r="E5064" s="108">
        <v>-201769.83333155187</v>
      </c>
    </row>
    <row r="5065" spans="1:5" x14ac:dyDescent="0.25">
      <c r="A5065">
        <v>4998</v>
      </c>
      <c r="B5065" s="40">
        <v>4598466.8220101018</v>
      </c>
      <c r="C5065">
        <v>3634543.7464852529</v>
      </c>
      <c r="D5065" t="str">
        <v>met</v>
      </c>
      <c r="E5065" s="108">
        <v>6152899.0903518144</v>
      </c>
    </row>
    <row r="5066" spans="1:5" x14ac:dyDescent="0.25">
      <c r="A5066">
        <v>4999</v>
      </c>
      <c r="B5066" s="40">
        <v>10611315.687703002</v>
      </c>
      <c r="C5066">
        <v>3634356.8316126429</v>
      </c>
      <c r="D5066" t="str">
        <v>met</v>
      </c>
      <c r="E5066" s="108">
        <v>836288.12901424663</v>
      </c>
    </row>
    <row r="5067" spans="1:5" x14ac:dyDescent="0.25">
      <c r="A5067">
        <v>5000</v>
      </c>
      <c r="B5067" s="40">
        <v>4118458.2432895824</v>
      </c>
      <c r="C5067">
        <v>3634325.5650934065</v>
      </c>
      <c r="D5067" t="str">
        <v>met</v>
      </c>
      <c r="E5067" s="108">
        <v>62893.389485714491</v>
      </c>
    </row>
  </sheetData>
  <scenarios current="1" show="1">
    <scenario name="3% contribution" locked="1" count="1" user="szha687" comment="Created by szha687 on 23/05/2025">
      <inputCells r="B9" val="0.03" numFmtId="9"/>
    </scenario>
    <scenario name="6% contribution" locked="1" count="1" user="szha687" comment="Created by szha687 on 23/05/2025">
      <inputCells r="B9" val="0.06" numFmtId="9"/>
    </scenario>
    <scenario name="10% contribution" locked="1" count="1" user="szha687" comment="Created by szha687 on 23/05/2025">
      <inputCells r="B9" val="0.1" numFmtId="9"/>
    </scenario>
  </scenarios>
  <mergeCells count="1">
    <mergeCell ref="A1:C1"/>
  </mergeCells>
  <dataValidations count="2">
    <dataValidation type="list" allowBlank="1" showInputMessage="1" showErrorMessage="1" sqref="B9" xr:uid="{ED79B14B-AA06-40D3-8490-943C3B538110}">
      <formula1>$C$9:$E$9</formula1>
    </dataValidation>
    <dataValidation type="list" allowBlank="1" showInputMessage="1" showErrorMessage="1" sqref="B24" xr:uid="{FD2C6415-7E8D-4BCD-865D-1D5DE5F3501E}">
      <formula1>"60,63,65"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11E0-5B66-40B0-8ECB-79D98D800820}">
  <dimension ref="A1:V5066"/>
  <sheetViews>
    <sheetView zoomScale="115" zoomScaleNormal="115" workbookViewId="0">
      <selection activeCell="E21" sqref="E21"/>
    </sheetView>
  </sheetViews>
  <sheetFormatPr defaultColWidth="13" defaultRowHeight="15" x14ac:dyDescent="0.25"/>
  <cols>
    <col min="1" max="1" width="33.140625" customWidth="1"/>
    <col min="2" max="2" width="17" customWidth="1"/>
    <col min="3" max="3" width="19.7109375" customWidth="1"/>
    <col min="4" max="4" width="19.85546875" customWidth="1"/>
    <col min="5" max="6" width="16.7109375" customWidth="1"/>
    <col min="7" max="7" width="18.140625" customWidth="1"/>
    <col min="8" max="8" width="18" customWidth="1"/>
    <col min="9" max="9" width="16.140625" customWidth="1"/>
    <col min="10" max="10" width="16.85546875" customWidth="1"/>
    <col min="11" max="11" width="16.42578125" customWidth="1"/>
    <col min="12" max="12" width="17" customWidth="1"/>
    <col min="13" max="13" width="17.42578125" customWidth="1"/>
    <col min="14" max="14" width="17.7109375" customWidth="1"/>
    <col min="15" max="15" width="22.7109375" customWidth="1"/>
    <col min="16" max="16" width="19.7109375" style="24" customWidth="1"/>
    <col min="17" max="17" width="17.85546875" style="24" customWidth="1"/>
    <col min="18" max="18" width="16" style="24" customWidth="1"/>
    <col min="19" max="19" width="12.28515625" style="24" bestFit="1" customWidth="1"/>
    <col min="20" max="20" width="19.28515625" customWidth="1"/>
    <col min="22" max="22" width="15.140625" bestFit="1" customWidth="1"/>
  </cols>
  <sheetData>
    <row r="1" spans="1:19" ht="27.75" customHeight="1" x14ac:dyDescent="0.25">
      <c r="A1" s="144" t="s">
        <v>0</v>
      </c>
      <c r="B1" s="144"/>
      <c r="C1" s="144"/>
    </row>
    <row r="2" spans="1:19" ht="15.75" x14ac:dyDescent="0.25">
      <c r="G2" s="5"/>
      <c r="Q2" s="29"/>
      <c r="R2" s="30"/>
      <c r="S2" s="30"/>
    </row>
    <row r="3" spans="1:19" ht="15.75" x14ac:dyDescent="0.25">
      <c r="A3" s="1" t="s">
        <v>173</v>
      </c>
      <c r="B3">
        <v>3910149</v>
      </c>
      <c r="G3" s="5"/>
      <c r="Q3" s="29"/>
      <c r="R3" s="30"/>
      <c r="S3" s="30"/>
    </row>
    <row r="4" spans="1:19" ht="15.75" x14ac:dyDescent="0.25">
      <c r="A4" s="2" t="s">
        <v>1</v>
      </c>
      <c r="B4" s="3">
        <v>70000</v>
      </c>
      <c r="C4" t="s">
        <v>2</v>
      </c>
      <c r="D4">
        <f ca="1">RAND()</f>
        <v>0.54259985658671506</v>
      </c>
      <c r="G4" s="5"/>
      <c r="Q4" s="29"/>
      <c r="R4" s="30"/>
      <c r="S4" s="30"/>
    </row>
    <row r="5" spans="1:19" ht="15.75" x14ac:dyDescent="0.25">
      <c r="A5" s="2" t="s">
        <v>3</v>
      </c>
      <c r="B5" s="4">
        <v>3.5000000000000003E-2</v>
      </c>
      <c r="C5" s="4"/>
      <c r="D5" s="4"/>
      <c r="E5" s="4"/>
      <c r="F5" s="4"/>
      <c r="Q5" s="29"/>
      <c r="R5" s="30"/>
      <c r="S5" s="30"/>
    </row>
    <row r="6" spans="1:19" ht="15.75" x14ac:dyDescent="0.25">
      <c r="A6" s="2" t="s">
        <v>4</v>
      </c>
      <c r="B6" s="4">
        <v>7.0000000000000001E-3</v>
      </c>
      <c r="C6" s="4"/>
      <c r="D6" s="4"/>
      <c r="E6" s="4"/>
      <c r="F6" s="4"/>
      <c r="Q6" s="29"/>
      <c r="R6" s="30"/>
      <c r="S6" s="30"/>
    </row>
    <row r="7" spans="1:19" ht="15.75" x14ac:dyDescent="0.25">
      <c r="A7" s="2" t="s">
        <v>5</v>
      </c>
      <c r="B7">
        <f ca="1">_xlfn.NORM.INV(D4,B5,B6)</f>
        <v>3.574890023139974E-2</v>
      </c>
      <c r="Q7" s="29"/>
      <c r="R7" s="30"/>
      <c r="S7" s="30"/>
    </row>
    <row r="8" spans="1:19" ht="15.75" x14ac:dyDescent="0.25">
      <c r="A8" s="2" t="s">
        <v>6</v>
      </c>
      <c r="B8" s="3">
        <f ca="1">B4*(1+B7)</f>
        <v>72502.423016197979</v>
      </c>
      <c r="C8" s="46"/>
      <c r="D8" s="46"/>
      <c r="E8" s="46"/>
      <c r="F8" s="46"/>
      <c r="Q8" s="29"/>
      <c r="R8" s="30"/>
      <c r="S8" s="30"/>
    </row>
    <row r="9" spans="1:19" ht="15.75" x14ac:dyDescent="0.25">
      <c r="A9" s="2" t="s">
        <v>175</v>
      </c>
      <c r="B9" s="39">
        <v>0.06</v>
      </c>
      <c r="C9" s="84">
        <v>0.03</v>
      </c>
      <c r="D9" s="85">
        <v>0.06</v>
      </c>
      <c r="E9" s="23">
        <v>0.1</v>
      </c>
      <c r="F9" s="47"/>
      <c r="Q9" s="29"/>
      <c r="R9" s="30"/>
      <c r="S9" s="30"/>
    </row>
    <row r="10" spans="1:19" ht="15.75" x14ac:dyDescent="0.25">
      <c r="A10" s="2" t="s">
        <v>8</v>
      </c>
      <c r="B10" s="4">
        <v>2.1000000000000001E-2</v>
      </c>
      <c r="C10" s="87" t="s">
        <v>9</v>
      </c>
      <c r="D10" s="87" t="s">
        <v>10</v>
      </c>
      <c r="E10" s="48" t="s">
        <v>7</v>
      </c>
      <c r="F10" s="52"/>
      <c r="G10" s="52"/>
      <c r="Q10" s="29"/>
      <c r="R10" s="30"/>
      <c r="S10" s="30"/>
    </row>
    <row r="11" spans="1:19" ht="15.75" x14ac:dyDescent="0.25">
      <c r="A11" s="90" t="s">
        <v>195</v>
      </c>
      <c r="B11" s="53">
        <v>0.28000000000000003</v>
      </c>
      <c r="C11" s="87"/>
      <c r="D11" s="87"/>
      <c r="E11" s="47"/>
      <c r="F11" s="53"/>
      <c r="G11" s="53"/>
      <c r="Q11" s="29"/>
      <c r="R11" s="30"/>
      <c r="S11" s="30"/>
    </row>
    <row r="12" spans="1:19" ht="15.75" x14ac:dyDescent="0.25">
      <c r="A12" s="90" t="s">
        <v>197</v>
      </c>
      <c r="B12" s="55"/>
      <c r="C12" s="87" t="s">
        <v>198</v>
      </c>
      <c r="D12" s="87"/>
      <c r="E12" s="47"/>
      <c r="F12" s="53"/>
      <c r="G12" s="53"/>
      <c r="Q12" s="29"/>
      <c r="R12" s="30"/>
      <c r="S12" s="30"/>
    </row>
    <row r="13" spans="1:19" ht="15.75" x14ac:dyDescent="0.25">
      <c r="A13" s="90" t="s">
        <v>196</v>
      </c>
      <c r="B13" s="113">
        <v>1076.8399999999999</v>
      </c>
      <c r="C13" s="87"/>
      <c r="D13" s="87"/>
      <c r="E13" s="47"/>
      <c r="F13" s="53"/>
      <c r="G13" s="53"/>
      <c r="I13" s="53"/>
      <c r="J13" s="55"/>
      <c r="Q13" s="29"/>
      <c r="R13" s="30"/>
      <c r="S13" s="30"/>
    </row>
    <row r="14" spans="1:19" ht="15.75" x14ac:dyDescent="0.25">
      <c r="A14" s="2" t="s">
        <v>11</v>
      </c>
      <c r="B14" s="3">
        <f ca="1">IF(B8*B9&gt;C15,D15,B8*B9*50%)</f>
        <v>521.42999999999995</v>
      </c>
      <c r="C14" s="88" t="s">
        <v>12</v>
      </c>
      <c r="D14" s="87" t="s">
        <v>13</v>
      </c>
      <c r="E14" s="47"/>
      <c r="F14" s="53"/>
      <c r="G14" s="53"/>
      <c r="I14" s="53"/>
      <c r="J14" s="54"/>
      <c r="Q14" s="29"/>
      <c r="R14" s="30"/>
      <c r="S14" s="30"/>
    </row>
    <row r="15" spans="1:19" ht="15.75" x14ac:dyDescent="0.25">
      <c r="A15" s="2"/>
      <c r="C15" s="88">
        <v>1042.8599999999999</v>
      </c>
      <c r="D15" s="89">
        <v>521.42999999999995</v>
      </c>
      <c r="E15" s="47"/>
      <c r="F15" s="53"/>
      <c r="G15" s="53"/>
      <c r="I15" s="53"/>
      <c r="J15" s="54"/>
      <c r="Q15" s="29"/>
      <c r="R15" s="30"/>
      <c r="S15" s="30"/>
    </row>
    <row r="16" spans="1:19" ht="15.75" x14ac:dyDescent="0.25">
      <c r="A16" s="2" t="s">
        <v>172</v>
      </c>
      <c r="B16" s="8">
        <f>C17*(1+D17)</f>
        <v>5581.2420000000002</v>
      </c>
      <c r="C16" s="86" t="s">
        <v>171</v>
      </c>
      <c r="D16" s="86" t="s">
        <v>170</v>
      </c>
      <c r="E16" s="51" t="s">
        <v>19</v>
      </c>
      <c r="F16" s="53"/>
      <c r="G16" s="53"/>
      <c r="I16" s="53"/>
      <c r="Q16" s="29"/>
      <c r="R16" s="30"/>
      <c r="S16" s="30"/>
    </row>
    <row r="17" spans="1:21" ht="15.75" x14ac:dyDescent="0.25">
      <c r="A17" s="2"/>
      <c r="C17" s="49">
        <v>5364</v>
      </c>
      <c r="D17" s="50">
        <v>4.0500000000000001E-2</v>
      </c>
      <c r="E17" s="51"/>
      <c r="F17" s="53"/>
      <c r="G17" s="53"/>
      <c r="I17" s="53"/>
      <c r="Q17" s="29"/>
      <c r="R17" s="30"/>
      <c r="S17" s="30"/>
    </row>
    <row r="18" spans="1:21" ht="15.75" x14ac:dyDescent="0.25">
      <c r="A18" s="45" t="s">
        <v>174</v>
      </c>
      <c r="B18" s="19" t="s">
        <v>26</v>
      </c>
      <c r="C18" s="6" t="s">
        <v>14</v>
      </c>
      <c r="D18" s="6" t="s">
        <v>15</v>
      </c>
      <c r="F18" s="53"/>
      <c r="G18" s="53"/>
      <c r="I18" s="53"/>
      <c r="Q18" s="29"/>
      <c r="R18" s="30"/>
      <c r="S18" s="30"/>
    </row>
    <row r="19" spans="1:21" ht="15.75" x14ac:dyDescent="0.25">
      <c r="A19" s="2" t="s">
        <v>16</v>
      </c>
      <c r="B19" s="70">
        <v>0.2</v>
      </c>
      <c r="C19" s="4">
        <v>3.7499999999999999E-2</v>
      </c>
      <c r="D19" s="5">
        <v>0.05</v>
      </c>
      <c r="F19" s="53"/>
      <c r="G19" s="53"/>
      <c r="I19" s="53"/>
      <c r="Q19" s="29"/>
      <c r="R19" s="30"/>
      <c r="S19" s="30"/>
    </row>
    <row r="20" spans="1:21" ht="15.75" x14ac:dyDescent="0.25">
      <c r="A20" s="2" t="s">
        <v>17</v>
      </c>
      <c r="B20" s="70">
        <v>0.3</v>
      </c>
      <c r="C20" s="4">
        <v>6.5000000000000002E-2</v>
      </c>
      <c r="D20" s="4">
        <v>0.105</v>
      </c>
      <c r="Q20" s="29"/>
      <c r="R20" s="30"/>
      <c r="S20" s="30"/>
    </row>
    <row r="21" spans="1:21" ht="15.75" x14ac:dyDescent="0.25">
      <c r="A21" s="2" t="s">
        <v>18</v>
      </c>
      <c r="B21" s="70">
        <v>0.5</v>
      </c>
      <c r="C21" s="4">
        <v>0.10249999999999999</v>
      </c>
      <c r="D21" s="4">
        <v>0.20749999999999999</v>
      </c>
      <c r="Q21" s="29"/>
      <c r="R21" s="30"/>
      <c r="S21" s="30"/>
    </row>
    <row r="22" spans="1:21" ht="15.75" x14ac:dyDescent="0.25">
      <c r="A22" s="8" t="s">
        <v>176</v>
      </c>
      <c r="B22">
        <f>SUM(B19:B21)</f>
        <v>1</v>
      </c>
      <c r="K22" s="24"/>
      <c r="L22" s="29"/>
      <c r="M22" s="30"/>
      <c r="P22"/>
      <c r="Q22"/>
      <c r="R22"/>
      <c r="S22"/>
    </row>
    <row r="23" spans="1:21" ht="15.75" x14ac:dyDescent="0.25">
      <c r="A23" s="91" t="s">
        <v>28</v>
      </c>
      <c r="B23" s="65">
        <v>63</v>
      </c>
      <c r="C23" s="66">
        <v>60</v>
      </c>
      <c r="D23" s="66">
        <v>63</v>
      </c>
      <c r="E23" s="67">
        <v>65</v>
      </c>
      <c r="F23" s="112">
        <v>0.03</v>
      </c>
      <c r="T23" s="12"/>
      <c r="U23" s="27"/>
    </row>
    <row r="24" spans="1:21" ht="15.75" x14ac:dyDescent="0.25">
      <c r="A24" s="2"/>
      <c r="B24" s="9" t="s">
        <v>20</v>
      </c>
      <c r="C24" s="7" t="s">
        <v>21</v>
      </c>
      <c r="D24" s="7" t="s">
        <v>22</v>
      </c>
      <c r="E24" s="20" t="s">
        <v>32</v>
      </c>
      <c r="F24" s="7" t="s">
        <v>23</v>
      </c>
      <c r="Q24" s="29"/>
      <c r="R24" s="30"/>
      <c r="S24" s="30"/>
    </row>
    <row r="25" spans="1:21" ht="41.25" customHeight="1" x14ac:dyDescent="0.25">
      <c r="A25" s="10" t="s">
        <v>24</v>
      </c>
      <c r="B25" s="11" t="s">
        <v>29</v>
      </c>
      <c r="C25" s="11" t="s">
        <v>30</v>
      </c>
      <c r="D25" s="11" t="s">
        <v>8</v>
      </c>
      <c r="E25" s="11" t="s">
        <v>31</v>
      </c>
      <c r="F25" s="11" t="s">
        <v>199</v>
      </c>
      <c r="G25" s="21" t="s">
        <v>33</v>
      </c>
      <c r="H25" s="21" t="s">
        <v>204</v>
      </c>
      <c r="I25" s="21" t="s">
        <v>34</v>
      </c>
      <c r="J25" s="82" t="s">
        <v>35</v>
      </c>
      <c r="K25" s="82" t="s">
        <v>205</v>
      </c>
      <c r="L25" s="82" t="s">
        <v>36</v>
      </c>
      <c r="M25" s="21" t="s">
        <v>37</v>
      </c>
      <c r="N25" s="21" t="s">
        <v>206</v>
      </c>
      <c r="O25" s="21" t="s">
        <v>38</v>
      </c>
      <c r="P25" s="79" t="s">
        <v>202</v>
      </c>
      <c r="Q25" s="75" t="s">
        <v>203</v>
      </c>
      <c r="R25" s="75" t="s">
        <v>201</v>
      </c>
      <c r="S25" s="75" t="s">
        <v>224</v>
      </c>
      <c r="T25" s="77" t="s">
        <v>200</v>
      </c>
    </row>
    <row r="26" spans="1:21" ht="15.75" x14ac:dyDescent="0.25">
      <c r="A26" s="2">
        <v>30</v>
      </c>
      <c r="B26" s="12">
        <f t="shared" ref="B26:B59" ca="1" si="0">_xlfn.NORM.INV(RAND(),$B$5,$B$6)</f>
        <v>2.3086291151229722E-2</v>
      </c>
      <c r="C26" s="13">
        <v>70000</v>
      </c>
      <c r="D26" s="14">
        <f>IF(C26&lt;84000,3%*(1-30%),3%*(1-33%))</f>
        <v>2.0999999999999998E-2</v>
      </c>
      <c r="E26" s="3">
        <f t="shared" ref="E26:E59" ca="1" si="1">$B$14</f>
        <v>521.42999999999995</v>
      </c>
      <c r="F26" s="3">
        <f t="shared" ref="F26:F58" ca="1" si="2">C26*($B$9+D26)+E26</f>
        <v>6191.4299999999994</v>
      </c>
      <c r="G26">
        <f t="shared" ref="G26:G59" ca="1" si="3">_xlfn.NORM.INV(RAND(),$C$19,$D$19)</f>
        <v>2.2208217066924107E-3</v>
      </c>
      <c r="H26" s="3">
        <f ca="1">(F26*$B$19)*G26</f>
        <v>2.7500124278933185</v>
      </c>
      <c r="I26" s="3">
        <f ca="1">F26*B19*(1+G26)</f>
        <v>1241.0360124278934</v>
      </c>
      <c r="J26">
        <f t="shared" ref="J26:J59" ca="1" si="4">_xlfn.NORM.INV(RAND(),$C$20,$D$20)</f>
        <v>6.0037692118287848E-2</v>
      </c>
      <c r="K26" s="3">
        <f ca="1">F26*$B$20*J26</f>
        <v>111.51575043357926</v>
      </c>
      <c r="L26" s="3">
        <f ca="1">F26*B20*(1+J26)</f>
        <v>1968.944750433579</v>
      </c>
      <c r="M26">
        <f t="shared" ref="M26:M59" ca="1" si="5">_xlfn.NORM.INV(RAND(),$C$21,$D$21)</f>
        <v>0.25860404902053313</v>
      </c>
      <c r="N26" s="3">
        <f ca="1">F26*$B$21*M26</f>
        <v>800.5644336135997</v>
      </c>
      <c r="O26" s="3">
        <f ca="1">F26*B21*(1+M26)</f>
        <v>3896.2794336135989</v>
      </c>
      <c r="P26" s="76">
        <f ca="1">I26+L26+O26</f>
        <v>7106.260196475072</v>
      </c>
      <c r="Q26" s="76">
        <f ca="1">H26+K26+N26</f>
        <v>914.83019647507228</v>
      </c>
      <c r="R26" s="76">
        <f t="shared" ref="R26:R58" ca="1" si="6">IF(Q26&gt;0,Q26*$B$11,0)</f>
        <v>256.15245501302024</v>
      </c>
      <c r="S26" s="76">
        <f>26*$B$13</f>
        <v>27997.839999999997</v>
      </c>
      <c r="T26" s="76">
        <f ca="1">P26-R26+S26</f>
        <v>34847.947741462049</v>
      </c>
    </row>
    <row r="27" spans="1:21" ht="15.75" x14ac:dyDescent="0.25">
      <c r="A27" s="2">
        <v>31</v>
      </c>
      <c r="B27" s="12">
        <f t="shared" ca="1" si="0"/>
        <v>1.8586820661172399E-2</v>
      </c>
      <c r="C27" s="13">
        <f ca="1">C26*(1+B27)</f>
        <v>71301.07744628207</v>
      </c>
      <c r="D27" s="14">
        <f t="shared" ref="D27:D59" ca="1" si="7">IF(C27&lt;84000,3%*(1-30%),3%*(1-33%))</f>
        <v>2.0999999999999998E-2</v>
      </c>
      <c r="E27" s="3">
        <f t="shared" ca="1" si="1"/>
        <v>521.42999999999995</v>
      </c>
      <c r="F27" s="3">
        <f t="shared" ca="1" si="2"/>
        <v>6296.8172731488476</v>
      </c>
      <c r="G27">
        <f t="shared" ca="1" si="3"/>
        <v>0.12135885240315955</v>
      </c>
      <c r="H27" s="3">
        <f ca="1">(I26+F27*$B$19)*G27</f>
        <v>303.44560987158974</v>
      </c>
      <c r="I27" s="3">
        <f t="shared" ref="I27:I58" ca="1" si="8">(I26+(F27*$B$19))*(1+G27)</f>
        <v>2803.8450769292526</v>
      </c>
      <c r="J27">
        <f t="shared" ca="1" si="4"/>
        <v>-6.388782901708101E-2</v>
      </c>
      <c r="K27" s="3">
        <f ca="1">(L26+F27*$B$20)*J27</f>
        <v>-246.47860114940048</v>
      </c>
      <c r="L27" s="3">
        <f t="shared" ref="L27:L58" ca="1" si="9">(L26+F27*$B$20)*(1+J27)</f>
        <v>3611.5113312288322</v>
      </c>
      <c r="M27">
        <f t="shared" ca="1" si="5"/>
        <v>0.11487397881349054</v>
      </c>
      <c r="N27" s="3">
        <f ca="1">(O26+F27*$B$21)*M27</f>
        <v>809.25134812242845</v>
      </c>
      <c r="O27" s="3">
        <f t="shared" ref="O27:O58" ca="1" si="10">(O26+F27*$B$21)*(1+M27)</f>
        <v>7853.9394183104505</v>
      </c>
      <c r="P27" s="76">
        <f t="shared" ref="P27:P58" ca="1" si="11">I27+L27+O27</f>
        <v>14269.295826468535</v>
      </c>
      <c r="Q27" s="76">
        <f t="shared" ref="Q27:Q58" ca="1" si="12">H27+K27+N27</f>
        <v>866.21835684461769</v>
      </c>
      <c r="R27" s="76">
        <f t="shared" ca="1" si="6"/>
        <v>242.54113991649297</v>
      </c>
      <c r="S27" s="76">
        <f t="shared" ref="S27:S59" si="13">26*$B$13</f>
        <v>27997.839999999997</v>
      </c>
      <c r="T27" s="76">
        <f t="shared" ref="T27:T59" ca="1" si="14">P27-R27+S27</f>
        <v>42024.594686552038</v>
      </c>
    </row>
    <row r="28" spans="1:21" ht="15.75" x14ac:dyDescent="0.25">
      <c r="A28" s="2">
        <v>32</v>
      </c>
      <c r="B28" s="12">
        <f t="shared" ca="1" si="0"/>
        <v>3.0249302279614278E-2</v>
      </c>
      <c r="C28" s="13">
        <v>70001</v>
      </c>
      <c r="D28" s="14">
        <f t="shared" si="7"/>
        <v>2.0999999999999998E-2</v>
      </c>
      <c r="E28" s="3">
        <f t="shared" ca="1" si="1"/>
        <v>521.42999999999995</v>
      </c>
      <c r="F28" s="3">
        <f t="shared" ca="1" si="2"/>
        <v>6191.5109999999995</v>
      </c>
      <c r="G28">
        <f t="shared" ca="1" si="3"/>
        <v>2.1154084405970938E-2</v>
      </c>
      <c r="H28" s="3">
        <f t="shared" ref="H28:H59" ca="1" si="15">(I27+F28*$B$19)*G28</f>
        <v>85.507924677526987</v>
      </c>
      <c r="I28" s="3">
        <f t="shared" ca="1" si="8"/>
        <v>4127.6552016067799</v>
      </c>
      <c r="J28">
        <f t="shared" ca="1" si="4"/>
        <v>0.12740509624463423</v>
      </c>
      <c r="K28" s="3">
        <f t="shared" ref="K28:K59" ca="1" si="16">(L27+F28*$B$20)*J28</f>
        <v>696.77396520020977</v>
      </c>
      <c r="L28" s="3">
        <f t="shared" ca="1" si="9"/>
        <v>6165.7385964290415</v>
      </c>
      <c r="M28">
        <f t="shared" ca="1" si="5"/>
        <v>8.5485677812015742E-2</v>
      </c>
      <c r="N28" s="3">
        <f t="shared" ref="N28:N59" ca="1" si="17">(O27+F28*$B$21)*M28</f>
        <v>936.0420919265531</v>
      </c>
      <c r="O28" s="3">
        <f t="shared" ca="1" si="10"/>
        <v>11885.737010237002</v>
      </c>
      <c r="P28" s="76">
        <f t="shared" ca="1" si="11"/>
        <v>22179.130808272821</v>
      </c>
      <c r="Q28" s="76">
        <f t="shared" ca="1" si="12"/>
        <v>1718.3239818042898</v>
      </c>
      <c r="R28" s="76">
        <f t="shared" ca="1" si="6"/>
        <v>481.13071490520122</v>
      </c>
      <c r="S28" s="76">
        <f t="shared" si="13"/>
        <v>27997.839999999997</v>
      </c>
      <c r="T28" s="76">
        <f t="shared" ca="1" si="14"/>
        <v>49695.840093367617</v>
      </c>
    </row>
    <row r="29" spans="1:21" ht="15.75" x14ac:dyDescent="0.25">
      <c r="A29" s="2">
        <v>33</v>
      </c>
      <c r="B29" s="12">
        <f t="shared" ca="1" si="0"/>
        <v>2.6812614627602059E-2</v>
      </c>
      <c r="C29" s="13">
        <f t="shared" ref="C29:C58" ca="1" si="18">C28*(1+B29)</f>
        <v>71877.909836546765</v>
      </c>
      <c r="D29" s="14">
        <f t="shared" ca="1" si="7"/>
        <v>2.0999999999999998E-2</v>
      </c>
      <c r="E29" s="3">
        <f t="shared" ca="1" si="1"/>
        <v>521.42999999999995</v>
      </c>
      <c r="F29" s="3">
        <f t="shared" ca="1" si="2"/>
        <v>6343.5406967602876</v>
      </c>
      <c r="G29">
        <f t="shared" ca="1" si="3"/>
        <v>0.13755062592378614</v>
      </c>
      <c r="H29" s="3">
        <f t="shared" ca="1" si="15"/>
        <v>742.2731552610619</v>
      </c>
      <c r="I29" s="3">
        <f t="shared" ca="1" si="8"/>
        <v>6138.6364962198995</v>
      </c>
      <c r="J29">
        <f t="shared" ca="1" si="4"/>
        <v>-6.0198112161081979E-2</v>
      </c>
      <c r="K29" s="3">
        <f t="shared" ca="1" si="16"/>
        <v>-485.72657589233677</v>
      </c>
      <c r="L29" s="3">
        <f t="shared" ca="1" si="9"/>
        <v>7583.0742295647906</v>
      </c>
      <c r="M29">
        <f t="shared" ca="1" si="5"/>
        <v>0.19044550296535351</v>
      </c>
      <c r="N29" s="3">
        <f t="shared" ca="1" si="17"/>
        <v>2867.6345623163538</v>
      </c>
      <c r="O29" s="3">
        <f t="shared" ca="1" si="10"/>
        <v>17925.1419209335</v>
      </c>
      <c r="P29" s="76">
        <f t="shared" ca="1" si="11"/>
        <v>31646.852646718191</v>
      </c>
      <c r="Q29" s="76">
        <f t="shared" ca="1" si="12"/>
        <v>3124.1811416850787</v>
      </c>
      <c r="R29" s="76">
        <f t="shared" ca="1" si="6"/>
        <v>874.77071967182212</v>
      </c>
      <c r="S29" s="76">
        <f t="shared" si="13"/>
        <v>27997.839999999997</v>
      </c>
      <c r="T29" s="76">
        <f t="shared" ca="1" si="14"/>
        <v>58769.921927046365</v>
      </c>
    </row>
    <row r="30" spans="1:21" ht="15.75" x14ac:dyDescent="0.25">
      <c r="A30" s="2">
        <v>34</v>
      </c>
      <c r="B30" s="12">
        <f t="shared" ca="1" si="0"/>
        <v>4.8734405932336571E-2</v>
      </c>
      <c r="C30" s="13">
        <f t="shared" ca="1" si="18"/>
        <v>75380.837072088922</v>
      </c>
      <c r="D30" s="14">
        <f t="shared" ca="1" si="7"/>
        <v>2.0999999999999998E-2</v>
      </c>
      <c r="E30" s="3">
        <f t="shared" ca="1" si="1"/>
        <v>521.42999999999995</v>
      </c>
      <c r="F30" s="3">
        <f t="shared" ca="1" si="2"/>
        <v>6627.2778028392022</v>
      </c>
      <c r="G30">
        <f t="shared" ca="1" si="3"/>
        <v>4.514118829717112E-3</v>
      </c>
      <c r="H30" s="3">
        <f t="shared" ca="1" si="15"/>
        <v>33.693798500287464</v>
      </c>
      <c r="I30" s="3">
        <f t="shared" ca="1" si="8"/>
        <v>7497.7858552880271</v>
      </c>
      <c r="J30">
        <f t="shared" ca="1" si="4"/>
        <v>6.5532212112320853E-2</v>
      </c>
      <c r="K30" s="3">
        <f t="shared" ca="1" si="16"/>
        <v>627.22568128619412</v>
      </c>
      <c r="L30" s="3">
        <f t="shared" ca="1" si="9"/>
        <v>10198.483251702743</v>
      </c>
      <c r="M30">
        <f t="shared" ca="1" si="5"/>
        <v>-0.49635148478281904</v>
      </c>
      <c r="N30" s="3">
        <f t="shared" ca="1" si="17"/>
        <v>-10541.900396151825</v>
      </c>
      <c r="O30" s="3">
        <f t="shared" ca="1" si="10"/>
        <v>10696.880426201278</v>
      </c>
      <c r="P30" s="76">
        <f t="shared" ca="1" si="11"/>
        <v>28393.149533192049</v>
      </c>
      <c r="Q30" s="76">
        <f t="shared" ca="1" si="12"/>
        <v>-9880.9809163653426</v>
      </c>
      <c r="R30" s="76">
        <f t="shared" ca="1" si="6"/>
        <v>0</v>
      </c>
      <c r="S30" s="76">
        <f t="shared" si="13"/>
        <v>27997.839999999997</v>
      </c>
      <c r="T30" s="76">
        <f t="shared" ca="1" si="14"/>
        <v>56390.989533192042</v>
      </c>
    </row>
    <row r="31" spans="1:21" ht="15.75" x14ac:dyDescent="0.25">
      <c r="A31" s="2">
        <v>35</v>
      </c>
      <c r="B31" s="12">
        <f t="shared" ca="1" si="0"/>
        <v>3.5537930769780728E-2</v>
      </c>
      <c r="C31" s="13">
        <f t="shared" ca="1" si="18"/>
        <v>78059.716041324937</v>
      </c>
      <c r="D31" s="14">
        <f t="shared" ca="1" si="7"/>
        <v>2.0999999999999998E-2</v>
      </c>
      <c r="E31" s="3">
        <f t="shared" ca="1" si="1"/>
        <v>521.42999999999995</v>
      </c>
      <c r="F31" s="3">
        <f t="shared" ca="1" si="2"/>
        <v>6844.2669993473191</v>
      </c>
      <c r="G31">
        <f t="shared" ca="1" si="3"/>
        <v>6.7191497650173529E-2</v>
      </c>
      <c r="H31" s="3">
        <f t="shared" ca="1" si="15"/>
        <v>595.76277067785088</v>
      </c>
      <c r="I31" s="3">
        <f t="shared" ca="1" si="8"/>
        <v>9462.4020258353412</v>
      </c>
      <c r="J31">
        <f t="shared" ca="1" si="4"/>
        <v>1.9651643360416755E-2</v>
      </c>
      <c r="K31" s="3">
        <f t="shared" ca="1" si="16"/>
        <v>240.76728392003866</v>
      </c>
      <c r="L31" s="3">
        <f t="shared" ca="1" si="9"/>
        <v>12492.530635426978</v>
      </c>
      <c r="M31">
        <f t="shared" ca="1" si="5"/>
        <v>0.1427892617753373</v>
      </c>
      <c r="N31" s="3">
        <f t="shared" ca="1" si="17"/>
        <v>2016.043575471389</v>
      </c>
      <c r="O31" s="3">
        <f ca="1">(O30+F31*$B$21)*(1+M31)</f>
        <v>16135.057501346326</v>
      </c>
      <c r="P31" s="76">
        <f t="shared" ca="1" si="11"/>
        <v>38089.990162608643</v>
      </c>
      <c r="Q31" s="76">
        <f t="shared" ca="1" si="12"/>
        <v>2852.5736300692788</v>
      </c>
      <c r="R31" s="76">
        <f t="shared" ca="1" si="6"/>
        <v>798.7206164193982</v>
      </c>
      <c r="S31" s="76">
        <f t="shared" si="13"/>
        <v>27997.839999999997</v>
      </c>
      <c r="T31" s="76">
        <f t="shared" ca="1" si="14"/>
        <v>65289.10954618924</v>
      </c>
    </row>
    <row r="32" spans="1:21" ht="15.75" x14ac:dyDescent="0.25">
      <c r="A32" s="2">
        <v>36</v>
      </c>
      <c r="B32" s="12">
        <f t="shared" ca="1" si="0"/>
        <v>3.1972488412269753E-2</v>
      </c>
      <c r="C32" s="13">
        <f t="shared" ca="1" si="18"/>
        <v>80555.479407921273</v>
      </c>
      <c r="D32" s="14">
        <f t="shared" ca="1" si="7"/>
        <v>2.0999999999999998E-2</v>
      </c>
      <c r="E32" s="3">
        <f t="shared" ca="1" si="1"/>
        <v>521.42999999999995</v>
      </c>
      <c r="F32" s="3">
        <f t="shared" ca="1" si="2"/>
        <v>7046.4238320416225</v>
      </c>
      <c r="G32">
        <f t="shared" ca="1" si="3"/>
        <v>7.698050064038725E-2</v>
      </c>
      <c r="H32" s="3">
        <f t="shared" ca="1" si="15"/>
        <v>836.90789207240311</v>
      </c>
      <c r="I32" s="3">
        <f t="shared" ca="1" si="8"/>
        <v>11708.594684316067</v>
      </c>
      <c r="J32">
        <f t="shared" ca="1" si="4"/>
        <v>6.7800809817698079E-2</v>
      </c>
      <c r="K32" s="3">
        <f t="shared" ca="1" si="16"/>
        <v>990.32966639369624</v>
      </c>
      <c r="L32" s="3">
        <f t="shared" ca="1" si="9"/>
        <v>15596.78745143316</v>
      </c>
      <c r="M32">
        <f t="shared" ca="1" si="5"/>
        <v>3.7359100613008248E-2</v>
      </c>
      <c r="N32" s="3">
        <f t="shared" ca="1" si="17"/>
        <v>734.41526504104195</v>
      </c>
      <c r="O32" s="3">
        <f t="shared" ca="1" si="10"/>
        <v>20392.68468240818</v>
      </c>
      <c r="P32" s="76">
        <f t="shared" ca="1" si="11"/>
        <v>47698.066818157407</v>
      </c>
      <c r="Q32" s="76">
        <f t="shared" ca="1" si="12"/>
        <v>2561.6528235071414</v>
      </c>
      <c r="R32" s="76">
        <f t="shared" ca="1" si="6"/>
        <v>717.26279058199964</v>
      </c>
      <c r="S32" s="76">
        <f t="shared" si="13"/>
        <v>27997.839999999997</v>
      </c>
      <c r="T32" s="76">
        <f t="shared" ca="1" si="14"/>
        <v>74978.644027575414</v>
      </c>
    </row>
    <row r="33" spans="1:20" ht="15.75" x14ac:dyDescent="0.25">
      <c r="A33" s="2">
        <v>37</v>
      </c>
      <c r="B33" s="12">
        <f t="shared" ca="1" si="0"/>
        <v>4.8925036279690831E-2</v>
      </c>
      <c r="C33" s="13">
        <f t="shared" ca="1" si="18"/>
        <v>84496.659160481722</v>
      </c>
      <c r="D33" s="14">
        <f t="shared" ca="1" si="7"/>
        <v>2.0099999999999996E-2</v>
      </c>
      <c r="E33" s="3">
        <f t="shared" ca="1" si="1"/>
        <v>521.42999999999995</v>
      </c>
      <c r="F33" s="3">
        <f t="shared" ca="1" si="2"/>
        <v>7289.6123987545852</v>
      </c>
      <c r="G33">
        <f t="shared" ca="1" si="3"/>
        <v>9.0164951809714206E-2</v>
      </c>
      <c r="H33" s="3">
        <f t="shared" ca="1" si="15"/>
        <v>1187.1583855998747</v>
      </c>
      <c r="I33" s="3">
        <f t="shared" ca="1" si="8"/>
        <v>14353.675549666861</v>
      </c>
      <c r="J33">
        <f t="shared" ca="1" si="4"/>
        <v>6.0475179254530276E-2</v>
      </c>
      <c r="K33" s="3">
        <f t="shared" ca="1" si="16"/>
        <v>1075.4707018734478</v>
      </c>
      <c r="L33" s="3">
        <f t="shared" ca="1" si="9"/>
        <v>18859.141872932978</v>
      </c>
      <c r="M33">
        <f t="shared" ca="1" si="5"/>
        <v>1.1297333936269097E-2</v>
      </c>
      <c r="N33" s="3">
        <f t="shared" ca="1" si="17"/>
        <v>271.559561481554</v>
      </c>
      <c r="O33" s="3">
        <f t="shared" ca="1" si="10"/>
        <v>24309.050443267031</v>
      </c>
      <c r="P33" s="76">
        <f t="shared" ca="1" si="11"/>
        <v>57521.867865866865</v>
      </c>
      <c r="Q33" s="76">
        <f t="shared" ca="1" si="12"/>
        <v>2534.188648954876</v>
      </c>
      <c r="R33" s="76">
        <f t="shared" ca="1" si="6"/>
        <v>709.57282170736539</v>
      </c>
      <c r="S33" s="76">
        <f t="shared" si="13"/>
        <v>27997.839999999997</v>
      </c>
      <c r="T33" s="76">
        <f t="shared" ca="1" si="14"/>
        <v>84810.135044159499</v>
      </c>
    </row>
    <row r="34" spans="1:20" ht="15.75" x14ac:dyDescent="0.25">
      <c r="A34" s="15">
        <v>38</v>
      </c>
      <c r="B34" s="12">
        <f t="shared" ca="1" si="0"/>
        <v>3.978910613076557E-2</v>
      </c>
      <c r="C34" s="13">
        <f t="shared" ca="1" si="18"/>
        <v>87858.705699513259</v>
      </c>
      <c r="D34" s="14">
        <f t="shared" ca="1" si="7"/>
        <v>2.0099999999999996E-2</v>
      </c>
      <c r="E34" s="3">
        <f t="shared" ca="1" si="1"/>
        <v>521.42999999999995</v>
      </c>
      <c r="F34" s="3">
        <f t="shared" ca="1" si="2"/>
        <v>7558.9123265310118</v>
      </c>
      <c r="G34">
        <f t="shared" ca="1" si="3"/>
        <v>2.0045726679603131E-2</v>
      </c>
      <c r="H34" s="3">
        <f t="shared" ca="1" si="15"/>
        <v>318.03463501486891</v>
      </c>
      <c r="I34" s="3">
        <f t="shared" ca="1" si="8"/>
        <v>16183.492649987931</v>
      </c>
      <c r="J34">
        <f t="shared" ca="1" si="4"/>
        <v>9.7907321237992007E-2</v>
      </c>
      <c r="K34" s="3">
        <f t="shared" ca="1" si="16"/>
        <v>2068.4699188351624</v>
      </c>
      <c r="L34" s="3">
        <f t="shared" ca="1" si="9"/>
        <v>23195.285489727445</v>
      </c>
      <c r="M34">
        <f t="shared" ca="1" si="5"/>
        <v>-0.12107688486349737</v>
      </c>
      <c r="N34" s="3">
        <f t="shared" ca="1" si="17"/>
        <v>-3400.8688803867253</v>
      </c>
      <c r="O34" s="3">
        <f t="shared" ca="1" si="10"/>
        <v>24687.637726145815</v>
      </c>
      <c r="P34" s="76">
        <f t="shared" ca="1" si="11"/>
        <v>64066.415865861185</v>
      </c>
      <c r="Q34" s="76">
        <f t="shared" ca="1" si="12"/>
        <v>-1014.3643265366941</v>
      </c>
      <c r="R34" s="76">
        <f t="shared" ca="1" si="6"/>
        <v>0</v>
      </c>
      <c r="S34" s="76">
        <f t="shared" si="13"/>
        <v>27997.839999999997</v>
      </c>
      <c r="T34" s="76">
        <f t="shared" ca="1" si="14"/>
        <v>92064.255865861182</v>
      </c>
    </row>
    <row r="35" spans="1:20" ht="15.75" x14ac:dyDescent="0.25">
      <c r="A35" s="2">
        <v>39</v>
      </c>
      <c r="B35" s="12">
        <f t="shared" ca="1" si="0"/>
        <v>4.4303055716685247E-2</v>
      </c>
      <c r="C35" s="13">
        <f t="shared" ca="1" si="18"/>
        <v>91751.114833314641</v>
      </c>
      <c r="D35" s="14">
        <f t="shared" ca="1" si="7"/>
        <v>2.0099999999999996E-2</v>
      </c>
      <c r="E35" s="3">
        <f t="shared" ca="1" si="1"/>
        <v>521.42999999999995</v>
      </c>
      <c r="F35" s="3">
        <f t="shared" ca="1" si="2"/>
        <v>7870.6942981485026</v>
      </c>
      <c r="G35">
        <f t="shared" ca="1" si="3"/>
        <v>2.9005086742335422E-2</v>
      </c>
      <c r="H35" s="3">
        <f t="shared" ca="1" si="15"/>
        <v>515.06164227488819</v>
      </c>
      <c r="I35" s="3">
        <f t="shared" ca="1" si="8"/>
        <v>18272.693151892523</v>
      </c>
      <c r="J35">
        <f t="shared" ca="1" si="4"/>
        <v>7.9727700332548099E-2</v>
      </c>
      <c r="K35" s="3">
        <f t="shared" ca="1" si="16"/>
        <v>2037.5604775764546</v>
      </c>
      <c r="L35" s="3">
        <f t="shared" ca="1" si="9"/>
        <v>27594.054256748452</v>
      </c>
      <c r="M35">
        <f t="shared" ca="1" si="5"/>
        <v>0.13762020591970406</v>
      </c>
      <c r="N35" s="3">
        <f t="shared" ca="1" si="17"/>
        <v>3939.1010725643605</v>
      </c>
      <c r="O35" s="3">
        <f t="shared" ca="1" si="10"/>
        <v>32562.085947784428</v>
      </c>
      <c r="P35" s="76">
        <f t="shared" ca="1" si="11"/>
        <v>78428.833356425399</v>
      </c>
      <c r="Q35" s="76">
        <f t="shared" ca="1" si="12"/>
        <v>6491.7231924157031</v>
      </c>
      <c r="R35" s="76">
        <f t="shared" ca="1" si="6"/>
        <v>1817.6824938763971</v>
      </c>
      <c r="S35" s="76">
        <f t="shared" si="13"/>
        <v>27997.839999999997</v>
      </c>
      <c r="T35" s="76">
        <f t="shared" ca="1" si="14"/>
        <v>104608.99086254899</v>
      </c>
    </row>
    <row r="36" spans="1:20" ht="15.75" x14ac:dyDescent="0.25">
      <c r="A36" s="2">
        <v>40</v>
      </c>
      <c r="B36" s="12">
        <f t="shared" ca="1" si="0"/>
        <v>3.6294389773685119E-2</v>
      </c>
      <c r="C36" s="13">
        <f t="shared" ca="1" si="18"/>
        <v>95081.165557245113</v>
      </c>
      <c r="D36" s="14">
        <f t="shared" ca="1" si="7"/>
        <v>2.0099999999999996E-2</v>
      </c>
      <c r="E36" s="3">
        <f t="shared" ca="1" si="1"/>
        <v>521.42999999999995</v>
      </c>
      <c r="F36" s="3">
        <f t="shared" ca="1" si="2"/>
        <v>8137.4313611353327</v>
      </c>
      <c r="G36">
        <f t="shared" ca="1" si="3"/>
        <v>0.21291916730069893</v>
      </c>
      <c r="H36" s="3">
        <f t="shared" ca="1" si="15"/>
        <v>4237.1296321180453</v>
      </c>
      <c r="I36" s="3">
        <f t="shared" ca="1" si="8"/>
        <v>24137.309056237635</v>
      </c>
      <c r="J36">
        <f t="shared" ca="1" si="4"/>
        <v>0.22779501158483026</v>
      </c>
      <c r="K36" s="3">
        <f t="shared" ca="1" si="16"/>
        <v>6841.8877904426236</v>
      </c>
      <c r="L36" s="3">
        <f t="shared" ca="1" si="9"/>
        <v>36877.171455531672</v>
      </c>
      <c r="M36">
        <f t="shared" ca="1" si="5"/>
        <v>0.45644241305323036</v>
      </c>
      <c r="N36" s="3">
        <f t="shared" ca="1" si="17"/>
        <v>16719.851487319229</v>
      </c>
      <c r="O36" s="3">
        <f t="shared" ca="1" si="10"/>
        <v>53350.653115671317</v>
      </c>
      <c r="P36" s="76">
        <f t="shared" ca="1" si="11"/>
        <v>114365.13362744062</v>
      </c>
      <c r="Q36" s="76">
        <f t="shared" ca="1" si="12"/>
        <v>27798.868909879897</v>
      </c>
      <c r="R36" s="76">
        <f t="shared" ca="1" si="6"/>
        <v>7783.6832947663715</v>
      </c>
      <c r="S36" s="76">
        <f t="shared" si="13"/>
        <v>27997.839999999997</v>
      </c>
      <c r="T36" s="76">
        <f t="shared" ca="1" si="14"/>
        <v>134579.29033267425</v>
      </c>
    </row>
    <row r="37" spans="1:20" ht="15.75" x14ac:dyDescent="0.25">
      <c r="A37" s="2">
        <v>41</v>
      </c>
      <c r="B37" s="12">
        <f t="shared" ca="1" si="0"/>
        <v>4.0172560484325229E-2</v>
      </c>
      <c r="C37" s="13">
        <f t="shared" ca="1" si="18"/>
        <v>98900.819431513693</v>
      </c>
      <c r="D37" s="14">
        <f t="shared" ca="1" si="7"/>
        <v>2.0099999999999996E-2</v>
      </c>
      <c r="E37" s="3">
        <f t="shared" ca="1" si="1"/>
        <v>521.42999999999995</v>
      </c>
      <c r="F37" s="3">
        <f t="shared" ca="1" si="2"/>
        <v>8443.3856364642452</v>
      </c>
      <c r="G37">
        <f t="shared" ca="1" si="3"/>
        <v>5.6136590031070237E-2</v>
      </c>
      <c r="H37" s="3">
        <f t="shared" ca="1" si="15"/>
        <v>1449.782798532935</v>
      </c>
      <c r="I37" s="3">
        <f t="shared" ca="1" si="8"/>
        <v>27275.768982063419</v>
      </c>
      <c r="J37">
        <f t="shared" ca="1" si="4"/>
        <v>5.776878445831924E-2</v>
      </c>
      <c r="K37" s="3">
        <f t="shared" ca="1" si="16"/>
        <v>2276.6786067265034</v>
      </c>
      <c r="L37" s="3">
        <f t="shared" ca="1" si="9"/>
        <v>41686.865753197453</v>
      </c>
      <c r="M37">
        <f t="shared" ca="1" si="5"/>
        <v>-0.13281332615252134</v>
      </c>
      <c r="N37" s="3">
        <f t="shared" ca="1" si="17"/>
        <v>-7646.3747578853026</v>
      </c>
      <c r="O37" s="3">
        <f t="shared" ca="1" si="10"/>
        <v>49925.971176018138</v>
      </c>
      <c r="P37" s="76">
        <f t="shared" ca="1" si="11"/>
        <v>118888.60591127901</v>
      </c>
      <c r="Q37" s="76">
        <f t="shared" ca="1" si="12"/>
        <v>-3919.9133526258643</v>
      </c>
      <c r="R37" s="76">
        <f t="shared" ca="1" si="6"/>
        <v>0</v>
      </c>
      <c r="S37" s="76">
        <f t="shared" si="13"/>
        <v>27997.839999999997</v>
      </c>
      <c r="T37" s="76">
        <f t="shared" ca="1" si="14"/>
        <v>146886.44591127901</v>
      </c>
    </row>
    <row r="38" spans="1:20" ht="15.75" x14ac:dyDescent="0.25">
      <c r="A38" s="2">
        <v>42</v>
      </c>
      <c r="B38" s="12">
        <f t="shared" ca="1" si="0"/>
        <v>3.4094800884027374E-2</v>
      </c>
      <c r="C38" s="13">
        <f t="shared" ca="1" si="18"/>
        <v>102272.8231772983</v>
      </c>
      <c r="D38" s="14">
        <f t="shared" ca="1" si="7"/>
        <v>2.0099999999999996E-2</v>
      </c>
      <c r="E38" s="3">
        <f t="shared" ca="1" si="1"/>
        <v>521.42999999999995</v>
      </c>
      <c r="F38" s="3">
        <f t="shared" ca="1" si="2"/>
        <v>8713.4831365015925</v>
      </c>
      <c r="G38">
        <f t="shared" ca="1" si="3"/>
        <v>0.12094766224073225</v>
      </c>
      <c r="H38" s="3">
        <f t="shared" ca="1" si="15"/>
        <v>3509.7155772656301</v>
      </c>
      <c r="I38" s="3">
        <f t="shared" ca="1" si="8"/>
        <v>32528.181186629365</v>
      </c>
      <c r="J38">
        <f t="shared" ca="1" si="4"/>
        <v>-2.7467187607314314E-2</v>
      </c>
      <c r="K38" s="3">
        <f t="shared" ca="1" si="16"/>
        <v>-1216.8214252110383</v>
      </c>
      <c r="L38" s="3">
        <f t="shared" ca="1" si="9"/>
        <v>43084.089268936899</v>
      </c>
      <c r="M38">
        <f t="shared" ca="1" si="5"/>
        <v>0.36188739911356649</v>
      </c>
      <c r="N38" s="3">
        <f t="shared" ca="1" si="17"/>
        <v>19644.229731852334</v>
      </c>
      <c r="O38" s="3">
        <f t="shared" ca="1" si="10"/>
        <v>73926.942476121272</v>
      </c>
      <c r="P38" s="76">
        <f t="shared" ca="1" si="11"/>
        <v>149539.21293168754</v>
      </c>
      <c r="Q38" s="76">
        <f t="shared" ca="1" si="12"/>
        <v>21937.123883906926</v>
      </c>
      <c r="R38" s="76">
        <f t="shared" ca="1" si="6"/>
        <v>6142.3946874939402</v>
      </c>
      <c r="S38" s="76">
        <f t="shared" si="13"/>
        <v>27997.839999999997</v>
      </c>
      <c r="T38" s="76">
        <f t="shared" ca="1" si="14"/>
        <v>171394.65824419359</v>
      </c>
    </row>
    <row r="39" spans="1:20" ht="15.75" x14ac:dyDescent="0.25">
      <c r="A39" s="2">
        <v>43</v>
      </c>
      <c r="B39" s="12">
        <f t="shared" ca="1" si="0"/>
        <v>3.56299295508909E-2</v>
      </c>
      <c r="C39" s="13">
        <f t="shared" ca="1" si="18"/>
        <v>105916.79666207616</v>
      </c>
      <c r="D39" s="14">
        <f t="shared" ca="1" si="7"/>
        <v>2.0099999999999996E-2</v>
      </c>
      <c r="E39" s="3">
        <f t="shared" ca="1" si="1"/>
        <v>521.42999999999995</v>
      </c>
      <c r="F39" s="3">
        <f t="shared" ca="1" si="2"/>
        <v>9005.3654126322999</v>
      </c>
      <c r="G39">
        <f t="shared" ca="1" si="3"/>
        <v>1.8426325132080427E-2</v>
      </c>
      <c r="H39" s="3">
        <f t="shared" ca="1" si="15"/>
        <v>632.56200070532532</v>
      </c>
      <c r="I39" s="3">
        <f t="shared" ca="1" si="8"/>
        <v>34961.816269861149</v>
      </c>
      <c r="J39">
        <f t="shared" ca="1" si="4"/>
        <v>9.4213247748442946E-2</v>
      </c>
      <c r="K39" s="3">
        <f t="shared" ca="1" si="16"/>
        <v>4313.6193931160606</v>
      </c>
      <c r="L39" s="3">
        <f t="shared" ca="1" si="9"/>
        <v>50099.318285842652</v>
      </c>
      <c r="M39">
        <f t="shared" ca="1" si="5"/>
        <v>0.22934566204821555</v>
      </c>
      <c r="N39" s="3">
        <f t="shared" ca="1" si="17"/>
        <v>17987.49431165951</v>
      </c>
      <c r="O39" s="3">
        <f t="shared" ca="1" si="10"/>
        <v>96417.119494096929</v>
      </c>
      <c r="P39" s="76">
        <f t="shared" ca="1" si="11"/>
        <v>181478.25404980074</v>
      </c>
      <c r="Q39" s="76">
        <f ca="1">H39+K39+N39</f>
        <v>22933.675705480895</v>
      </c>
      <c r="R39" s="76">
        <f t="shared" ca="1" si="6"/>
        <v>6421.4291975346514</v>
      </c>
      <c r="S39" s="76">
        <f t="shared" si="13"/>
        <v>27997.839999999997</v>
      </c>
      <c r="T39" s="76">
        <f t="shared" ca="1" si="14"/>
        <v>203054.66485226608</v>
      </c>
    </row>
    <row r="40" spans="1:20" ht="15.75" x14ac:dyDescent="0.25">
      <c r="A40" s="2">
        <v>44</v>
      </c>
      <c r="B40" s="12">
        <f t="shared" ca="1" si="0"/>
        <v>4.6216679937018917E-2</v>
      </c>
      <c r="C40" s="13">
        <f t="shared" ca="1" si="18"/>
        <v>110811.91935336165</v>
      </c>
      <c r="D40" s="14">
        <f t="shared" ca="1" si="7"/>
        <v>2.0099999999999996E-2</v>
      </c>
      <c r="E40" s="3">
        <f t="shared" ca="1" si="1"/>
        <v>521.42999999999995</v>
      </c>
      <c r="F40" s="3">
        <f t="shared" ca="1" si="2"/>
        <v>9397.4647402042665</v>
      </c>
      <c r="G40">
        <f t="shared" ca="1" si="3"/>
        <v>0.1195822845733672</v>
      </c>
      <c r="H40" s="3">
        <f t="shared" ca="1" si="15"/>
        <v>4405.5679229505731</v>
      </c>
      <c r="I40" s="3">
        <f t="shared" ca="1" si="8"/>
        <v>41246.877140852572</v>
      </c>
      <c r="J40">
        <f t="shared" ca="1" si="4"/>
        <v>4.8798526124534461E-2</v>
      </c>
      <c r="K40" s="3">
        <f t="shared" ca="1" si="16"/>
        <v>2582.3476207818344</v>
      </c>
      <c r="L40" s="3">
        <f t="shared" ca="1" si="9"/>
        <v>55500.905328685767</v>
      </c>
      <c r="M40">
        <f t="shared" ca="1" si="5"/>
        <v>0.22361685323038816</v>
      </c>
      <c r="N40" s="3">
        <f t="shared" ca="1" si="17"/>
        <v>22611.208605582273</v>
      </c>
      <c r="O40" s="3">
        <f t="shared" ca="1" si="10"/>
        <v>123727.06046978134</v>
      </c>
      <c r="P40" s="76">
        <f t="shared" ca="1" si="11"/>
        <v>220474.84293931967</v>
      </c>
      <c r="Q40" s="76">
        <f t="shared" ca="1" si="12"/>
        <v>29599.124149314681</v>
      </c>
      <c r="R40" s="76">
        <f t="shared" ca="1" si="6"/>
        <v>8287.7547618081117</v>
      </c>
      <c r="S40" s="76">
        <f t="shared" si="13"/>
        <v>27997.839999999997</v>
      </c>
      <c r="T40" s="76">
        <f t="shared" ca="1" si="14"/>
        <v>240184.92817751155</v>
      </c>
    </row>
    <row r="41" spans="1:20" ht="15.75" x14ac:dyDescent="0.25">
      <c r="A41" s="2">
        <v>45</v>
      </c>
      <c r="B41" s="12">
        <f t="shared" ca="1" si="0"/>
        <v>4.1172347724965738E-2</v>
      </c>
      <c r="C41" s="13">
        <f t="shared" ca="1" si="18"/>
        <v>115374.30622904911</v>
      </c>
      <c r="D41" s="14">
        <f t="shared" ca="1" si="7"/>
        <v>2.0099999999999996E-2</v>
      </c>
      <c r="E41" s="3">
        <f t="shared" ca="1" si="1"/>
        <v>521.42999999999995</v>
      </c>
      <c r="F41" s="3">
        <f t="shared" ca="1" si="2"/>
        <v>9762.9119289468326</v>
      </c>
      <c r="G41">
        <f t="shared" ca="1" si="3"/>
        <v>9.4640058494190361E-3</v>
      </c>
      <c r="H41" s="3">
        <f t="shared" ca="1" si="15"/>
        <v>408.83993765188018</v>
      </c>
      <c r="I41" s="3">
        <f t="shared" ca="1" si="8"/>
        <v>43608.299464293814</v>
      </c>
      <c r="J41">
        <f t="shared" ca="1" si="4"/>
        <v>-1.5858368908091197E-2</v>
      </c>
      <c r="K41" s="3">
        <f t="shared" ca="1" si="16"/>
        <v>-926.60098913127626</v>
      </c>
      <c r="L41" s="3">
        <f t="shared" ca="1" si="9"/>
        <v>57503.177918238536</v>
      </c>
      <c r="M41">
        <f t="shared" ca="1" si="5"/>
        <v>9.299937539550121E-3</v>
      </c>
      <c r="N41" s="3">
        <f t="shared" ca="1" si="17"/>
        <v>1196.0511698927744</v>
      </c>
      <c r="O41" s="3">
        <f t="shared" ca="1" si="10"/>
        <v>129804.56760414752</v>
      </c>
      <c r="P41" s="76">
        <f t="shared" ca="1" si="11"/>
        <v>230916.04498667986</v>
      </c>
      <c r="Q41" s="76">
        <f t="shared" ca="1" si="12"/>
        <v>678.29011841337831</v>
      </c>
      <c r="R41" s="76">
        <f t="shared" ca="1" si="6"/>
        <v>189.92123315574594</v>
      </c>
      <c r="S41" s="76">
        <f t="shared" si="13"/>
        <v>27997.839999999997</v>
      </c>
      <c r="T41" s="76">
        <f t="shared" ca="1" si="14"/>
        <v>258723.96375352412</v>
      </c>
    </row>
    <row r="42" spans="1:20" ht="15.75" x14ac:dyDescent="0.25">
      <c r="A42" s="2">
        <v>46</v>
      </c>
      <c r="B42" s="12">
        <f t="shared" ca="1" si="0"/>
        <v>2.5764866165196021E-2</v>
      </c>
      <c r="C42" s="13">
        <f t="shared" ca="1" si="18"/>
        <v>118346.90978794292</v>
      </c>
      <c r="D42" s="14">
        <f t="shared" ca="1" si="7"/>
        <v>2.0099999999999996E-2</v>
      </c>
      <c r="E42" s="3">
        <f t="shared" ca="1" si="1"/>
        <v>521.42999999999995</v>
      </c>
      <c r="F42" s="3">
        <f t="shared" ca="1" si="2"/>
        <v>10001.017474014227</v>
      </c>
      <c r="G42">
        <f t="shared" ca="1" si="3"/>
        <v>6.9508458350423158E-2</v>
      </c>
      <c r="H42" s="3">
        <f t="shared" ca="1" si="15"/>
        <v>3170.1767283575214</v>
      </c>
      <c r="I42" s="3">
        <f t="shared" ca="1" si="8"/>
        <v>48778.679687454176</v>
      </c>
      <c r="J42">
        <f t="shared" ca="1" si="4"/>
        <v>6.3114300733621329E-2</v>
      </c>
      <c r="K42" s="3">
        <f t="shared" ca="1" si="16"/>
        <v>3818.6350316197809</v>
      </c>
      <c r="L42" s="3">
        <f t="shared" ca="1" si="9"/>
        <v>64322.118192062582</v>
      </c>
      <c r="M42">
        <f t="shared" ca="1" si="5"/>
        <v>0.18479664728622053</v>
      </c>
      <c r="N42" s="3">
        <f t="shared" ca="1" si="17"/>
        <v>24911.526145008385</v>
      </c>
      <c r="O42" s="3">
        <f t="shared" ca="1" si="10"/>
        <v>159716.60248616303</v>
      </c>
      <c r="P42" s="76">
        <f t="shared" ca="1" si="11"/>
        <v>272817.40036567976</v>
      </c>
      <c r="Q42" s="76">
        <f t="shared" ca="1" si="12"/>
        <v>31900.337904985689</v>
      </c>
      <c r="R42" s="76">
        <f t="shared" ca="1" si="6"/>
        <v>8932.0946133959933</v>
      </c>
      <c r="S42" s="76">
        <f t="shared" si="13"/>
        <v>27997.839999999997</v>
      </c>
      <c r="T42" s="76">
        <f t="shared" ca="1" si="14"/>
        <v>291883.14575228374</v>
      </c>
    </row>
    <row r="43" spans="1:20" ht="15.75" x14ac:dyDescent="0.25">
      <c r="A43" s="2">
        <v>47</v>
      </c>
      <c r="B43" s="12">
        <f t="shared" ca="1" si="0"/>
        <v>2.6608410683454972E-2</v>
      </c>
      <c r="C43" s="13">
        <f t="shared" ca="1" si="18"/>
        <v>121495.9329666983</v>
      </c>
      <c r="D43" s="14">
        <f t="shared" ca="1" si="7"/>
        <v>2.0099999999999996E-2</v>
      </c>
      <c r="E43" s="3">
        <f t="shared" ca="1" si="1"/>
        <v>521.42999999999995</v>
      </c>
      <c r="F43" s="3">
        <f t="shared" ca="1" si="2"/>
        <v>10253.254230632532</v>
      </c>
      <c r="G43">
        <f t="shared" ca="1" si="3"/>
        <v>9.4854875982310904E-2</v>
      </c>
      <c r="H43" s="3">
        <f t="shared" ca="1" si="15"/>
        <v>4821.4098440266844</v>
      </c>
      <c r="I43" s="3">
        <f t="shared" ca="1" si="8"/>
        <v>55650.740377607362</v>
      </c>
      <c r="J43">
        <f t="shared" ca="1" si="4"/>
        <v>-7.9660425223237047E-2</v>
      </c>
      <c r="K43" s="3">
        <f t="shared" ca="1" si="16"/>
        <v>-5368.9608640192591</v>
      </c>
      <c r="L43" s="3">
        <f t="shared" ca="1" si="9"/>
        <v>62029.133597233085</v>
      </c>
      <c r="M43">
        <f t="shared" ca="1" si="5"/>
        <v>0.19340716954162956</v>
      </c>
      <c r="N43" s="3">
        <f t="shared" ca="1" si="17"/>
        <v>31881.862455323073</v>
      </c>
      <c r="O43" s="3">
        <f t="shared" ca="1" si="10"/>
        <v>196725.09205680236</v>
      </c>
      <c r="P43" s="76">
        <f t="shared" ca="1" si="11"/>
        <v>314404.96603164281</v>
      </c>
      <c r="Q43" s="76">
        <f t="shared" ca="1" si="12"/>
        <v>31334.311435330499</v>
      </c>
      <c r="R43" s="76">
        <f t="shared" ca="1" si="6"/>
        <v>8773.6072018925406</v>
      </c>
      <c r="S43" s="76">
        <f t="shared" si="13"/>
        <v>27997.839999999997</v>
      </c>
      <c r="T43" s="76">
        <f t="shared" ca="1" si="14"/>
        <v>333629.1988297503</v>
      </c>
    </row>
    <row r="44" spans="1:20" ht="15.75" x14ac:dyDescent="0.25">
      <c r="A44" s="2">
        <v>48</v>
      </c>
      <c r="B44" s="12">
        <f t="shared" ca="1" si="0"/>
        <v>3.5587498934360452E-2</v>
      </c>
      <c r="C44" s="13">
        <f t="shared" ca="1" si="18"/>
        <v>125819.66935167981</v>
      </c>
      <c r="D44" s="14">
        <f t="shared" ca="1" si="7"/>
        <v>2.0099999999999996E-2</v>
      </c>
      <c r="E44" s="3">
        <f t="shared" ca="1" si="1"/>
        <v>521.42999999999995</v>
      </c>
      <c r="F44" s="3">
        <f t="shared" ca="1" si="2"/>
        <v>10599.585515069552</v>
      </c>
      <c r="G44">
        <f t="shared" ca="1" si="3"/>
        <v>6.8530323930877213E-2</v>
      </c>
      <c r="H44" s="3">
        <f t="shared" ca="1" si="15"/>
        <v>3959.0418708467309</v>
      </c>
      <c r="I44" s="3">
        <f t="shared" ca="1" si="8"/>
        <v>61729.699351468007</v>
      </c>
      <c r="J44">
        <f t="shared" ca="1" si="4"/>
        <v>5.5706692244026142E-2</v>
      </c>
      <c r="K44" s="3">
        <f t="shared" ca="1" si="16"/>
        <v>3632.5782099253106</v>
      </c>
      <c r="L44" s="3">
        <f t="shared" ca="1" si="9"/>
        <v>68841.587461679257</v>
      </c>
      <c r="M44">
        <f t="shared" ca="1" si="5"/>
        <v>6.4581675302098698E-2</v>
      </c>
      <c r="N44" s="3">
        <f t="shared" ca="1" si="17"/>
        <v>13047.105514023411</v>
      </c>
      <c r="O44" s="3">
        <f t="shared" ca="1" si="10"/>
        <v>215071.99032836052</v>
      </c>
      <c r="P44" s="76">
        <f t="shared" ca="1" si="11"/>
        <v>345643.27714150777</v>
      </c>
      <c r="Q44" s="76">
        <f t="shared" ca="1" si="12"/>
        <v>20638.725594795455</v>
      </c>
      <c r="R44" s="76">
        <f t="shared" ca="1" si="6"/>
        <v>5778.8431665427279</v>
      </c>
      <c r="S44" s="76">
        <f t="shared" si="13"/>
        <v>27997.839999999997</v>
      </c>
      <c r="T44" s="76">
        <f t="shared" ca="1" si="14"/>
        <v>367862.27397496509</v>
      </c>
    </row>
    <row r="45" spans="1:20" ht="15.75" x14ac:dyDescent="0.25">
      <c r="A45" s="2">
        <v>49</v>
      </c>
      <c r="B45" s="12">
        <f t="shared" ca="1" si="0"/>
        <v>3.6476876960721459E-2</v>
      </c>
      <c r="C45" s="13">
        <f t="shared" ca="1" si="18"/>
        <v>130409.1779498597</v>
      </c>
      <c r="D45" s="14">
        <f t="shared" ca="1" si="7"/>
        <v>2.0099999999999996E-2</v>
      </c>
      <c r="E45" s="3">
        <f t="shared" ca="1" si="1"/>
        <v>521.42999999999995</v>
      </c>
      <c r="F45" s="3">
        <f t="shared" ca="1" si="2"/>
        <v>10967.205153783761</v>
      </c>
      <c r="G45">
        <f t="shared" ca="1" si="3"/>
        <v>5.9424745561459269E-2</v>
      </c>
      <c r="H45" s="3">
        <f t="shared" ca="1" si="15"/>
        <v>3798.6163527031486</v>
      </c>
      <c r="I45" s="3">
        <f t="shared" ca="1" si="8"/>
        <v>67721.756734927898</v>
      </c>
      <c r="J45">
        <f t="shared" ca="1" si="4"/>
        <v>-0.12535176899927425</v>
      </c>
      <c r="K45" s="3">
        <f t="shared" ca="1" si="16"/>
        <v>-9041.8423391411779</v>
      </c>
      <c r="L45" s="3">
        <f t="shared" ca="1" si="9"/>
        <v>63089.906668673211</v>
      </c>
      <c r="M45">
        <f t="shared" ca="1" si="5"/>
        <v>0.25170830747491341</v>
      </c>
      <c r="N45" s="3">
        <f t="shared" ca="1" si="17"/>
        <v>55515.674994307104</v>
      </c>
      <c r="O45" s="3">
        <f t="shared" ca="1" si="10"/>
        <v>276071.26789955952</v>
      </c>
      <c r="P45" s="76">
        <f t="shared" ca="1" si="11"/>
        <v>406882.93130316061</v>
      </c>
      <c r="Q45" s="76">
        <f t="shared" ca="1" si="12"/>
        <v>50272.449007869072</v>
      </c>
      <c r="R45" s="76">
        <f t="shared" ca="1" si="6"/>
        <v>14076.285722203342</v>
      </c>
      <c r="S45" s="76">
        <f t="shared" si="13"/>
        <v>27997.839999999997</v>
      </c>
      <c r="T45" s="76">
        <f t="shared" ca="1" si="14"/>
        <v>420804.48558095726</v>
      </c>
    </row>
    <row r="46" spans="1:20" ht="15.75" x14ac:dyDescent="0.25">
      <c r="A46" s="2">
        <v>50</v>
      </c>
      <c r="B46" s="12">
        <f t="shared" ca="1" si="0"/>
        <v>2.3530973226964413E-2</v>
      </c>
      <c r="C46" s="13">
        <f t="shared" ca="1" si="18"/>
        <v>133477.8328247483</v>
      </c>
      <c r="D46" s="14">
        <f t="shared" ca="1" si="7"/>
        <v>2.0099999999999996E-2</v>
      </c>
      <c r="E46" s="3">
        <f t="shared" ca="1" si="1"/>
        <v>521.42999999999995</v>
      </c>
      <c r="F46" s="3">
        <f t="shared" ca="1" si="2"/>
        <v>11213.004409262338</v>
      </c>
      <c r="G46">
        <f t="shared" ca="1" si="3"/>
        <v>-5.8961155281669557E-2</v>
      </c>
      <c r="H46" s="3">
        <f t="shared" ca="1" si="15"/>
        <v>-4125.1793536252471</v>
      </c>
      <c r="I46" s="3">
        <f t="shared" ca="1" si="8"/>
        <v>65839.178263155118</v>
      </c>
      <c r="J46">
        <f t="shared" ca="1" si="4"/>
        <v>8.1018138575647949E-2</v>
      </c>
      <c r="K46" s="3">
        <f t="shared" ca="1" si="16"/>
        <v>5383.9638247309531</v>
      </c>
      <c r="L46" s="3">
        <f t="shared" ca="1" si="9"/>
        <v>71837.771816182867</v>
      </c>
      <c r="M46">
        <f t="shared" ca="1" si="5"/>
        <v>-4.7004770804620621E-4</v>
      </c>
      <c r="N46" s="3">
        <f t="shared" ca="1" si="17"/>
        <v>-132.40199024504102</v>
      </c>
      <c r="O46" s="3">
        <f t="shared" ca="1" si="10"/>
        <v>281545.36811394565</v>
      </c>
      <c r="P46" s="76">
        <f t="shared" ca="1" si="11"/>
        <v>419222.31819328363</v>
      </c>
      <c r="Q46" s="76">
        <f t="shared" ca="1" si="12"/>
        <v>1126.3824808606651</v>
      </c>
      <c r="R46" s="76">
        <f t="shared" ca="1" si="6"/>
        <v>315.38709464098622</v>
      </c>
      <c r="S46" s="76">
        <f t="shared" si="13"/>
        <v>27997.839999999997</v>
      </c>
      <c r="T46" s="76">
        <f t="shared" ca="1" si="14"/>
        <v>446904.77109864261</v>
      </c>
    </row>
    <row r="47" spans="1:20" ht="15.75" x14ac:dyDescent="0.25">
      <c r="A47" s="2">
        <v>51</v>
      </c>
      <c r="B47" s="12">
        <f t="shared" ca="1" si="0"/>
        <v>3.7464662772668286E-2</v>
      </c>
      <c r="C47" s="13">
        <f t="shared" ca="1" si="18"/>
        <v>138478.5348191541</v>
      </c>
      <c r="D47" s="14">
        <f t="shared" ca="1" si="7"/>
        <v>2.0099999999999996E-2</v>
      </c>
      <c r="E47" s="3">
        <f t="shared" ca="1" si="1"/>
        <v>521.42999999999995</v>
      </c>
      <c r="F47" s="3">
        <f t="shared" ca="1" si="2"/>
        <v>11613.560639014242</v>
      </c>
      <c r="G47">
        <f t="shared" ca="1" si="3"/>
        <v>-4.2009660626372049E-2</v>
      </c>
      <c r="H47" s="3">
        <f t="shared" ca="1" si="15"/>
        <v>-2863.4578829761144</v>
      </c>
      <c r="I47" s="3">
        <f t="shared" ca="1" si="8"/>
        <v>65298.432507981859</v>
      </c>
      <c r="J47">
        <f t="shared" ca="1" si="4"/>
        <v>0.10670212684493141</v>
      </c>
      <c r="K47" s="3">
        <f t="shared" ca="1" si="16"/>
        <v>8037.0005267152028</v>
      </c>
      <c r="L47" s="3">
        <f t="shared" ca="1" si="9"/>
        <v>83358.840534602336</v>
      </c>
      <c r="M47">
        <f t="shared" ca="1" si="5"/>
        <v>3.4122457939744513E-2</v>
      </c>
      <c r="N47" s="3">
        <f t="shared" ca="1" si="17"/>
        <v>9805.1615988157137</v>
      </c>
      <c r="O47" s="3">
        <f t="shared" ca="1" si="10"/>
        <v>297157.31003226846</v>
      </c>
      <c r="P47" s="76">
        <f t="shared" ca="1" si="11"/>
        <v>445814.58307485265</v>
      </c>
      <c r="Q47" s="76">
        <f t="shared" ca="1" si="12"/>
        <v>14978.704242554802</v>
      </c>
      <c r="R47" s="76">
        <f t="shared" ca="1" si="6"/>
        <v>4194.0371879153454</v>
      </c>
      <c r="S47" s="76">
        <f t="shared" si="13"/>
        <v>27997.839999999997</v>
      </c>
      <c r="T47" s="76">
        <f t="shared" ca="1" si="14"/>
        <v>469618.38588693726</v>
      </c>
    </row>
    <row r="48" spans="1:20" ht="15.75" x14ac:dyDescent="0.25">
      <c r="A48" s="2">
        <v>52</v>
      </c>
      <c r="B48" s="12">
        <f t="shared" ca="1" si="0"/>
        <v>4.018182853898495E-2</v>
      </c>
      <c r="C48" s="13">
        <f t="shared" ca="1" si="18"/>
        <v>144042.8555615872</v>
      </c>
      <c r="D48" s="14">
        <f t="shared" ca="1" si="7"/>
        <v>2.0099999999999996E-2</v>
      </c>
      <c r="E48" s="3">
        <f t="shared" ca="1" si="1"/>
        <v>521.42999999999995</v>
      </c>
      <c r="F48" s="3">
        <f t="shared" ca="1" si="2"/>
        <v>12059.262730483133</v>
      </c>
      <c r="G48">
        <f t="shared" ca="1" si="3"/>
        <v>-7.3108957093398291E-2</v>
      </c>
      <c r="H48" s="3">
        <f t="shared" ca="1" si="15"/>
        <v>-4950.2283248003914</v>
      </c>
      <c r="I48" s="3">
        <f t="shared" ca="1" si="8"/>
        <v>62760.056729278098</v>
      </c>
      <c r="J48">
        <f t="shared" ca="1" si="4"/>
        <v>-5.0134247106362176E-2</v>
      </c>
      <c r="K48" s="3">
        <f t="shared" ca="1" si="16"/>
        <v>-4360.507327156769</v>
      </c>
      <c r="L48" s="3">
        <f t="shared" ca="1" si="9"/>
        <v>82616.112026590505</v>
      </c>
      <c r="M48">
        <f t="shared" ca="1" si="5"/>
        <v>4.137690209161396E-2</v>
      </c>
      <c r="N48" s="3">
        <f t="shared" ca="1" si="17"/>
        <v>12544.93638966067</v>
      </c>
      <c r="O48" s="3">
        <f t="shared" ca="1" si="10"/>
        <v>315731.87778717064</v>
      </c>
      <c r="P48" s="76">
        <f t="shared" ca="1" si="11"/>
        <v>461108.04654303927</v>
      </c>
      <c r="Q48" s="76">
        <f t="shared" ca="1" si="12"/>
        <v>3234.2007377035097</v>
      </c>
      <c r="R48" s="76">
        <f t="shared" ca="1" si="6"/>
        <v>905.57620655698281</v>
      </c>
      <c r="S48" s="76">
        <f t="shared" si="13"/>
        <v>27997.839999999997</v>
      </c>
      <c r="T48" s="76">
        <f t="shared" ca="1" si="14"/>
        <v>488200.31033648225</v>
      </c>
    </row>
    <row r="49" spans="1:22" ht="15.75" x14ac:dyDescent="0.25">
      <c r="A49" s="2">
        <v>53</v>
      </c>
      <c r="B49" s="12">
        <f t="shared" ca="1" si="0"/>
        <v>3.4963713197651236E-2</v>
      </c>
      <c r="C49" s="13">
        <f t="shared" ca="1" si="18"/>
        <v>149079.12865161325</v>
      </c>
      <c r="D49" s="14">
        <f t="shared" ca="1" si="7"/>
        <v>2.0099999999999996E-2</v>
      </c>
      <c r="E49" s="3">
        <f t="shared" ca="1" si="1"/>
        <v>521.42999999999995</v>
      </c>
      <c r="F49" s="3">
        <f t="shared" ca="1" si="2"/>
        <v>12462.668204994221</v>
      </c>
      <c r="G49">
        <f t="shared" ca="1" si="3"/>
        <v>2.2271117737938211E-2</v>
      </c>
      <c r="H49" s="3">
        <f t="shared" ca="1" si="15"/>
        <v>1453.2481228418908</v>
      </c>
      <c r="I49" s="3">
        <f t="shared" ca="1" si="8"/>
        <v>66705.838493118834</v>
      </c>
      <c r="J49">
        <f t="shared" ca="1" si="4"/>
        <v>-2.5487292230393879E-2</v>
      </c>
      <c r="K49" s="3">
        <f t="shared" ca="1" si="16"/>
        <v>-2200.9528901140084</v>
      </c>
      <c r="L49" s="3">
        <f t="shared" ca="1" si="9"/>
        <v>84153.959597974754</v>
      </c>
      <c r="M49">
        <f t="shared" ca="1" si="5"/>
        <v>9.281323205095772E-2</v>
      </c>
      <c r="N49" s="3">
        <f t="shared" ca="1" si="17"/>
        <v>29882.4462969874</v>
      </c>
      <c r="O49" s="3">
        <f t="shared" ca="1" si="10"/>
        <v>351845.65818665514</v>
      </c>
      <c r="P49" s="76">
        <f t="shared" ca="1" si="11"/>
        <v>502705.45627774874</v>
      </c>
      <c r="Q49" s="76">
        <f t="shared" ca="1" si="12"/>
        <v>29134.741529715284</v>
      </c>
      <c r="R49" s="76">
        <f t="shared" ca="1" si="6"/>
        <v>8157.72762832028</v>
      </c>
      <c r="S49" s="76">
        <f t="shared" si="13"/>
        <v>27997.839999999997</v>
      </c>
      <c r="T49" s="76">
        <f t="shared" ca="1" si="14"/>
        <v>522545.56864942843</v>
      </c>
    </row>
    <row r="50" spans="1:22" ht="15.75" x14ac:dyDescent="0.25">
      <c r="A50" s="2">
        <v>54</v>
      </c>
      <c r="B50" s="12">
        <f t="shared" ca="1" si="0"/>
        <v>3.023173760547633E-2</v>
      </c>
      <c r="C50" s="13">
        <f t="shared" ca="1" si="18"/>
        <v>153586.04975146189</v>
      </c>
      <c r="D50" s="14">
        <f t="shared" ca="1" si="7"/>
        <v>2.0099999999999996E-2</v>
      </c>
      <c r="E50" s="3">
        <f t="shared" ca="1" si="1"/>
        <v>521.42999999999995</v>
      </c>
      <c r="F50" s="3">
        <f t="shared" ca="1" si="2"/>
        <v>12823.672585092096</v>
      </c>
      <c r="G50">
        <f t="shared" ca="1" si="3"/>
        <v>1.8498281736913921E-2</v>
      </c>
      <c r="H50" s="3">
        <f t="shared" ca="1" si="15"/>
        <v>1281.3865756189841</v>
      </c>
      <c r="I50" s="3">
        <f t="shared" ca="1" si="8"/>
        <v>70551.959585756238</v>
      </c>
      <c r="J50">
        <f t="shared" ca="1" si="4"/>
        <v>-8.7617911449501984E-2</v>
      </c>
      <c r="K50" s="3">
        <f t="shared" ca="1" si="16"/>
        <v>-7710.4692028857207</v>
      </c>
      <c r="L50" s="3">
        <f t="shared" ca="1" si="9"/>
        <v>80290.59217061667</v>
      </c>
      <c r="M50">
        <f t="shared" ca="1" si="5"/>
        <v>0.22161510819193322</v>
      </c>
      <c r="N50" s="3">
        <f t="shared" ca="1" si="17"/>
        <v>79395.273399579091</v>
      </c>
      <c r="O50" s="3">
        <f t="shared" ca="1" si="10"/>
        <v>437652.76787878032</v>
      </c>
      <c r="P50" s="76">
        <f t="shared" ca="1" si="11"/>
        <v>588495.31963515328</v>
      </c>
      <c r="Q50" s="76">
        <f t="shared" ca="1" si="12"/>
        <v>72966.190772312359</v>
      </c>
      <c r="R50" s="76">
        <f t="shared" ca="1" si="6"/>
        <v>20430.533416247461</v>
      </c>
      <c r="S50" s="76">
        <f t="shared" si="13"/>
        <v>27997.839999999997</v>
      </c>
      <c r="T50" s="76">
        <f t="shared" ca="1" si="14"/>
        <v>596062.62621890579</v>
      </c>
    </row>
    <row r="51" spans="1:22" ht="15.75" x14ac:dyDescent="0.25">
      <c r="A51" s="2">
        <v>55</v>
      </c>
      <c r="B51" s="12">
        <f t="shared" ca="1" si="0"/>
        <v>2.8378182086702598E-2</v>
      </c>
      <c r="C51" s="13">
        <f t="shared" ca="1" si="18"/>
        <v>157944.54263728624</v>
      </c>
      <c r="D51" s="14">
        <f t="shared" ca="1" si="7"/>
        <v>2.0099999999999996E-2</v>
      </c>
      <c r="E51" s="3">
        <f t="shared" ca="1" si="1"/>
        <v>521.42999999999995</v>
      </c>
      <c r="F51" s="3">
        <f t="shared" ca="1" si="2"/>
        <v>13172.787865246626</v>
      </c>
      <c r="G51">
        <f t="shared" ca="1" si="3"/>
        <v>3.4000533684102913E-2</v>
      </c>
      <c r="H51" s="3">
        <f t="shared" ca="1" si="15"/>
        <v>2488.3806418801446</v>
      </c>
      <c r="I51" s="3">
        <f t="shared" ca="1" si="8"/>
        <v>75674.897800685707</v>
      </c>
      <c r="J51">
        <f t="shared" ca="1" si="4"/>
        <v>0.12202771742116855</v>
      </c>
      <c r="K51" s="3">
        <f t="shared" ca="1" si="16"/>
        <v>10279.911263555094</v>
      </c>
      <c r="L51" s="3">
        <f t="shared" ca="1" si="9"/>
        <v>94522.339793745763</v>
      </c>
      <c r="M51">
        <f t="shared" ca="1" si="5"/>
        <v>-0.13353040663166704</v>
      </c>
      <c r="N51" s="3">
        <f t="shared" ca="1" si="17"/>
        <v>-59319.435918387659</v>
      </c>
      <c r="O51" s="3">
        <f t="shared" ca="1" si="10"/>
        <v>384919.72589301597</v>
      </c>
      <c r="P51" s="76">
        <f t="shared" ca="1" si="11"/>
        <v>555116.96348744747</v>
      </c>
      <c r="Q51" s="76">
        <f t="shared" ca="1" si="12"/>
        <v>-46551.14401295242</v>
      </c>
      <c r="R51" s="76">
        <f t="shared" ca="1" si="6"/>
        <v>0</v>
      </c>
      <c r="S51" s="76">
        <f t="shared" si="13"/>
        <v>27997.839999999997</v>
      </c>
      <c r="T51" s="76">
        <f t="shared" ca="1" si="14"/>
        <v>583114.80348744744</v>
      </c>
    </row>
    <row r="52" spans="1:22" ht="15.75" x14ac:dyDescent="0.25">
      <c r="A52" s="2">
        <v>56</v>
      </c>
      <c r="B52" s="12">
        <f t="shared" ca="1" si="0"/>
        <v>2.2811083951023714E-2</v>
      </c>
      <c r="C52" s="13">
        <f t="shared" ca="1" si="18"/>
        <v>161547.42885899145</v>
      </c>
      <c r="D52" s="14">
        <f t="shared" ca="1" si="7"/>
        <v>2.0099999999999996E-2</v>
      </c>
      <c r="E52" s="3">
        <f t="shared" ca="1" si="1"/>
        <v>521.42999999999995</v>
      </c>
      <c r="F52" s="3">
        <f t="shared" ca="1" si="2"/>
        <v>13461.379051605214</v>
      </c>
      <c r="G52">
        <f t="shared" ca="1" si="3"/>
        <v>4.9539341962833515E-2</v>
      </c>
      <c r="H52" s="3">
        <f t="shared" ca="1" si="15"/>
        <v>3882.2582121764058</v>
      </c>
      <c r="I52" s="3">
        <f t="shared" ca="1" si="8"/>
        <v>82249.431823183157</v>
      </c>
      <c r="J52">
        <f t="shared" ca="1" si="4"/>
        <v>-2.463576743222004E-2</v>
      </c>
      <c r="K52" s="3">
        <f t="shared" ca="1" si="16"/>
        <v>-2428.1198013976896</v>
      </c>
      <c r="L52" s="3">
        <f t="shared" ca="1" si="9"/>
        <v>96132.633707829635</v>
      </c>
      <c r="M52">
        <f t="shared" ca="1" si="5"/>
        <v>-0.25696836002395335</v>
      </c>
      <c r="N52" s="3">
        <f t="shared" ca="1" si="17"/>
        <v>-100641.76495287387</v>
      </c>
      <c r="O52" s="3">
        <f t="shared" ca="1" si="10"/>
        <v>291008.65046594472</v>
      </c>
      <c r="P52" s="76">
        <f t="shared" ca="1" si="11"/>
        <v>469390.7159969575</v>
      </c>
      <c r="Q52" s="76">
        <f t="shared" ca="1" si="12"/>
        <v>-99187.626542095153</v>
      </c>
      <c r="R52" s="76">
        <f t="shared" ca="1" si="6"/>
        <v>0</v>
      </c>
      <c r="S52" s="76">
        <f t="shared" si="13"/>
        <v>27997.839999999997</v>
      </c>
      <c r="T52" s="76">
        <f t="shared" ca="1" si="14"/>
        <v>497388.55599695747</v>
      </c>
    </row>
    <row r="53" spans="1:22" ht="15.75" x14ac:dyDescent="0.25">
      <c r="A53" s="2">
        <v>57</v>
      </c>
      <c r="B53" s="12">
        <f t="shared" ca="1" si="0"/>
        <v>1.8163150817110459E-2</v>
      </c>
      <c r="C53" s="13">
        <f t="shared" ca="1" si="18"/>
        <v>164481.63917347376</v>
      </c>
      <c r="D53" s="14">
        <f t="shared" ca="1" si="7"/>
        <v>2.0099999999999996E-2</v>
      </c>
      <c r="E53" s="3">
        <f t="shared" ca="1" si="1"/>
        <v>521.42999999999995</v>
      </c>
      <c r="F53" s="3">
        <f t="shared" ca="1" si="2"/>
        <v>13696.409297795246</v>
      </c>
      <c r="G53">
        <f t="shared" ca="1" si="3"/>
        <v>4.7163628947986258E-2</v>
      </c>
      <c r="H53" s="3">
        <f t="shared" ca="1" si="15"/>
        <v>4008.376156899496</v>
      </c>
      <c r="I53" s="3">
        <f t="shared" ca="1" si="8"/>
        <v>88997.089839641703</v>
      </c>
      <c r="J53">
        <f t="shared" ca="1" si="4"/>
        <v>6.2157457062644653E-3</v>
      </c>
      <c r="K53" s="3">
        <f t="shared" ca="1" si="16"/>
        <v>623.0760243865401</v>
      </c>
      <c r="L53" s="3">
        <f t="shared" ca="1" si="9"/>
        <v>100864.63252155474</v>
      </c>
      <c r="M53">
        <f t="shared" ca="1" si="5"/>
        <v>6.3071117100101465E-2</v>
      </c>
      <c r="N53" s="3">
        <f t="shared" ca="1" si="17"/>
        <v>18786.164588016178</v>
      </c>
      <c r="O53" s="3">
        <f t="shared" ca="1" si="10"/>
        <v>316643.01970285852</v>
      </c>
      <c r="P53" s="76">
        <f t="shared" ca="1" si="11"/>
        <v>506504.74206405494</v>
      </c>
      <c r="Q53" s="76">
        <f t="shared" ca="1" si="12"/>
        <v>23417.616769302214</v>
      </c>
      <c r="R53" s="76">
        <f t="shared" ca="1" si="6"/>
        <v>6556.932695404621</v>
      </c>
      <c r="S53" s="76">
        <f t="shared" si="13"/>
        <v>27997.839999999997</v>
      </c>
      <c r="T53" s="76">
        <f t="shared" ca="1" si="14"/>
        <v>527945.64936865028</v>
      </c>
    </row>
    <row r="54" spans="1:22" ht="15.75" x14ac:dyDescent="0.25">
      <c r="A54" s="2">
        <v>58</v>
      </c>
      <c r="B54" s="12">
        <f t="shared" ca="1" si="0"/>
        <v>3.1207132135583831E-2</v>
      </c>
      <c r="C54" s="13">
        <f t="shared" ca="1" si="18"/>
        <v>169614.63942103778</v>
      </c>
      <c r="D54" s="14">
        <f t="shared" ca="1" si="7"/>
        <v>2.0099999999999996E-2</v>
      </c>
      <c r="E54" s="3">
        <f t="shared" ca="1" si="1"/>
        <v>521.42999999999995</v>
      </c>
      <c r="F54" s="3">
        <f t="shared" ca="1" si="2"/>
        <v>14107.562617625124</v>
      </c>
      <c r="G54">
        <f t="shared" ca="1" si="3"/>
        <v>5.3653375257340999E-3</v>
      </c>
      <c r="H54" s="3">
        <f t="shared" ca="1" si="15"/>
        <v>492.63779281955618</v>
      </c>
      <c r="I54" s="3">
        <f t="shared" ca="1" si="8"/>
        <v>92311.240155986292</v>
      </c>
      <c r="J54">
        <f t="shared" ca="1" si="4"/>
        <v>0.16619878474827193</v>
      </c>
      <c r="K54" s="3">
        <f t="shared" ca="1" si="16"/>
        <v>17466.977278006259</v>
      </c>
      <c r="L54" s="3">
        <f t="shared" ca="1" si="9"/>
        <v>122563.87858484854</v>
      </c>
      <c r="M54">
        <f t="shared" ca="1" si="5"/>
        <v>-0.43114124829804595</v>
      </c>
      <c r="N54" s="3">
        <f t="shared" ca="1" si="17"/>
        <v>-139559.04285825606</v>
      </c>
      <c r="O54" s="3">
        <f t="shared" ca="1" si="10"/>
        <v>184137.75815341505</v>
      </c>
      <c r="P54" s="76">
        <f t="shared" ca="1" si="11"/>
        <v>399012.87689424987</v>
      </c>
      <c r="Q54" s="76">
        <f t="shared" ca="1" si="12"/>
        <v>-121599.42778743024</v>
      </c>
      <c r="R54" s="76">
        <f t="shared" ca="1" si="6"/>
        <v>0</v>
      </c>
      <c r="S54" s="76">
        <f t="shared" si="13"/>
        <v>27997.839999999997</v>
      </c>
      <c r="T54" s="76">
        <f t="shared" ca="1" si="14"/>
        <v>427010.7168942499</v>
      </c>
    </row>
    <row r="55" spans="1:22" ht="15.75" x14ac:dyDescent="0.25">
      <c r="A55" s="2">
        <v>59</v>
      </c>
      <c r="B55" s="12">
        <f t="shared" ca="1" si="0"/>
        <v>2.3611844217220606E-2</v>
      </c>
      <c r="C55" s="13">
        <f t="shared" ca="1" si="18"/>
        <v>173619.55386400738</v>
      </c>
      <c r="D55" s="14">
        <f t="shared" ca="1" si="7"/>
        <v>2.0099999999999996E-2</v>
      </c>
      <c r="E55" s="3">
        <f t="shared" ca="1" si="1"/>
        <v>521.42999999999995</v>
      </c>
      <c r="F55" s="3">
        <f t="shared" ca="1" si="2"/>
        <v>14428.356264506991</v>
      </c>
      <c r="G55">
        <f t="shared" ca="1" si="3"/>
        <v>-4.5962909793038423E-3</v>
      </c>
      <c r="H55" s="3">
        <f t="shared" ca="1" si="15"/>
        <v>-437.55270516625757</v>
      </c>
      <c r="I55" s="3">
        <f t="shared" ca="1" si="8"/>
        <v>94759.358703721446</v>
      </c>
      <c r="J55">
        <f t="shared" ca="1" si="4"/>
        <v>0.19561329885833648</v>
      </c>
      <c r="K55" s="3">
        <f t="shared" ca="1" si="16"/>
        <v>24821.83812065591</v>
      </c>
      <c r="L55" s="3">
        <f t="shared" ca="1" si="9"/>
        <v>151714.22358485655</v>
      </c>
      <c r="M55">
        <f t="shared" ca="1" si="5"/>
        <v>0.11176052786543496</v>
      </c>
      <c r="N55" s="3">
        <f t="shared" ca="1" si="17"/>
        <v>21385.593407359393</v>
      </c>
      <c r="O55" s="3">
        <f t="shared" ca="1" si="10"/>
        <v>212737.52969302796</v>
      </c>
      <c r="P55" s="76">
        <f t="shared" ca="1" si="11"/>
        <v>459211.11198160594</v>
      </c>
      <c r="Q55" s="76">
        <f t="shared" ca="1" si="12"/>
        <v>45769.878822849045</v>
      </c>
      <c r="R55" s="76">
        <f t="shared" ca="1" si="6"/>
        <v>12815.566070397734</v>
      </c>
      <c r="S55" s="76">
        <f t="shared" si="13"/>
        <v>27997.839999999997</v>
      </c>
      <c r="T55" s="76">
        <f t="shared" ca="1" si="14"/>
        <v>474393.38591120823</v>
      </c>
    </row>
    <row r="56" spans="1:22" ht="15.75" x14ac:dyDescent="0.25">
      <c r="A56" s="44">
        <v>60</v>
      </c>
      <c r="B56" s="12">
        <f t="shared" ca="1" si="0"/>
        <v>2.0036582702648402E-2</v>
      </c>
      <c r="C56" s="13">
        <f t="shared" ca="1" si="18"/>
        <v>177098.29641380048</v>
      </c>
      <c r="D56" s="14">
        <f t="shared" ca="1" si="7"/>
        <v>2.0099999999999996E-2</v>
      </c>
      <c r="E56" s="3">
        <f t="shared" ca="1" si="1"/>
        <v>521.42999999999995</v>
      </c>
      <c r="F56" s="3">
        <f t="shared" ca="1" si="2"/>
        <v>14707.003542745417</v>
      </c>
      <c r="G56">
        <f t="shared" ca="1" si="3"/>
        <v>8.687359364267222E-2</v>
      </c>
      <c r="H56" s="3">
        <f t="shared" ca="1" si="15"/>
        <v>8487.6160717620733</v>
      </c>
      <c r="I56" s="3">
        <f t="shared" ca="1" si="8"/>
        <v>106188.3754840326</v>
      </c>
      <c r="J56">
        <f t="shared" ca="1" si="4"/>
        <v>-2.3915977675456931E-2</v>
      </c>
      <c r="K56" s="3">
        <f t="shared" ca="1" si="16"/>
        <v>-3733.9136948250598</v>
      </c>
      <c r="L56" s="3">
        <f t="shared" ca="1" si="9"/>
        <v>152392.41095285511</v>
      </c>
      <c r="M56">
        <f t="shared" ca="1" si="5"/>
        <v>0.13808139023489233</v>
      </c>
      <c r="N56" s="3">
        <f t="shared" ca="1" si="17"/>
        <v>30390.475602835875</v>
      </c>
      <c r="O56" s="3">
        <f t="shared" ca="1" si="10"/>
        <v>250481.50706723655</v>
      </c>
      <c r="P56" s="76">
        <f t="shared" ca="1" si="11"/>
        <v>509062.29350412427</v>
      </c>
      <c r="Q56" s="76">
        <f t="shared" ca="1" si="12"/>
        <v>35144.177979772889</v>
      </c>
      <c r="R56" s="76">
        <f t="shared" ca="1" si="6"/>
        <v>9840.3698343364103</v>
      </c>
      <c r="S56" s="76">
        <f t="shared" si="13"/>
        <v>27997.839999999997</v>
      </c>
      <c r="T56" s="76">
        <f t="shared" ca="1" si="14"/>
        <v>527219.76366978791</v>
      </c>
    </row>
    <row r="57" spans="1:22" ht="15.75" x14ac:dyDescent="0.25">
      <c r="A57" s="2">
        <v>61</v>
      </c>
      <c r="B57" s="12">
        <f t="shared" ca="1" si="0"/>
        <v>2.3330206390422319E-2</v>
      </c>
      <c r="C57" s="13">
        <f t="shared" ca="1" si="18"/>
        <v>181230.03622052664</v>
      </c>
      <c r="D57" s="14">
        <f t="shared" ca="1" si="7"/>
        <v>2.0099999999999996E-2</v>
      </c>
      <c r="E57" s="3">
        <f t="shared" ca="1" si="1"/>
        <v>521.42999999999995</v>
      </c>
      <c r="F57" s="3">
        <f t="shared" ca="1" si="2"/>
        <v>15037.955901264182</v>
      </c>
      <c r="G57">
        <f t="shared" ca="1" si="3"/>
        <v>0.10902670762322114</v>
      </c>
      <c r="H57" s="3">
        <f t="shared" ca="1" si="15"/>
        <v>11905.276731142052</v>
      </c>
      <c r="I57" s="3">
        <f t="shared" ca="1" si="8"/>
        <v>121101.2433954275</v>
      </c>
      <c r="J57">
        <f t="shared" ca="1" si="4"/>
        <v>0.21794197895559639</v>
      </c>
      <c r="K57" s="3">
        <f t="shared" ca="1" si="16"/>
        <v>34195.924181450297</v>
      </c>
      <c r="L57" s="3">
        <f t="shared" ca="1" si="9"/>
        <v>191099.72190468464</v>
      </c>
      <c r="M57">
        <f t="shared" ca="1" si="5"/>
        <v>-0.19109090574480403</v>
      </c>
      <c r="N57" s="3">
        <f t="shared" ca="1" si="17"/>
        <v>-49301.546364663256</v>
      </c>
      <c r="O57" s="3">
        <f t="shared" ca="1" si="10"/>
        <v>208698.93865320538</v>
      </c>
      <c r="P57" s="76">
        <f t="shared" ca="1" si="11"/>
        <v>520899.90395331755</v>
      </c>
      <c r="Q57" s="76">
        <f t="shared" ca="1" si="12"/>
        <v>-3200.3454520709056</v>
      </c>
      <c r="R57" s="76">
        <f t="shared" ca="1" si="6"/>
        <v>0</v>
      </c>
      <c r="S57" s="76">
        <f t="shared" si="13"/>
        <v>27997.839999999997</v>
      </c>
      <c r="T57" s="76">
        <f t="shared" ca="1" si="14"/>
        <v>548897.74395331752</v>
      </c>
    </row>
    <row r="58" spans="1:22" ht="15.75" x14ac:dyDescent="0.25">
      <c r="A58" s="2">
        <v>62</v>
      </c>
      <c r="B58" s="12">
        <f t="shared" ca="1" si="0"/>
        <v>3.214929045954338E-2</v>
      </c>
      <c r="C58" s="13">
        <f t="shared" ca="1" si="18"/>
        <v>187056.45329497391</v>
      </c>
      <c r="D58" s="14">
        <f t="shared" ca="1" si="7"/>
        <v>2.0099999999999996E-2</v>
      </c>
      <c r="E58" s="3">
        <f t="shared" ca="1" si="1"/>
        <v>521.42999999999995</v>
      </c>
      <c r="F58" s="3">
        <f t="shared" ca="1" si="2"/>
        <v>15504.651908927408</v>
      </c>
      <c r="G58">
        <f t="shared" ca="1" si="3"/>
        <v>-9.6202311905157559E-3</v>
      </c>
      <c r="H58" s="3">
        <f t="shared" ca="1" si="15"/>
        <v>-1194.8536261014024</v>
      </c>
      <c r="I58" s="3">
        <f t="shared" ca="1" si="8"/>
        <v>123007.32015111158</v>
      </c>
      <c r="J58">
        <f t="shared" ca="1" si="4"/>
        <v>3.6284407150185202E-2</v>
      </c>
      <c r="K58" s="3">
        <f t="shared" ca="1" si="16"/>
        <v>7102.7132466523681</v>
      </c>
      <c r="L58" s="3">
        <f t="shared" ca="1" si="9"/>
        <v>202853.83072401522</v>
      </c>
      <c r="M58">
        <f t="shared" ca="1" si="5"/>
        <v>0.2379252350856918</v>
      </c>
      <c r="N58" s="3">
        <f t="shared" ca="1" si="17"/>
        <v>51499.218016374951</v>
      </c>
      <c r="O58" s="3">
        <f t="shared" ca="1" si="10"/>
        <v>267950.482624044</v>
      </c>
      <c r="P58" s="76">
        <f t="shared" ca="1" si="11"/>
        <v>593811.63349917089</v>
      </c>
      <c r="Q58" s="76">
        <f t="shared" ca="1" si="12"/>
        <v>57407.077636925918</v>
      </c>
      <c r="R58" s="76">
        <f t="shared" ca="1" si="6"/>
        <v>16073.981738339258</v>
      </c>
      <c r="S58" s="76">
        <f t="shared" si="13"/>
        <v>27997.839999999997</v>
      </c>
      <c r="T58" s="76">
        <f t="shared" ca="1" si="14"/>
        <v>605735.49176083156</v>
      </c>
    </row>
    <row r="59" spans="1:22" ht="15.75" x14ac:dyDescent="0.25">
      <c r="A59" s="44">
        <v>63</v>
      </c>
      <c r="B59" s="12">
        <f t="shared" ca="1" si="0"/>
        <v>3.5177849166843488E-2</v>
      </c>
      <c r="C59" s="13">
        <f t="shared" ref="C59" ca="1" si="19">C58*(1+B59)</f>
        <v>193636.69699466921</v>
      </c>
      <c r="D59" s="14">
        <f t="shared" ca="1" si="7"/>
        <v>2.0099999999999996E-2</v>
      </c>
      <c r="E59" s="3">
        <f t="shared" ca="1" si="1"/>
        <v>521.42999999999995</v>
      </c>
      <c r="F59" s="3">
        <f t="shared" ref="F59" ca="1" si="20">C59*($B$9+D59)+E59</f>
        <v>16031.729429273002</v>
      </c>
      <c r="G59">
        <f t="shared" ca="1" si="3"/>
        <v>7.2547984923953437E-2</v>
      </c>
      <c r="H59" s="3">
        <f t="shared" ca="1" si="15"/>
        <v>9156.5471408467165</v>
      </c>
      <c r="I59" s="3">
        <f t="shared" ref="I59" ca="1" si="21">(I58+(F59*$B$19))*(1+G59)</f>
        <v>135370.2131778129</v>
      </c>
      <c r="J59">
        <f t="shared" ca="1" si="4"/>
        <v>-9.9343302298775193E-2</v>
      </c>
      <c r="K59" s="3">
        <f t="shared" ca="1" si="16"/>
        <v>-20629.962910999748</v>
      </c>
      <c r="L59" s="3">
        <f t="shared" ref="L59" ca="1" si="22">(L58+F59*$B$20)*(1+J59)</f>
        <v>187033.38664179738</v>
      </c>
      <c r="M59">
        <f t="shared" ca="1" si="5"/>
        <v>0.36874664104924293</v>
      </c>
      <c r="N59" s="3">
        <f t="shared" ca="1" si="17"/>
        <v>101761.66362376712</v>
      </c>
      <c r="O59" s="3">
        <f t="shared" ref="O59" ca="1" si="23">(O58+F59*$B$21)*(1+M59)</f>
        <v>377728.01096244762</v>
      </c>
      <c r="P59" s="76">
        <f t="shared" ref="P59" ca="1" si="24">I59+L59+O59</f>
        <v>700131.61078205786</v>
      </c>
      <c r="Q59" s="76">
        <f t="shared" ref="Q59" ca="1" si="25">H59+K59+N59</f>
        <v>90288.247853614084</v>
      </c>
      <c r="R59" s="76">
        <f t="shared" ref="R59" ca="1" si="26">IF(Q59&gt;0,Q59*$B$11,0)</f>
        <v>25280.709399011947</v>
      </c>
      <c r="S59" s="76">
        <f t="shared" si="13"/>
        <v>27997.839999999997</v>
      </c>
      <c r="T59" s="76">
        <f t="shared" ca="1" si="14"/>
        <v>702848.74138304591</v>
      </c>
    </row>
    <row r="60" spans="1:22" ht="15.75" x14ac:dyDescent="0.25">
      <c r="A60" s="2">
        <v>64</v>
      </c>
      <c r="B60" s="12"/>
      <c r="C60" s="13"/>
      <c r="D60" s="14"/>
      <c r="E60" s="3"/>
      <c r="F60" s="3"/>
      <c r="H60" s="3"/>
      <c r="I60" s="3"/>
      <c r="K60" s="3"/>
      <c r="L60" s="3"/>
      <c r="N60" s="3"/>
      <c r="O60" s="3"/>
      <c r="P60" s="76"/>
      <c r="Q60" s="76"/>
      <c r="R60" s="76"/>
      <c r="S60" s="76"/>
      <c r="T60" s="76"/>
    </row>
    <row r="61" spans="1:22" ht="15.75" x14ac:dyDescent="0.25">
      <c r="A61" s="44">
        <v>65</v>
      </c>
      <c r="B61" s="12"/>
      <c r="C61" s="13"/>
      <c r="D61" s="14"/>
      <c r="E61" s="3"/>
      <c r="F61" s="3"/>
      <c r="H61" s="3"/>
      <c r="I61" s="3"/>
      <c r="K61" s="3"/>
      <c r="L61" s="3"/>
      <c r="N61" s="3"/>
      <c r="O61" s="3"/>
      <c r="P61" s="76"/>
      <c r="Q61" s="76"/>
      <c r="R61" s="76"/>
      <c r="S61" s="76"/>
      <c r="T61" s="76"/>
      <c r="U61" t="s">
        <v>251</v>
      </c>
      <c r="V61" s="71">
        <v>2027565.5008161089</v>
      </c>
    </row>
    <row r="62" spans="1:22" x14ac:dyDescent="0.25">
      <c r="A62" s="2"/>
      <c r="P62"/>
      <c r="Q62"/>
      <c r="R62"/>
      <c r="S62" t="s">
        <v>253</v>
      </c>
      <c r="T62">
        <f>'Bank saving'!G30</f>
        <v>361317.752675544</v>
      </c>
      <c r="U62" t="s">
        <v>252</v>
      </c>
      <c r="V62" s="71">
        <v>361317.752675544</v>
      </c>
    </row>
    <row r="63" spans="1:22" ht="15.75" x14ac:dyDescent="0.25">
      <c r="A63" s="2"/>
      <c r="B63" s="16" t="s">
        <v>25</v>
      </c>
      <c r="C63" s="17">
        <f ca="1">SUM(C26:C61)</f>
        <v>4190605.70845153</v>
      </c>
      <c r="D63" s="17"/>
      <c r="E63" s="17">
        <f ca="1">SUM(E26:E61)</f>
        <v>17728.620000000006</v>
      </c>
      <c r="F63" s="17">
        <f ca="1">SUM(F26:F61)</f>
        <v>353861.59566479118</v>
      </c>
      <c r="G63" s="17"/>
      <c r="H63" s="17"/>
      <c r="I63" s="17"/>
      <c r="J63" s="17"/>
      <c r="K63" s="17"/>
      <c r="L63" s="17"/>
      <c r="M63" s="17"/>
      <c r="N63" s="17"/>
      <c r="O63" s="17"/>
      <c r="P63" s="35">
        <f ca="1">P59</f>
        <v>700131.61078205786</v>
      </c>
      <c r="Q63" s="120">
        <f ca="1">SUM(Q26:Q61)</f>
        <v>346270.01511726674</v>
      </c>
      <c r="R63" s="78">
        <f ca="1">SUM(R26:R61)</f>
        <v>176854.66890205618</v>
      </c>
      <c r="S63" s="76"/>
      <c r="T63" s="78">
        <f ca="1">P63-R63+T62+'Inflation rate &amp; expenditure1'!P58</f>
        <v>3014094.2574848463</v>
      </c>
    </row>
    <row r="64" spans="1:22" ht="15.75" x14ac:dyDescent="0.25">
      <c r="Q64" s="29"/>
      <c r="R64" s="30"/>
      <c r="S64" s="30"/>
    </row>
    <row r="65" spans="1:19" ht="15.75" x14ac:dyDescent="0.25">
      <c r="Q65" s="29"/>
      <c r="R65" s="30"/>
      <c r="S65" s="30"/>
    </row>
    <row r="66" spans="1:19" ht="15.75" x14ac:dyDescent="0.25">
      <c r="A66" s="37" t="s">
        <v>154</v>
      </c>
      <c r="B66" s="37" t="s">
        <v>155</v>
      </c>
      <c r="C66" s="37" t="s">
        <v>156</v>
      </c>
      <c r="D66" s="37" t="s">
        <v>157</v>
      </c>
      <c r="E66" s="37" t="s">
        <v>244</v>
      </c>
      <c r="Q66" s="29"/>
      <c r="R66" s="30"/>
      <c r="S66" s="30"/>
    </row>
    <row r="67" spans="1:19" ht="15.75" x14ac:dyDescent="0.25">
      <c r="A67" cm="1">
        <f t="array" ref="A67:A5066">_xlfn.SEQUENCE(5000)</f>
        <v>1</v>
      </c>
      <c r="B67" s="40">
        <f ca="1">T63</f>
        <v>3014094.2574848463</v>
      </c>
      <c r="C67" s="71">
        <f ca="1">'Inflation rate &amp; expenditure1'!AD66</f>
        <v>3891102.8381007123</v>
      </c>
      <c r="D67" t="str">
        <f ca="1">IF(B67&gt;=C67,"met","unmet")</f>
        <v>unmet</v>
      </c>
      <c r="E67" s="108">
        <f ca="1">B67-C67</f>
        <v>-877008.580615866</v>
      </c>
      <c r="Q67" s="29"/>
      <c r="R67" s="30"/>
      <c r="S67" s="30"/>
    </row>
    <row r="68" spans="1:19" ht="16.5" thickBot="1" x14ac:dyDescent="0.3">
      <c r="A68">
        <v>2</v>
      </c>
      <c r="B68" s="40">
        <f t="dataTable" ref="B68:E5066" dt2D="0" dtr="0" r1="F79" ca="1"/>
        <v>3129062.3105038241</v>
      </c>
      <c r="C68">
        <v>3890765.2579900473</v>
      </c>
      <c r="D68" t="str">
        <v>unmet</v>
      </c>
      <c r="E68">
        <v>-761702.94748622319</v>
      </c>
      <c r="Q68" s="29"/>
      <c r="R68" s="30"/>
      <c r="S68" s="30"/>
    </row>
    <row r="69" spans="1:19" ht="15.75" x14ac:dyDescent="0.25">
      <c r="A69">
        <v>3</v>
      </c>
      <c r="B69" s="40">
        <v>3803777.1980046667</v>
      </c>
      <c r="C69">
        <v>3890633.8321765792</v>
      </c>
      <c r="D69" t="str">
        <v>unmet</v>
      </c>
      <c r="E69">
        <v>-86856.634171912447</v>
      </c>
      <c r="G69" s="127" t="s">
        <v>244</v>
      </c>
      <c r="H69" s="128"/>
      <c r="Q69" s="29"/>
      <c r="R69" s="30"/>
      <c r="S69" s="30"/>
    </row>
    <row r="70" spans="1:19" ht="15.75" x14ac:dyDescent="0.25">
      <c r="A70">
        <v>4</v>
      </c>
      <c r="B70" s="40">
        <v>4290842.0399351055</v>
      </c>
      <c r="C70">
        <v>3890230.1876382562</v>
      </c>
      <c r="D70" t="str">
        <v>met</v>
      </c>
      <c r="E70">
        <v>400611.85229684925</v>
      </c>
      <c r="G70" s="129" t="s">
        <v>245</v>
      </c>
      <c r="H70" s="130">
        <f ca="1">AVERAGE(E67:E5066)</f>
        <v>23974.9234482293</v>
      </c>
      <c r="Q70" s="29"/>
      <c r="R70" s="30"/>
      <c r="S70" s="30"/>
    </row>
    <row r="71" spans="1:19" ht="15.75" x14ac:dyDescent="0.25">
      <c r="A71">
        <v>5</v>
      </c>
      <c r="B71" s="40">
        <v>4946515.8616239987</v>
      </c>
      <c r="C71">
        <v>3890594.61597123</v>
      </c>
      <c r="D71" t="str">
        <v>met</v>
      </c>
      <c r="E71">
        <v>1055921.2456527688</v>
      </c>
      <c r="G71" s="129" t="s">
        <v>146</v>
      </c>
      <c r="H71" s="131">
        <f ca="1">_xlfn.STDEV.S(E67:E5066)</f>
        <v>794703.92187089939</v>
      </c>
      <c r="Q71" s="29"/>
      <c r="R71" s="30"/>
      <c r="S71" s="30"/>
    </row>
    <row r="72" spans="1:19" ht="15.75" x14ac:dyDescent="0.25">
      <c r="A72">
        <v>6</v>
      </c>
      <c r="B72" s="40">
        <v>3452322.364899178</v>
      </c>
      <c r="C72">
        <v>3890794.4930832335</v>
      </c>
      <c r="D72" t="str">
        <v>unmet</v>
      </c>
      <c r="E72">
        <v>-438472.12818405544</v>
      </c>
      <c r="G72" s="129" t="s">
        <v>213</v>
      </c>
      <c r="H72" s="130">
        <f ca="1">H70+_xlfn.CONFIDENCE.T(0.05,H71,H76)</f>
        <v>46007.922176863547</v>
      </c>
      <c r="Q72" s="29"/>
      <c r="R72" s="30"/>
      <c r="S72" s="30"/>
    </row>
    <row r="73" spans="1:19" ht="16.5" thickBot="1" x14ac:dyDescent="0.3">
      <c r="A73">
        <v>7</v>
      </c>
      <c r="B73" s="40">
        <v>3205710.633671362</v>
      </c>
      <c r="C73">
        <v>3890380.746988066</v>
      </c>
      <c r="D73" t="str">
        <v>unmet</v>
      </c>
      <c r="E73">
        <v>-684670.11331670405</v>
      </c>
      <c r="G73" s="132"/>
      <c r="H73" s="133">
        <f ca="1">H70-_xlfn.CONFIDENCE.T(0.05,H71,H76)</f>
        <v>1941.924719595052</v>
      </c>
      <c r="Q73" s="29"/>
      <c r="R73" s="30"/>
      <c r="S73" s="30"/>
    </row>
    <row r="74" spans="1:19" ht="15.75" x14ac:dyDescent="0.25">
      <c r="A74">
        <v>8</v>
      </c>
      <c r="B74" s="40">
        <v>5808660.8068715092</v>
      </c>
      <c r="C74">
        <v>3890678.358969274</v>
      </c>
      <c r="D74" t="str">
        <v>met</v>
      </c>
      <c r="E74">
        <v>1917982.4479022352</v>
      </c>
      <c r="Q74" s="29"/>
      <c r="R74" s="30"/>
      <c r="S74" s="30"/>
    </row>
    <row r="75" spans="1:19" ht="15.75" x14ac:dyDescent="0.25">
      <c r="A75">
        <v>9</v>
      </c>
      <c r="B75" s="40">
        <v>3852065.0087532047</v>
      </c>
      <c r="C75">
        <v>3890622.3498005583</v>
      </c>
      <c r="D75" t="str">
        <v>unmet</v>
      </c>
      <c r="E75">
        <v>-38557.341047353577</v>
      </c>
      <c r="Q75" s="29"/>
      <c r="R75" s="30"/>
      <c r="S75" s="30"/>
    </row>
    <row r="76" spans="1:19" ht="15.75" x14ac:dyDescent="0.25">
      <c r="A76">
        <v>10</v>
      </c>
      <c r="B76" s="40">
        <v>4480184.3843764458</v>
      </c>
      <c r="C76">
        <v>3890415.5125891212</v>
      </c>
      <c r="D76" t="str">
        <v>met</v>
      </c>
      <c r="E76">
        <v>589768.87178732455</v>
      </c>
      <c r="G76" s="31" t="s">
        <v>158</v>
      </c>
      <c r="H76" s="31">
        <f ca="1">COUNT(B67:B5066)</f>
        <v>5000</v>
      </c>
      <c r="K76" s="117"/>
      <c r="L76" s="117"/>
      <c r="M76" s="117"/>
      <c r="N76" s="117"/>
      <c r="O76" s="117"/>
      <c r="Q76" s="29"/>
      <c r="R76" s="30"/>
      <c r="S76" s="30"/>
    </row>
    <row r="77" spans="1:19" ht="15.75" x14ac:dyDescent="0.25">
      <c r="A77">
        <v>11</v>
      </c>
      <c r="B77" s="40">
        <v>4265291.065387141</v>
      </c>
      <c r="C77">
        <v>3890607.2533199894</v>
      </c>
      <c r="D77" t="str">
        <v>met</v>
      </c>
      <c r="E77">
        <v>374683.81206715154</v>
      </c>
      <c r="G77" s="31" t="s">
        <v>167</v>
      </c>
      <c r="H77" s="38">
        <f ca="1">MAX(B67:B5066)</f>
        <v>14396556.540956488</v>
      </c>
      <c r="K77" s="117"/>
      <c r="L77" s="117" t="s">
        <v>255</v>
      </c>
      <c r="M77" s="117" t="s">
        <v>256</v>
      </c>
      <c r="N77" s="117" t="s">
        <v>225</v>
      </c>
      <c r="O77" s="117"/>
      <c r="Q77" s="29"/>
      <c r="R77" s="30"/>
      <c r="S77" s="30"/>
    </row>
    <row r="78" spans="1:19" ht="15.75" x14ac:dyDescent="0.25">
      <c r="A78">
        <v>12</v>
      </c>
      <c r="B78" s="40">
        <v>3606440.1244658586</v>
      </c>
      <c r="C78">
        <v>3891215.6501483321</v>
      </c>
      <c r="D78" t="str">
        <v>unmet</v>
      </c>
      <c r="E78">
        <v>-284775.52568247356</v>
      </c>
      <c r="G78" s="31" t="s">
        <v>168</v>
      </c>
      <c r="H78" s="38">
        <f ca="1">MIN(B67:B5066)</f>
        <v>2638592.1703948458</v>
      </c>
      <c r="K78" s="117" t="s">
        <v>187</v>
      </c>
      <c r="L78" s="117">
        <v>5054992</v>
      </c>
      <c r="M78" s="117">
        <v>3616121</v>
      </c>
      <c r="N78" s="117">
        <v>0.88780000000000003</v>
      </c>
      <c r="O78" s="117"/>
      <c r="Q78" s="29"/>
      <c r="R78" s="30"/>
      <c r="S78" s="30"/>
    </row>
    <row r="79" spans="1:19" ht="15.75" x14ac:dyDescent="0.25">
      <c r="A79">
        <v>13</v>
      </c>
      <c r="B79" s="40">
        <v>3179807.6606584415</v>
      </c>
      <c r="C79">
        <v>3891403.6099247537</v>
      </c>
      <c r="D79" t="str">
        <v>unmet</v>
      </c>
      <c r="E79">
        <v>-711595.94926631218</v>
      </c>
      <c r="G79" s="31" t="s">
        <v>169</v>
      </c>
      <c r="H79" s="64">
        <f ca="1">AVERAGE(B67:B5066)</f>
        <v>3914753.8612148818</v>
      </c>
      <c r="K79" s="117" t="s">
        <v>254</v>
      </c>
      <c r="L79" s="117">
        <v>3926670</v>
      </c>
      <c r="M79" s="117">
        <v>3906935</v>
      </c>
      <c r="N79" s="117">
        <v>0.3876</v>
      </c>
      <c r="O79" s="117"/>
      <c r="Q79" s="29"/>
      <c r="R79" s="30"/>
      <c r="S79" s="30"/>
    </row>
    <row r="80" spans="1:19" ht="15.75" x14ac:dyDescent="0.25">
      <c r="A80">
        <v>14</v>
      </c>
      <c r="B80" s="40">
        <v>3440709.409669728</v>
      </c>
      <c r="C80">
        <v>3890711.4642881351</v>
      </c>
      <c r="D80" t="str">
        <v>unmet</v>
      </c>
      <c r="E80">
        <v>-450002.05461840704</v>
      </c>
      <c r="G80" s="31" t="s">
        <v>146</v>
      </c>
      <c r="H80" s="31">
        <f ca="1">_xlfn.STDEV.S(B67:B5066)</f>
        <v>794705.00677022256</v>
      </c>
      <c r="K80" s="117" t="s">
        <v>188</v>
      </c>
      <c r="L80" s="117">
        <v>3238939</v>
      </c>
      <c r="M80" s="117">
        <v>4253608</v>
      </c>
      <c r="N80" s="117">
        <v>1.4800000000000001E-2</v>
      </c>
      <c r="O80" s="117"/>
      <c r="Q80" s="29"/>
      <c r="R80" s="30"/>
      <c r="S80" s="30"/>
    </row>
    <row r="81" spans="1:19" ht="15.75" x14ac:dyDescent="0.25">
      <c r="A81">
        <v>15</v>
      </c>
      <c r="B81" s="40">
        <v>3909073.424838095</v>
      </c>
      <c r="C81">
        <v>3890590.5418419605</v>
      </c>
      <c r="D81" t="str">
        <v>met</v>
      </c>
      <c r="E81">
        <v>18482.88299613446</v>
      </c>
      <c r="G81" s="31"/>
      <c r="H81" s="31"/>
      <c r="K81" s="117"/>
      <c r="L81" s="117"/>
      <c r="M81" s="117"/>
      <c r="N81" s="117"/>
      <c r="O81" s="117"/>
      <c r="Q81" s="29"/>
      <c r="R81" s="30"/>
      <c r="S81" s="30"/>
    </row>
    <row r="82" spans="1:19" ht="15.75" x14ac:dyDescent="0.25">
      <c r="A82">
        <v>16</v>
      </c>
      <c r="B82" s="40">
        <v>3549491.7865188099</v>
      </c>
      <c r="C82">
        <v>3890540.9354711832</v>
      </c>
      <c r="D82" t="str">
        <v>unmet</v>
      </c>
      <c r="E82">
        <v>-341049.1489523733</v>
      </c>
      <c r="G82" s="31" t="s">
        <v>162</v>
      </c>
      <c r="H82" s="38">
        <f ca="1">H79-_xlfn.CONFIDENCE.T(0.05,H80,H76)</f>
        <v>3892720.8324076426</v>
      </c>
      <c r="K82" s="117"/>
      <c r="L82" s="117"/>
      <c r="M82" s="117"/>
      <c r="N82" s="117"/>
      <c r="O82" s="117"/>
      <c r="Q82" s="29"/>
      <c r="R82" s="30"/>
      <c r="S82" s="30"/>
    </row>
    <row r="83" spans="1:19" ht="15.75" x14ac:dyDescent="0.25">
      <c r="A83">
        <v>17</v>
      </c>
      <c r="B83" s="40">
        <v>3182792.8758256882</v>
      </c>
      <c r="C83">
        <v>3890511.9204613403</v>
      </c>
      <c r="D83" t="str">
        <v>unmet</v>
      </c>
      <c r="E83">
        <v>-707719.0446356521</v>
      </c>
      <c r="G83" s="31"/>
      <c r="H83" s="38">
        <f ca="1">H79+_xlfn.CONFIDENCE.T(0.05,H80,H76)</f>
        <v>3936786.8900221209</v>
      </c>
      <c r="Q83" s="29"/>
      <c r="R83" s="30"/>
      <c r="S83" s="30"/>
    </row>
    <row r="84" spans="1:19" ht="15.75" x14ac:dyDescent="0.25">
      <c r="A84">
        <v>18</v>
      </c>
      <c r="B84" s="40">
        <v>3355403.8963767858</v>
      </c>
      <c r="C84">
        <v>3890716.32694196</v>
      </c>
      <c r="D84" t="str">
        <v>unmet</v>
      </c>
      <c r="E84">
        <v>-535312.4305651742</v>
      </c>
      <c r="G84" s="31" t="s">
        <v>163</v>
      </c>
      <c r="H84" s="31">
        <f ca="1">_xlfn.PERCENTILE.EXC(B67:B5066,0.025)</f>
        <v>3058117.5496753799</v>
      </c>
      <c r="Q84" s="29"/>
      <c r="R84" s="30"/>
      <c r="S84" s="30"/>
    </row>
    <row r="85" spans="1:19" ht="15.75" x14ac:dyDescent="0.25">
      <c r="A85">
        <v>19</v>
      </c>
      <c r="B85" s="40">
        <v>6464626.5301613845</v>
      </c>
      <c r="C85">
        <v>3890432.4787290958</v>
      </c>
      <c r="D85" t="str">
        <v>met</v>
      </c>
      <c r="E85">
        <v>2574194.0514322887</v>
      </c>
      <c r="G85" s="31"/>
      <c r="H85" s="31">
        <f ca="1">_xlfn.PERCENTILE.EXC(B67:B5066,0.975)</f>
        <v>5913672.9658852881</v>
      </c>
      <c r="Q85" s="29"/>
      <c r="R85" s="30"/>
      <c r="S85" s="30"/>
    </row>
    <row r="86" spans="1:19" ht="15.75" x14ac:dyDescent="0.25">
      <c r="A86">
        <v>20</v>
      </c>
      <c r="B86" s="40">
        <v>4064624.299716597</v>
      </c>
      <c r="C86">
        <v>3891003.2209342769</v>
      </c>
      <c r="D86" t="str">
        <v>met</v>
      </c>
      <c r="E86">
        <v>173621.07878232002</v>
      </c>
      <c r="G86" s="31" t="s">
        <v>228</v>
      </c>
      <c r="H86" s="31">
        <f ca="1">COUNTIF(D67:D5066,"=met")</f>
        <v>1869</v>
      </c>
      <c r="Q86" s="29"/>
      <c r="R86" s="30"/>
      <c r="S86" s="30"/>
    </row>
    <row r="87" spans="1:19" ht="15.75" x14ac:dyDescent="0.25">
      <c r="A87">
        <v>21</v>
      </c>
      <c r="B87" s="40">
        <v>3229419.2708948199</v>
      </c>
      <c r="C87">
        <v>3890795.038763945</v>
      </c>
      <c r="D87" t="str">
        <v>unmet</v>
      </c>
      <c r="E87">
        <v>-661375.76786912512</v>
      </c>
      <c r="G87" s="41" t="s">
        <v>225</v>
      </c>
      <c r="H87" s="43">
        <f ca="1">H86/H76</f>
        <v>0.37380000000000002</v>
      </c>
      <c r="Q87" s="29"/>
      <c r="R87" s="30"/>
      <c r="S87" s="30"/>
    </row>
    <row r="88" spans="1:19" ht="15.75" x14ac:dyDescent="0.25">
      <c r="A88">
        <v>22</v>
      </c>
      <c r="B88" s="40">
        <v>3187419.2749532717</v>
      </c>
      <c r="C88">
        <v>3890279.5946888342</v>
      </c>
      <c r="D88" t="str">
        <v>unmet</v>
      </c>
      <c r="E88">
        <v>-702860.31973556243</v>
      </c>
      <c r="G88" s="31" t="s">
        <v>165</v>
      </c>
      <c r="H88" s="31">
        <f ca="1">SQRT(((1-H87)*H87)/H76)</f>
        <v>6.8421277392343386E-3</v>
      </c>
      <c r="Q88" s="29"/>
      <c r="R88" s="30"/>
      <c r="S88" s="30"/>
    </row>
    <row r="89" spans="1:19" ht="15.75" x14ac:dyDescent="0.25">
      <c r="A89">
        <v>23</v>
      </c>
      <c r="B89" s="40">
        <v>3630280.1294297827</v>
      </c>
      <c r="C89">
        <v>3890828.9780316837</v>
      </c>
      <c r="D89" t="str">
        <v>unmet</v>
      </c>
      <c r="E89">
        <v>-260548.84860190097</v>
      </c>
      <c r="G89" s="31" t="s">
        <v>162</v>
      </c>
      <c r="H89" s="31">
        <f ca="1">H87+(_xlfn.NORM.S.INV(0.975))*H88</f>
        <v>0.38721032394652177</v>
      </c>
      <c r="Q89" s="29"/>
      <c r="R89" s="30"/>
      <c r="S89" s="30"/>
    </row>
    <row r="90" spans="1:19" ht="15.75" x14ac:dyDescent="0.25">
      <c r="A90">
        <v>24</v>
      </c>
      <c r="B90" s="40">
        <v>4035638.3416647948</v>
      </c>
      <c r="C90">
        <v>3890554.7953418582</v>
      </c>
      <c r="D90" t="str">
        <v>met</v>
      </c>
      <c r="E90">
        <v>145083.54632293666</v>
      </c>
      <c r="G90" s="31"/>
      <c r="H90" s="31">
        <f ca="1">H87-(_xlfn.NORM.S.INV(0.975))*H88</f>
        <v>0.36038967605347827</v>
      </c>
      <c r="Q90" s="29"/>
      <c r="R90" s="30"/>
      <c r="S90" s="30"/>
    </row>
    <row r="91" spans="1:19" ht="15.75" x14ac:dyDescent="0.25">
      <c r="A91">
        <v>25</v>
      </c>
      <c r="B91" s="40">
        <v>3717631.6108479202</v>
      </c>
      <c r="C91">
        <v>3891310.3428318733</v>
      </c>
      <c r="D91" t="str">
        <v>unmet</v>
      </c>
      <c r="E91">
        <v>-173678.73198395316</v>
      </c>
      <c r="Q91" s="29"/>
      <c r="R91" s="30"/>
      <c r="S91" s="30"/>
    </row>
    <row r="92" spans="1:19" ht="15.75" x14ac:dyDescent="0.25">
      <c r="A92">
        <v>26</v>
      </c>
      <c r="B92" s="40">
        <v>4862736.5213071406</v>
      </c>
      <c r="C92">
        <v>3890570.8231643313</v>
      </c>
      <c r="D92" t="str">
        <v>met</v>
      </c>
      <c r="E92">
        <v>972165.69814280933</v>
      </c>
      <c r="Q92" s="29"/>
      <c r="R92" s="30"/>
      <c r="S92" s="30"/>
    </row>
    <row r="93" spans="1:19" ht="18.75" x14ac:dyDescent="0.3">
      <c r="A93">
        <v>27</v>
      </c>
      <c r="B93" s="40">
        <v>5488789.1215933654</v>
      </c>
      <c r="C93">
        <v>3890441.7402649126</v>
      </c>
      <c r="D93" t="str">
        <v>met</v>
      </c>
      <c r="E93">
        <v>1598347.3813284528</v>
      </c>
      <c r="G93" s="60" t="s">
        <v>181</v>
      </c>
      <c r="Q93" s="29"/>
      <c r="R93" s="30"/>
      <c r="S93" s="30"/>
    </row>
    <row r="94" spans="1:19" ht="15.75" x14ac:dyDescent="0.25">
      <c r="A94">
        <v>28</v>
      </c>
      <c r="B94" s="40">
        <v>3543614.7479304234</v>
      </c>
      <c r="C94">
        <v>3890729.0965044955</v>
      </c>
      <c r="D94" t="str">
        <v>unmet</v>
      </c>
      <c r="E94">
        <v>-347114.34857407212</v>
      </c>
      <c r="G94" s="31" t="s">
        <v>158</v>
      </c>
      <c r="H94" s="31">
        <v>5000</v>
      </c>
      <c r="Q94" s="29"/>
      <c r="R94" s="30"/>
      <c r="S94" s="30"/>
    </row>
    <row r="95" spans="1:19" ht="15.75" x14ac:dyDescent="0.25">
      <c r="A95">
        <v>29</v>
      </c>
      <c r="B95" s="40">
        <v>3175930.5501560224</v>
      </c>
      <c r="C95">
        <v>3891225.3082862129</v>
      </c>
      <c r="D95" t="str">
        <v>unmet</v>
      </c>
      <c r="E95">
        <v>-715294.75813019043</v>
      </c>
      <c r="G95" s="31" t="s">
        <v>167</v>
      </c>
      <c r="H95" s="38">
        <v>17501028.48089695</v>
      </c>
      <c r="Q95" s="29"/>
      <c r="R95" s="30"/>
      <c r="S95" s="30"/>
    </row>
    <row r="96" spans="1:19" ht="15.75" x14ac:dyDescent="0.25">
      <c r="A96">
        <v>30</v>
      </c>
      <c r="B96" s="40">
        <v>3478670.4692192166</v>
      </c>
      <c r="C96">
        <v>3890716.6644367976</v>
      </c>
      <c r="D96" t="str">
        <v>unmet</v>
      </c>
      <c r="E96">
        <v>-412046.195217581</v>
      </c>
      <c r="G96" s="31" t="s">
        <v>168</v>
      </c>
      <c r="H96" s="38">
        <v>2778355.9462446407</v>
      </c>
      <c r="Q96" s="29"/>
      <c r="R96" s="30"/>
      <c r="S96" s="30"/>
    </row>
    <row r="97" spans="1:19" ht="15.75" x14ac:dyDescent="0.25">
      <c r="A97">
        <v>31</v>
      </c>
      <c r="B97" s="40">
        <v>4763463.0373384282</v>
      </c>
      <c r="C97">
        <v>3890762.0503287362</v>
      </c>
      <c r="D97" t="str">
        <v>met</v>
      </c>
      <c r="E97">
        <v>872700.98700969201</v>
      </c>
      <c r="G97" s="31" t="s">
        <v>169</v>
      </c>
      <c r="H97" s="143">
        <v>3926670.6993498262</v>
      </c>
      <c r="Q97" s="29"/>
      <c r="R97" s="30"/>
      <c r="S97" s="30"/>
    </row>
    <row r="98" spans="1:19" ht="15.75" x14ac:dyDescent="0.25">
      <c r="A98">
        <v>32</v>
      </c>
      <c r="B98" s="40">
        <v>3883474.6405981327</v>
      </c>
      <c r="C98">
        <v>3891047.4084447022</v>
      </c>
      <c r="D98" t="str">
        <v>unmet</v>
      </c>
      <c r="E98">
        <v>-7572.7678465694189</v>
      </c>
      <c r="G98" s="31" t="s">
        <v>146</v>
      </c>
      <c r="H98" s="31">
        <v>863643.65154645313</v>
      </c>
      <c r="Q98" s="29"/>
      <c r="R98" s="30"/>
      <c r="S98" s="30"/>
    </row>
    <row r="99" spans="1:19" ht="15.75" x14ac:dyDescent="0.25">
      <c r="A99">
        <v>33</v>
      </c>
      <c r="B99" s="40">
        <v>6194181.7723256629</v>
      </c>
      <c r="C99">
        <v>3890317.636054582</v>
      </c>
      <c r="D99" t="str">
        <v>met</v>
      </c>
      <c r="E99">
        <v>2303864.1362710809</v>
      </c>
      <c r="G99" s="31"/>
      <c r="H99" s="31"/>
      <c r="Q99" s="29"/>
      <c r="R99" s="30"/>
      <c r="S99" s="30"/>
    </row>
    <row r="100" spans="1:19" ht="15.75" x14ac:dyDescent="0.25">
      <c r="A100">
        <v>34</v>
      </c>
      <c r="B100" s="40">
        <v>3412899.2984620687</v>
      </c>
      <c r="C100">
        <v>3890859.161472566</v>
      </c>
      <c r="D100" t="str">
        <v>unmet</v>
      </c>
      <c r="E100">
        <v>-477959.8630104973</v>
      </c>
      <c r="G100" s="31" t="s">
        <v>162</v>
      </c>
      <c r="H100" s="31">
        <v>3902726.3611468403</v>
      </c>
      <c r="Q100" s="29"/>
      <c r="R100" s="30"/>
      <c r="S100" s="30"/>
    </row>
    <row r="101" spans="1:19" ht="15.75" x14ac:dyDescent="0.25">
      <c r="A101">
        <v>35</v>
      </c>
      <c r="B101" s="40">
        <v>5968858.7027344722</v>
      </c>
      <c r="C101">
        <v>3890303.6015336867</v>
      </c>
      <c r="D101" t="str">
        <v>met</v>
      </c>
      <c r="E101">
        <v>2078555.1012007855</v>
      </c>
      <c r="G101" s="31"/>
      <c r="H101" s="142">
        <v>3950615.0375528121</v>
      </c>
      <c r="Q101" s="29"/>
      <c r="R101" s="30"/>
      <c r="S101" s="30"/>
    </row>
    <row r="102" spans="1:19" ht="15.75" x14ac:dyDescent="0.25">
      <c r="A102">
        <v>36</v>
      </c>
      <c r="B102" s="40">
        <v>3100795.9382408233</v>
      </c>
      <c r="C102">
        <v>3890593.9564393726</v>
      </c>
      <c r="D102" t="str">
        <v>unmet</v>
      </c>
      <c r="E102">
        <v>-789798.01819854928</v>
      </c>
      <c r="G102" s="31" t="s">
        <v>163</v>
      </c>
      <c r="H102" s="31">
        <v>3052320.082199526</v>
      </c>
      <c r="Q102" s="29"/>
      <c r="R102" s="30"/>
      <c r="S102" s="30"/>
    </row>
    <row r="103" spans="1:19" x14ac:dyDescent="0.25">
      <c r="A103">
        <v>37</v>
      </c>
      <c r="B103" s="40">
        <v>4227212.36039792</v>
      </c>
      <c r="C103">
        <v>3890711.2069582799</v>
      </c>
      <c r="D103" t="str">
        <v>met</v>
      </c>
      <c r="E103">
        <v>336501.15343964007</v>
      </c>
      <c r="G103" s="31"/>
      <c r="H103" s="31">
        <v>6087487.0871501444</v>
      </c>
    </row>
    <row r="104" spans="1:19" x14ac:dyDescent="0.25">
      <c r="A104">
        <v>38</v>
      </c>
      <c r="B104" s="40">
        <v>2973254.2531970195</v>
      </c>
      <c r="C104">
        <v>3890917.1554199043</v>
      </c>
      <c r="D104" t="str">
        <v>unmet</v>
      </c>
      <c r="E104">
        <v>-917662.90222288482</v>
      </c>
      <c r="G104" s="31" t="s">
        <v>228</v>
      </c>
      <c r="H104" s="31">
        <v>1897</v>
      </c>
    </row>
    <row r="105" spans="1:19" x14ac:dyDescent="0.25">
      <c r="A105">
        <v>39</v>
      </c>
      <c r="B105" s="40">
        <v>3163893.0817235252</v>
      </c>
      <c r="C105">
        <v>3890390.8547866927</v>
      </c>
      <c r="D105" t="str">
        <v>unmet</v>
      </c>
      <c r="E105">
        <v>-726497.77306316746</v>
      </c>
      <c r="G105" s="41" t="s">
        <v>225</v>
      </c>
      <c r="H105" s="43">
        <v>0.37940000000000002</v>
      </c>
    </row>
    <row r="106" spans="1:19" x14ac:dyDescent="0.25">
      <c r="A106">
        <v>40</v>
      </c>
      <c r="B106" s="40">
        <v>3294882.8909608675</v>
      </c>
      <c r="C106">
        <v>3891034.0519176912</v>
      </c>
      <c r="D106" t="str">
        <v>unmet</v>
      </c>
      <c r="E106">
        <v>-596151.16095682373</v>
      </c>
      <c r="G106" s="31" t="s">
        <v>165</v>
      </c>
      <c r="H106" s="31">
        <v>6.8622975744279703E-3</v>
      </c>
    </row>
    <row r="107" spans="1:19" x14ac:dyDescent="0.25">
      <c r="A107">
        <v>41</v>
      </c>
      <c r="B107" s="40">
        <v>4009305.8179650973</v>
      </c>
      <c r="C107">
        <v>3890725.7830004459</v>
      </c>
      <c r="D107" t="str">
        <v>met</v>
      </c>
      <c r="E107">
        <v>118580.03496465134</v>
      </c>
      <c r="G107" s="31" t="s">
        <v>162</v>
      </c>
      <c r="H107" s="31">
        <v>0.3928498560970754</v>
      </c>
    </row>
    <row r="108" spans="1:19" x14ac:dyDescent="0.25">
      <c r="A108">
        <v>42</v>
      </c>
      <c r="B108" s="40">
        <v>3708228.5575730945</v>
      </c>
      <c r="C108">
        <v>3890731.9470286979</v>
      </c>
      <c r="D108" t="str">
        <v>unmet</v>
      </c>
      <c r="E108">
        <v>-182503.38945560344</v>
      </c>
      <c r="G108" s="31"/>
      <c r="H108" s="31">
        <v>0.36595014390292463</v>
      </c>
    </row>
    <row r="109" spans="1:19" x14ac:dyDescent="0.25">
      <c r="A109">
        <v>43</v>
      </c>
      <c r="B109" s="40">
        <v>3874188.9328162577</v>
      </c>
      <c r="C109">
        <v>3890727.3247792898</v>
      </c>
      <c r="D109" t="str">
        <v>unmet</v>
      </c>
      <c r="E109">
        <v>-16538.391963032074</v>
      </c>
    </row>
    <row r="110" spans="1:19" x14ac:dyDescent="0.25">
      <c r="A110">
        <v>44</v>
      </c>
      <c r="B110" s="40">
        <v>4135826.1369605036</v>
      </c>
      <c r="C110">
        <v>3891255.0345718754</v>
      </c>
      <c r="D110" t="str">
        <v>met</v>
      </c>
      <c r="E110">
        <v>244571.10238862829</v>
      </c>
    </row>
    <row r="111" spans="1:19" x14ac:dyDescent="0.25">
      <c r="A111">
        <v>45</v>
      </c>
      <c r="B111" s="40">
        <v>3357804.1531890798</v>
      </c>
      <c r="C111">
        <v>3890555.3356080675</v>
      </c>
      <c r="D111" t="str">
        <v>unmet</v>
      </c>
      <c r="E111">
        <v>-532751.18241898762</v>
      </c>
    </row>
    <row r="112" spans="1:19" x14ac:dyDescent="0.25">
      <c r="A112">
        <v>46</v>
      </c>
      <c r="B112" s="40">
        <v>3728440.3370058704</v>
      </c>
      <c r="C112">
        <v>3890751.321178217</v>
      </c>
      <c r="D112" t="str">
        <v>unmet</v>
      </c>
      <c r="E112">
        <v>-162310.98417234654</v>
      </c>
    </row>
    <row r="113" spans="1:5" x14ac:dyDescent="0.25">
      <c r="A113">
        <v>47</v>
      </c>
      <c r="B113" s="40">
        <v>3440017.2164984383</v>
      </c>
      <c r="C113">
        <v>3890611.997827264</v>
      </c>
      <c r="D113" t="str">
        <v>unmet</v>
      </c>
      <c r="E113">
        <v>-450594.78132882575</v>
      </c>
    </row>
    <row r="114" spans="1:5" x14ac:dyDescent="0.25">
      <c r="A114">
        <v>48</v>
      </c>
      <c r="B114" s="40">
        <v>3631179.3269236446</v>
      </c>
      <c r="C114">
        <v>3890666.0722596482</v>
      </c>
      <c r="D114" t="str">
        <v>unmet</v>
      </c>
      <c r="E114">
        <v>-259486.7453360036</v>
      </c>
    </row>
    <row r="115" spans="1:5" x14ac:dyDescent="0.25">
      <c r="A115">
        <v>49</v>
      </c>
      <c r="B115" s="40">
        <v>3699981.6572702397</v>
      </c>
      <c r="C115">
        <v>3890375.5938905957</v>
      </c>
      <c r="D115" t="str">
        <v>unmet</v>
      </c>
      <c r="E115">
        <v>-190393.93662035605</v>
      </c>
    </row>
    <row r="116" spans="1:5" x14ac:dyDescent="0.25">
      <c r="A116">
        <v>50</v>
      </c>
      <c r="B116" s="40">
        <v>3988652.5210962696</v>
      </c>
      <c r="C116">
        <v>3890875.2451509568</v>
      </c>
      <c r="D116" t="str">
        <v>met</v>
      </c>
      <c r="E116">
        <v>97777.275945312809</v>
      </c>
    </row>
    <row r="117" spans="1:5" x14ac:dyDescent="0.25">
      <c r="A117">
        <v>51</v>
      </c>
      <c r="B117" s="40">
        <v>4217786.9231560864</v>
      </c>
      <c r="C117">
        <v>3890940.1798439943</v>
      </c>
      <c r="D117" t="str">
        <v>met</v>
      </c>
      <c r="E117">
        <v>326846.74331209203</v>
      </c>
    </row>
    <row r="118" spans="1:5" x14ac:dyDescent="0.25">
      <c r="A118">
        <v>52</v>
      </c>
      <c r="B118" s="40">
        <v>4049297.6030522799</v>
      </c>
      <c r="C118">
        <v>3890570.4719793126</v>
      </c>
      <c r="D118" t="str">
        <v>met</v>
      </c>
      <c r="E118">
        <v>158727.13107296731</v>
      </c>
    </row>
    <row r="119" spans="1:5" x14ac:dyDescent="0.25">
      <c r="A119">
        <v>53</v>
      </c>
      <c r="B119" s="40">
        <v>4871373.6016236134</v>
      </c>
      <c r="C119">
        <v>3890503.0855437699</v>
      </c>
      <c r="D119" t="str">
        <v>met</v>
      </c>
      <c r="E119">
        <v>980870.51607984351</v>
      </c>
    </row>
    <row r="120" spans="1:5" x14ac:dyDescent="0.25">
      <c r="A120">
        <v>54</v>
      </c>
      <c r="B120" s="40">
        <v>4070883.4261018727</v>
      </c>
      <c r="C120">
        <v>3890221.0111377947</v>
      </c>
      <c r="D120" t="str">
        <v>met</v>
      </c>
      <c r="E120">
        <v>180662.41496407799</v>
      </c>
    </row>
    <row r="121" spans="1:5" x14ac:dyDescent="0.25">
      <c r="A121">
        <v>55</v>
      </c>
      <c r="B121" s="40">
        <v>3604416.7987577193</v>
      </c>
      <c r="C121">
        <v>3890790.6799757667</v>
      </c>
      <c r="D121" t="str">
        <v>unmet</v>
      </c>
      <c r="E121">
        <v>-286373.88121804735</v>
      </c>
    </row>
    <row r="122" spans="1:5" x14ac:dyDescent="0.25">
      <c r="A122">
        <v>56</v>
      </c>
      <c r="B122" s="40">
        <v>3269080.3221583962</v>
      </c>
      <c r="C122">
        <v>3890660.162223069</v>
      </c>
      <c r="D122" t="str">
        <v>unmet</v>
      </c>
      <c r="E122">
        <v>-621579.84006467275</v>
      </c>
    </row>
    <row r="123" spans="1:5" x14ac:dyDescent="0.25">
      <c r="A123">
        <v>57</v>
      </c>
      <c r="B123" s="40">
        <v>4860965.4764486086</v>
      </c>
      <c r="C123">
        <v>3890965.1911147269</v>
      </c>
      <c r="D123" t="str">
        <v>met</v>
      </c>
      <c r="E123">
        <v>970000.28533388162</v>
      </c>
    </row>
    <row r="124" spans="1:5" x14ac:dyDescent="0.25">
      <c r="A124">
        <v>58</v>
      </c>
      <c r="B124" s="40">
        <v>3360478.4167401162</v>
      </c>
      <c r="C124">
        <v>3890609.3398811989</v>
      </c>
      <c r="D124" t="str">
        <v>unmet</v>
      </c>
      <c r="E124">
        <v>-530130.92314108275</v>
      </c>
    </row>
    <row r="125" spans="1:5" x14ac:dyDescent="0.25">
      <c r="A125">
        <v>59</v>
      </c>
      <c r="B125" s="40">
        <v>3895191.7894979059</v>
      </c>
      <c r="C125">
        <v>3891137.3554235348</v>
      </c>
      <c r="D125" t="str">
        <v>met</v>
      </c>
      <c r="E125">
        <v>4054.4340743711218</v>
      </c>
    </row>
    <row r="126" spans="1:5" x14ac:dyDescent="0.25">
      <c r="A126">
        <v>60</v>
      </c>
      <c r="B126" s="40">
        <v>3398757.3084551841</v>
      </c>
      <c r="C126">
        <v>3890537.0328364647</v>
      </c>
      <c r="D126" t="str">
        <v>unmet</v>
      </c>
      <c r="E126">
        <v>-491779.7243812806</v>
      </c>
    </row>
    <row r="127" spans="1:5" x14ac:dyDescent="0.25">
      <c r="A127">
        <v>61</v>
      </c>
      <c r="B127" s="40">
        <v>3686128.905473711</v>
      </c>
      <c r="C127">
        <v>3890738.5993892127</v>
      </c>
      <c r="D127" t="str">
        <v>unmet</v>
      </c>
      <c r="E127">
        <v>-204609.6939155017</v>
      </c>
    </row>
    <row r="128" spans="1:5" x14ac:dyDescent="0.25">
      <c r="A128">
        <v>62</v>
      </c>
      <c r="B128" s="40">
        <v>4068680.1376066329</v>
      </c>
      <c r="C128">
        <v>3891171.8318052269</v>
      </c>
      <c r="D128" t="str">
        <v>met</v>
      </c>
      <c r="E128">
        <v>177508.30580140604</v>
      </c>
    </row>
    <row r="129" spans="1:5" x14ac:dyDescent="0.25">
      <c r="A129">
        <v>63</v>
      </c>
      <c r="B129" s="40">
        <v>3276741.6716302773</v>
      </c>
      <c r="C129">
        <v>3890882.3331988757</v>
      </c>
      <c r="D129" t="str">
        <v>unmet</v>
      </c>
      <c r="E129">
        <v>-614140.66156859836</v>
      </c>
    </row>
    <row r="130" spans="1:5" x14ac:dyDescent="0.25">
      <c r="A130">
        <v>64</v>
      </c>
      <c r="B130" s="40">
        <v>3832148.1372814476</v>
      </c>
      <c r="C130">
        <v>3891017.970325605</v>
      </c>
      <c r="D130" t="str">
        <v>unmet</v>
      </c>
      <c r="E130">
        <v>-58869.833044157363</v>
      </c>
    </row>
    <row r="131" spans="1:5" x14ac:dyDescent="0.25">
      <c r="A131">
        <v>65</v>
      </c>
      <c r="B131" s="40">
        <v>4024860.5736916754</v>
      </c>
      <c r="C131">
        <v>3890752.5447198711</v>
      </c>
      <c r="D131" t="str">
        <v>met</v>
      </c>
      <c r="E131">
        <v>134108.02897180431</v>
      </c>
    </row>
    <row r="132" spans="1:5" x14ac:dyDescent="0.25">
      <c r="A132">
        <v>66</v>
      </c>
      <c r="B132" s="40">
        <v>3959794.6087102611</v>
      </c>
      <c r="C132">
        <v>3891064.7671595137</v>
      </c>
      <c r="D132" t="str">
        <v>met</v>
      </c>
      <c r="E132">
        <v>68729.841550747398</v>
      </c>
    </row>
    <row r="133" spans="1:5" x14ac:dyDescent="0.25">
      <c r="A133">
        <v>67</v>
      </c>
      <c r="B133" s="40">
        <v>3568997.8217851804</v>
      </c>
      <c r="C133">
        <v>3890860.8832368562</v>
      </c>
      <c r="D133" t="str">
        <v>unmet</v>
      </c>
      <c r="E133">
        <v>-321863.06145167584</v>
      </c>
    </row>
    <row r="134" spans="1:5" x14ac:dyDescent="0.25">
      <c r="A134">
        <v>68</v>
      </c>
      <c r="B134" s="40">
        <v>3736336.8629667871</v>
      </c>
      <c r="C134">
        <v>3890909.4701750316</v>
      </c>
      <c r="D134" t="str">
        <v>unmet</v>
      </c>
      <c r="E134">
        <v>-154572.6072082445</v>
      </c>
    </row>
    <row r="135" spans="1:5" x14ac:dyDescent="0.25">
      <c r="A135">
        <v>69</v>
      </c>
      <c r="B135" s="40">
        <v>3060815.5112303984</v>
      </c>
      <c r="C135">
        <v>3890703.7121320013</v>
      </c>
      <c r="D135" t="str">
        <v>unmet</v>
      </c>
      <c r="E135">
        <v>-829888.20090160286</v>
      </c>
    </row>
    <row r="136" spans="1:5" x14ac:dyDescent="0.25">
      <c r="A136">
        <v>70</v>
      </c>
      <c r="B136" s="40">
        <v>4537703.6904183412</v>
      </c>
      <c r="C136">
        <v>3890703.1818060149</v>
      </c>
      <c r="D136" t="str">
        <v>met</v>
      </c>
      <c r="E136">
        <v>647000.50861232635</v>
      </c>
    </row>
    <row r="137" spans="1:5" x14ac:dyDescent="0.25">
      <c r="A137">
        <v>71</v>
      </c>
      <c r="B137" s="40">
        <v>3279183.8316171295</v>
      </c>
      <c r="C137">
        <v>3890615.314183671</v>
      </c>
      <c r="D137" t="str">
        <v>unmet</v>
      </c>
      <c r="E137">
        <v>-611431.48256654153</v>
      </c>
    </row>
    <row r="138" spans="1:5" x14ac:dyDescent="0.25">
      <c r="A138">
        <v>72</v>
      </c>
      <c r="B138" s="40">
        <v>3143193.9930914314</v>
      </c>
      <c r="C138">
        <v>3891160.9135190272</v>
      </c>
      <c r="D138" t="str">
        <v>unmet</v>
      </c>
      <c r="E138">
        <v>-747966.92042759573</v>
      </c>
    </row>
    <row r="139" spans="1:5" x14ac:dyDescent="0.25">
      <c r="A139">
        <v>73</v>
      </c>
      <c r="B139" s="40">
        <v>3809759.2704577683</v>
      </c>
      <c r="C139">
        <v>3891432.2906668428</v>
      </c>
      <c r="D139" t="str">
        <v>unmet</v>
      </c>
      <c r="E139">
        <v>-81673.020209074486</v>
      </c>
    </row>
    <row r="140" spans="1:5" x14ac:dyDescent="0.25">
      <c r="A140">
        <v>74</v>
      </c>
      <c r="B140" s="40">
        <v>3874160.9387246436</v>
      </c>
      <c r="C140">
        <v>3890701.2435163185</v>
      </c>
      <c r="D140" t="str">
        <v>unmet</v>
      </c>
      <c r="E140">
        <v>-16540.304791674949</v>
      </c>
    </row>
    <row r="141" spans="1:5" x14ac:dyDescent="0.25">
      <c r="A141">
        <v>75</v>
      </c>
      <c r="B141" s="40">
        <v>3813905.8202551715</v>
      </c>
      <c r="C141">
        <v>3890607.7380428989</v>
      </c>
      <c r="D141" t="str">
        <v>unmet</v>
      </c>
      <c r="E141">
        <v>-76701.917787727434</v>
      </c>
    </row>
    <row r="142" spans="1:5" x14ac:dyDescent="0.25">
      <c r="A142">
        <v>76</v>
      </c>
      <c r="B142" s="40">
        <v>3619458.4074976216</v>
      </c>
      <c r="C142">
        <v>3890824.5398157644</v>
      </c>
      <c r="D142" t="str">
        <v>unmet</v>
      </c>
      <c r="E142">
        <v>-271366.1323181428</v>
      </c>
    </row>
    <row r="143" spans="1:5" x14ac:dyDescent="0.25">
      <c r="A143">
        <v>77</v>
      </c>
      <c r="B143" s="40">
        <v>6854235.1960596107</v>
      </c>
      <c r="C143">
        <v>3890301.7260585288</v>
      </c>
      <c r="D143" t="str">
        <v>met</v>
      </c>
      <c r="E143">
        <v>2963933.4700010819</v>
      </c>
    </row>
    <row r="144" spans="1:5" x14ac:dyDescent="0.25">
      <c r="A144">
        <v>78</v>
      </c>
      <c r="B144" s="40">
        <v>4362857.6395094506</v>
      </c>
      <c r="C144">
        <v>3890593.1822027965</v>
      </c>
      <c r="D144" t="str">
        <v>met</v>
      </c>
      <c r="E144">
        <v>472264.45730665419</v>
      </c>
    </row>
    <row r="145" spans="1:5" x14ac:dyDescent="0.25">
      <c r="A145">
        <v>79</v>
      </c>
      <c r="B145" s="40">
        <v>3154083.7180480286</v>
      </c>
      <c r="C145">
        <v>3890700.8448836654</v>
      </c>
      <c r="D145" t="str">
        <v>unmet</v>
      </c>
      <c r="E145">
        <v>-736617.12683563679</v>
      </c>
    </row>
    <row r="146" spans="1:5" x14ac:dyDescent="0.25">
      <c r="A146">
        <v>80</v>
      </c>
      <c r="B146" s="40">
        <v>3960521.9815272503</v>
      </c>
      <c r="C146">
        <v>3891059.9212457323</v>
      </c>
      <c r="D146" t="str">
        <v>met</v>
      </c>
      <c r="E146">
        <v>69462.060281517915</v>
      </c>
    </row>
    <row r="147" spans="1:5" x14ac:dyDescent="0.25">
      <c r="A147">
        <v>81</v>
      </c>
      <c r="B147" s="40">
        <v>4266670.4711865131</v>
      </c>
      <c r="C147">
        <v>3891121.552094779</v>
      </c>
      <c r="D147" t="str">
        <v>met</v>
      </c>
      <c r="E147">
        <v>375548.9190917341</v>
      </c>
    </row>
    <row r="148" spans="1:5" x14ac:dyDescent="0.25">
      <c r="A148">
        <v>82</v>
      </c>
      <c r="B148" s="40">
        <v>4172176.8729466349</v>
      </c>
      <c r="C148">
        <v>3890876.2791181384</v>
      </c>
      <c r="D148" t="str">
        <v>met</v>
      </c>
      <c r="E148">
        <v>281300.59382849652</v>
      </c>
    </row>
    <row r="149" spans="1:5" x14ac:dyDescent="0.25">
      <c r="A149">
        <v>83</v>
      </c>
      <c r="B149" s="40">
        <v>3881087.7461577198</v>
      </c>
      <c r="C149">
        <v>3890930.7021971135</v>
      </c>
      <c r="D149" t="str">
        <v>unmet</v>
      </c>
      <c r="E149">
        <v>-9842.9560393937863</v>
      </c>
    </row>
    <row r="150" spans="1:5" x14ac:dyDescent="0.25">
      <c r="A150">
        <v>84</v>
      </c>
      <c r="B150" s="40">
        <v>3633360.6427998049</v>
      </c>
      <c r="C150">
        <v>3890624.3298654165</v>
      </c>
      <c r="D150" t="str">
        <v>unmet</v>
      </c>
      <c r="E150">
        <v>-257263.68706561159</v>
      </c>
    </row>
    <row r="151" spans="1:5" x14ac:dyDescent="0.25">
      <c r="A151">
        <v>85</v>
      </c>
      <c r="B151" s="40">
        <v>4019592.9245939991</v>
      </c>
      <c r="C151">
        <v>3890775.7498297985</v>
      </c>
      <c r="D151" t="str">
        <v>met</v>
      </c>
      <c r="E151">
        <v>128817.17476420058</v>
      </c>
    </row>
    <row r="152" spans="1:5" x14ac:dyDescent="0.25">
      <c r="A152">
        <v>86</v>
      </c>
      <c r="B152" s="40">
        <v>3462322.9142236402</v>
      </c>
      <c r="C152">
        <v>3891025.2179397857</v>
      </c>
      <c r="D152" t="str">
        <v>unmet</v>
      </c>
      <c r="E152">
        <v>-428702.30371614546</v>
      </c>
    </row>
    <row r="153" spans="1:5" x14ac:dyDescent="0.25">
      <c r="A153">
        <v>87</v>
      </c>
      <c r="B153" s="40">
        <v>3802234.9794590822</v>
      </c>
      <c r="C153">
        <v>3890575.8183166529</v>
      </c>
      <c r="D153" t="str">
        <v>unmet</v>
      </c>
      <c r="E153">
        <v>-88340.838857570663</v>
      </c>
    </row>
    <row r="154" spans="1:5" x14ac:dyDescent="0.25">
      <c r="A154">
        <v>88</v>
      </c>
      <c r="B154" s="40">
        <v>3722929.8019278566</v>
      </c>
      <c r="C154">
        <v>3890858.1430948908</v>
      </c>
      <c r="D154" t="str">
        <v>unmet</v>
      </c>
      <c r="E154">
        <v>-167928.34116703412</v>
      </c>
    </row>
    <row r="155" spans="1:5" x14ac:dyDescent="0.25">
      <c r="A155">
        <v>89</v>
      </c>
      <c r="B155" s="40">
        <v>3869510.3047238234</v>
      </c>
      <c r="C155">
        <v>3891531.1392865009</v>
      </c>
      <c r="D155" t="str">
        <v>unmet</v>
      </c>
      <c r="E155">
        <v>-22020.834562677424</v>
      </c>
    </row>
    <row r="156" spans="1:5" x14ac:dyDescent="0.25">
      <c r="A156">
        <v>90</v>
      </c>
      <c r="B156" s="40">
        <v>3410654.9031418413</v>
      </c>
      <c r="C156">
        <v>3890470.5585493688</v>
      </c>
      <c r="D156" t="str">
        <v>unmet</v>
      </c>
      <c r="E156">
        <v>-479815.65540752746</v>
      </c>
    </row>
    <row r="157" spans="1:5" x14ac:dyDescent="0.25">
      <c r="A157">
        <v>91</v>
      </c>
      <c r="B157" s="40">
        <v>4009771.3362392033</v>
      </c>
      <c r="C157">
        <v>3890656.1135139717</v>
      </c>
      <c r="D157" t="str">
        <v>met</v>
      </c>
      <c r="E157">
        <v>119115.22272523167</v>
      </c>
    </row>
    <row r="158" spans="1:5" x14ac:dyDescent="0.25">
      <c r="A158">
        <v>92</v>
      </c>
      <c r="B158" s="40">
        <v>3512412.9325485849</v>
      </c>
      <c r="C158">
        <v>3891225.9592246092</v>
      </c>
      <c r="D158" t="str">
        <v>unmet</v>
      </c>
      <c r="E158">
        <v>-378813.02667602431</v>
      </c>
    </row>
    <row r="159" spans="1:5" x14ac:dyDescent="0.25">
      <c r="A159">
        <v>93</v>
      </c>
      <c r="B159" s="40">
        <v>3591464.5839228621</v>
      </c>
      <c r="C159">
        <v>3890950.6624133331</v>
      </c>
      <c r="D159" t="str">
        <v>unmet</v>
      </c>
      <c r="E159">
        <v>-299486.078490471</v>
      </c>
    </row>
    <row r="160" spans="1:5" x14ac:dyDescent="0.25">
      <c r="A160">
        <v>94</v>
      </c>
      <c r="B160" s="40">
        <v>3848443.7697311966</v>
      </c>
      <c r="C160">
        <v>3890739.6532970136</v>
      </c>
      <c r="D160" t="str">
        <v>unmet</v>
      </c>
      <c r="E160">
        <v>-42295.883565817028</v>
      </c>
    </row>
    <row r="161" spans="1:5" x14ac:dyDescent="0.25">
      <c r="A161">
        <v>95</v>
      </c>
      <c r="B161" s="40">
        <v>4714384.564382419</v>
      </c>
      <c r="C161">
        <v>3890873.7524864818</v>
      </c>
      <c r="D161" t="str">
        <v>met</v>
      </c>
      <c r="E161">
        <v>823510.81189593719</v>
      </c>
    </row>
    <row r="162" spans="1:5" x14ac:dyDescent="0.25">
      <c r="A162">
        <v>96</v>
      </c>
      <c r="B162" s="40">
        <v>4164701.4969034288</v>
      </c>
      <c r="C162">
        <v>3890982.177235614</v>
      </c>
      <c r="D162" t="str">
        <v>met</v>
      </c>
      <c r="E162">
        <v>273719.31966781477</v>
      </c>
    </row>
    <row r="163" spans="1:5" x14ac:dyDescent="0.25">
      <c r="A163">
        <v>97</v>
      </c>
      <c r="B163" s="40">
        <v>3971598.1773202154</v>
      </c>
      <c r="C163">
        <v>3890926.2919515963</v>
      </c>
      <c r="D163" t="str">
        <v>met</v>
      </c>
      <c r="E163">
        <v>80671.885368619114</v>
      </c>
    </row>
    <row r="164" spans="1:5" x14ac:dyDescent="0.25">
      <c r="A164">
        <v>98</v>
      </c>
      <c r="B164" s="40">
        <v>5159296.143101288</v>
      </c>
      <c r="C164">
        <v>3890874.501886481</v>
      </c>
      <c r="D164" t="str">
        <v>met</v>
      </c>
      <c r="E164">
        <v>1268421.6412148071</v>
      </c>
    </row>
    <row r="165" spans="1:5" x14ac:dyDescent="0.25">
      <c r="A165">
        <v>99</v>
      </c>
      <c r="B165" s="40">
        <v>3192314.3614419345</v>
      </c>
      <c r="C165">
        <v>3890639.8999897595</v>
      </c>
      <c r="D165" t="str">
        <v>unmet</v>
      </c>
      <c r="E165">
        <v>-698325.53854782507</v>
      </c>
    </row>
    <row r="166" spans="1:5" x14ac:dyDescent="0.25">
      <c r="A166">
        <v>100</v>
      </c>
      <c r="B166" s="40">
        <v>3509989.8434931552</v>
      </c>
      <c r="C166">
        <v>3890671.9559598528</v>
      </c>
      <c r="D166" t="str">
        <v>unmet</v>
      </c>
      <c r="E166">
        <v>-380682.11246669758</v>
      </c>
    </row>
    <row r="167" spans="1:5" x14ac:dyDescent="0.25">
      <c r="A167">
        <v>101</v>
      </c>
      <c r="B167" s="40">
        <v>3165032.2579159602</v>
      </c>
      <c r="C167">
        <v>3890586.9347803071</v>
      </c>
      <c r="D167" t="str">
        <v>unmet</v>
      </c>
      <c r="E167">
        <v>-725554.67686434695</v>
      </c>
    </row>
    <row r="168" spans="1:5" x14ac:dyDescent="0.25">
      <c r="A168">
        <v>102</v>
      </c>
      <c r="B168" s="40">
        <v>3707907.6204848029</v>
      </c>
      <c r="C168">
        <v>3891054.1865598098</v>
      </c>
      <c r="D168" t="str">
        <v>unmet</v>
      </c>
      <c r="E168">
        <v>-183146.56607500697</v>
      </c>
    </row>
    <row r="169" spans="1:5" x14ac:dyDescent="0.25">
      <c r="A169">
        <v>103</v>
      </c>
      <c r="B169" s="40">
        <v>3488347.7628054647</v>
      </c>
      <c r="C169">
        <v>3890594.4879101482</v>
      </c>
      <c r="D169" t="str">
        <v>unmet</v>
      </c>
      <c r="E169">
        <v>-402246.72510468354</v>
      </c>
    </row>
    <row r="170" spans="1:5" x14ac:dyDescent="0.25">
      <c r="A170">
        <v>104</v>
      </c>
      <c r="B170" s="40">
        <v>3311034.0544051956</v>
      </c>
      <c r="C170">
        <v>3890680.0544824922</v>
      </c>
      <c r="D170" t="str">
        <v>unmet</v>
      </c>
      <c r="E170">
        <v>-579646.00007729651</v>
      </c>
    </row>
    <row r="171" spans="1:5" x14ac:dyDescent="0.25">
      <c r="A171">
        <v>105</v>
      </c>
      <c r="B171" s="40">
        <v>5015927.7504501315</v>
      </c>
      <c r="C171">
        <v>3890357.6361961388</v>
      </c>
      <c r="D171" t="str">
        <v>met</v>
      </c>
      <c r="E171">
        <v>1125570.1142539927</v>
      </c>
    </row>
    <row r="172" spans="1:5" x14ac:dyDescent="0.25">
      <c r="A172">
        <v>106</v>
      </c>
      <c r="B172" s="40">
        <v>4014050.3832547539</v>
      </c>
      <c r="C172">
        <v>3890713.6090934314</v>
      </c>
      <c r="D172" t="str">
        <v>met</v>
      </c>
      <c r="E172">
        <v>123336.77416132251</v>
      </c>
    </row>
    <row r="173" spans="1:5" x14ac:dyDescent="0.25">
      <c r="A173">
        <v>107</v>
      </c>
      <c r="B173" s="40">
        <v>3402421.5482015153</v>
      </c>
      <c r="C173">
        <v>3890738.958835593</v>
      </c>
      <c r="D173" t="str">
        <v>unmet</v>
      </c>
      <c r="E173">
        <v>-488317.41063407762</v>
      </c>
    </row>
    <row r="174" spans="1:5" x14ac:dyDescent="0.25">
      <c r="A174">
        <v>108</v>
      </c>
      <c r="B174" s="40">
        <v>4580038.9494989067</v>
      </c>
      <c r="C174">
        <v>3890698.0025452562</v>
      </c>
      <c r="D174" t="str">
        <v>met</v>
      </c>
      <c r="E174">
        <v>689340.94695365056</v>
      </c>
    </row>
    <row r="175" spans="1:5" x14ac:dyDescent="0.25">
      <c r="A175">
        <v>109</v>
      </c>
      <c r="B175" s="40">
        <v>4353818.7579777744</v>
      </c>
      <c r="C175">
        <v>3890479.4150919174</v>
      </c>
      <c r="D175" t="str">
        <v>met</v>
      </c>
      <c r="E175">
        <v>463339.34288585698</v>
      </c>
    </row>
    <row r="176" spans="1:5" x14ac:dyDescent="0.25">
      <c r="A176">
        <v>110</v>
      </c>
      <c r="B176" s="40">
        <v>3517674.6578236278</v>
      </c>
      <c r="C176">
        <v>3891084.3076787996</v>
      </c>
      <c r="D176" t="str">
        <v>unmet</v>
      </c>
      <c r="E176">
        <v>-373409.6498551718</v>
      </c>
    </row>
    <row r="177" spans="1:5" x14ac:dyDescent="0.25">
      <c r="A177">
        <v>111</v>
      </c>
      <c r="B177" s="40">
        <v>4697091.8811926711</v>
      </c>
      <c r="C177">
        <v>3891107.7293155827</v>
      </c>
      <c r="D177" t="str">
        <v>met</v>
      </c>
      <c r="E177">
        <v>805984.15187708847</v>
      </c>
    </row>
    <row r="178" spans="1:5" x14ac:dyDescent="0.25">
      <c r="A178">
        <v>112</v>
      </c>
      <c r="B178" s="40">
        <v>5474190.0025092475</v>
      </c>
      <c r="C178">
        <v>3890399.2894827775</v>
      </c>
      <c r="D178" t="str">
        <v>met</v>
      </c>
      <c r="E178">
        <v>1583790.71302647</v>
      </c>
    </row>
    <row r="179" spans="1:5" x14ac:dyDescent="0.25">
      <c r="A179">
        <v>113</v>
      </c>
      <c r="B179" s="40">
        <v>3562260.2751646703</v>
      </c>
      <c r="C179">
        <v>3890652.7905329526</v>
      </c>
      <c r="D179" t="str">
        <v>unmet</v>
      </c>
      <c r="E179">
        <v>-328392.51536828233</v>
      </c>
    </row>
    <row r="180" spans="1:5" x14ac:dyDescent="0.25">
      <c r="A180">
        <v>114</v>
      </c>
      <c r="B180" s="40">
        <v>3563361.8498632889</v>
      </c>
      <c r="C180">
        <v>3890885.7043191381</v>
      </c>
      <c r="D180" t="str">
        <v>unmet</v>
      </c>
      <c r="E180">
        <v>-327523.85445584916</v>
      </c>
    </row>
    <row r="181" spans="1:5" x14ac:dyDescent="0.25">
      <c r="A181">
        <v>115</v>
      </c>
      <c r="B181" s="40">
        <v>3507804.3950379575</v>
      </c>
      <c r="C181">
        <v>3890376.5615074993</v>
      </c>
      <c r="D181" t="str">
        <v>unmet</v>
      </c>
      <c r="E181">
        <v>-382572.16646954184</v>
      </c>
    </row>
    <row r="182" spans="1:5" x14ac:dyDescent="0.25">
      <c r="A182">
        <v>116</v>
      </c>
      <c r="B182" s="40">
        <v>4784790.9101283671</v>
      </c>
      <c r="C182">
        <v>3891157.5856734607</v>
      </c>
      <c r="D182" t="str">
        <v>met</v>
      </c>
      <c r="E182">
        <v>893633.3244549064</v>
      </c>
    </row>
    <row r="183" spans="1:5" x14ac:dyDescent="0.25">
      <c r="A183">
        <v>117</v>
      </c>
      <c r="B183" s="40">
        <v>3862505.3407145375</v>
      </c>
      <c r="C183">
        <v>3891065.1190543426</v>
      </c>
      <c r="D183" t="str">
        <v>unmet</v>
      </c>
      <c r="E183">
        <v>-28559.778339805081</v>
      </c>
    </row>
    <row r="184" spans="1:5" x14ac:dyDescent="0.25">
      <c r="A184">
        <v>118</v>
      </c>
      <c r="B184" s="40">
        <v>3120273.7172156274</v>
      </c>
      <c r="C184">
        <v>3890941.5140653211</v>
      </c>
      <c r="D184" t="str">
        <v>unmet</v>
      </c>
      <c r="E184">
        <v>-770667.79684969364</v>
      </c>
    </row>
    <row r="185" spans="1:5" x14ac:dyDescent="0.25">
      <c r="A185">
        <v>119</v>
      </c>
      <c r="B185" s="40">
        <v>3248441.7987491796</v>
      </c>
      <c r="C185">
        <v>3890845.3113078484</v>
      </c>
      <c r="D185" t="str">
        <v>unmet</v>
      </c>
      <c r="E185">
        <v>-642403.51255866885</v>
      </c>
    </row>
    <row r="186" spans="1:5" x14ac:dyDescent="0.25">
      <c r="A186">
        <v>120</v>
      </c>
      <c r="B186" s="40">
        <v>3372217.8130816547</v>
      </c>
      <c r="C186">
        <v>3890375.5295049343</v>
      </c>
      <c r="D186" t="str">
        <v>unmet</v>
      </c>
      <c r="E186">
        <v>-518157.71642327961</v>
      </c>
    </row>
    <row r="187" spans="1:5" x14ac:dyDescent="0.25">
      <c r="A187">
        <v>121</v>
      </c>
      <c r="B187" s="40">
        <v>4722074.5043449588</v>
      </c>
      <c r="C187">
        <v>3891473.1909014918</v>
      </c>
      <c r="D187" t="str">
        <v>met</v>
      </c>
      <c r="E187">
        <v>830601.31344346702</v>
      </c>
    </row>
    <row r="188" spans="1:5" x14ac:dyDescent="0.25">
      <c r="A188">
        <v>122</v>
      </c>
      <c r="B188" s="40">
        <v>3561062.9425410586</v>
      </c>
      <c r="C188">
        <v>3891035.0206182925</v>
      </c>
      <c r="D188" t="str">
        <v>unmet</v>
      </c>
      <c r="E188">
        <v>-329972.07807723386</v>
      </c>
    </row>
    <row r="189" spans="1:5" x14ac:dyDescent="0.25">
      <c r="A189">
        <v>123</v>
      </c>
      <c r="B189" s="40">
        <v>4551454.0552382665</v>
      </c>
      <c r="C189">
        <v>3890931.3667569775</v>
      </c>
      <c r="D189" t="str">
        <v>met</v>
      </c>
      <c r="E189">
        <v>660522.68848128896</v>
      </c>
    </row>
    <row r="190" spans="1:5" x14ac:dyDescent="0.25">
      <c r="A190">
        <v>124</v>
      </c>
      <c r="B190" s="40">
        <v>3924979.5402792888</v>
      </c>
      <c r="C190">
        <v>3890527.4415542521</v>
      </c>
      <c r="D190" t="str">
        <v>met</v>
      </c>
      <c r="E190">
        <v>34452.098725036718</v>
      </c>
    </row>
    <row r="191" spans="1:5" x14ac:dyDescent="0.25">
      <c r="A191">
        <v>125</v>
      </c>
      <c r="B191" s="40">
        <v>3644099.2358687297</v>
      </c>
      <c r="C191">
        <v>3891281.4593882682</v>
      </c>
      <c r="D191" t="str">
        <v>unmet</v>
      </c>
      <c r="E191">
        <v>-247182.22351953853</v>
      </c>
    </row>
    <row r="192" spans="1:5" x14ac:dyDescent="0.25">
      <c r="A192">
        <v>126</v>
      </c>
      <c r="B192" s="40">
        <v>4331444.0677084746</v>
      </c>
      <c r="C192">
        <v>3891115.8084604866</v>
      </c>
      <c r="D192" t="str">
        <v>met</v>
      </c>
      <c r="E192">
        <v>440328.259247988</v>
      </c>
    </row>
    <row r="193" spans="1:5" x14ac:dyDescent="0.25">
      <c r="A193">
        <v>127</v>
      </c>
      <c r="B193" s="40">
        <v>3462630.1772152353</v>
      </c>
      <c r="C193">
        <v>3890572.334260005</v>
      </c>
      <c r="D193" t="str">
        <v>unmet</v>
      </c>
      <c r="E193">
        <v>-427942.15704476973</v>
      </c>
    </row>
    <row r="194" spans="1:5" x14ac:dyDescent="0.25">
      <c r="A194">
        <v>128</v>
      </c>
      <c r="B194" s="40">
        <v>3797055.7636222048</v>
      </c>
      <c r="C194">
        <v>3890467.313025231</v>
      </c>
      <c r="D194" t="str">
        <v>unmet</v>
      </c>
      <c r="E194">
        <v>-93411.549403026234</v>
      </c>
    </row>
    <row r="195" spans="1:5" x14ac:dyDescent="0.25">
      <c r="A195">
        <v>129</v>
      </c>
      <c r="B195" s="40">
        <v>3623426.7015347793</v>
      </c>
      <c r="C195">
        <v>3891267.4852297837</v>
      </c>
      <c r="D195" t="str">
        <v>unmet</v>
      </c>
      <c r="E195">
        <v>-267840.78369500441</v>
      </c>
    </row>
    <row r="196" spans="1:5" x14ac:dyDescent="0.25">
      <c r="A196">
        <v>130</v>
      </c>
      <c r="B196" s="40">
        <v>3650742.6620384781</v>
      </c>
      <c r="C196">
        <v>3890373.7172064912</v>
      </c>
      <c r="D196" t="str">
        <v>unmet</v>
      </c>
      <c r="E196">
        <v>-239631.05516801309</v>
      </c>
    </row>
    <row r="197" spans="1:5" x14ac:dyDescent="0.25">
      <c r="A197">
        <v>131</v>
      </c>
      <c r="B197" s="40">
        <v>3306890.023689209</v>
      </c>
      <c r="C197">
        <v>3890537.7580534164</v>
      </c>
      <c r="D197" t="str">
        <v>unmet</v>
      </c>
      <c r="E197">
        <v>-583647.73436420737</v>
      </c>
    </row>
    <row r="198" spans="1:5" x14ac:dyDescent="0.25">
      <c r="A198">
        <v>132</v>
      </c>
      <c r="B198" s="40">
        <v>3178893.8791369605</v>
      </c>
      <c r="C198">
        <v>3890642.8327837754</v>
      </c>
      <c r="D198" t="str">
        <v>unmet</v>
      </c>
      <c r="E198">
        <v>-711748.95364681492</v>
      </c>
    </row>
    <row r="199" spans="1:5" x14ac:dyDescent="0.25">
      <c r="A199">
        <v>133</v>
      </c>
      <c r="B199" s="40">
        <v>3868945.0643707826</v>
      </c>
      <c r="C199">
        <v>3890679.6245122324</v>
      </c>
      <c r="D199" t="str">
        <v>unmet</v>
      </c>
      <c r="E199">
        <v>-21734.560141449794</v>
      </c>
    </row>
    <row r="200" spans="1:5" x14ac:dyDescent="0.25">
      <c r="A200">
        <v>134</v>
      </c>
      <c r="B200" s="40">
        <v>3597585.6951267282</v>
      </c>
      <c r="C200">
        <v>3891015.6111628446</v>
      </c>
      <c r="D200" t="str">
        <v>unmet</v>
      </c>
      <c r="E200">
        <v>-293429.91603611642</v>
      </c>
    </row>
    <row r="201" spans="1:5" x14ac:dyDescent="0.25">
      <c r="A201">
        <v>135</v>
      </c>
      <c r="B201" s="40">
        <v>4013825.4360920032</v>
      </c>
      <c r="C201">
        <v>3890503.3797239694</v>
      </c>
      <c r="D201" t="str">
        <v>met</v>
      </c>
      <c r="E201">
        <v>123322.05636803387</v>
      </c>
    </row>
    <row r="202" spans="1:5" x14ac:dyDescent="0.25">
      <c r="A202">
        <v>136</v>
      </c>
      <c r="B202" s="40">
        <v>3335594.2244740739</v>
      </c>
      <c r="C202">
        <v>3890968.7612967002</v>
      </c>
      <c r="D202" t="str">
        <v>unmet</v>
      </c>
      <c r="E202">
        <v>-555374.53682262637</v>
      </c>
    </row>
    <row r="203" spans="1:5" x14ac:dyDescent="0.25">
      <c r="A203">
        <v>137</v>
      </c>
      <c r="B203" s="40">
        <v>4756861.207851978</v>
      </c>
      <c r="C203">
        <v>3891026.1432058429</v>
      </c>
      <c r="D203" t="str">
        <v>met</v>
      </c>
      <c r="E203">
        <v>865835.06464613508</v>
      </c>
    </row>
    <row r="204" spans="1:5" x14ac:dyDescent="0.25">
      <c r="A204">
        <v>138</v>
      </c>
      <c r="B204" s="40">
        <v>4255898.6883948799</v>
      </c>
      <c r="C204">
        <v>3891020.9157627653</v>
      </c>
      <c r="D204" t="str">
        <v>met</v>
      </c>
      <c r="E204">
        <v>364877.77263211459</v>
      </c>
    </row>
    <row r="205" spans="1:5" x14ac:dyDescent="0.25">
      <c r="A205">
        <v>139</v>
      </c>
      <c r="B205" s="40">
        <v>4319160.2263705079</v>
      </c>
      <c r="C205">
        <v>3890875.9434523135</v>
      </c>
      <c r="D205" t="str">
        <v>met</v>
      </c>
      <c r="E205">
        <v>428284.28291819431</v>
      </c>
    </row>
    <row r="206" spans="1:5" x14ac:dyDescent="0.25">
      <c r="A206">
        <v>140</v>
      </c>
      <c r="B206" s="40">
        <v>3520219.3986805724</v>
      </c>
      <c r="C206">
        <v>3890495.3682302996</v>
      </c>
      <c r="D206" t="str">
        <v>unmet</v>
      </c>
      <c r="E206">
        <v>-370275.96954972716</v>
      </c>
    </row>
    <row r="207" spans="1:5" x14ac:dyDescent="0.25">
      <c r="A207">
        <v>141</v>
      </c>
      <c r="B207" s="40">
        <v>3948145.038737854</v>
      </c>
      <c r="C207">
        <v>3891157.1413026117</v>
      </c>
      <c r="D207" t="str">
        <v>met</v>
      </c>
      <c r="E207">
        <v>56987.89743524231</v>
      </c>
    </row>
    <row r="208" spans="1:5" x14ac:dyDescent="0.25">
      <c r="A208">
        <v>142</v>
      </c>
      <c r="B208" s="40">
        <v>4523930.2109052893</v>
      </c>
      <c r="C208">
        <v>3891141.5814359519</v>
      </c>
      <c r="D208" t="str">
        <v>met</v>
      </c>
      <c r="E208">
        <v>632788.62946933741</v>
      </c>
    </row>
    <row r="209" spans="1:5" x14ac:dyDescent="0.25">
      <c r="A209">
        <v>143</v>
      </c>
      <c r="B209" s="40">
        <v>5903300.825520833</v>
      </c>
      <c r="C209">
        <v>3890970.5699877967</v>
      </c>
      <c r="D209" t="str">
        <v>met</v>
      </c>
      <c r="E209">
        <v>2012330.2555330363</v>
      </c>
    </row>
    <row r="210" spans="1:5" x14ac:dyDescent="0.25">
      <c r="A210">
        <v>144</v>
      </c>
      <c r="B210" s="40">
        <v>3392758.2318945108</v>
      </c>
      <c r="C210">
        <v>3890528.0107666133</v>
      </c>
      <c r="D210" t="str">
        <v>unmet</v>
      </c>
      <c r="E210">
        <v>-497769.7788721025</v>
      </c>
    </row>
    <row r="211" spans="1:5" x14ac:dyDescent="0.25">
      <c r="A211">
        <v>145</v>
      </c>
      <c r="B211" s="40">
        <v>3346203.7835292951</v>
      </c>
      <c r="C211">
        <v>3891207.2550484245</v>
      </c>
      <c r="D211" t="str">
        <v>unmet</v>
      </c>
      <c r="E211">
        <v>-545003.47151912935</v>
      </c>
    </row>
    <row r="212" spans="1:5" x14ac:dyDescent="0.25">
      <c r="A212">
        <v>146</v>
      </c>
      <c r="B212" s="40">
        <v>2905045.5989964157</v>
      </c>
      <c r="C212">
        <v>3890812.4495647629</v>
      </c>
      <c r="D212" t="str">
        <v>unmet</v>
      </c>
      <c r="E212">
        <v>-985766.85056834714</v>
      </c>
    </row>
    <row r="213" spans="1:5" x14ac:dyDescent="0.25">
      <c r="A213">
        <v>147</v>
      </c>
      <c r="B213" s="40">
        <v>3254763.2806507382</v>
      </c>
      <c r="C213">
        <v>3890945.8659444726</v>
      </c>
      <c r="D213" t="str">
        <v>unmet</v>
      </c>
      <c r="E213">
        <v>-636182.58529373445</v>
      </c>
    </row>
    <row r="214" spans="1:5" x14ac:dyDescent="0.25">
      <c r="A214">
        <v>148</v>
      </c>
      <c r="B214" s="40">
        <v>3717158.820950191</v>
      </c>
      <c r="C214">
        <v>3890502.6731766467</v>
      </c>
      <c r="D214" t="str">
        <v>unmet</v>
      </c>
      <c r="E214">
        <v>-173343.8522264557</v>
      </c>
    </row>
    <row r="215" spans="1:5" x14ac:dyDescent="0.25">
      <c r="A215">
        <v>149</v>
      </c>
      <c r="B215" s="40">
        <v>4819401.936728267</v>
      </c>
      <c r="C215">
        <v>3890610.4203915205</v>
      </c>
      <c r="D215" t="str">
        <v>met</v>
      </c>
      <c r="E215">
        <v>928791.51633674651</v>
      </c>
    </row>
    <row r="216" spans="1:5" x14ac:dyDescent="0.25">
      <c r="A216">
        <v>150</v>
      </c>
      <c r="B216" s="40">
        <v>6016115.2961002467</v>
      </c>
      <c r="C216">
        <v>3890325.5198742445</v>
      </c>
      <c r="D216" t="str">
        <v>met</v>
      </c>
      <c r="E216">
        <v>2125789.7762260023</v>
      </c>
    </row>
    <row r="217" spans="1:5" x14ac:dyDescent="0.25">
      <c r="A217">
        <v>151</v>
      </c>
      <c r="B217" s="40">
        <v>3304838.747262178</v>
      </c>
      <c r="C217">
        <v>3890644.5896884007</v>
      </c>
      <c r="D217" t="str">
        <v>unmet</v>
      </c>
      <c r="E217">
        <v>-585805.84242622275</v>
      </c>
    </row>
    <row r="218" spans="1:5" x14ac:dyDescent="0.25">
      <c r="A218">
        <v>152</v>
      </c>
      <c r="B218" s="40">
        <v>3457405.4958766149</v>
      </c>
      <c r="C218">
        <v>3891401.874730879</v>
      </c>
      <c r="D218" t="str">
        <v>unmet</v>
      </c>
      <c r="E218">
        <v>-433996.37885426404</v>
      </c>
    </row>
    <row r="219" spans="1:5" x14ac:dyDescent="0.25">
      <c r="A219">
        <v>153</v>
      </c>
      <c r="B219" s="40">
        <v>6021735.3805132974</v>
      </c>
      <c r="C219">
        <v>3890481.6970554567</v>
      </c>
      <c r="D219" t="str">
        <v>met</v>
      </c>
      <c r="E219">
        <v>2131253.6834578407</v>
      </c>
    </row>
    <row r="220" spans="1:5" x14ac:dyDescent="0.25">
      <c r="A220">
        <v>154</v>
      </c>
      <c r="B220" s="40">
        <v>3424613.9271509126</v>
      </c>
      <c r="C220">
        <v>3890925.9315667655</v>
      </c>
      <c r="D220" t="str">
        <v>unmet</v>
      </c>
      <c r="E220">
        <v>-466312.00441585295</v>
      </c>
    </row>
    <row r="221" spans="1:5" x14ac:dyDescent="0.25">
      <c r="A221">
        <v>155</v>
      </c>
      <c r="B221" s="40">
        <v>3365701.4086678112</v>
      </c>
      <c r="C221">
        <v>3890752.8274367526</v>
      </c>
      <c r="D221" t="str">
        <v>unmet</v>
      </c>
      <c r="E221">
        <v>-525051.41876894142</v>
      </c>
    </row>
    <row r="222" spans="1:5" x14ac:dyDescent="0.25">
      <c r="A222">
        <v>156</v>
      </c>
      <c r="B222" s="40">
        <v>3738170.6609392725</v>
      </c>
      <c r="C222">
        <v>3891192.8973458637</v>
      </c>
      <c r="D222" t="str">
        <v>unmet</v>
      </c>
      <c r="E222">
        <v>-153022.23640659126</v>
      </c>
    </row>
    <row r="223" spans="1:5" x14ac:dyDescent="0.25">
      <c r="A223">
        <v>157</v>
      </c>
      <c r="B223" s="40">
        <v>4797804.2655217377</v>
      </c>
      <c r="C223">
        <v>3890429.5345643843</v>
      </c>
      <c r="D223" t="str">
        <v>met</v>
      </c>
      <c r="E223">
        <v>907374.73095735349</v>
      </c>
    </row>
    <row r="224" spans="1:5" x14ac:dyDescent="0.25">
      <c r="A224">
        <v>158</v>
      </c>
      <c r="B224" s="40">
        <v>3300766.647918852</v>
      </c>
      <c r="C224">
        <v>3890137.4764887579</v>
      </c>
      <c r="D224" t="str">
        <v>unmet</v>
      </c>
      <c r="E224">
        <v>-589370.82856990583</v>
      </c>
    </row>
    <row r="225" spans="1:5" x14ac:dyDescent="0.25">
      <c r="A225">
        <v>159</v>
      </c>
      <c r="B225" s="40">
        <v>3666469.1410753308</v>
      </c>
      <c r="C225">
        <v>3890708.3884197194</v>
      </c>
      <c r="D225" t="str">
        <v>unmet</v>
      </c>
      <c r="E225">
        <v>-224239.24734438863</v>
      </c>
    </row>
    <row r="226" spans="1:5" x14ac:dyDescent="0.25">
      <c r="A226">
        <v>160</v>
      </c>
      <c r="B226" s="40">
        <v>4519632.7020896375</v>
      </c>
      <c r="C226">
        <v>3890719.1958112568</v>
      </c>
      <c r="D226" t="str">
        <v>met</v>
      </c>
      <c r="E226">
        <v>628913.50627838075</v>
      </c>
    </row>
    <row r="227" spans="1:5" x14ac:dyDescent="0.25">
      <c r="A227">
        <v>161</v>
      </c>
      <c r="B227" s="40">
        <v>4571343.8890782762</v>
      </c>
      <c r="C227">
        <v>3890765.7852363298</v>
      </c>
      <c r="D227" t="str">
        <v>met</v>
      </c>
      <c r="E227">
        <v>680578.10384194646</v>
      </c>
    </row>
    <row r="228" spans="1:5" x14ac:dyDescent="0.25">
      <c r="A228">
        <v>162</v>
      </c>
      <c r="B228" s="40">
        <v>4001887.7437879425</v>
      </c>
      <c r="C228">
        <v>3890700.569590264</v>
      </c>
      <c r="D228" t="str">
        <v>met</v>
      </c>
      <c r="E228">
        <v>111187.17419767845</v>
      </c>
    </row>
    <row r="229" spans="1:5" x14ac:dyDescent="0.25">
      <c r="A229">
        <v>163</v>
      </c>
      <c r="B229" s="40">
        <v>3429727.6080136592</v>
      </c>
      <c r="C229">
        <v>3890901.8791980459</v>
      </c>
      <c r="D229" t="str">
        <v>unmet</v>
      </c>
      <c r="E229">
        <v>-461174.27118438669</v>
      </c>
    </row>
    <row r="230" spans="1:5" x14ac:dyDescent="0.25">
      <c r="A230">
        <v>164</v>
      </c>
      <c r="B230" s="40">
        <v>4849789.7761345282</v>
      </c>
      <c r="C230">
        <v>3890988.8449643715</v>
      </c>
      <c r="D230" t="str">
        <v>met</v>
      </c>
      <c r="E230">
        <v>958800.93117015669</v>
      </c>
    </row>
    <row r="231" spans="1:5" x14ac:dyDescent="0.25">
      <c r="A231">
        <v>165</v>
      </c>
      <c r="B231" s="40">
        <v>3670387.4770876151</v>
      </c>
      <c r="C231">
        <v>3890670.2796032145</v>
      </c>
      <c r="D231" t="str">
        <v>unmet</v>
      </c>
      <c r="E231">
        <v>-220282.80251559941</v>
      </c>
    </row>
    <row r="232" spans="1:5" x14ac:dyDescent="0.25">
      <c r="A232">
        <v>166</v>
      </c>
      <c r="B232" s="40">
        <v>3833524.5379067832</v>
      </c>
      <c r="C232">
        <v>3890822.7681218786</v>
      </c>
      <c r="D232" t="str">
        <v>unmet</v>
      </c>
      <c r="E232">
        <v>-57298.230215095449</v>
      </c>
    </row>
    <row r="233" spans="1:5" x14ac:dyDescent="0.25">
      <c r="A233">
        <v>167</v>
      </c>
      <c r="B233" s="40">
        <v>3343641.893737786</v>
      </c>
      <c r="C233">
        <v>3890694.3373023253</v>
      </c>
      <c r="D233" t="str">
        <v>unmet</v>
      </c>
      <c r="E233">
        <v>-547052.44356453931</v>
      </c>
    </row>
    <row r="234" spans="1:5" x14ac:dyDescent="0.25">
      <c r="A234">
        <v>168</v>
      </c>
      <c r="B234" s="40">
        <v>3546653.7553567016</v>
      </c>
      <c r="C234">
        <v>3890814.0053570061</v>
      </c>
      <c r="D234" t="str">
        <v>unmet</v>
      </c>
      <c r="E234">
        <v>-344160.25000030454</v>
      </c>
    </row>
    <row r="235" spans="1:5" x14ac:dyDescent="0.25">
      <c r="A235">
        <v>169</v>
      </c>
      <c r="B235" s="40">
        <v>5446916.7390779648</v>
      </c>
      <c r="C235">
        <v>3890339.8593600485</v>
      </c>
      <c r="D235" t="str">
        <v>met</v>
      </c>
      <c r="E235">
        <v>1556576.8797179163</v>
      </c>
    </row>
    <row r="236" spans="1:5" x14ac:dyDescent="0.25">
      <c r="A236">
        <v>170</v>
      </c>
      <c r="B236" s="40">
        <v>3404944.3724323125</v>
      </c>
      <c r="C236">
        <v>3891015.9123549359</v>
      </c>
      <c r="D236" t="str">
        <v>unmet</v>
      </c>
      <c r="E236">
        <v>-486071.53992262343</v>
      </c>
    </row>
    <row r="237" spans="1:5" x14ac:dyDescent="0.25">
      <c r="A237">
        <v>171</v>
      </c>
      <c r="B237" s="40">
        <v>4023934.9849222912</v>
      </c>
      <c r="C237">
        <v>3890985.4015817931</v>
      </c>
      <c r="D237" t="str">
        <v>met</v>
      </c>
      <c r="E237">
        <v>132949.58334049815</v>
      </c>
    </row>
    <row r="238" spans="1:5" x14ac:dyDescent="0.25">
      <c r="A238">
        <v>172</v>
      </c>
      <c r="B238" s="40">
        <v>3829345.0478424481</v>
      </c>
      <c r="C238">
        <v>3890908.9001348168</v>
      </c>
      <c r="D238" t="str">
        <v>unmet</v>
      </c>
      <c r="E238">
        <v>-61563.852292368654</v>
      </c>
    </row>
    <row r="239" spans="1:5" x14ac:dyDescent="0.25">
      <c r="A239">
        <v>173</v>
      </c>
      <c r="B239" s="40">
        <v>3058112.7784327585</v>
      </c>
      <c r="C239">
        <v>3890609.9760795189</v>
      </c>
      <c r="D239" t="str">
        <v>unmet</v>
      </c>
      <c r="E239">
        <v>-832497.19764676038</v>
      </c>
    </row>
    <row r="240" spans="1:5" x14ac:dyDescent="0.25">
      <c r="A240">
        <v>174</v>
      </c>
      <c r="B240" s="40">
        <v>3839000.8354463847</v>
      </c>
      <c r="C240">
        <v>3890792.7015384878</v>
      </c>
      <c r="D240" t="str">
        <v>unmet</v>
      </c>
      <c r="E240">
        <v>-51791.866092103068</v>
      </c>
    </row>
    <row r="241" spans="1:5" x14ac:dyDescent="0.25">
      <c r="A241">
        <v>175</v>
      </c>
      <c r="B241" s="40">
        <v>4056953.5968256313</v>
      </c>
      <c r="C241">
        <v>3890617.2512283879</v>
      </c>
      <c r="D241" t="str">
        <v>met</v>
      </c>
      <c r="E241">
        <v>166336.3455972434</v>
      </c>
    </row>
    <row r="242" spans="1:5" x14ac:dyDescent="0.25">
      <c r="A242">
        <v>176</v>
      </c>
      <c r="B242" s="40">
        <v>5441821.6060350444</v>
      </c>
      <c r="C242">
        <v>3891335.6139150746</v>
      </c>
      <c r="D242" t="str">
        <v>met</v>
      </c>
      <c r="E242">
        <v>1550485.9921199698</v>
      </c>
    </row>
    <row r="243" spans="1:5" x14ac:dyDescent="0.25">
      <c r="A243">
        <v>177</v>
      </c>
      <c r="B243" s="40">
        <v>3149486.4882035116</v>
      </c>
      <c r="C243">
        <v>3890410.1922874171</v>
      </c>
      <c r="D243" t="str">
        <v>unmet</v>
      </c>
      <c r="E243">
        <v>-740923.70408390556</v>
      </c>
    </row>
    <row r="244" spans="1:5" x14ac:dyDescent="0.25">
      <c r="A244">
        <v>178</v>
      </c>
      <c r="B244" s="40">
        <v>3240342.872751317</v>
      </c>
      <c r="C244">
        <v>3890510.8645394794</v>
      </c>
      <c r="D244" t="str">
        <v>unmet</v>
      </c>
      <c r="E244">
        <v>-650167.99178816238</v>
      </c>
    </row>
    <row r="245" spans="1:5" x14ac:dyDescent="0.25">
      <c r="A245">
        <v>179</v>
      </c>
      <c r="B245" s="40">
        <v>4160798.4451024737</v>
      </c>
      <c r="C245">
        <v>3890719.461339687</v>
      </c>
      <c r="D245" t="str">
        <v>met</v>
      </c>
      <c r="E245">
        <v>270078.98376278672</v>
      </c>
    </row>
    <row r="246" spans="1:5" x14ac:dyDescent="0.25">
      <c r="A246">
        <v>180</v>
      </c>
      <c r="B246" s="40">
        <v>4071140.4719038503</v>
      </c>
      <c r="C246">
        <v>3891025.8207337293</v>
      </c>
      <c r="D246" t="str">
        <v>met</v>
      </c>
      <c r="E246">
        <v>180114.65117012104</v>
      </c>
    </row>
    <row r="247" spans="1:5" x14ac:dyDescent="0.25">
      <c r="A247">
        <v>181</v>
      </c>
      <c r="B247" s="40">
        <v>3874168.5867977878</v>
      </c>
      <c r="C247">
        <v>3891076.9572602767</v>
      </c>
      <c r="D247" t="str">
        <v>unmet</v>
      </c>
      <c r="E247">
        <v>-16908.370462488849</v>
      </c>
    </row>
    <row r="248" spans="1:5" x14ac:dyDescent="0.25">
      <c r="A248">
        <v>182</v>
      </c>
      <c r="B248" s="40">
        <v>3545335.1582682589</v>
      </c>
      <c r="C248">
        <v>3890773.7153430656</v>
      </c>
      <c r="D248" t="str">
        <v>unmet</v>
      </c>
      <c r="E248">
        <v>-345438.55707480665</v>
      </c>
    </row>
    <row r="249" spans="1:5" x14ac:dyDescent="0.25">
      <c r="A249">
        <v>183</v>
      </c>
      <c r="B249" s="40">
        <v>3322762.5538268792</v>
      </c>
      <c r="C249">
        <v>3890996.6782006933</v>
      </c>
      <c r="D249" t="str">
        <v>unmet</v>
      </c>
      <c r="E249">
        <v>-568234.12437381409</v>
      </c>
    </row>
    <row r="250" spans="1:5" x14ac:dyDescent="0.25">
      <c r="A250">
        <v>184</v>
      </c>
      <c r="B250" s="40">
        <v>4347878.9378597382</v>
      </c>
      <c r="C250">
        <v>3890796.6012708819</v>
      </c>
      <c r="D250" t="str">
        <v>met</v>
      </c>
      <c r="E250">
        <v>457082.3365888563</v>
      </c>
    </row>
    <row r="251" spans="1:5" x14ac:dyDescent="0.25">
      <c r="A251">
        <v>185</v>
      </c>
      <c r="B251" s="40">
        <v>4245095.935929141</v>
      </c>
      <c r="C251">
        <v>3891161.5012631761</v>
      </c>
      <c r="D251" t="str">
        <v>met</v>
      </c>
      <c r="E251">
        <v>353934.43466596492</v>
      </c>
    </row>
    <row r="252" spans="1:5" x14ac:dyDescent="0.25">
      <c r="A252">
        <v>186</v>
      </c>
      <c r="B252" s="40">
        <v>4185617.2129284544</v>
      </c>
      <c r="C252">
        <v>3891072.3247176129</v>
      </c>
      <c r="D252" t="str">
        <v>met</v>
      </c>
      <c r="E252">
        <v>294544.88821084145</v>
      </c>
    </row>
    <row r="253" spans="1:5" x14ac:dyDescent="0.25">
      <c r="A253">
        <v>187</v>
      </c>
      <c r="B253" s="40">
        <v>4077204.0490561677</v>
      </c>
      <c r="C253">
        <v>3890672.8291562106</v>
      </c>
      <c r="D253" t="str">
        <v>met</v>
      </c>
      <c r="E253">
        <v>186531.21989995707</v>
      </c>
    </row>
    <row r="254" spans="1:5" x14ac:dyDescent="0.25">
      <c r="A254">
        <v>188</v>
      </c>
      <c r="B254" s="40">
        <v>4070336.7186277453</v>
      </c>
      <c r="C254">
        <v>3890885.2487271065</v>
      </c>
      <c r="D254" t="str">
        <v>met</v>
      </c>
      <c r="E254">
        <v>179451.4699006388</v>
      </c>
    </row>
    <row r="255" spans="1:5" x14ac:dyDescent="0.25">
      <c r="A255">
        <v>189</v>
      </c>
      <c r="B255" s="40">
        <v>3325805.5475100726</v>
      </c>
      <c r="C255">
        <v>3890625.1289394153</v>
      </c>
      <c r="D255" t="str">
        <v>unmet</v>
      </c>
      <c r="E255">
        <v>-564819.58142934274</v>
      </c>
    </row>
    <row r="256" spans="1:5" x14ac:dyDescent="0.25">
      <c r="A256">
        <v>190</v>
      </c>
      <c r="B256" s="40">
        <v>4718476.8263191879</v>
      </c>
      <c r="C256">
        <v>3890283.4758566339</v>
      </c>
      <c r="D256" t="str">
        <v>met</v>
      </c>
      <c r="E256">
        <v>828193.35046255402</v>
      </c>
    </row>
    <row r="257" spans="1:5" x14ac:dyDescent="0.25">
      <c r="A257">
        <v>191</v>
      </c>
      <c r="B257" s="40">
        <v>3414140.9228253923</v>
      </c>
      <c r="C257">
        <v>3890975.3005769709</v>
      </c>
      <c r="D257" t="str">
        <v>unmet</v>
      </c>
      <c r="E257">
        <v>-476834.37775157858</v>
      </c>
    </row>
    <row r="258" spans="1:5" x14ac:dyDescent="0.25">
      <c r="A258">
        <v>192</v>
      </c>
      <c r="B258" s="40">
        <v>3583069.2596014272</v>
      </c>
      <c r="C258">
        <v>3890616.8464511591</v>
      </c>
      <c r="D258" t="str">
        <v>unmet</v>
      </c>
      <c r="E258">
        <v>-307547.58684973186</v>
      </c>
    </row>
    <row r="259" spans="1:5" x14ac:dyDescent="0.25">
      <c r="A259">
        <v>193</v>
      </c>
      <c r="B259" s="40">
        <v>4183930.9470994105</v>
      </c>
      <c r="C259">
        <v>3890561.6211930565</v>
      </c>
      <c r="D259" t="str">
        <v>met</v>
      </c>
      <c r="E259">
        <v>293369.325906354</v>
      </c>
    </row>
    <row r="260" spans="1:5" x14ac:dyDescent="0.25">
      <c r="A260">
        <v>194</v>
      </c>
      <c r="B260" s="40">
        <v>3866728.714904353</v>
      </c>
      <c r="C260">
        <v>3890598.1685184552</v>
      </c>
      <c r="D260" t="str">
        <v>unmet</v>
      </c>
      <c r="E260">
        <v>-23869.453614102211</v>
      </c>
    </row>
    <row r="261" spans="1:5" x14ac:dyDescent="0.25">
      <c r="A261">
        <v>195</v>
      </c>
      <c r="B261" s="40">
        <v>3862381.9844981544</v>
      </c>
      <c r="C261">
        <v>3890842.756764363</v>
      </c>
      <c r="D261" t="str">
        <v>unmet</v>
      </c>
      <c r="E261">
        <v>-28460.77226620866</v>
      </c>
    </row>
    <row r="262" spans="1:5" x14ac:dyDescent="0.25">
      <c r="A262">
        <v>196</v>
      </c>
      <c r="B262" s="40">
        <v>3427528.954842323</v>
      </c>
      <c r="C262">
        <v>3891105.8358686408</v>
      </c>
      <c r="D262" t="str">
        <v>unmet</v>
      </c>
      <c r="E262">
        <v>-463576.88102631783</v>
      </c>
    </row>
    <row r="263" spans="1:5" x14ac:dyDescent="0.25">
      <c r="A263">
        <v>197</v>
      </c>
      <c r="B263" s="40">
        <v>4172033.4502286264</v>
      </c>
      <c r="C263">
        <v>3890755.9512928408</v>
      </c>
      <c r="D263" t="str">
        <v>met</v>
      </c>
      <c r="E263">
        <v>281277.49893578561</v>
      </c>
    </row>
    <row r="264" spans="1:5" x14ac:dyDescent="0.25">
      <c r="A264">
        <v>198</v>
      </c>
      <c r="B264" s="40">
        <v>3185277.6635364434</v>
      </c>
      <c r="C264">
        <v>3890634.6298912689</v>
      </c>
      <c r="D264" t="str">
        <v>unmet</v>
      </c>
      <c r="E264">
        <v>-705356.96635482553</v>
      </c>
    </row>
    <row r="265" spans="1:5" x14ac:dyDescent="0.25">
      <c r="A265">
        <v>199</v>
      </c>
      <c r="B265" s="40">
        <v>4420122.7198928259</v>
      </c>
      <c r="C265">
        <v>3890548.5823767185</v>
      </c>
      <c r="D265" t="str">
        <v>met</v>
      </c>
      <c r="E265">
        <v>529574.13751610741</v>
      </c>
    </row>
    <row r="266" spans="1:5" x14ac:dyDescent="0.25">
      <c r="A266">
        <v>200</v>
      </c>
      <c r="B266" s="40">
        <v>3093782.9323727032</v>
      </c>
      <c r="C266">
        <v>3891116.6161335586</v>
      </c>
      <c r="D266" t="str">
        <v>unmet</v>
      </c>
      <c r="E266">
        <v>-797333.68376085535</v>
      </c>
    </row>
    <row r="267" spans="1:5" x14ac:dyDescent="0.25">
      <c r="A267">
        <v>201</v>
      </c>
      <c r="B267" s="40">
        <v>4018065.4203527169</v>
      </c>
      <c r="C267">
        <v>3890410.9603883494</v>
      </c>
      <c r="D267" t="str">
        <v>met</v>
      </c>
      <c r="E267">
        <v>127654.45996436756</v>
      </c>
    </row>
    <row r="268" spans="1:5" x14ac:dyDescent="0.25">
      <c r="A268">
        <v>202</v>
      </c>
      <c r="B268" s="40">
        <v>3034738.3572295783</v>
      </c>
      <c r="C268">
        <v>3890807.7898642006</v>
      </c>
      <c r="D268" t="str">
        <v>unmet</v>
      </c>
      <c r="E268">
        <v>-856069.43263462232</v>
      </c>
    </row>
    <row r="269" spans="1:5" x14ac:dyDescent="0.25">
      <c r="A269">
        <v>203</v>
      </c>
      <c r="B269" s="40">
        <v>3897834.798156641</v>
      </c>
      <c r="C269">
        <v>3890465.919964293</v>
      </c>
      <c r="D269" t="str">
        <v>met</v>
      </c>
      <c r="E269">
        <v>7368.8781923479401</v>
      </c>
    </row>
    <row r="270" spans="1:5" x14ac:dyDescent="0.25">
      <c r="A270">
        <v>204</v>
      </c>
      <c r="B270" s="40">
        <v>4250633.4514769595</v>
      </c>
      <c r="C270">
        <v>3891148.6519279866</v>
      </c>
      <c r="D270" t="str">
        <v>met</v>
      </c>
      <c r="E270">
        <v>359484.79954897286</v>
      </c>
    </row>
    <row r="271" spans="1:5" x14ac:dyDescent="0.25">
      <c r="A271">
        <v>205</v>
      </c>
      <c r="B271" s="40">
        <v>4470360.3517018827</v>
      </c>
      <c r="C271">
        <v>3890909.4608585765</v>
      </c>
      <c r="D271" t="str">
        <v>met</v>
      </c>
      <c r="E271">
        <v>579450.8908433062</v>
      </c>
    </row>
    <row r="272" spans="1:5" x14ac:dyDescent="0.25">
      <c r="A272">
        <v>206</v>
      </c>
      <c r="B272" s="40">
        <v>4122789.2692068927</v>
      </c>
      <c r="C272">
        <v>3890880.6912870058</v>
      </c>
      <c r="D272" t="str">
        <v>met</v>
      </c>
      <c r="E272">
        <v>231908.57791988691</v>
      </c>
    </row>
    <row r="273" spans="1:5" x14ac:dyDescent="0.25">
      <c r="A273">
        <v>207</v>
      </c>
      <c r="B273" s="40">
        <v>3549624.0851271823</v>
      </c>
      <c r="C273">
        <v>3891109.5425842232</v>
      </c>
      <c r="D273" t="str">
        <v>unmet</v>
      </c>
      <c r="E273">
        <v>-341485.4574570409</v>
      </c>
    </row>
    <row r="274" spans="1:5" x14ac:dyDescent="0.25">
      <c r="A274">
        <v>208</v>
      </c>
      <c r="B274" s="40">
        <v>3915999.4705098402</v>
      </c>
      <c r="C274">
        <v>3890979.3173530353</v>
      </c>
      <c r="D274" t="str">
        <v>met</v>
      </c>
      <c r="E274">
        <v>25020.153156804852</v>
      </c>
    </row>
    <row r="275" spans="1:5" x14ac:dyDescent="0.25">
      <c r="A275">
        <v>209</v>
      </c>
      <c r="B275" s="40">
        <v>4075311.5360227763</v>
      </c>
      <c r="C275">
        <v>3890736.0375076621</v>
      </c>
      <c r="D275" t="str">
        <v>met</v>
      </c>
      <c r="E275">
        <v>184575.49851511419</v>
      </c>
    </row>
    <row r="276" spans="1:5" x14ac:dyDescent="0.25">
      <c r="A276">
        <v>210</v>
      </c>
      <c r="B276" s="40">
        <v>4490685.7381410887</v>
      </c>
      <c r="C276">
        <v>3890579.0204818919</v>
      </c>
      <c r="D276" t="str">
        <v>met</v>
      </c>
      <c r="E276">
        <v>600106.71765919682</v>
      </c>
    </row>
    <row r="277" spans="1:5" x14ac:dyDescent="0.25">
      <c r="A277">
        <v>211</v>
      </c>
      <c r="B277" s="40">
        <v>3114889.0911095403</v>
      </c>
      <c r="C277">
        <v>3891341.8920885785</v>
      </c>
      <c r="D277" t="str">
        <v>unmet</v>
      </c>
      <c r="E277">
        <v>-776452.80097903823</v>
      </c>
    </row>
    <row r="278" spans="1:5" x14ac:dyDescent="0.25">
      <c r="A278">
        <v>212</v>
      </c>
      <c r="B278" s="40">
        <v>4528475.3282242315</v>
      </c>
      <c r="C278">
        <v>3890831.9881735505</v>
      </c>
      <c r="D278" t="str">
        <v>met</v>
      </c>
      <c r="E278">
        <v>637643.34005068103</v>
      </c>
    </row>
    <row r="279" spans="1:5" x14ac:dyDescent="0.25">
      <c r="A279">
        <v>213</v>
      </c>
      <c r="B279" s="40">
        <v>3798695.1903503104</v>
      </c>
      <c r="C279">
        <v>3891150.9306018841</v>
      </c>
      <c r="D279" t="str">
        <v>unmet</v>
      </c>
      <c r="E279">
        <v>-92455.740251573734</v>
      </c>
    </row>
    <row r="280" spans="1:5" x14ac:dyDescent="0.25">
      <c r="A280">
        <v>214</v>
      </c>
      <c r="B280" s="40">
        <v>3211330.9337431975</v>
      </c>
      <c r="C280">
        <v>3890612.2340582064</v>
      </c>
      <c r="D280" t="str">
        <v>unmet</v>
      </c>
      <c r="E280">
        <v>-679281.30031500896</v>
      </c>
    </row>
    <row r="281" spans="1:5" x14ac:dyDescent="0.25">
      <c r="A281">
        <v>215</v>
      </c>
      <c r="B281" s="40">
        <v>4085669.2419665833</v>
      </c>
      <c r="C281">
        <v>3890802.4652203214</v>
      </c>
      <c r="D281" t="str">
        <v>met</v>
      </c>
      <c r="E281">
        <v>194866.77674626186</v>
      </c>
    </row>
    <row r="282" spans="1:5" x14ac:dyDescent="0.25">
      <c r="A282">
        <v>216</v>
      </c>
      <c r="B282" s="40">
        <v>3253616.4407258518</v>
      </c>
      <c r="C282">
        <v>3890846.8522285502</v>
      </c>
      <c r="D282" t="str">
        <v>unmet</v>
      </c>
      <c r="E282">
        <v>-637230.41150269844</v>
      </c>
    </row>
    <row r="283" spans="1:5" x14ac:dyDescent="0.25">
      <c r="A283">
        <v>217</v>
      </c>
      <c r="B283" s="40">
        <v>3821492.0959914029</v>
      </c>
      <c r="C283">
        <v>3890554.7562361588</v>
      </c>
      <c r="D283" t="str">
        <v>unmet</v>
      </c>
      <c r="E283">
        <v>-69062.660244755913</v>
      </c>
    </row>
    <row r="284" spans="1:5" x14ac:dyDescent="0.25">
      <c r="A284">
        <v>218</v>
      </c>
      <c r="B284" s="40">
        <v>3446269.2889017104</v>
      </c>
      <c r="C284">
        <v>3890925.8384750378</v>
      </c>
      <c r="D284" t="str">
        <v>unmet</v>
      </c>
      <c r="E284">
        <v>-444656.54957332741</v>
      </c>
    </row>
    <row r="285" spans="1:5" x14ac:dyDescent="0.25">
      <c r="A285">
        <v>219</v>
      </c>
      <c r="B285" s="40">
        <v>3981475.8946064282</v>
      </c>
      <c r="C285">
        <v>3890731.9324943731</v>
      </c>
      <c r="D285" t="str">
        <v>met</v>
      </c>
      <c r="E285">
        <v>90743.96211205516</v>
      </c>
    </row>
    <row r="286" spans="1:5" x14ac:dyDescent="0.25">
      <c r="A286">
        <v>220</v>
      </c>
      <c r="B286" s="40">
        <v>2953310.4333834313</v>
      </c>
      <c r="C286">
        <v>3890900.7626515371</v>
      </c>
      <c r="D286" t="str">
        <v>unmet</v>
      </c>
      <c r="E286">
        <v>-937590.32926810579</v>
      </c>
    </row>
    <row r="287" spans="1:5" x14ac:dyDescent="0.25">
      <c r="A287">
        <v>221</v>
      </c>
      <c r="B287" s="40">
        <v>4585097.5291491812</v>
      </c>
      <c r="C287">
        <v>3890671.279775633</v>
      </c>
      <c r="D287" t="str">
        <v>met</v>
      </c>
      <c r="E287">
        <v>694426.2493735482</v>
      </c>
    </row>
    <row r="288" spans="1:5" x14ac:dyDescent="0.25">
      <c r="A288">
        <v>222</v>
      </c>
      <c r="B288" s="40">
        <v>3913981.9552263417</v>
      </c>
      <c r="C288">
        <v>3891416.2534077833</v>
      </c>
      <c r="D288" t="str">
        <v>met</v>
      </c>
      <c r="E288">
        <v>22565.701818558387</v>
      </c>
    </row>
    <row r="289" spans="1:5" x14ac:dyDescent="0.25">
      <c r="A289">
        <v>223</v>
      </c>
      <c r="B289" s="40">
        <v>3740550.2431605617</v>
      </c>
      <c r="C289">
        <v>3890866.0601404817</v>
      </c>
      <c r="D289" t="str">
        <v>unmet</v>
      </c>
      <c r="E289">
        <v>-150315.81697992003</v>
      </c>
    </row>
    <row r="290" spans="1:5" x14ac:dyDescent="0.25">
      <c r="A290">
        <v>224</v>
      </c>
      <c r="B290" s="40">
        <v>5322064.3738273503</v>
      </c>
      <c r="C290">
        <v>3890551.4718604935</v>
      </c>
      <c r="D290" t="str">
        <v>met</v>
      </c>
      <c r="E290">
        <v>1431512.9019668568</v>
      </c>
    </row>
    <row r="291" spans="1:5" x14ac:dyDescent="0.25">
      <c r="A291">
        <v>225</v>
      </c>
      <c r="B291" s="40">
        <v>3554323.5483320351</v>
      </c>
      <c r="C291">
        <v>3890873.9026009273</v>
      </c>
      <c r="D291" t="str">
        <v>unmet</v>
      </c>
      <c r="E291">
        <v>-336550.3542688922</v>
      </c>
    </row>
    <row r="292" spans="1:5" x14ac:dyDescent="0.25">
      <c r="A292">
        <v>226</v>
      </c>
      <c r="B292" s="40">
        <v>3751432.4969975459</v>
      </c>
      <c r="C292">
        <v>3890830.0499207429</v>
      </c>
      <c r="D292" t="str">
        <v>unmet</v>
      </c>
      <c r="E292">
        <v>-139397.55292319693</v>
      </c>
    </row>
    <row r="293" spans="1:5" x14ac:dyDescent="0.25">
      <c r="A293">
        <v>227</v>
      </c>
      <c r="B293" s="40">
        <v>4708620.7677413132</v>
      </c>
      <c r="C293">
        <v>3890644.5413926812</v>
      </c>
      <c r="D293" t="str">
        <v>met</v>
      </c>
      <c r="E293">
        <v>817976.22634863202</v>
      </c>
    </row>
    <row r="294" spans="1:5" x14ac:dyDescent="0.25">
      <c r="A294">
        <v>228</v>
      </c>
      <c r="B294" s="40">
        <v>4995202.3420224059</v>
      </c>
      <c r="C294">
        <v>3891185.8405291601</v>
      </c>
      <c r="D294" t="str">
        <v>met</v>
      </c>
      <c r="E294">
        <v>1104016.5014932458</v>
      </c>
    </row>
    <row r="295" spans="1:5" x14ac:dyDescent="0.25">
      <c r="A295">
        <v>229</v>
      </c>
      <c r="B295" s="40">
        <v>3808925.567453457</v>
      </c>
      <c r="C295">
        <v>3890728.9581748289</v>
      </c>
      <c r="D295" t="str">
        <v>unmet</v>
      </c>
      <c r="E295">
        <v>-81803.390721371863</v>
      </c>
    </row>
    <row r="296" spans="1:5" x14ac:dyDescent="0.25">
      <c r="A296">
        <v>230</v>
      </c>
      <c r="B296" s="40">
        <v>3666267.9303515311</v>
      </c>
      <c r="C296">
        <v>3890747.1280923239</v>
      </c>
      <c r="D296" t="str">
        <v>unmet</v>
      </c>
      <c r="E296">
        <v>-224479.19774079276</v>
      </c>
    </row>
    <row r="297" spans="1:5" x14ac:dyDescent="0.25">
      <c r="A297">
        <v>231</v>
      </c>
      <c r="B297" s="40">
        <v>4299268.0166166974</v>
      </c>
      <c r="C297">
        <v>3890440.511811981</v>
      </c>
      <c r="D297" t="str">
        <v>met</v>
      </c>
      <c r="E297">
        <v>408827.50480471645</v>
      </c>
    </row>
    <row r="298" spans="1:5" x14ac:dyDescent="0.25">
      <c r="A298">
        <v>232</v>
      </c>
      <c r="B298" s="40">
        <v>3776353.0937723694</v>
      </c>
      <c r="C298">
        <v>3890825.0277459193</v>
      </c>
      <c r="D298" t="str">
        <v>unmet</v>
      </c>
      <c r="E298">
        <v>-114471.93397354987</v>
      </c>
    </row>
    <row r="299" spans="1:5" x14ac:dyDescent="0.25">
      <c r="A299">
        <v>233</v>
      </c>
      <c r="B299" s="40">
        <v>3457425.3909971807</v>
      </c>
      <c r="C299">
        <v>3890605.7482434846</v>
      </c>
      <c r="D299" t="str">
        <v>unmet</v>
      </c>
      <c r="E299">
        <v>-433180.35724630393</v>
      </c>
    </row>
    <row r="300" spans="1:5" x14ac:dyDescent="0.25">
      <c r="A300">
        <v>234</v>
      </c>
      <c r="B300" s="40">
        <v>4552001.1710982081</v>
      </c>
      <c r="C300">
        <v>3890268.6148949885</v>
      </c>
      <c r="D300" t="str">
        <v>met</v>
      </c>
      <c r="E300">
        <v>661732.55620321957</v>
      </c>
    </row>
    <row r="301" spans="1:5" x14ac:dyDescent="0.25">
      <c r="A301">
        <v>235</v>
      </c>
      <c r="B301" s="40">
        <v>3735066.0879477523</v>
      </c>
      <c r="C301">
        <v>3890718.5005578855</v>
      </c>
      <c r="D301" t="str">
        <v>unmet</v>
      </c>
      <c r="E301">
        <v>-155652.41261013318</v>
      </c>
    </row>
    <row r="302" spans="1:5" x14ac:dyDescent="0.25">
      <c r="A302">
        <v>236</v>
      </c>
      <c r="B302" s="40">
        <v>3201418.9170463891</v>
      </c>
      <c r="C302">
        <v>3890521.5257550078</v>
      </c>
      <c r="D302" t="str">
        <v>unmet</v>
      </c>
      <c r="E302">
        <v>-689102.60870861867</v>
      </c>
    </row>
    <row r="303" spans="1:5" x14ac:dyDescent="0.25">
      <c r="A303">
        <v>237</v>
      </c>
      <c r="B303" s="40">
        <v>3225618.6531865224</v>
      </c>
      <c r="C303">
        <v>3890887.3433369044</v>
      </c>
      <c r="D303" t="str">
        <v>unmet</v>
      </c>
      <c r="E303">
        <v>-665268.690150382</v>
      </c>
    </row>
    <row r="304" spans="1:5" x14ac:dyDescent="0.25">
      <c r="A304">
        <v>238</v>
      </c>
      <c r="B304" s="40">
        <v>3564814.1081784042</v>
      </c>
      <c r="C304">
        <v>3890678.9375877329</v>
      </c>
      <c r="D304" t="str">
        <v>unmet</v>
      </c>
      <c r="E304">
        <v>-325864.82940932875</v>
      </c>
    </row>
    <row r="305" spans="1:5" x14ac:dyDescent="0.25">
      <c r="A305">
        <v>239</v>
      </c>
      <c r="B305" s="40">
        <v>3529045.4505778085</v>
      </c>
      <c r="C305">
        <v>3890376.9349118005</v>
      </c>
      <c r="D305" t="str">
        <v>unmet</v>
      </c>
      <c r="E305">
        <v>-361331.484333992</v>
      </c>
    </row>
    <row r="306" spans="1:5" x14ac:dyDescent="0.25">
      <c r="A306">
        <v>240</v>
      </c>
      <c r="B306" s="40">
        <v>3756100.977308339</v>
      </c>
      <c r="C306">
        <v>3890589.2387907738</v>
      </c>
      <c r="D306" t="str">
        <v>unmet</v>
      </c>
      <c r="E306">
        <v>-134488.26148243481</v>
      </c>
    </row>
    <row r="307" spans="1:5" x14ac:dyDescent="0.25">
      <c r="A307">
        <v>241</v>
      </c>
      <c r="B307" s="40">
        <v>3208228.7847822625</v>
      </c>
      <c r="C307">
        <v>3890360.200722652</v>
      </c>
      <c r="D307" t="str">
        <v>unmet</v>
      </c>
      <c r="E307">
        <v>-682131.4159403895</v>
      </c>
    </row>
    <row r="308" spans="1:5" x14ac:dyDescent="0.25">
      <c r="A308">
        <v>242</v>
      </c>
      <c r="B308" s="40">
        <v>4427587.535550097</v>
      </c>
      <c r="C308">
        <v>3890681.6493105767</v>
      </c>
      <c r="D308" t="str">
        <v>met</v>
      </c>
      <c r="E308">
        <v>536905.88623952027</v>
      </c>
    </row>
    <row r="309" spans="1:5" x14ac:dyDescent="0.25">
      <c r="A309">
        <v>243</v>
      </c>
      <c r="B309" s="40">
        <v>4203037.4765425958</v>
      </c>
      <c r="C309">
        <v>3891000.6259581069</v>
      </c>
      <c r="D309" t="str">
        <v>met</v>
      </c>
      <c r="E309">
        <v>312036.85058448883</v>
      </c>
    </row>
    <row r="310" spans="1:5" x14ac:dyDescent="0.25">
      <c r="A310">
        <v>244</v>
      </c>
      <c r="B310" s="40">
        <v>3318561.0853075362</v>
      </c>
      <c r="C310">
        <v>3890554.2596822074</v>
      </c>
      <c r="D310" t="str">
        <v>unmet</v>
      </c>
      <c r="E310">
        <v>-571993.17437467119</v>
      </c>
    </row>
    <row r="311" spans="1:5" x14ac:dyDescent="0.25">
      <c r="A311">
        <v>245</v>
      </c>
      <c r="B311" s="40">
        <v>3571091.7928061476</v>
      </c>
      <c r="C311">
        <v>3890643.8598639304</v>
      </c>
      <c r="D311" t="str">
        <v>unmet</v>
      </c>
      <c r="E311">
        <v>-319552.06705778278</v>
      </c>
    </row>
    <row r="312" spans="1:5" x14ac:dyDescent="0.25">
      <c r="A312">
        <v>246</v>
      </c>
      <c r="B312" s="40">
        <v>3572729.0306304991</v>
      </c>
      <c r="C312">
        <v>3890754.6452065534</v>
      </c>
      <c r="D312" t="str">
        <v>unmet</v>
      </c>
      <c r="E312">
        <v>-318025.61457605427</v>
      </c>
    </row>
    <row r="313" spans="1:5" x14ac:dyDescent="0.25">
      <c r="A313">
        <v>247</v>
      </c>
      <c r="B313" s="40">
        <v>3495126.2169114463</v>
      </c>
      <c r="C313">
        <v>3891238.6094974629</v>
      </c>
      <c r="D313" t="str">
        <v>unmet</v>
      </c>
      <c r="E313">
        <v>-396112.39258601656</v>
      </c>
    </row>
    <row r="314" spans="1:5" x14ac:dyDescent="0.25">
      <c r="A314">
        <v>248</v>
      </c>
      <c r="B314" s="40">
        <v>5119925.4587027933</v>
      </c>
      <c r="C314">
        <v>3890604.5097607914</v>
      </c>
      <c r="D314" t="str">
        <v>met</v>
      </c>
      <c r="E314">
        <v>1229320.9489420019</v>
      </c>
    </row>
    <row r="315" spans="1:5" x14ac:dyDescent="0.25">
      <c r="A315">
        <v>249</v>
      </c>
      <c r="B315" s="40">
        <v>3522635.2483750433</v>
      </c>
      <c r="C315">
        <v>3890603.3795265793</v>
      </c>
      <c r="D315" t="str">
        <v>unmet</v>
      </c>
      <c r="E315">
        <v>-367968.13115153601</v>
      </c>
    </row>
    <row r="316" spans="1:5" x14ac:dyDescent="0.25">
      <c r="A316">
        <v>250</v>
      </c>
      <c r="B316" s="40">
        <v>6572328.0074197855</v>
      </c>
      <c r="C316">
        <v>3890972.2766977865</v>
      </c>
      <c r="D316" t="str">
        <v>met</v>
      </c>
      <c r="E316">
        <v>2681355.730721999</v>
      </c>
    </row>
    <row r="317" spans="1:5" x14ac:dyDescent="0.25">
      <c r="A317">
        <v>251</v>
      </c>
      <c r="B317" s="40">
        <v>3549606.747881786</v>
      </c>
      <c r="C317">
        <v>3890885.4482847392</v>
      </c>
      <c r="D317" t="str">
        <v>unmet</v>
      </c>
      <c r="E317">
        <v>-341278.7004029532</v>
      </c>
    </row>
    <row r="318" spans="1:5" x14ac:dyDescent="0.25">
      <c r="A318">
        <v>252</v>
      </c>
      <c r="B318" s="40">
        <v>3245460.8310748609</v>
      </c>
      <c r="C318">
        <v>3891022.6309559881</v>
      </c>
      <c r="D318" t="str">
        <v>unmet</v>
      </c>
      <c r="E318">
        <v>-645561.7998811272</v>
      </c>
    </row>
    <row r="319" spans="1:5" x14ac:dyDescent="0.25">
      <c r="A319">
        <v>253</v>
      </c>
      <c r="B319" s="40">
        <v>3988569.6695130602</v>
      </c>
      <c r="C319">
        <v>3890851.080668672</v>
      </c>
      <c r="D319" t="str">
        <v>met</v>
      </c>
      <c r="E319">
        <v>97718.588844388258</v>
      </c>
    </row>
    <row r="320" spans="1:5" x14ac:dyDescent="0.25">
      <c r="A320">
        <v>254</v>
      </c>
      <c r="B320" s="40">
        <v>3293810.2411673246</v>
      </c>
      <c r="C320">
        <v>3891037.2459488548</v>
      </c>
      <c r="D320" t="str">
        <v>unmet</v>
      </c>
      <c r="E320">
        <v>-597227.00478153024</v>
      </c>
    </row>
    <row r="321" spans="1:5" x14ac:dyDescent="0.25">
      <c r="A321">
        <v>255</v>
      </c>
      <c r="B321" s="40">
        <v>4684715.4174865074</v>
      </c>
      <c r="C321">
        <v>3890844.3149537449</v>
      </c>
      <c r="D321" t="str">
        <v>met</v>
      </c>
      <c r="E321">
        <v>793871.10253276257</v>
      </c>
    </row>
    <row r="322" spans="1:5" x14ac:dyDescent="0.25">
      <c r="A322">
        <v>256</v>
      </c>
      <c r="B322" s="40">
        <v>3877785.2698737108</v>
      </c>
      <c r="C322">
        <v>3890969.1285106367</v>
      </c>
      <c r="D322" t="str">
        <v>unmet</v>
      </c>
      <c r="E322">
        <v>-13183.858636925928</v>
      </c>
    </row>
    <row r="323" spans="1:5" x14ac:dyDescent="0.25">
      <c r="A323">
        <v>257</v>
      </c>
      <c r="B323" s="40">
        <v>3861325.9962546015</v>
      </c>
      <c r="C323">
        <v>3890674.6586242151</v>
      </c>
      <c r="D323" t="str">
        <v>unmet</v>
      </c>
      <c r="E323">
        <v>-29348.662369613536</v>
      </c>
    </row>
    <row r="324" spans="1:5" x14ac:dyDescent="0.25">
      <c r="A324">
        <v>258</v>
      </c>
      <c r="B324" s="40">
        <v>2987370.1288466933</v>
      </c>
      <c r="C324">
        <v>3890837.9743081541</v>
      </c>
      <c r="D324" t="str">
        <v>unmet</v>
      </c>
      <c r="E324">
        <v>-903467.84546146076</v>
      </c>
    </row>
    <row r="325" spans="1:5" x14ac:dyDescent="0.25">
      <c r="A325">
        <v>259</v>
      </c>
      <c r="B325" s="40">
        <v>3455023.3853373728</v>
      </c>
      <c r="C325">
        <v>3890706.835862671</v>
      </c>
      <c r="D325" t="str">
        <v>unmet</v>
      </c>
      <c r="E325">
        <v>-435683.45052529825</v>
      </c>
    </row>
    <row r="326" spans="1:5" x14ac:dyDescent="0.25">
      <c r="A326">
        <v>260</v>
      </c>
      <c r="B326" s="40">
        <v>3386968.3532556812</v>
      </c>
      <c r="C326">
        <v>3890558.0538561475</v>
      </c>
      <c r="D326" t="str">
        <v>unmet</v>
      </c>
      <c r="E326">
        <v>-503589.70060046623</v>
      </c>
    </row>
    <row r="327" spans="1:5" x14ac:dyDescent="0.25">
      <c r="A327">
        <v>261</v>
      </c>
      <c r="B327" s="40">
        <v>3821496.9930685512</v>
      </c>
      <c r="C327">
        <v>3891255.0017730137</v>
      </c>
      <c r="D327" t="str">
        <v>unmet</v>
      </c>
      <c r="E327">
        <v>-69758.008704462554</v>
      </c>
    </row>
    <row r="328" spans="1:5" x14ac:dyDescent="0.25">
      <c r="A328">
        <v>262</v>
      </c>
      <c r="B328" s="40">
        <v>4367195.3577234223</v>
      </c>
      <c r="C328">
        <v>3890657.6893880302</v>
      </c>
      <c r="D328" t="str">
        <v>met</v>
      </c>
      <c r="E328">
        <v>476537.66833539214</v>
      </c>
    </row>
    <row r="329" spans="1:5" x14ac:dyDescent="0.25">
      <c r="A329">
        <v>263</v>
      </c>
      <c r="B329" s="40">
        <v>3091960.2179125957</v>
      </c>
      <c r="C329">
        <v>3890542.3618299607</v>
      </c>
      <c r="D329" t="str">
        <v>unmet</v>
      </c>
      <c r="E329">
        <v>-798582.143917365</v>
      </c>
    </row>
    <row r="330" spans="1:5" x14ac:dyDescent="0.25">
      <c r="A330">
        <v>264</v>
      </c>
      <c r="B330" s="40">
        <v>3494066.0976369781</v>
      </c>
      <c r="C330">
        <v>3891048.469097801</v>
      </c>
      <c r="D330" t="str">
        <v>unmet</v>
      </c>
      <c r="E330">
        <v>-396982.37146082288</v>
      </c>
    </row>
    <row r="331" spans="1:5" x14ac:dyDescent="0.25">
      <c r="A331">
        <v>265</v>
      </c>
      <c r="B331" s="40">
        <v>3966178.1090455586</v>
      </c>
      <c r="C331">
        <v>3890456.2029582383</v>
      </c>
      <c r="D331" t="str">
        <v>met</v>
      </c>
      <c r="E331">
        <v>75721.906087320298</v>
      </c>
    </row>
    <row r="332" spans="1:5" x14ac:dyDescent="0.25">
      <c r="A332">
        <v>266</v>
      </c>
      <c r="B332" s="40">
        <v>5403215.4145813677</v>
      </c>
      <c r="C332">
        <v>3890521.2258339054</v>
      </c>
      <c r="D332" t="str">
        <v>met</v>
      </c>
      <c r="E332">
        <v>1512694.1887474624</v>
      </c>
    </row>
    <row r="333" spans="1:5" x14ac:dyDescent="0.25">
      <c r="A333">
        <v>267</v>
      </c>
      <c r="B333" s="40">
        <v>5700522.4275156409</v>
      </c>
      <c r="C333">
        <v>3890645.6262984704</v>
      </c>
      <c r="D333" t="str">
        <v>met</v>
      </c>
      <c r="E333">
        <v>1809876.8012171704</v>
      </c>
    </row>
    <row r="334" spans="1:5" x14ac:dyDescent="0.25">
      <c r="A334">
        <v>268</v>
      </c>
      <c r="B334" s="40">
        <v>4443645.2927929927</v>
      </c>
      <c r="C334">
        <v>3890646.6299020513</v>
      </c>
      <c r="D334" t="str">
        <v>met</v>
      </c>
      <c r="E334">
        <v>552998.66289094137</v>
      </c>
    </row>
    <row r="335" spans="1:5" x14ac:dyDescent="0.25">
      <c r="A335">
        <v>269</v>
      </c>
      <c r="B335" s="40">
        <v>5122315.7160275225</v>
      </c>
      <c r="C335">
        <v>3890437.0331250238</v>
      </c>
      <c r="D335" t="str">
        <v>met</v>
      </c>
      <c r="E335">
        <v>1231878.6829024986</v>
      </c>
    </row>
    <row r="336" spans="1:5" x14ac:dyDescent="0.25">
      <c r="A336">
        <v>270</v>
      </c>
      <c r="B336" s="40">
        <v>4680442.9362207176</v>
      </c>
      <c r="C336">
        <v>3891007.0641932762</v>
      </c>
      <c r="D336" t="str">
        <v>met</v>
      </c>
      <c r="E336">
        <v>789435.87202744139</v>
      </c>
    </row>
    <row r="337" spans="1:5" x14ac:dyDescent="0.25">
      <c r="A337">
        <v>271</v>
      </c>
      <c r="B337" s="40">
        <v>3217291.8021162497</v>
      </c>
      <c r="C337">
        <v>3890885.5486324765</v>
      </c>
      <c r="D337" t="str">
        <v>unmet</v>
      </c>
      <c r="E337">
        <v>-673593.74651622679</v>
      </c>
    </row>
    <row r="338" spans="1:5" x14ac:dyDescent="0.25">
      <c r="A338">
        <v>272</v>
      </c>
      <c r="B338" s="40">
        <v>4236063.0708644139</v>
      </c>
      <c r="C338">
        <v>3890620.7944173357</v>
      </c>
      <c r="D338" t="str">
        <v>met</v>
      </c>
      <c r="E338">
        <v>345442.27644707821</v>
      </c>
    </row>
    <row r="339" spans="1:5" x14ac:dyDescent="0.25">
      <c r="A339">
        <v>273</v>
      </c>
      <c r="B339" s="40">
        <v>4160650.2468146645</v>
      </c>
      <c r="C339">
        <v>3890621.1520899348</v>
      </c>
      <c r="D339" t="str">
        <v>met</v>
      </c>
      <c r="E339">
        <v>270029.09472472966</v>
      </c>
    </row>
    <row r="340" spans="1:5" x14ac:dyDescent="0.25">
      <c r="A340">
        <v>274</v>
      </c>
      <c r="B340" s="40">
        <v>4692190.5235171262</v>
      </c>
      <c r="C340">
        <v>3890637.060288724</v>
      </c>
      <c r="D340" t="str">
        <v>met</v>
      </c>
      <c r="E340">
        <v>801553.46322840219</v>
      </c>
    </row>
    <row r="341" spans="1:5" x14ac:dyDescent="0.25">
      <c r="A341">
        <v>275</v>
      </c>
      <c r="B341" s="40">
        <v>3799630.7072590925</v>
      </c>
      <c r="C341">
        <v>3890674.2227554712</v>
      </c>
      <c r="D341" t="str">
        <v>unmet</v>
      </c>
      <c r="E341">
        <v>-91043.515496378765</v>
      </c>
    </row>
    <row r="342" spans="1:5" x14ac:dyDescent="0.25">
      <c r="A342">
        <v>276</v>
      </c>
      <c r="B342" s="40">
        <v>3419821.3161073951</v>
      </c>
      <c r="C342">
        <v>3891012.6106125913</v>
      </c>
      <c r="D342" t="str">
        <v>unmet</v>
      </c>
      <c r="E342">
        <v>-471191.29450519616</v>
      </c>
    </row>
    <row r="343" spans="1:5" x14ac:dyDescent="0.25">
      <c r="A343">
        <v>277</v>
      </c>
      <c r="B343" s="40">
        <v>3464409.9040018246</v>
      </c>
      <c r="C343">
        <v>3890611.7702555317</v>
      </c>
      <c r="D343" t="str">
        <v>unmet</v>
      </c>
      <c r="E343">
        <v>-426201.86625370709</v>
      </c>
    </row>
    <row r="344" spans="1:5" x14ac:dyDescent="0.25">
      <c r="A344">
        <v>278</v>
      </c>
      <c r="B344" s="40">
        <v>4362039.3230631184</v>
      </c>
      <c r="C344">
        <v>3890600.5076681087</v>
      </c>
      <c r="D344" t="str">
        <v>met</v>
      </c>
      <c r="E344">
        <v>471438.8153950097</v>
      </c>
    </row>
    <row r="345" spans="1:5" x14ac:dyDescent="0.25">
      <c r="A345">
        <v>279</v>
      </c>
      <c r="B345" s="40">
        <v>3511891.4061023151</v>
      </c>
      <c r="C345">
        <v>3890777.7639545766</v>
      </c>
      <c r="D345" t="str">
        <v>unmet</v>
      </c>
      <c r="E345">
        <v>-378886.35785226151</v>
      </c>
    </row>
    <row r="346" spans="1:5" x14ac:dyDescent="0.25">
      <c r="A346">
        <v>280</v>
      </c>
      <c r="B346" s="40">
        <v>3480247.7931273268</v>
      </c>
      <c r="C346">
        <v>3891333.0043680137</v>
      </c>
      <c r="D346" t="str">
        <v>unmet</v>
      </c>
      <c r="E346">
        <v>-411085.21124068694</v>
      </c>
    </row>
    <row r="347" spans="1:5" x14ac:dyDescent="0.25">
      <c r="A347">
        <v>281</v>
      </c>
      <c r="B347" s="40">
        <v>4794513.4955277424</v>
      </c>
      <c r="C347">
        <v>3891153.2385932016</v>
      </c>
      <c r="D347" t="str">
        <v>met</v>
      </c>
      <c r="E347">
        <v>903360.25693454081</v>
      </c>
    </row>
    <row r="348" spans="1:5" x14ac:dyDescent="0.25">
      <c r="A348">
        <v>282</v>
      </c>
      <c r="B348" s="40">
        <v>3515417.1385837225</v>
      </c>
      <c r="C348">
        <v>3890808.4971942278</v>
      </c>
      <c r="D348" t="str">
        <v>unmet</v>
      </c>
      <c r="E348">
        <v>-375391.35861050524</v>
      </c>
    </row>
    <row r="349" spans="1:5" x14ac:dyDescent="0.25">
      <c r="A349">
        <v>283</v>
      </c>
      <c r="B349" s="40">
        <v>3593773.3656757534</v>
      </c>
      <c r="C349">
        <v>3890758.9352754895</v>
      </c>
      <c r="D349" t="str">
        <v>unmet</v>
      </c>
      <c r="E349">
        <v>-296985.56959973602</v>
      </c>
    </row>
    <row r="350" spans="1:5" x14ac:dyDescent="0.25">
      <c r="A350">
        <v>284</v>
      </c>
      <c r="B350" s="40">
        <v>4536959.0866507217</v>
      </c>
      <c r="C350">
        <v>3890538.7344801272</v>
      </c>
      <c r="D350" t="str">
        <v>met</v>
      </c>
      <c r="E350">
        <v>646420.3521705945</v>
      </c>
    </row>
    <row r="351" spans="1:5" x14ac:dyDescent="0.25">
      <c r="A351">
        <v>285</v>
      </c>
      <c r="B351" s="40">
        <v>3696872.6178274164</v>
      </c>
      <c r="C351">
        <v>3890745.7875641733</v>
      </c>
      <c r="D351" t="str">
        <v>unmet</v>
      </c>
      <c r="E351">
        <v>-193873.16973675694</v>
      </c>
    </row>
    <row r="352" spans="1:5" x14ac:dyDescent="0.25">
      <c r="A352">
        <v>286</v>
      </c>
      <c r="B352" s="40">
        <v>5370401.6597642908</v>
      </c>
      <c r="C352">
        <v>3891045.8706311532</v>
      </c>
      <c r="D352" t="str">
        <v>met</v>
      </c>
      <c r="E352">
        <v>1479355.7891331376</v>
      </c>
    </row>
    <row r="353" spans="1:5" x14ac:dyDescent="0.25">
      <c r="A353">
        <v>287</v>
      </c>
      <c r="B353" s="40">
        <v>4123521.2377131525</v>
      </c>
      <c r="C353">
        <v>3890811.2229540204</v>
      </c>
      <c r="D353" t="str">
        <v>met</v>
      </c>
      <c r="E353">
        <v>232710.01475913217</v>
      </c>
    </row>
    <row r="354" spans="1:5" x14ac:dyDescent="0.25">
      <c r="A354">
        <v>288</v>
      </c>
      <c r="B354" s="40">
        <v>3536636.1594236423</v>
      </c>
      <c r="C354">
        <v>3891241.5584257399</v>
      </c>
      <c r="D354" t="str">
        <v>unmet</v>
      </c>
      <c r="E354">
        <v>-354605.39900209755</v>
      </c>
    </row>
    <row r="355" spans="1:5" x14ac:dyDescent="0.25">
      <c r="A355">
        <v>289</v>
      </c>
      <c r="B355" s="40">
        <v>3598484.4214292215</v>
      </c>
      <c r="C355">
        <v>3890373.9897759412</v>
      </c>
      <c r="D355" t="str">
        <v>unmet</v>
      </c>
      <c r="E355">
        <v>-291889.56834671972</v>
      </c>
    </row>
    <row r="356" spans="1:5" x14ac:dyDescent="0.25">
      <c r="A356">
        <v>290</v>
      </c>
      <c r="B356" s="40">
        <v>3394509.0743864644</v>
      </c>
      <c r="C356">
        <v>3890664.8481373349</v>
      </c>
      <c r="D356" t="str">
        <v>unmet</v>
      </c>
      <c r="E356">
        <v>-496155.77375087049</v>
      </c>
    </row>
    <row r="357" spans="1:5" x14ac:dyDescent="0.25">
      <c r="A357">
        <v>291</v>
      </c>
      <c r="B357" s="40">
        <v>3633091.4664166435</v>
      </c>
      <c r="C357">
        <v>3890873.6602438255</v>
      </c>
      <c r="D357" t="str">
        <v>unmet</v>
      </c>
      <c r="E357">
        <v>-257782.19382718205</v>
      </c>
    </row>
    <row r="358" spans="1:5" x14ac:dyDescent="0.25">
      <c r="A358">
        <v>292</v>
      </c>
      <c r="B358" s="40">
        <v>3664092.1585921859</v>
      </c>
      <c r="C358">
        <v>3890856.7095279857</v>
      </c>
      <c r="D358" t="str">
        <v>unmet</v>
      </c>
      <c r="E358">
        <v>-226764.55093579972</v>
      </c>
    </row>
    <row r="359" spans="1:5" x14ac:dyDescent="0.25">
      <c r="A359">
        <v>293</v>
      </c>
      <c r="B359" s="40">
        <v>3929720.0676358496</v>
      </c>
      <c r="C359">
        <v>3891114.7844935823</v>
      </c>
      <c r="D359" t="str">
        <v>met</v>
      </c>
      <c r="E359">
        <v>38605.283142267261</v>
      </c>
    </row>
    <row r="360" spans="1:5" x14ac:dyDescent="0.25">
      <c r="A360">
        <v>294</v>
      </c>
      <c r="B360" s="40">
        <v>3526845.6993280603</v>
      </c>
      <c r="C360">
        <v>3890819.0204757885</v>
      </c>
      <c r="D360" t="str">
        <v>unmet</v>
      </c>
      <c r="E360">
        <v>-363973.32114772825</v>
      </c>
    </row>
    <row r="361" spans="1:5" x14ac:dyDescent="0.25">
      <c r="A361">
        <v>295</v>
      </c>
      <c r="B361" s="40">
        <v>3397213.4493282828</v>
      </c>
      <c r="C361">
        <v>3890266.6689434941</v>
      </c>
      <c r="D361" t="str">
        <v>unmet</v>
      </c>
      <c r="E361">
        <v>-493053.21961521124</v>
      </c>
    </row>
    <row r="362" spans="1:5" x14ac:dyDescent="0.25">
      <c r="A362">
        <v>296</v>
      </c>
      <c r="B362" s="40">
        <v>3600570.7593793124</v>
      </c>
      <c r="C362">
        <v>3891013.1376810647</v>
      </c>
      <c r="D362" t="str">
        <v>unmet</v>
      </c>
      <c r="E362">
        <v>-290442.37830175227</v>
      </c>
    </row>
    <row r="363" spans="1:5" x14ac:dyDescent="0.25">
      <c r="A363">
        <v>297</v>
      </c>
      <c r="B363" s="40">
        <v>4642686.5003795968</v>
      </c>
      <c r="C363">
        <v>3890632.4296353045</v>
      </c>
      <c r="D363" t="str">
        <v>met</v>
      </c>
      <c r="E363">
        <v>752054.07074429234</v>
      </c>
    </row>
    <row r="364" spans="1:5" x14ac:dyDescent="0.25">
      <c r="A364">
        <v>298</v>
      </c>
      <c r="B364" s="40">
        <v>4315772.8911067247</v>
      </c>
      <c r="C364">
        <v>3890762.7779335855</v>
      </c>
      <c r="D364" t="str">
        <v>met</v>
      </c>
      <c r="E364">
        <v>425010.11317313928</v>
      </c>
    </row>
    <row r="365" spans="1:5" x14ac:dyDescent="0.25">
      <c r="A365">
        <v>299</v>
      </c>
      <c r="B365" s="40">
        <v>3957527.3429699331</v>
      </c>
      <c r="C365">
        <v>3891057.3495234917</v>
      </c>
      <c r="D365" t="str">
        <v>met</v>
      </c>
      <c r="E365">
        <v>66469.993446441367</v>
      </c>
    </row>
    <row r="366" spans="1:5" x14ac:dyDescent="0.25">
      <c r="A366">
        <v>300</v>
      </c>
      <c r="B366" s="40">
        <v>3904845.3335546497</v>
      </c>
      <c r="C366">
        <v>3891295.627871979</v>
      </c>
      <c r="D366" t="str">
        <v>met</v>
      </c>
      <c r="E366">
        <v>13549.705682670698</v>
      </c>
    </row>
    <row r="367" spans="1:5" x14ac:dyDescent="0.25">
      <c r="A367">
        <v>301</v>
      </c>
      <c r="B367" s="40">
        <v>3907027.8535243194</v>
      </c>
      <c r="C367">
        <v>3890915.9384985832</v>
      </c>
      <c r="D367" t="str">
        <v>met</v>
      </c>
      <c r="E367">
        <v>16111.915025736205</v>
      </c>
    </row>
    <row r="368" spans="1:5" x14ac:dyDescent="0.25">
      <c r="A368">
        <v>302</v>
      </c>
      <c r="B368" s="40">
        <v>3958414.5534030059</v>
      </c>
      <c r="C368">
        <v>3891301.7037008856</v>
      </c>
      <c r="D368" t="str">
        <v>met</v>
      </c>
      <c r="E368">
        <v>67112.849702120293</v>
      </c>
    </row>
    <row r="369" spans="1:5" x14ac:dyDescent="0.25">
      <c r="A369">
        <v>303</v>
      </c>
      <c r="B369" s="40">
        <v>4086223.1958748549</v>
      </c>
      <c r="C369">
        <v>3890837.2790324558</v>
      </c>
      <c r="D369" t="str">
        <v>met</v>
      </c>
      <c r="E369">
        <v>195385.91684239917</v>
      </c>
    </row>
    <row r="370" spans="1:5" x14ac:dyDescent="0.25">
      <c r="A370">
        <v>304</v>
      </c>
      <c r="B370" s="40">
        <v>3683556.2686673244</v>
      </c>
      <c r="C370">
        <v>3890430.0569031183</v>
      </c>
      <c r="D370" t="str">
        <v>unmet</v>
      </c>
      <c r="E370">
        <v>-206873.78823579382</v>
      </c>
    </row>
    <row r="371" spans="1:5" x14ac:dyDescent="0.25">
      <c r="A371">
        <v>305</v>
      </c>
      <c r="B371" s="40">
        <v>3787888.2724757325</v>
      </c>
      <c r="C371">
        <v>3891148.1667537875</v>
      </c>
      <c r="D371" t="str">
        <v>unmet</v>
      </c>
      <c r="E371">
        <v>-103259.89427805506</v>
      </c>
    </row>
    <row r="372" spans="1:5" x14ac:dyDescent="0.25">
      <c r="A372">
        <v>306</v>
      </c>
      <c r="B372" s="40">
        <v>3591209.8514004154</v>
      </c>
      <c r="C372">
        <v>3890467.6666158908</v>
      </c>
      <c r="D372" t="str">
        <v>unmet</v>
      </c>
      <c r="E372">
        <v>-299257.81521547539</v>
      </c>
    </row>
    <row r="373" spans="1:5" x14ac:dyDescent="0.25">
      <c r="A373">
        <v>307</v>
      </c>
      <c r="B373" s="40">
        <v>3767823.8855570639</v>
      </c>
      <c r="C373">
        <v>3890637.1843921207</v>
      </c>
      <c r="D373" t="str">
        <v>unmet</v>
      </c>
      <c r="E373">
        <v>-122813.29883505683</v>
      </c>
    </row>
    <row r="374" spans="1:5" x14ac:dyDescent="0.25">
      <c r="A374">
        <v>308</v>
      </c>
      <c r="B374" s="40">
        <v>3904942.1845653416</v>
      </c>
      <c r="C374">
        <v>3890636.7688296577</v>
      </c>
      <c r="D374" t="str">
        <v>met</v>
      </c>
      <c r="E374">
        <v>14305.41573568387</v>
      </c>
    </row>
    <row r="375" spans="1:5" x14ac:dyDescent="0.25">
      <c r="A375">
        <v>309</v>
      </c>
      <c r="B375" s="40">
        <v>3497282.2617397532</v>
      </c>
      <c r="C375">
        <v>3890476.4021337274</v>
      </c>
      <c r="D375" t="str">
        <v>unmet</v>
      </c>
      <c r="E375">
        <v>-393194.14039397426</v>
      </c>
    </row>
    <row r="376" spans="1:5" x14ac:dyDescent="0.25">
      <c r="A376">
        <v>310</v>
      </c>
      <c r="B376" s="40">
        <v>3609278.2058968432</v>
      </c>
      <c r="C376">
        <v>3890677.8357686028</v>
      </c>
      <c r="D376" t="str">
        <v>unmet</v>
      </c>
      <c r="E376">
        <v>-281399.62987175956</v>
      </c>
    </row>
    <row r="377" spans="1:5" x14ac:dyDescent="0.25">
      <c r="A377">
        <v>311</v>
      </c>
      <c r="B377" s="40">
        <v>3410274.7119506765</v>
      </c>
      <c r="C377">
        <v>3891008.8232638529</v>
      </c>
      <c r="D377" t="str">
        <v>unmet</v>
      </c>
      <c r="E377">
        <v>-480734.11131317634</v>
      </c>
    </row>
    <row r="378" spans="1:5" x14ac:dyDescent="0.25">
      <c r="A378">
        <v>312</v>
      </c>
      <c r="B378" s="40">
        <v>3106730.38755963</v>
      </c>
      <c r="C378">
        <v>3891089.8567857859</v>
      </c>
      <c r="D378" t="str">
        <v>unmet</v>
      </c>
      <c r="E378">
        <v>-784359.4692261559</v>
      </c>
    </row>
    <row r="379" spans="1:5" x14ac:dyDescent="0.25">
      <c r="A379">
        <v>313</v>
      </c>
      <c r="B379" s="40">
        <v>4295473.8790278547</v>
      </c>
      <c r="C379">
        <v>3891032.7819912639</v>
      </c>
      <c r="D379" t="str">
        <v>met</v>
      </c>
      <c r="E379">
        <v>404441.0970365908</v>
      </c>
    </row>
    <row r="380" spans="1:5" x14ac:dyDescent="0.25">
      <c r="A380">
        <v>314</v>
      </c>
      <c r="B380" s="40">
        <v>3258019.615683028</v>
      </c>
      <c r="C380">
        <v>3891361.7139932895</v>
      </c>
      <c r="D380" t="str">
        <v>unmet</v>
      </c>
      <c r="E380">
        <v>-633342.0983102615</v>
      </c>
    </row>
    <row r="381" spans="1:5" x14ac:dyDescent="0.25">
      <c r="A381">
        <v>315</v>
      </c>
      <c r="B381" s="40">
        <v>3368196.109418707</v>
      </c>
      <c r="C381">
        <v>3890480.82389289</v>
      </c>
      <c r="D381" t="str">
        <v>unmet</v>
      </c>
      <c r="E381">
        <v>-522284.71447418304</v>
      </c>
    </row>
    <row r="382" spans="1:5" x14ac:dyDescent="0.25">
      <c r="A382">
        <v>316</v>
      </c>
      <c r="B382" s="40">
        <v>3289298.5082494249</v>
      </c>
      <c r="C382">
        <v>3890813.8657564251</v>
      </c>
      <c r="D382" t="str">
        <v>unmet</v>
      </c>
      <c r="E382">
        <v>-601515.35750700021</v>
      </c>
    </row>
    <row r="383" spans="1:5" x14ac:dyDescent="0.25">
      <c r="A383">
        <v>317</v>
      </c>
      <c r="B383" s="40">
        <v>3639086.5758257965</v>
      </c>
      <c r="C383">
        <v>3890733.8296281542</v>
      </c>
      <c r="D383" t="str">
        <v>unmet</v>
      </c>
      <c r="E383">
        <v>-251647.25380235771</v>
      </c>
    </row>
    <row r="384" spans="1:5" x14ac:dyDescent="0.25">
      <c r="A384">
        <v>318</v>
      </c>
      <c r="B384" s="40">
        <v>4846573.5821480956</v>
      </c>
      <c r="C384">
        <v>3890710.2000118657</v>
      </c>
      <c r="D384" t="str">
        <v>met</v>
      </c>
      <c r="E384">
        <v>955863.38213622989</v>
      </c>
    </row>
    <row r="385" spans="1:5" x14ac:dyDescent="0.25">
      <c r="A385">
        <v>319</v>
      </c>
      <c r="B385" s="40">
        <v>3865345.6580608068</v>
      </c>
      <c r="C385">
        <v>3891393.7456622054</v>
      </c>
      <c r="D385" t="str">
        <v>unmet</v>
      </c>
      <c r="E385">
        <v>-26048.087601398584</v>
      </c>
    </row>
    <row r="386" spans="1:5" x14ac:dyDescent="0.25">
      <c r="A386">
        <v>320</v>
      </c>
      <c r="B386" s="40">
        <v>5196174.657325157</v>
      </c>
      <c r="C386">
        <v>3890834.1622710554</v>
      </c>
      <c r="D386" t="str">
        <v>met</v>
      </c>
      <c r="E386">
        <v>1305340.4950541016</v>
      </c>
    </row>
    <row r="387" spans="1:5" x14ac:dyDescent="0.25">
      <c r="A387">
        <v>321</v>
      </c>
      <c r="B387" s="40">
        <v>3307814.7039390677</v>
      </c>
      <c r="C387">
        <v>3890386.87320538</v>
      </c>
      <c r="D387" t="str">
        <v>unmet</v>
      </c>
      <c r="E387">
        <v>-582572.16926631238</v>
      </c>
    </row>
    <row r="388" spans="1:5" x14ac:dyDescent="0.25">
      <c r="A388">
        <v>322</v>
      </c>
      <c r="B388" s="40">
        <v>3814928.2929119389</v>
      </c>
      <c r="C388">
        <v>3890717.25368293</v>
      </c>
      <c r="D388" t="str">
        <v>unmet</v>
      </c>
      <c r="E388">
        <v>-75788.960770991165</v>
      </c>
    </row>
    <row r="389" spans="1:5" x14ac:dyDescent="0.25">
      <c r="A389">
        <v>323</v>
      </c>
      <c r="B389" s="40">
        <v>3815740.6314844387</v>
      </c>
      <c r="C389">
        <v>3890889.2190142819</v>
      </c>
      <c r="D389" t="str">
        <v>unmet</v>
      </c>
      <c r="E389">
        <v>-75148.587529843207</v>
      </c>
    </row>
    <row r="390" spans="1:5" x14ac:dyDescent="0.25">
      <c r="A390">
        <v>324</v>
      </c>
      <c r="B390" s="40">
        <v>3105370.0422592703</v>
      </c>
      <c r="C390">
        <v>3890753.0993072675</v>
      </c>
      <c r="D390" t="str">
        <v>unmet</v>
      </c>
      <c r="E390">
        <v>-785383.05704799714</v>
      </c>
    </row>
    <row r="391" spans="1:5" x14ac:dyDescent="0.25">
      <c r="A391">
        <v>325</v>
      </c>
      <c r="B391" s="40">
        <v>4299010.7407094575</v>
      </c>
      <c r="C391">
        <v>3891346.1566559696</v>
      </c>
      <c r="D391" t="str">
        <v>met</v>
      </c>
      <c r="E391">
        <v>407664.58405348798</v>
      </c>
    </row>
    <row r="392" spans="1:5" x14ac:dyDescent="0.25">
      <c r="A392">
        <v>326</v>
      </c>
      <c r="B392" s="40">
        <v>3386629.0627645561</v>
      </c>
      <c r="C392">
        <v>3890377.0843417682</v>
      </c>
      <c r="D392" t="str">
        <v>unmet</v>
      </c>
      <c r="E392">
        <v>-503748.02157721203</v>
      </c>
    </row>
    <row r="393" spans="1:5" x14ac:dyDescent="0.25">
      <c r="A393">
        <v>327</v>
      </c>
      <c r="B393" s="40">
        <v>2893753.3595068562</v>
      </c>
      <c r="C393">
        <v>3890722.5402732822</v>
      </c>
      <c r="D393" t="str">
        <v>unmet</v>
      </c>
      <c r="E393">
        <v>-996969.18076642603</v>
      </c>
    </row>
    <row r="394" spans="1:5" x14ac:dyDescent="0.25">
      <c r="A394">
        <v>328</v>
      </c>
      <c r="B394" s="40">
        <v>3326966.5436244924</v>
      </c>
      <c r="C394">
        <v>3890614.9652786055</v>
      </c>
      <c r="D394" t="str">
        <v>unmet</v>
      </c>
      <c r="E394">
        <v>-563648.4216541131</v>
      </c>
    </row>
    <row r="395" spans="1:5" x14ac:dyDescent="0.25">
      <c r="A395">
        <v>329</v>
      </c>
      <c r="B395" s="40">
        <v>3873544.3347290792</v>
      </c>
      <c r="C395">
        <v>3890548.9066253714</v>
      </c>
      <c r="D395" t="str">
        <v>unmet</v>
      </c>
      <c r="E395">
        <v>-17004.571896292269</v>
      </c>
    </row>
    <row r="396" spans="1:5" x14ac:dyDescent="0.25">
      <c r="A396">
        <v>330</v>
      </c>
      <c r="B396" s="40">
        <v>3666844.6067820918</v>
      </c>
      <c r="C396">
        <v>3890804.423392151</v>
      </c>
      <c r="D396" t="str">
        <v>unmet</v>
      </c>
      <c r="E396">
        <v>-223959.81661005924</v>
      </c>
    </row>
    <row r="397" spans="1:5" x14ac:dyDescent="0.25">
      <c r="A397">
        <v>331</v>
      </c>
      <c r="B397" s="40">
        <v>4179573.6476360299</v>
      </c>
      <c r="C397">
        <v>3890457.4732953799</v>
      </c>
      <c r="D397" t="str">
        <v>met</v>
      </c>
      <c r="E397">
        <v>289116.17434064997</v>
      </c>
    </row>
    <row r="398" spans="1:5" x14ac:dyDescent="0.25">
      <c r="A398">
        <v>332</v>
      </c>
      <c r="B398" s="40">
        <v>3703094.5755236307</v>
      </c>
      <c r="C398">
        <v>3891154.9557680576</v>
      </c>
      <c r="D398" t="str">
        <v>unmet</v>
      </c>
      <c r="E398">
        <v>-188060.38024442689</v>
      </c>
    </row>
    <row r="399" spans="1:5" x14ac:dyDescent="0.25">
      <c r="A399">
        <v>333</v>
      </c>
      <c r="B399" s="40">
        <v>3296305.8294078493</v>
      </c>
      <c r="C399">
        <v>3890917.7581893378</v>
      </c>
      <c r="D399" t="str">
        <v>unmet</v>
      </c>
      <c r="E399">
        <v>-594611.92878148844</v>
      </c>
    </row>
    <row r="400" spans="1:5" x14ac:dyDescent="0.25">
      <c r="A400">
        <v>334</v>
      </c>
      <c r="B400" s="40">
        <v>3301562.2598952409</v>
      </c>
      <c r="C400">
        <v>3890877.2222355809</v>
      </c>
      <c r="D400" t="str">
        <v>unmet</v>
      </c>
      <c r="E400">
        <v>-589314.96234034002</v>
      </c>
    </row>
    <row r="401" spans="1:5" x14ac:dyDescent="0.25">
      <c r="A401">
        <v>335</v>
      </c>
      <c r="B401" s="40">
        <v>4134006.8165779021</v>
      </c>
      <c r="C401">
        <v>3890639.7231263462</v>
      </c>
      <c r="D401" t="str">
        <v>met</v>
      </c>
      <c r="E401">
        <v>243367.09345155582</v>
      </c>
    </row>
    <row r="402" spans="1:5" x14ac:dyDescent="0.25">
      <c r="A402">
        <v>336</v>
      </c>
      <c r="B402" s="40">
        <v>4042671.0983642242</v>
      </c>
      <c r="C402">
        <v>3890962.9383947137</v>
      </c>
      <c r="D402" t="str">
        <v>met</v>
      </c>
      <c r="E402">
        <v>151708.15996951051</v>
      </c>
    </row>
    <row r="403" spans="1:5" x14ac:dyDescent="0.25">
      <c r="A403">
        <v>337</v>
      </c>
      <c r="B403" s="40">
        <v>4507826.2916490221</v>
      </c>
      <c r="C403">
        <v>3890728.4127933951</v>
      </c>
      <c r="D403" t="str">
        <v>met</v>
      </c>
      <c r="E403">
        <v>617097.87885562703</v>
      </c>
    </row>
    <row r="404" spans="1:5" x14ac:dyDescent="0.25">
      <c r="A404">
        <v>338</v>
      </c>
      <c r="B404" s="40">
        <v>3989290.6211596872</v>
      </c>
      <c r="C404">
        <v>3891040.6986939833</v>
      </c>
      <c r="D404" t="str">
        <v>met</v>
      </c>
      <c r="E404">
        <v>98249.922465703916</v>
      </c>
    </row>
    <row r="405" spans="1:5" x14ac:dyDescent="0.25">
      <c r="A405">
        <v>339</v>
      </c>
      <c r="B405" s="40">
        <v>3833695.6562113329</v>
      </c>
      <c r="C405">
        <v>3890774.786741151</v>
      </c>
      <c r="D405" t="str">
        <v>unmet</v>
      </c>
      <c r="E405">
        <v>-57079.130529818125</v>
      </c>
    </row>
    <row r="406" spans="1:5" x14ac:dyDescent="0.25">
      <c r="A406">
        <v>340</v>
      </c>
      <c r="B406" s="40">
        <v>3382624.4126508795</v>
      </c>
      <c r="C406">
        <v>3890446.8268354456</v>
      </c>
      <c r="D406" t="str">
        <v>unmet</v>
      </c>
      <c r="E406">
        <v>-507822.41418456612</v>
      </c>
    </row>
    <row r="407" spans="1:5" x14ac:dyDescent="0.25">
      <c r="A407">
        <v>341</v>
      </c>
      <c r="B407" s="40">
        <v>3316626.1236844836</v>
      </c>
      <c r="C407">
        <v>3890953.7845401932</v>
      </c>
      <c r="D407" t="str">
        <v>unmet</v>
      </c>
      <c r="E407">
        <v>-574327.66085570958</v>
      </c>
    </row>
    <row r="408" spans="1:5" x14ac:dyDescent="0.25">
      <c r="A408">
        <v>342</v>
      </c>
      <c r="B408" s="40">
        <v>3537906.4866463034</v>
      </c>
      <c r="C408">
        <v>3891091.8486122559</v>
      </c>
      <c r="D408" t="str">
        <v>unmet</v>
      </c>
      <c r="E408">
        <v>-353185.36196595244</v>
      </c>
    </row>
    <row r="409" spans="1:5" x14ac:dyDescent="0.25">
      <c r="A409">
        <v>343</v>
      </c>
      <c r="B409" s="40">
        <v>3649467.3294274677</v>
      </c>
      <c r="C409">
        <v>3890162.0075913724</v>
      </c>
      <c r="D409" t="str">
        <v>unmet</v>
      </c>
      <c r="E409">
        <v>-240694.6781639047</v>
      </c>
    </row>
    <row r="410" spans="1:5" x14ac:dyDescent="0.25">
      <c r="A410">
        <v>344</v>
      </c>
      <c r="B410" s="40">
        <v>3445617.6157127637</v>
      </c>
      <c r="C410">
        <v>3890801.243071767</v>
      </c>
      <c r="D410" t="str">
        <v>unmet</v>
      </c>
      <c r="E410">
        <v>-445183.62735900329</v>
      </c>
    </row>
    <row r="411" spans="1:5" x14ac:dyDescent="0.25">
      <c r="A411">
        <v>345</v>
      </c>
      <c r="B411" s="40">
        <v>3419780.7107070088</v>
      </c>
      <c r="C411">
        <v>3891022.5228699427</v>
      </c>
      <c r="D411" t="str">
        <v>unmet</v>
      </c>
      <c r="E411">
        <v>-471241.81216293387</v>
      </c>
    </row>
    <row r="412" spans="1:5" x14ac:dyDescent="0.25">
      <c r="A412">
        <v>346</v>
      </c>
      <c r="B412" s="40">
        <v>3853672.1078848466</v>
      </c>
      <c r="C412">
        <v>3890674.7032835097</v>
      </c>
      <c r="D412" t="str">
        <v>unmet</v>
      </c>
      <c r="E412">
        <v>-37002.595398663078</v>
      </c>
    </row>
    <row r="413" spans="1:5" x14ac:dyDescent="0.25">
      <c r="A413">
        <v>347</v>
      </c>
      <c r="B413" s="40">
        <v>3516867.3683134252</v>
      </c>
      <c r="C413">
        <v>3890510.4154877858</v>
      </c>
      <c r="D413" t="str">
        <v>unmet</v>
      </c>
      <c r="E413">
        <v>-373643.0471743606</v>
      </c>
    </row>
    <row r="414" spans="1:5" x14ac:dyDescent="0.25">
      <c r="A414">
        <v>348</v>
      </c>
      <c r="B414" s="40">
        <v>4310960.8407832831</v>
      </c>
      <c r="C414">
        <v>3891166.1676645568</v>
      </c>
      <c r="D414" t="str">
        <v>met</v>
      </c>
      <c r="E414">
        <v>419794.67311872635</v>
      </c>
    </row>
    <row r="415" spans="1:5" x14ac:dyDescent="0.25">
      <c r="A415">
        <v>349</v>
      </c>
      <c r="B415" s="40">
        <v>4501224.8757264744</v>
      </c>
      <c r="C415">
        <v>3890986.7060035188</v>
      </c>
      <c r="D415" t="str">
        <v>met</v>
      </c>
      <c r="E415">
        <v>610238.16972295567</v>
      </c>
    </row>
    <row r="416" spans="1:5" x14ac:dyDescent="0.25">
      <c r="A416">
        <v>350</v>
      </c>
      <c r="B416" s="40">
        <v>4199224.278982928</v>
      </c>
      <c r="C416">
        <v>3891079.0848090318</v>
      </c>
      <c r="D416" t="str">
        <v>met</v>
      </c>
      <c r="E416">
        <v>308145.19417389622</v>
      </c>
    </row>
    <row r="417" spans="1:5" x14ac:dyDescent="0.25">
      <c r="A417">
        <v>351</v>
      </c>
      <c r="B417" s="40">
        <v>3100355.4441397311</v>
      </c>
      <c r="C417">
        <v>3890748.7902030256</v>
      </c>
      <c r="D417" t="str">
        <v>unmet</v>
      </c>
      <c r="E417">
        <v>-790393.34606329445</v>
      </c>
    </row>
    <row r="418" spans="1:5" x14ac:dyDescent="0.25">
      <c r="A418">
        <v>352</v>
      </c>
      <c r="B418" s="40">
        <v>3284942.0221664445</v>
      </c>
      <c r="C418">
        <v>3890762.6319524664</v>
      </c>
      <c r="D418" t="str">
        <v>unmet</v>
      </c>
      <c r="E418">
        <v>-605820.60978602199</v>
      </c>
    </row>
    <row r="419" spans="1:5" x14ac:dyDescent="0.25">
      <c r="A419">
        <v>353</v>
      </c>
      <c r="B419" s="40">
        <v>4302183.2378376219</v>
      </c>
      <c r="C419">
        <v>3890628.055035946</v>
      </c>
      <c r="D419" t="str">
        <v>met</v>
      </c>
      <c r="E419">
        <v>411555.18280167598</v>
      </c>
    </row>
    <row r="420" spans="1:5" x14ac:dyDescent="0.25">
      <c r="A420">
        <v>354</v>
      </c>
      <c r="B420" s="40">
        <v>4833735.5164193567</v>
      </c>
      <c r="C420">
        <v>3890599.7403092464</v>
      </c>
      <c r="D420" t="str">
        <v>met</v>
      </c>
      <c r="E420">
        <v>943135.77611011034</v>
      </c>
    </row>
    <row r="421" spans="1:5" x14ac:dyDescent="0.25">
      <c r="A421">
        <v>355</v>
      </c>
      <c r="B421" s="40">
        <v>4604945.4553769305</v>
      </c>
      <c r="C421">
        <v>3890639.0246161628</v>
      </c>
      <c r="D421" t="str">
        <v>met</v>
      </c>
      <c r="E421">
        <v>714306.43076076778</v>
      </c>
    </row>
    <row r="422" spans="1:5" x14ac:dyDescent="0.25">
      <c r="A422">
        <v>356</v>
      </c>
      <c r="B422" s="40">
        <v>3681399.1520330124</v>
      </c>
      <c r="C422">
        <v>3890700.4410118926</v>
      </c>
      <c r="D422" t="str">
        <v>unmet</v>
      </c>
      <c r="E422">
        <v>-209301.28897888027</v>
      </c>
    </row>
    <row r="423" spans="1:5" x14ac:dyDescent="0.25">
      <c r="A423">
        <v>357</v>
      </c>
      <c r="B423" s="40">
        <v>3492198.3366119382</v>
      </c>
      <c r="C423">
        <v>3891099.4851903687</v>
      </c>
      <c r="D423" t="str">
        <v>unmet</v>
      </c>
      <c r="E423">
        <v>-398901.14857843053</v>
      </c>
    </row>
    <row r="424" spans="1:5" x14ac:dyDescent="0.25">
      <c r="A424">
        <v>358</v>
      </c>
      <c r="B424" s="40">
        <v>3694052.2390006869</v>
      </c>
      <c r="C424">
        <v>3890396.4354935917</v>
      </c>
      <c r="D424" t="str">
        <v>unmet</v>
      </c>
      <c r="E424">
        <v>-196344.1964929048</v>
      </c>
    </row>
    <row r="425" spans="1:5" x14ac:dyDescent="0.25">
      <c r="A425">
        <v>359</v>
      </c>
      <c r="B425" s="40">
        <v>2802163.4912688686</v>
      </c>
      <c r="C425">
        <v>3890867.2118210657</v>
      </c>
      <c r="D425" t="str">
        <v>unmet</v>
      </c>
      <c r="E425">
        <v>-1088703.7205521972</v>
      </c>
    </row>
    <row r="426" spans="1:5" x14ac:dyDescent="0.25">
      <c r="A426">
        <v>360</v>
      </c>
      <c r="B426" s="40">
        <v>3264358.1126523404</v>
      </c>
      <c r="C426">
        <v>3890987.7124707089</v>
      </c>
      <c r="D426" t="str">
        <v>unmet</v>
      </c>
      <c r="E426">
        <v>-626629.59981836844</v>
      </c>
    </row>
    <row r="427" spans="1:5" x14ac:dyDescent="0.25">
      <c r="A427">
        <v>361</v>
      </c>
      <c r="B427" s="40">
        <v>3836805.5861822348</v>
      </c>
      <c r="C427">
        <v>3891103.9897311223</v>
      </c>
      <c r="D427" t="str">
        <v>unmet</v>
      </c>
      <c r="E427">
        <v>-54298.403548887465</v>
      </c>
    </row>
    <row r="428" spans="1:5" x14ac:dyDescent="0.25">
      <c r="A428">
        <v>362</v>
      </c>
      <c r="B428" s="40">
        <v>3932247.8585969917</v>
      </c>
      <c r="C428">
        <v>3890718.6098215249</v>
      </c>
      <c r="D428" t="str">
        <v>met</v>
      </c>
      <c r="E428">
        <v>41529.248775466811</v>
      </c>
    </row>
    <row r="429" spans="1:5" x14ac:dyDescent="0.25">
      <c r="A429">
        <v>363</v>
      </c>
      <c r="B429" s="40">
        <v>3552411.6681286236</v>
      </c>
      <c r="C429">
        <v>3890897.6993586635</v>
      </c>
      <c r="D429" t="str">
        <v>unmet</v>
      </c>
      <c r="E429">
        <v>-338486.03123003989</v>
      </c>
    </row>
    <row r="430" spans="1:5" x14ac:dyDescent="0.25">
      <c r="A430">
        <v>364</v>
      </c>
      <c r="B430" s="40">
        <v>3246389.7383403894</v>
      </c>
      <c r="C430">
        <v>3890568.2127176002</v>
      </c>
      <c r="D430" t="str">
        <v>unmet</v>
      </c>
      <c r="E430">
        <v>-644178.47437721072</v>
      </c>
    </row>
    <row r="431" spans="1:5" x14ac:dyDescent="0.25">
      <c r="A431">
        <v>365</v>
      </c>
      <c r="B431" s="40">
        <v>3925619.6467527673</v>
      </c>
      <c r="C431">
        <v>3890398.9911318696</v>
      </c>
      <c r="D431" t="str">
        <v>met</v>
      </c>
      <c r="E431">
        <v>35220.655620897654</v>
      </c>
    </row>
    <row r="432" spans="1:5" x14ac:dyDescent="0.25">
      <c r="A432">
        <v>366</v>
      </c>
      <c r="B432" s="40">
        <v>3911843.8658990581</v>
      </c>
      <c r="C432">
        <v>3890797.0805464522</v>
      </c>
      <c r="D432" t="str">
        <v>met</v>
      </c>
      <c r="E432">
        <v>21046.785352605861</v>
      </c>
    </row>
    <row r="433" spans="1:5" x14ac:dyDescent="0.25">
      <c r="A433">
        <v>367</v>
      </c>
      <c r="B433" s="40">
        <v>3278827.5095119737</v>
      </c>
      <c r="C433">
        <v>3890487.4384801444</v>
      </c>
      <c r="D433" t="str">
        <v>unmet</v>
      </c>
      <c r="E433">
        <v>-611659.92896817066</v>
      </c>
    </row>
    <row r="434" spans="1:5" x14ac:dyDescent="0.25">
      <c r="A434">
        <v>368</v>
      </c>
      <c r="B434" s="40">
        <v>4045219.1311965794</v>
      </c>
      <c r="C434">
        <v>3891032.6474500736</v>
      </c>
      <c r="D434" t="str">
        <v>met</v>
      </c>
      <c r="E434">
        <v>154186.48374650581</v>
      </c>
    </row>
    <row r="435" spans="1:5" x14ac:dyDescent="0.25">
      <c r="A435">
        <v>369</v>
      </c>
      <c r="B435" s="40">
        <v>3872692.7883802578</v>
      </c>
      <c r="C435">
        <v>3890961.8871362195</v>
      </c>
      <c r="D435" t="str">
        <v>unmet</v>
      </c>
      <c r="E435">
        <v>-18269.09875596175</v>
      </c>
    </row>
    <row r="436" spans="1:5" x14ac:dyDescent="0.25">
      <c r="A436">
        <v>370</v>
      </c>
      <c r="B436" s="40">
        <v>3559153.5456519141</v>
      </c>
      <c r="C436">
        <v>3890569.941953856</v>
      </c>
      <c r="D436" t="str">
        <v>unmet</v>
      </c>
      <c r="E436">
        <v>-331416.39630194195</v>
      </c>
    </row>
    <row r="437" spans="1:5" x14ac:dyDescent="0.25">
      <c r="A437">
        <v>371</v>
      </c>
      <c r="B437" s="40">
        <v>3326630.6359655922</v>
      </c>
      <c r="C437">
        <v>3890933.122249654</v>
      </c>
      <c r="D437" t="str">
        <v>unmet</v>
      </c>
      <c r="E437">
        <v>-564302.4862840618</v>
      </c>
    </row>
    <row r="438" spans="1:5" x14ac:dyDescent="0.25">
      <c r="A438">
        <v>372</v>
      </c>
      <c r="B438" s="40">
        <v>3619058.2663732674</v>
      </c>
      <c r="C438">
        <v>3890695.5437012091</v>
      </c>
      <c r="D438" t="str">
        <v>unmet</v>
      </c>
      <c r="E438">
        <v>-271637.27732794173</v>
      </c>
    </row>
    <row r="439" spans="1:5" x14ac:dyDescent="0.25">
      <c r="A439">
        <v>373</v>
      </c>
      <c r="B439" s="40">
        <v>3449922.5738525828</v>
      </c>
      <c r="C439">
        <v>3890840.3217604547</v>
      </c>
      <c r="D439" t="str">
        <v>unmet</v>
      </c>
      <c r="E439">
        <v>-440917.74790787185</v>
      </c>
    </row>
    <row r="440" spans="1:5" x14ac:dyDescent="0.25">
      <c r="A440">
        <v>374</v>
      </c>
      <c r="B440" s="40">
        <v>4586851.9617452426</v>
      </c>
      <c r="C440">
        <v>3890799.5186226675</v>
      </c>
      <c r="D440" t="str">
        <v>met</v>
      </c>
      <c r="E440">
        <v>696052.44312257506</v>
      </c>
    </row>
    <row r="441" spans="1:5" x14ac:dyDescent="0.25">
      <c r="A441">
        <v>375</v>
      </c>
      <c r="B441" s="40">
        <v>4061364.917106309</v>
      </c>
      <c r="C441">
        <v>3891030.9597184458</v>
      </c>
      <c r="D441" t="str">
        <v>met</v>
      </c>
      <c r="E441">
        <v>170333.95738786319</v>
      </c>
    </row>
    <row r="442" spans="1:5" x14ac:dyDescent="0.25">
      <c r="A442">
        <v>376</v>
      </c>
      <c r="B442" s="40">
        <v>3365094.2077015997</v>
      </c>
      <c r="C442">
        <v>3890961.0876698322</v>
      </c>
      <c r="D442" t="str">
        <v>unmet</v>
      </c>
      <c r="E442">
        <v>-525866.87996823248</v>
      </c>
    </row>
    <row r="443" spans="1:5" x14ac:dyDescent="0.25">
      <c r="A443">
        <v>377</v>
      </c>
      <c r="B443" s="40">
        <v>4103812.8379097618</v>
      </c>
      <c r="C443">
        <v>3890578.8679081514</v>
      </c>
      <c r="D443" t="str">
        <v>met</v>
      </c>
      <c r="E443">
        <v>213233.97000161046</v>
      </c>
    </row>
    <row r="444" spans="1:5" x14ac:dyDescent="0.25">
      <c r="A444">
        <v>378</v>
      </c>
      <c r="B444" s="40">
        <v>3531358.3108475339</v>
      </c>
      <c r="C444">
        <v>3890679.5142474337</v>
      </c>
      <c r="D444" t="str">
        <v>unmet</v>
      </c>
      <c r="E444">
        <v>-359321.20339989988</v>
      </c>
    </row>
    <row r="445" spans="1:5" x14ac:dyDescent="0.25">
      <c r="A445">
        <v>379</v>
      </c>
      <c r="B445" s="40">
        <v>6170128.2677399013</v>
      </c>
      <c r="C445">
        <v>3890968.3199031353</v>
      </c>
      <c r="D445" t="str">
        <v>met</v>
      </c>
      <c r="E445">
        <v>2279159.947836766</v>
      </c>
    </row>
    <row r="446" spans="1:5" x14ac:dyDescent="0.25">
      <c r="A446">
        <v>380</v>
      </c>
      <c r="B446" s="40">
        <v>3355623.3919908539</v>
      </c>
      <c r="C446">
        <v>3890928.5547595858</v>
      </c>
      <c r="D446" t="str">
        <v>unmet</v>
      </c>
      <c r="E446">
        <v>-535305.16276873183</v>
      </c>
    </row>
    <row r="447" spans="1:5" x14ac:dyDescent="0.25">
      <c r="A447">
        <v>381</v>
      </c>
      <c r="B447" s="40">
        <v>3545985.9164052168</v>
      </c>
      <c r="C447">
        <v>3890690.5081419698</v>
      </c>
      <c r="D447" t="str">
        <v>unmet</v>
      </c>
      <c r="E447">
        <v>-344704.59173675301</v>
      </c>
    </row>
    <row r="448" spans="1:5" x14ac:dyDescent="0.25">
      <c r="A448">
        <v>382</v>
      </c>
      <c r="B448" s="40">
        <v>3393038.6778193684</v>
      </c>
      <c r="C448">
        <v>3890572.5193385435</v>
      </c>
      <c r="D448" t="str">
        <v>unmet</v>
      </c>
      <c r="E448">
        <v>-497533.8415191751</v>
      </c>
    </row>
    <row r="449" spans="1:5" x14ac:dyDescent="0.25">
      <c r="A449">
        <v>383</v>
      </c>
      <c r="B449" s="40">
        <v>3623992.0291315988</v>
      </c>
      <c r="C449">
        <v>3890778.4427746339</v>
      </c>
      <c r="D449" t="str">
        <v>unmet</v>
      </c>
      <c r="E449">
        <v>-266786.41364303511</v>
      </c>
    </row>
    <row r="450" spans="1:5" x14ac:dyDescent="0.25">
      <c r="A450">
        <v>384</v>
      </c>
      <c r="B450" s="40">
        <v>3826557.9372981545</v>
      </c>
      <c r="C450">
        <v>3891178.0593078705</v>
      </c>
      <c r="D450" t="str">
        <v>unmet</v>
      </c>
      <c r="E450">
        <v>-64620.122009715997</v>
      </c>
    </row>
    <row r="451" spans="1:5" x14ac:dyDescent="0.25">
      <c r="A451">
        <v>385</v>
      </c>
      <c r="B451" s="40">
        <v>2923265.546634106</v>
      </c>
      <c r="C451">
        <v>3891036.6435560123</v>
      </c>
      <c r="D451" t="str">
        <v>unmet</v>
      </c>
      <c r="E451">
        <v>-967771.09692190634</v>
      </c>
    </row>
    <row r="452" spans="1:5" x14ac:dyDescent="0.25">
      <c r="A452">
        <v>386</v>
      </c>
      <c r="B452" s="40">
        <v>3366194.5526878024</v>
      </c>
      <c r="C452">
        <v>3890641.7134490125</v>
      </c>
      <c r="D452" t="str">
        <v>unmet</v>
      </c>
      <c r="E452">
        <v>-524447.16076121014</v>
      </c>
    </row>
    <row r="453" spans="1:5" x14ac:dyDescent="0.25">
      <c r="A453">
        <v>387</v>
      </c>
      <c r="B453" s="40">
        <v>3025164.5318496753</v>
      </c>
      <c r="C453">
        <v>3890079.8941846373</v>
      </c>
      <c r="D453" t="str">
        <v>unmet</v>
      </c>
      <c r="E453">
        <v>-864915.362334962</v>
      </c>
    </row>
    <row r="454" spans="1:5" x14ac:dyDescent="0.25">
      <c r="A454">
        <v>388</v>
      </c>
      <c r="B454" s="40">
        <v>3454006.5651524584</v>
      </c>
      <c r="C454">
        <v>3890687.5687664729</v>
      </c>
      <c r="D454" t="str">
        <v>unmet</v>
      </c>
      <c r="E454">
        <v>-436681.00361401448</v>
      </c>
    </row>
    <row r="455" spans="1:5" x14ac:dyDescent="0.25">
      <c r="A455">
        <v>389</v>
      </c>
      <c r="B455" s="40">
        <v>4374504.8982050214</v>
      </c>
      <c r="C455">
        <v>3890380.8950531362</v>
      </c>
      <c r="D455" t="str">
        <v>met</v>
      </c>
      <c r="E455">
        <v>484124.00315188523</v>
      </c>
    </row>
    <row r="456" spans="1:5" x14ac:dyDescent="0.25">
      <c r="A456">
        <v>390</v>
      </c>
      <c r="B456" s="40">
        <v>4096836.3256424097</v>
      </c>
      <c r="C456">
        <v>3890710.9214471504</v>
      </c>
      <c r="D456" t="str">
        <v>met</v>
      </c>
      <c r="E456">
        <v>206125.40419525933</v>
      </c>
    </row>
    <row r="457" spans="1:5" x14ac:dyDescent="0.25">
      <c r="A457">
        <v>391</v>
      </c>
      <c r="B457" s="40">
        <v>3705426.1805392364</v>
      </c>
      <c r="C457">
        <v>3891127.3621308599</v>
      </c>
      <c r="D457" t="str">
        <v>unmet</v>
      </c>
      <c r="E457">
        <v>-185701.18159162346</v>
      </c>
    </row>
    <row r="458" spans="1:5" x14ac:dyDescent="0.25">
      <c r="A458">
        <v>392</v>
      </c>
      <c r="B458" s="40">
        <v>4365970.6698230337</v>
      </c>
      <c r="C458">
        <v>3890476.617693441</v>
      </c>
      <c r="D458" t="str">
        <v>met</v>
      </c>
      <c r="E458">
        <v>475494.05212959275</v>
      </c>
    </row>
    <row r="459" spans="1:5" x14ac:dyDescent="0.25">
      <c r="A459">
        <v>393</v>
      </c>
      <c r="B459" s="40">
        <v>5382157.1516960766</v>
      </c>
      <c r="C459">
        <v>3890782.4390249583</v>
      </c>
      <c r="D459" t="str">
        <v>met</v>
      </c>
      <c r="E459">
        <v>1491374.7126711183</v>
      </c>
    </row>
    <row r="460" spans="1:5" x14ac:dyDescent="0.25">
      <c r="A460">
        <v>394</v>
      </c>
      <c r="B460" s="40">
        <v>3914274.2595725814</v>
      </c>
      <c r="C460">
        <v>3890412.502982704</v>
      </c>
      <c r="D460" t="str">
        <v>met</v>
      </c>
      <c r="E460">
        <v>23861.756589877419</v>
      </c>
    </row>
    <row r="461" spans="1:5" x14ac:dyDescent="0.25">
      <c r="A461">
        <v>395</v>
      </c>
      <c r="B461" s="40">
        <v>3545351.9483060362</v>
      </c>
      <c r="C461">
        <v>3890764.9263223396</v>
      </c>
      <c r="D461" t="str">
        <v>unmet</v>
      </c>
      <c r="E461">
        <v>-345412.97801630339</v>
      </c>
    </row>
    <row r="462" spans="1:5" x14ac:dyDescent="0.25">
      <c r="A462">
        <v>396</v>
      </c>
      <c r="B462" s="40">
        <v>3451330.33175385</v>
      </c>
      <c r="C462">
        <v>3890545.3667273233</v>
      </c>
      <c r="D462" t="str">
        <v>unmet</v>
      </c>
      <c r="E462">
        <v>-439215.03497347329</v>
      </c>
    </row>
    <row r="463" spans="1:5" x14ac:dyDescent="0.25">
      <c r="A463">
        <v>397</v>
      </c>
      <c r="B463" s="40">
        <v>4265022.8672506846</v>
      </c>
      <c r="C463">
        <v>3890213.3242157605</v>
      </c>
      <c r="D463" t="str">
        <v>met</v>
      </c>
      <c r="E463">
        <v>374809.54303492419</v>
      </c>
    </row>
    <row r="464" spans="1:5" x14ac:dyDescent="0.25">
      <c r="A464">
        <v>398</v>
      </c>
      <c r="B464" s="40">
        <v>3849882.4329778184</v>
      </c>
      <c r="C464">
        <v>3890628.6271331729</v>
      </c>
      <c r="D464" t="str">
        <v>unmet</v>
      </c>
      <c r="E464">
        <v>-40746.194155354518</v>
      </c>
    </row>
    <row r="465" spans="1:5" x14ac:dyDescent="0.25">
      <c r="A465">
        <v>399</v>
      </c>
      <c r="B465" s="40">
        <v>5292114.0350540653</v>
      </c>
      <c r="C465">
        <v>3890799.1945445873</v>
      </c>
      <c r="D465" t="str">
        <v>met</v>
      </c>
      <c r="E465">
        <v>1401314.840509478</v>
      </c>
    </row>
    <row r="466" spans="1:5" x14ac:dyDescent="0.25">
      <c r="A466">
        <v>400</v>
      </c>
      <c r="B466" s="40">
        <v>3351389.6566208899</v>
      </c>
      <c r="C466">
        <v>3890652.3083562702</v>
      </c>
      <c r="D466" t="str">
        <v>unmet</v>
      </c>
      <c r="E466">
        <v>-539262.65173538029</v>
      </c>
    </row>
    <row r="467" spans="1:5" x14ac:dyDescent="0.25">
      <c r="A467">
        <v>401</v>
      </c>
      <c r="B467" s="40">
        <v>3376076.1668395353</v>
      </c>
      <c r="C467">
        <v>3890285.7446204415</v>
      </c>
      <c r="D467" t="str">
        <v>unmet</v>
      </c>
      <c r="E467">
        <v>-514209.57778090611</v>
      </c>
    </row>
    <row r="468" spans="1:5" x14ac:dyDescent="0.25">
      <c r="A468">
        <v>402</v>
      </c>
      <c r="B468" s="40">
        <v>3861263.7177987606</v>
      </c>
      <c r="C468">
        <v>3890440.9298597691</v>
      </c>
      <c r="D468" t="str">
        <v>unmet</v>
      </c>
      <c r="E468">
        <v>-29177.212061008438</v>
      </c>
    </row>
    <row r="469" spans="1:5" x14ac:dyDescent="0.25">
      <c r="A469">
        <v>403</v>
      </c>
      <c r="B469" s="40">
        <v>4563407.7132977853</v>
      </c>
      <c r="C469">
        <v>3890993.6008984586</v>
      </c>
      <c r="D469" t="str">
        <v>met</v>
      </c>
      <c r="E469">
        <v>672414.11239932664</v>
      </c>
    </row>
    <row r="470" spans="1:5" x14ac:dyDescent="0.25">
      <c r="A470">
        <v>404</v>
      </c>
      <c r="B470" s="40">
        <v>3738551.303801964</v>
      </c>
      <c r="C470">
        <v>3891430.5899066045</v>
      </c>
      <c r="D470" t="str">
        <v>unmet</v>
      </c>
      <c r="E470">
        <v>-152879.28610464046</v>
      </c>
    </row>
    <row r="471" spans="1:5" x14ac:dyDescent="0.25">
      <c r="A471">
        <v>405</v>
      </c>
      <c r="B471" s="40">
        <v>4265924.8993435567</v>
      </c>
      <c r="C471">
        <v>3890739.7035817495</v>
      </c>
      <c r="D471" t="str">
        <v>met</v>
      </c>
      <c r="E471">
        <v>375185.19576180726</v>
      </c>
    </row>
    <row r="472" spans="1:5" x14ac:dyDescent="0.25">
      <c r="A472">
        <v>406</v>
      </c>
      <c r="B472" s="40">
        <v>3760998.8328655702</v>
      </c>
      <c r="C472">
        <v>3890926.5143175861</v>
      </c>
      <c r="D472" t="str">
        <v>unmet</v>
      </c>
      <c r="E472">
        <v>-129927.68145201588</v>
      </c>
    </row>
    <row r="473" spans="1:5" x14ac:dyDescent="0.25">
      <c r="A473">
        <v>407</v>
      </c>
      <c r="B473" s="40">
        <v>3767051.0688501392</v>
      </c>
      <c r="C473">
        <v>3890625.7137158313</v>
      </c>
      <c r="D473" t="str">
        <v>unmet</v>
      </c>
      <c r="E473">
        <v>-123574.64486569213</v>
      </c>
    </row>
    <row r="474" spans="1:5" x14ac:dyDescent="0.25">
      <c r="A474">
        <v>408</v>
      </c>
      <c r="B474" s="40">
        <v>3608355.0201455262</v>
      </c>
      <c r="C474">
        <v>3891115.6630226783</v>
      </c>
      <c r="D474" t="str">
        <v>unmet</v>
      </c>
      <c r="E474">
        <v>-282760.64287715219</v>
      </c>
    </row>
    <row r="475" spans="1:5" x14ac:dyDescent="0.25">
      <c r="A475">
        <v>409</v>
      </c>
      <c r="B475" s="40">
        <v>3738274.1442951369</v>
      </c>
      <c r="C475">
        <v>3890510.97605683</v>
      </c>
      <c r="D475" t="str">
        <v>unmet</v>
      </c>
      <c r="E475">
        <v>-152236.83176169312</v>
      </c>
    </row>
    <row r="476" spans="1:5" x14ac:dyDescent="0.25">
      <c r="A476">
        <v>410</v>
      </c>
      <c r="B476" s="40">
        <v>3107547.0955764498</v>
      </c>
      <c r="C476">
        <v>3890469.5296943337</v>
      </c>
      <c r="D476" t="str">
        <v>unmet</v>
      </c>
      <c r="E476">
        <v>-782922.43411788391</v>
      </c>
    </row>
    <row r="477" spans="1:5" x14ac:dyDescent="0.25">
      <c r="A477">
        <v>411</v>
      </c>
      <c r="B477" s="40">
        <v>6502129.2546243342</v>
      </c>
      <c r="C477">
        <v>3890813.7371674133</v>
      </c>
      <c r="D477" t="str">
        <v>met</v>
      </c>
      <c r="E477">
        <v>2611315.5174569208</v>
      </c>
    </row>
    <row r="478" spans="1:5" x14ac:dyDescent="0.25">
      <c r="A478">
        <v>412</v>
      </c>
      <c r="B478" s="40">
        <v>3826868.4227055516</v>
      </c>
      <c r="C478">
        <v>3890439.5773275434</v>
      </c>
      <c r="D478" t="str">
        <v>unmet</v>
      </c>
      <c r="E478">
        <v>-63571.154621991795</v>
      </c>
    </row>
    <row r="479" spans="1:5" x14ac:dyDescent="0.25">
      <c r="A479">
        <v>413</v>
      </c>
      <c r="B479" s="40">
        <v>3851898.1807192215</v>
      </c>
      <c r="C479">
        <v>3890475.3362928163</v>
      </c>
      <c r="D479" t="str">
        <v>unmet</v>
      </c>
      <c r="E479">
        <v>-38577.15557359485</v>
      </c>
    </row>
    <row r="480" spans="1:5" x14ac:dyDescent="0.25">
      <c r="A480">
        <v>414</v>
      </c>
      <c r="B480" s="40">
        <v>3094047.765973201</v>
      </c>
      <c r="C480">
        <v>3890844.8049888685</v>
      </c>
      <c r="D480" t="str">
        <v>unmet</v>
      </c>
      <c r="E480">
        <v>-796797.03901566751</v>
      </c>
    </row>
    <row r="481" spans="1:5" x14ac:dyDescent="0.25">
      <c r="A481">
        <v>415</v>
      </c>
      <c r="B481" s="40">
        <v>3233477.9997112672</v>
      </c>
      <c r="C481">
        <v>3890589.1508675283</v>
      </c>
      <c r="D481" t="str">
        <v>unmet</v>
      </c>
      <c r="E481">
        <v>-657111.1511562611</v>
      </c>
    </row>
    <row r="482" spans="1:5" x14ac:dyDescent="0.25">
      <c r="A482">
        <v>416</v>
      </c>
      <c r="B482" s="40">
        <v>3468651.6768835885</v>
      </c>
      <c r="C482">
        <v>3890641.4798112041</v>
      </c>
      <c r="D482" t="str">
        <v>unmet</v>
      </c>
      <c r="E482">
        <v>-421989.80292761559</v>
      </c>
    </row>
    <row r="483" spans="1:5" x14ac:dyDescent="0.25">
      <c r="A483">
        <v>417</v>
      </c>
      <c r="B483" s="40">
        <v>3730175.3358983868</v>
      </c>
      <c r="C483">
        <v>3890393.3390068249</v>
      </c>
      <c r="D483" t="str">
        <v>unmet</v>
      </c>
      <c r="E483">
        <v>-160218.0031084381</v>
      </c>
    </row>
    <row r="484" spans="1:5" x14ac:dyDescent="0.25">
      <c r="A484">
        <v>418</v>
      </c>
      <c r="B484" s="40">
        <v>4079212.240477589</v>
      </c>
      <c r="C484">
        <v>3890829.7551893946</v>
      </c>
      <c r="D484" t="str">
        <v>met</v>
      </c>
      <c r="E484">
        <v>188382.48528819438</v>
      </c>
    </row>
    <row r="485" spans="1:5" x14ac:dyDescent="0.25">
      <c r="A485">
        <v>419</v>
      </c>
      <c r="B485" s="40">
        <v>3530534.2024983391</v>
      </c>
      <c r="C485">
        <v>3890977.7408995372</v>
      </c>
      <c r="D485" t="str">
        <v>unmet</v>
      </c>
      <c r="E485">
        <v>-360443.53840119811</v>
      </c>
    </row>
    <row r="486" spans="1:5" x14ac:dyDescent="0.25">
      <c r="A486">
        <v>420</v>
      </c>
      <c r="B486" s="40">
        <v>3676389.0009885216</v>
      </c>
      <c r="C486">
        <v>3890952.6115620336</v>
      </c>
      <c r="D486" t="str">
        <v>unmet</v>
      </c>
      <c r="E486">
        <v>-214563.61057351204</v>
      </c>
    </row>
    <row r="487" spans="1:5" x14ac:dyDescent="0.25">
      <c r="A487">
        <v>421</v>
      </c>
      <c r="B487" s="40">
        <v>3893841.4372463082</v>
      </c>
      <c r="C487">
        <v>3890212.560220466</v>
      </c>
      <c r="D487" t="str">
        <v>met</v>
      </c>
      <c r="E487">
        <v>3628.877025842201</v>
      </c>
    </row>
    <row r="488" spans="1:5" x14ac:dyDescent="0.25">
      <c r="A488">
        <v>422</v>
      </c>
      <c r="B488" s="40">
        <v>3990648.8887850558</v>
      </c>
      <c r="C488">
        <v>3890744.9786946983</v>
      </c>
      <c r="D488" t="str">
        <v>met</v>
      </c>
      <c r="E488">
        <v>99903.910090357531</v>
      </c>
    </row>
    <row r="489" spans="1:5" x14ac:dyDescent="0.25">
      <c r="A489">
        <v>423</v>
      </c>
      <c r="B489" s="40">
        <v>3560373.6755838855</v>
      </c>
      <c r="C489">
        <v>3891052.1878726105</v>
      </c>
      <c r="D489" t="str">
        <v>unmet</v>
      </c>
      <c r="E489">
        <v>-330678.512288725</v>
      </c>
    </row>
    <row r="490" spans="1:5" x14ac:dyDescent="0.25">
      <c r="A490">
        <v>424</v>
      </c>
      <c r="B490" s="40">
        <v>8310215.8563152924</v>
      </c>
      <c r="C490">
        <v>3890844.1781408372</v>
      </c>
      <c r="D490" t="str">
        <v>met</v>
      </c>
      <c r="E490">
        <v>4419371.6781744547</v>
      </c>
    </row>
    <row r="491" spans="1:5" x14ac:dyDescent="0.25">
      <c r="A491">
        <v>425</v>
      </c>
      <c r="B491" s="40">
        <v>4562936.6285584997</v>
      </c>
      <c r="C491">
        <v>3891069.8286745972</v>
      </c>
      <c r="D491" t="str">
        <v>met</v>
      </c>
      <c r="E491">
        <v>671866.79988390254</v>
      </c>
    </row>
    <row r="492" spans="1:5" x14ac:dyDescent="0.25">
      <c r="A492">
        <v>426</v>
      </c>
      <c r="B492" s="40">
        <v>3420510.2653801544</v>
      </c>
      <c r="C492">
        <v>3890717.8094659136</v>
      </c>
      <c r="D492" t="str">
        <v>unmet</v>
      </c>
      <c r="E492">
        <v>-470207.5440857592</v>
      </c>
    </row>
    <row r="493" spans="1:5" x14ac:dyDescent="0.25">
      <c r="A493">
        <v>427</v>
      </c>
      <c r="B493" s="40">
        <v>3353586.3203246817</v>
      </c>
      <c r="C493">
        <v>3890986.3022691915</v>
      </c>
      <c r="D493" t="str">
        <v>unmet</v>
      </c>
      <c r="E493">
        <v>-537399.98194450978</v>
      </c>
    </row>
    <row r="494" spans="1:5" x14ac:dyDescent="0.25">
      <c r="A494">
        <v>428</v>
      </c>
      <c r="B494" s="40">
        <v>2991425.9082480352</v>
      </c>
      <c r="C494">
        <v>3890581.1550475927</v>
      </c>
      <c r="D494" t="str">
        <v>unmet</v>
      </c>
      <c r="E494">
        <v>-899155.24679955747</v>
      </c>
    </row>
    <row r="495" spans="1:5" x14ac:dyDescent="0.25">
      <c r="A495">
        <v>429</v>
      </c>
      <c r="B495" s="40">
        <v>3549298.1706739655</v>
      </c>
      <c r="C495">
        <v>3890840.0965295741</v>
      </c>
      <c r="D495" t="str">
        <v>unmet</v>
      </c>
      <c r="E495">
        <v>-341541.92585560866</v>
      </c>
    </row>
    <row r="496" spans="1:5" x14ac:dyDescent="0.25">
      <c r="A496">
        <v>430</v>
      </c>
      <c r="B496" s="40">
        <v>3886004.7030097302</v>
      </c>
      <c r="C496">
        <v>3890802.7281930014</v>
      </c>
      <c r="D496" t="str">
        <v>unmet</v>
      </c>
      <c r="E496">
        <v>-4798.025183271151</v>
      </c>
    </row>
    <row r="497" spans="1:5" x14ac:dyDescent="0.25">
      <c r="A497">
        <v>431</v>
      </c>
      <c r="B497" s="40">
        <v>4027000.2054436663</v>
      </c>
      <c r="C497">
        <v>3890246.4403674472</v>
      </c>
      <c r="D497" t="str">
        <v>met</v>
      </c>
      <c r="E497">
        <v>136753.7650762191</v>
      </c>
    </row>
    <row r="498" spans="1:5" x14ac:dyDescent="0.25">
      <c r="A498">
        <v>432</v>
      </c>
      <c r="B498" s="40">
        <v>3703950.9828735646</v>
      </c>
      <c r="C498">
        <v>3890716.6104674712</v>
      </c>
      <c r="D498" t="str">
        <v>unmet</v>
      </c>
      <c r="E498">
        <v>-186765.6275939066</v>
      </c>
    </row>
    <row r="499" spans="1:5" x14ac:dyDescent="0.25">
      <c r="A499">
        <v>433</v>
      </c>
      <c r="B499" s="40">
        <v>3624263.5585469767</v>
      </c>
      <c r="C499">
        <v>3890969.124407887</v>
      </c>
      <c r="D499" t="str">
        <v>unmet</v>
      </c>
      <c r="E499">
        <v>-266705.56586091034</v>
      </c>
    </row>
    <row r="500" spans="1:5" x14ac:dyDescent="0.25">
      <c r="A500">
        <v>434</v>
      </c>
      <c r="B500" s="40">
        <v>3041854.0727639045</v>
      </c>
      <c r="C500">
        <v>3890790.8018200044</v>
      </c>
      <c r="D500" t="str">
        <v>unmet</v>
      </c>
      <c r="E500">
        <v>-848936.7290560999</v>
      </c>
    </row>
    <row r="501" spans="1:5" x14ac:dyDescent="0.25">
      <c r="A501">
        <v>435</v>
      </c>
      <c r="B501" s="40">
        <v>3702944.4070591833</v>
      </c>
      <c r="C501">
        <v>3891013.4588900167</v>
      </c>
      <c r="D501" t="str">
        <v>unmet</v>
      </c>
      <c r="E501">
        <v>-188069.05183083331</v>
      </c>
    </row>
    <row r="502" spans="1:5" x14ac:dyDescent="0.25">
      <c r="A502">
        <v>436</v>
      </c>
      <c r="B502" s="40">
        <v>3245482.7310073972</v>
      </c>
      <c r="C502">
        <v>3890436.9697573404</v>
      </c>
      <c r="D502" t="str">
        <v>unmet</v>
      </c>
      <c r="E502">
        <v>-644954.23874994321</v>
      </c>
    </row>
    <row r="503" spans="1:5" x14ac:dyDescent="0.25">
      <c r="A503">
        <v>437</v>
      </c>
      <c r="B503" s="40">
        <v>3746221.4106447417</v>
      </c>
      <c r="C503">
        <v>3890220.3941984619</v>
      </c>
      <c r="D503" t="str">
        <v>unmet</v>
      </c>
      <c r="E503">
        <v>-143998.98355372017</v>
      </c>
    </row>
    <row r="504" spans="1:5" x14ac:dyDescent="0.25">
      <c r="A504">
        <v>438</v>
      </c>
      <c r="B504" s="40">
        <v>3588291.6231288058</v>
      </c>
      <c r="C504">
        <v>3890593.7392918929</v>
      </c>
      <c r="D504" t="str">
        <v>unmet</v>
      </c>
      <c r="E504">
        <v>-302302.11616308708</v>
      </c>
    </row>
    <row r="505" spans="1:5" x14ac:dyDescent="0.25">
      <c r="A505">
        <v>439</v>
      </c>
      <c r="B505" s="40">
        <v>3417566.8914690204</v>
      </c>
      <c r="C505">
        <v>3890965.679199887</v>
      </c>
      <c r="D505" t="str">
        <v>unmet</v>
      </c>
      <c r="E505">
        <v>-473398.78773086658</v>
      </c>
    </row>
    <row r="506" spans="1:5" x14ac:dyDescent="0.25">
      <c r="A506">
        <v>440</v>
      </c>
      <c r="B506" s="40">
        <v>4413956.7761389436</v>
      </c>
      <c r="C506">
        <v>3890849.3745064009</v>
      </c>
      <c r="D506" t="str">
        <v>met</v>
      </c>
      <c r="E506">
        <v>523107.40163254272</v>
      </c>
    </row>
    <row r="507" spans="1:5" x14ac:dyDescent="0.25">
      <c r="A507">
        <v>441</v>
      </c>
      <c r="B507" s="40">
        <v>3245754.6845606556</v>
      </c>
      <c r="C507">
        <v>3891002.8462774013</v>
      </c>
      <c r="D507" t="str">
        <v>unmet</v>
      </c>
      <c r="E507">
        <v>-645248.1617167457</v>
      </c>
    </row>
    <row r="508" spans="1:5" x14ac:dyDescent="0.25">
      <c r="A508">
        <v>442</v>
      </c>
      <c r="B508" s="40">
        <v>5395617.3577100486</v>
      </c>
      <c r="C508">
        <v>3890417.0840803799</v>
      </c>
      <c r="D508" t="str">
        <v>met</v>
      </c>
      <c r="E508">
        <v>1505200.2736296686</v>
      </c>
    </row>
    <row r="509" spans="1:5" x14ac:dyDescent="0.25">
      <c r="A509">
        <v>443</v>
      </c>
      <c r="B509" s="40">
        <v>4356111.3103334978</v>
      </c>
      <c r="C509">
        <v>3890997.4461535951</v>
      </c>
      <c r="D509" t="str">
        <v>met</v>
      </c>
      <c r="E509">
        <v>465113.86417990271</v>
      </c>
    </row>
    <row r="510" spans="1:5" x14ac:dyDescent="0.25">
      <c r="A510">
        <v>444</v>
      </c>
      <c r="B510" s="40">
        <v>3445248.8521078825</v>
      </c>
      <c r="C510">
        <v>3891118.3267190759</v>
      </c>
      <c r="D510" t="str">
        <v>unmet</v>
      </c>
      <c r="E510">
        <v>-445869.47461119341</v>
      </c>
    </row>
    <row r="511" spans="1:5" x14ac:dyDescent="0.25">
      <c r="A511">
        <v>445</v>
      </c>
      <c r="B511" s="40">
        <v>4093091.4283509599</v>
      </c>
      <c r="C511">
        <v>3890680.3382517891</v>
      </c>
      <c r="D511" t="str">
        <v>met</v>
      </c>
      <c r="E511">
        <v>202411.0900991708</v>
      </c>
    </row>
    <row r="512" spans="1:5" x14ac:dyDescent="0.25">
      <c r="A512">
        <v>446</v>
      </c>
      <c r="B512" s="40">
        <v>3164316.1796851056</v>
      </c>
      <c r="C512">
        <v>3890609.5026037702</v>
      </c>
      <c r="D512" t="str">
        <v>unmet</v>
      </c>
      <c r="E512">
        <v>-726293.32291866466</v>
      </c>
    </row>
    <row r="513" spans="1:5" x14ac:dyDescent="0.25">
      <c r="A513">
        <v>447</v>
      </c>
      <c r="B513" s="40">
        <v>3885959.8855374805</v>
      </c>
      <c r="C513">
        <v>3890860.2540469705</v>
      </c>
      <c r="D513" t="str">
        <v>unmet</v>
      </c>
      <c r="E513">
        <v>-4900.3685094900429</v>
      </c>
    </row>
    <row r="514" spans="1:5" x14ac:dyDescent="0.25">
      <c r="A514">
        <v>448</v>
      </c>
      <c r="B514" s="40">
        <v>3634781.7907306082</v>
      </c>
      <c r="C514">
        <v>3891038.7791110021</v>
      </c>
      <c r="D514" t="str">
        <v>unmet</v>
      </c>
      <c r="E514">
        <v>-256256.98838039394</v>
      </c>
    </row>
    <row r="515" spans="1:5" x14ac:dyDescent="0.25">
      <c r="A515">
        <v>449</v>
      </c>
      <c r="B515" s="40">
        <v>3174417.1655598488</v>
      </c>
      <c r="C515">
        <v>3890735.8764010128</v>
      </c>
      <c r="D515" t="str">
        <v>unmet</v>
      </c>
      <c r="E515">
        <v>-716318.71084116399</v>
      </c>
    </row>
    <row r="516" spans="1:5" x14ac:dyDescent="0.25">
      <c r="A516">
        <v>450</v>
      </c>
      <c r="B516" s="40">
        <v>3484452.5168640041</v>
      </c>
      <c r="C516">
        <v>3890842.2897667512</v>
      </c>
      <c r="D516" t="str">
        <v>unmet</v>
      </c>
      <c r="E516">
        <v>-406389.77290274715</v>
      </c>
    </row>
    <row r="517" spans="1:5" x14ac:dyDescent="0.25">
      <c r="A517">
        <v>451</v>
      </c>
      <c r="B517" s="40">
        <v>5665769.94641128</v>
      </c>
      <c r="C517">
        <v>3890955.6098654107</v>
      </c>
      <c r="D517" t="str">
        <v>met</v>
      </c>
      <c r="E517">
        <v>1774814.3365458692</v>
      </c>
    </row>
    <row r="518" spans="1:5" x14ac:dyDescent="0.25">
      <c r="A518">
        <v>452</v>
      </c>
      <c r="B518" s="40">
        <v>3627899.379762081</v>
      </c>
      <c r="C518">
        <v>3890796.6439562654</v>
      </c>
      <c r="D518" t="str">
        <v>unmet</v>
      </c>
      <c r="E518">
        <v>-262897.26419418445</v>
      </c>
    </row>
    <row r="519" spans="1:5" x14ac:dyDescent="0.25">
      <c r="A519">
        <v>453</v>
      </c>
      <c r="B519" s="40">
        <v>3612430.4539712286</v>
      </c>
      <c r="C519">
        <v>3890635.7435190924</v>
      </c>
      <c r="D519" t="str">
        <v>unmet</v>
      </c>
      <c r="E519">
        <v>-278205.28954786388</v>
      </c>
    </row>
    <row r="520" spans="1:5" x14ac:dyDescent="0.25">
      <c r="A520">
        <v>454</v>
      </c>
      <c r="B520" s="40">
        <v>5405025.739756627</v>
      </c>
      <c r="C520">
        <v>3890653.7145958985</v>
      </c>
      <c r="D520" t="str">
        <v>met</v>
      </c>
      <c r="E520">
        <v>1514372.0251607285</v>
      </c>
    </row>
    <row r="521" spans="1:5" x14ac:dyDescent="0.25">
      <c r="A521">
        <v>455</v>
      </c>
      <c r="B521" s="40">
        <v>3476833.8395883967</v>
      </c>
      <c r="C521">
        <v>3890540.9081339976</v>
      </c>
      <c r="D521" t="str">
        <v>unmet</v>
      </c>
      <c r="E521">
        <v>-413707.06854560087</v>
      </c>
    </row>
    <row r="522" spans="1:5" x14ac:dyDescent="0.25">
      <c r="A522">
        <v>456</v>
      </c>
      <c r="B522" s="40">
        <v>4196748.2806673385</v>
      </c>
      <c r="C522">
        <v>3890776.2925728206</v>
      </c>
      <c r="D522" t="str">
        <v>met</v>
      </c>
      <c r="E522">
        <v>305971.98809451796</v>
      </c>
    </row>
    <row r="523" spans="1:5" x14ac:dyDescent="0.25">
      <c r="A523">
        <v>457</v>
      </c>
      <c r="B523" s="40">
        <v>3653699.5602227859</v>
      </c>
      <c r="C523">
        <v>3890966.7860431238</v>
      </c>
      <c r="D523" t="str">
        <v>unmet</v>
      </c>
      <c r="E523">
        <v>-237267.22582033789</v>
      </c>
    </row>
    <row r="524" spans="1:5" x14ac:dyDescent="0.25">
      <c r="A524">
        <v>458</v>
      </c>
      <c r="B524" s="40">
        <v>3441083.2394891805</v>
      </c>
      <c r="C524">
        <v>3890868.4157808702</v>
      </c>
      <c r="D524" t="str">
        <v>unmet</v>
      </c>
      <c r="E524">
        <v>-449785.17629168974</v>
      </c>
    </row>
    <row r="525" spans="1:5" x14ac:dyDescent="0.25">
      <c r="A525">
        <v>459</v>
      </c>
      <c r="B525" s="40">
        <v>4374959.9591850322</v>
      </c>
      <c r="C525">
        <v>3890893.3621903304</v>
      </c>
      <c r="D525" t="str">
        <v>met</v>
      </c>
      <c r="E525">
        <v>484066.59699470177</v>
      </c>
    </row>
    <row r="526" spans="1:5" x14ac:dyDescent="0.25">
      <c r="A526">
        <v>460</v>
      </c>
      <c r="B526" s="40">
        <v>3754262.0086254412</v>
      </c>
      <c r="C526">
        <v>3890661.2609646749</v>
      </c>
      <c r="D526" t="str">
        <v>unmet</v>
      </c>
      <c r="E526">
        <v>-136399.25233923364</v>
      </c>
    </row>
    <row r="527" spans="1:5" x14ac:dyDescent="0.25">
      <c r="A527">
        <v>461</v>
      </c>
      <c r="B527" s="40">
        <v>4423951.1120780278</v>
      </c>
      <c r="C527">
        <v>3890664.4722929616</v>
      </c>
      <c r="D527" t="str">
        <v>met</v>
      </c>
      <c r="E527">
        <v>533286.63978506625</v>
      </c>
    </row>
    <row r="528" spans="1:5" x14ac:dyDescent="0.25">
      <c r="A528">
        <v>462</v>
      </c>
      <c r="B528" s="40">
        <v>3285490.129802716</v>
      </c>
      <c r="C528">
        <v>3890803.0947165266</v>
      </c>
      <c r="D528" t="str">
        <v>unmet</v>
      </c>
      <c r="E528">
        <v>-605312.9649138106</v>
      </c>
    </row>
    <row r="529" spans="1:5" x14ac:dyDescent="0.25">
      <c r="A529">
        <v>463</v>
      </c>
      <c r="B529" s="40">
        <v>4827010.6329941787</v>
      </c>
      <c r="C529">
        <v>3890248.9257537331</v>
      </c>
      <c r="D529" t="str">
        <v>met</v>
      </c>
      <c r="E529">
        <v>936761.70724044554</v>
      </c>
    </row>
    <row r="530" spans="1:5" x14ac:dyDescent="0.25">
      <c r="A530">
        <v>464</v>
      </c>
      <c r="B530" s="40">
        <v>6164162.3164684791</v>
      </c>
      <c r="C530">
        <v>3890754.2214848981</v>
      </c>
      <c r="D530" t="str">
        <v>met</v>
      </c>
      <c r="E530">
        <v>2273408.094983581</v>
      </c>
    </row>
    <row r="531" spans="1:5" x14ac:dyDescent="0.25">
      <c r="A531">
        <v>465</v>
      </c>
      <c r="B531" s="40">
        <v>4682734.7792517468</v>
      </c>
      <c r="C531">
        <v>3890402.0510839256</v>
      </c>
      <c r="D531" t="str">
        <v>met</v>
      </c>
      <c r="E531">
        <v>792332.72816782119</v>
      </c>
    </row>
    <row r="532" spans="1:5" x14ac:dyDescent="0.25">
      <c r="A532">
        <v>466</v>
      </c>
      <c r="B532" s="40">
        <v>3753228.5869598668</v>
      </c>
      <c r="C532">
        <v>3890825.3288900307</v>
      </c>
      <c r="D532" t="str">
        <v>unmet</v>
      </c>
      <c r="E532">
        <v>-137596.74193016393</v>
      </c>
    </row>
    <row r="533" spans="1:5" x14ac:dyDescent="0.25">
      <c r="A533">
        <v>467</v>
      </c>
      <c r="B533" s="40">
        <v>3239553.7752765496</v>
      </c>
      <c r="C533">
        <v>3890902.6381231616</v>
      </c>
      <c r="D533" t="str">
        <v>unmet</v>
      </c>
      <c r="E533">
        <v>-651348.862846612</v>
      </c>
    </row>
    <row r="534" spans="1:5" x14ac:dyDescent="0.25">
      <c r="A534">
        <v>468</v>
      </c>
      <c r="B534" s="40">
        <v>4611761.1311263144</v>
      </c>
      <c r="C534">
        <v>3891059.8233213308</v>
      </c>
      <c r="D534" t="str">
        <v>met</v>
      </c>
      <c r="E534">
        <v>720701.30780498357</v>
      </c>
    </row>
    <row r="535" spans="1:5" x14ac:dyDescent="0.25">
      <c r="A535">
        <v>469</v>
      </c>
      <c r="B535" s="40">
        <v>3536956.5274719354</v>
      </c>
      <c r="C535">
        <v>3890191.0157372421</v>
      </c>
      <c r="D535" t="str">
        <v>unmet</v>
      </c>
      <c r="E535">
        <v>-353234.48826530669</v>
      </c>
    </row>
    <row r="536" spans="1:5" x14ac:dyDescent="0.25">
      <c r="A536">
        <v>470</v>
      </c>
      <c r="B536" s="40">
        <v>4180442.9638167615</v>
      </c>
      <c r="C536">
        <v>3890455.454848486</v>
      </c>
      <c r="D536" t="str">
        <v>met</v>
      </c>
      <c r="E536">
        <v>289987.50896827551</v>
      </c>
    </row>
    <row r="537" spans="1:5" x14ac:dyDescent="0.25">
      <c r="A537">
        <v>471</v>
      </c>
      <c r="B537" s="40">
        <v>3704532.3751586322</v>
      </c>
      <c r="C537">
        <v>3890925.2933787601</v>
      </c>
      <c r="D537" t="str">
        <v>unmet</v>
      </c>
      <c r="E537">
        <v>-186392.91822012793</v>
      </c>
    </row>
    <row r="538" spans="1:5" x14ac:dyDescent="0.25">
      <c r="A538">
        <v>472</v>
      </c>
      <c r="B538" s="40">
        <v>5438013.6829957012</v>
      </c>
      <c r="C538">
        <v>3890700.0350730927</v>
      </c>
      <c r="D538" t="str">
        <v>met</v>
      </c>
      <c r="E538">
        <v>1547313.6479226085</v>
      </c>
    </row>
    <row r="539" spans="1:5" x14ac:dyDescent="0.25">
      <c r="A539">
        <v>473</v>
      </c>
      <c r="B539" s="40">
        <v>4148772.3376865732</v>
      </c>
      <c r="C539">
        <v>3890875.286112166</v>
      </c>
      <c r="D539" t="str">
        <v>met</v>
      </c>
      <c r="E539">
        <v>257897.05157440715</v>
      </c>
    </row>
    <row r="540" spans="1:5" x14ac:dyDescent="0.25">
      <c r="A540">
        <v>474</v>
      </c>
      <c r="B540" s="40">
        <v>3290361.1163379243</v>
      </c>
      <c r="C540">
        <v>3890515.1889255126</v>
      </c>
      <c r="D540" t="str">
        <v>unmet</v>
      </c>
      <c r="E540">
        <v>-600154.07258758834</v>
      </c>
    </row>
    <row r="541" spans="1:5" x14ac:dyDescent="0.25">
      <c r="A541">
        <v>475</v>
      </c>
      <c r="B541" s="40">
        <v>3538486.5552921984</v>
      </c>
      <c r="C541">
        <v>3890630.3037333493</v>
      </c>
      <c r="D541" t="str">
        <v>unmet</v>
      </c>
      <c r="E541">
        <v>-352143.74844115088</v>
      </c>
    </row>
    <row r="542" spans="1:5" x14ac:dyDescent="0.25">
      <c r="A542">
        <v>476</v>
      </c>
      <c r="B542" s="40">
        <v>4457268.7776307557</v>
      </c>
      <c r="C542">
        <v>3890572.0743104299</v>
      </c>
      <c r="D542" t="str">
        <v>met</v>
      </c>
      <c r="E542">
        <v>566696.70332032582</v>
      </c>
    </row>
    <row r="543" spans="1:5" x14ac:dyDescent="0.25">
      <c r="A543">
        <v>477</v>
      </c>
      <c r="B543" s="40">
        <v>4277942.2991811251</v>
      </c>
      <c r="C543">
        <v>3890627.6138195847</v>
      </c>
      <c r="D543" t="str">
        <v>met</v>
      </c>
      <c r="E543">
        <v>387314.68536154041</v>
      </c>
    </row>
    <row r="544" spans="1:5" x14ac:dyDescent="0.25">
      <c r="A544">
        <v>478</v>
      </c>
      <c r="B544" s="40">
        <v>3296829.386388361</v>
      </c>
      <c r="C544">
        <v>3890681.4786591446</v>
      </c>
      <c r="D544" t="str">
        <v>unmet</v>
      </c>
      <c r="E544">
        <v>-593852.09227078361</v>
      </c>
    </row>
    <row r="545" spans="1:5" x14ac:dyDescent="0.25">
      <c r="A545">
        <v>479</v>
      </c>
      <c r="B545" s="40">
        <v>3634759.6806502966</v>
      </c>
      <c r="C545">
        <v>3890562.9017930622</v>
      </c>
      <c r="D545" t="str">
        <v>unmet</v>
      </c>
      <c r="E545">
        <v>-255803.2211427656</v>
      </c>
    </row>
    <row r="546" spans="1:5" x14ac:dyDescent="0.25">
      <c r="A546">
        <v>480</v>
      </c>
      <c r="B546" s="40">
        <v>3666163.4412135789</v>
      </c>
      <c r="C546">
        <v>3890742.0417290661</v>
      </c>
      <c r="D546" t="str">
        <v>unmet</v>
      </c>
      <c r="E546">
        <v>-224578.60051548714</v>
      </c>
    </row>
    <row r="547" spans="1:5" x14ac:dyDescent="0.25">
      <c r="A547">
        <v>481</v>
      </c>
      <c r="B547" s="40">
        <v>4341881.654774338</v>
      </c>
      <c r="C547">
        <v>3890396.4827376995</v>
      </c>
      <c r="D547" t="str">
        <v>met</v>
      </c>
      <c r="E547">
        <v>451485.17203663848</v>
      </c>
    </row>
    <row r="548" spans="1:5" x14ac:dyDescent="0.25">
      <c r="A548">
        <v>482</v>
      </c>
      <c r="B548" s="40">
        <v>3652843.9443666097</v>
      </c>
      <c r="C548">
        <v>3890913.4334152341</v>
      </c>
      <c r="D548" t="str">
        <v>unmet</v>
      </c>
      <c r="E548">
        <v>-238069.48904862441</v>
      </c>
    </row>
    <row r="549" spans="1:5" x14ac:dyDescent="0.25">
      <c r="A549">
        <v>483</v>
      </c>
      <c r="B549" s="40">
        <v>3518736.2089534607</v>
      </c>
      <c r="C549">
        <v>3890843.0525204102</v>
      </c>
      <c r="D549" t="str">
        <v>unmet</v>
      </c>
      <c r="E549">
        <v>-372106.84356694948</v>
      </c>
    </row>
    <row r="550" spans="1:5" x14ac:dyDescent="0.25">
      <c r="A550">
        <v>484</v>
      </c>
      <c r="B550" s="40">
        <v>3803853.7040026933</v>
      </c>
      <c r="C550">
        <v>3891002.0234281924</v>
      </c>
      <c r="D550" t="str">
        <v>unmet</v>
      </c>
      <c r="E550">
        <v>-87148.319425499067</v>
      </c>
    </row>
    <row r="551" spans="1:5" x14ac:dyDescent="0.25">
      <c r="A551">
        <v>485</v>
      </c>
      <c r="B551" s="40">
        <v>3713508.8434776673</v>
      </c>
      <c r="C551">
        <v>3890840.2783172447</v>
      </c>
      <c r="D551" t="str">
        <v>unmet</v>
      </c>
      <c r="E551">
        <v>-177331.43483957741</v>
      </c>
    </row>
    <row r="552" spans="1:5" x14ac:dyDescent="0.25">
      <c r="A552">
        <v>486</v>
      </c>
      <c r="B552" s="40">
        <v>4516270.7396265827</v>
      </c>
      <c r="C552">
        <v>3890982.35560288</v>
      </c>
      <c r="D552" t="str">
        <v>met</v>
      </c>
      <c r="E552">
        <v>625288.3840237027</v>
      </c>
    </row>
    <row r="553" spans="1:5" x14ac:dyDescent="0.25">
      <c r="A553">
        <v>487</v>
      </c>
      <c r="B553" s="40">
        <v>3686253.076714118</v>
      </c>
      <c r="C553">
        <v>3890713.2327236542</v>
      </c>
      <c r="D553" t="str">
        <v>unmet</v>
      </c>
      <c r="E553">
        <v>-204460.15600953624</v>
      </c>
    </row>
    <row r="554" spans="1:5" x14ac:dyDescent="0.25">
      <c r="A554">
        <v>488</v>
      </c>
      <c r="B554" s="40">
        <v>3697989.4358357559</v>
      </c>
      <c r="C554">
        <v>3890522.2735085348</v>
      </c>
      <c r="D554" t="str">
        <v>unmet</v>
      </c>
      <c r="E554">
        <v>-192532.83767277887</v>
      </c>
    </row>
    <row r="555" spans="1:5" x14ac:dyDescent="0.25">
      <c r="A555">
        <v>489</v>
      </c>
      <c r="B555" s="40">
        <v>3849605.4041163744</v>
      </c>
      <c r="C555">
        <v>3890749.1418185974</v>
      </c>
      <c r="D555" t="str">
        <v>unmet</v>
      </c>
      <c r="E555">
        <v>-41143.737702223007</v>
      </c>
    </row>
    <row r="556" spans="1:5" x14ac:dyDescent="0.25">
      <c r="A556">
        <v>490</v>
      </c>
      <c r="B556" s="40">
        <v>3749172.5265205754</v>
      </c>
      <c r="C556">
        <v>3890261.588144328</v>
      </c>
      <c r="D556" t="str">
        <v>unmet</v>
      </c>
      <c r="E556">
        <v>-141089.06162375258</v>
      </c>
    </row>
    <row r="557" spans="1:5" x14ac:dyDescent="0.25">
      <c r="A557">
        <v>491</v>
      </c>
      <c r="B557" s="40">
        <v>3524717.1507652262</v>
      </c>
      <c r="C557">
        <v>3891072.5192415705</v>
      </c>
      <c r="D557" t="str">
        <v>unmet</v>
      </c>
      <c r="E557">
        <v>-366355.36847634427</v>
      </c>
    </row>
    <row r="558" spans="1:5" x14ac:dyDescent="0.25">
      <c r="A558">
        <v>492</v>
      </c>
      <c r="B558" s="40">
        <v>3723393.1139124725</v>
      </c>
      <c r="C558">
        <v>3891099.5101593737</v>
      </c>
      <c r="D558" t="str">
        <v>unmet</v>
      </c>
      <c r="E558">
        <v>-167706.39624690125</v>
      </c>
    </row>
    <row r="559" spans="1:5" x14ac:dyDescent="0.25">
      <c r="A559">
        <v>493</v>
      </c>
      <c r="B559" s="40">
        <v>3479449.8640163015</v>
      </c>
      <c r="C559">
        <v>3891216.3087185239</v>
      </c>
      <c r="D559" t="str">
        <v>unmet</v>
      </c>
      <c r="E559">
        <v>-411766.44470222248</v>
      </c>
    </row>
    <row r="560" spans="1:5" x14ac:dyDescent="0.25">
      <c r="A560">
        <v>494</v>
      </c>
      <c r="B560" s="40">
        <v>4982984.9077802245</v>
      </c>
      <c r="C560">
        <v>3891582.4589822046</v>
      </c>
      <c r="D560" t="str">
        <v>met</v>
      </c>
      <c r="E560">
        <v>1091402.4487980199</v>
      </c>
    </row>
    <row r="561" spans="1:5" x14ac:dyDescent="0.25">
      <c r="A561">
        <v>495</v>
      </c>
      <c r="B561" s="40">
        <v>3609785.7137326859</v>
      </c>
      <c r="C561">
        <v>3890837.5747241792</v>
      </c>
      <c r="D561" t="str">
        <v>unmet</v>
      </c>
      <c r="E561">
        <v>-281051.86099149333</v>
      </c>
    </row>
    <row r="562" spans="1:5" x14ac:dyDescent="0.25">
      <c r="A562">
        <v>496</v>
      </c>
      <c r="B562" s="40">
        <v>3281684.0019849851</v>
      </c>
      <c r="C562">
        <v>3890647.8777506878</v>
      </c>
      <c r="D562" t="str">
        <v>unmet</v>
      </c>
      <c r="E562">
        <v>-608963.87576570269</v>
      </c>
    </row>
    <row r="563" spans="1:5" x14ac:dyDescent="0.25">
      <c r="A563">
        <v>497</v>
      </c>
      <c r="B563" s="40">
        <v>3253010.2460924475</v>
      </c>
      <c r="C563">
        <v>3891207.6903002593</v>
      </c>
      <c r="D563" t="str">
        <v>unmet</v>
      </c>
      <c r="E563">
        <v>-638197.44420781173</v>
      </c>
    </row>
    <row r="564" spans="1:5" x14ac:dyDescent="0.25">
      <c r="A564">
        <v>498</v>
      </c>
      <c r="B564" s="40">
        <v>4389267.477057768</v>
      </c>
      <c r="C564">
        <v>3891104.1435167366</v>
      </c>
      <c r="D564" t="str">
        <v>met</v>
      </c>
      <c r="E564">
        <v>498163.33354103146</v>
      </c>
    </row>
    <row r="565" spans="1:5" x14ac:dyDescent="0.25">
      <c r="A565">
        <v>499</v>
      </c>
      <c r="B565" s="40">
        <v>3644846.6500062114</v>
      </c>
      <c r="C565">
        <v>3890557.5824437481</v>
      </c>
      <c r="D565" t="str">
        <v>unmet</v>
      </c>
      <c r="E565">
        <v>-245710.93243753677</v>
      </c>
    </row>
    <row r="566" spans="1:5" x14ac:dyDescent="0.25">
      <c r="A566">
        <v>500</v>
      </c>
      <c r="B566" s="40">
        <v>3192545.9550393806</v>
      </c>
      <c r="C566">
        <v>3890622.032859738</v>
      </c>
      <c r="D566" t="str">
        <v>unmet</v>
      </c>
      <c r="E566">
        <v>-698076.0778203574</v>
      </c>
    </row>
    <row r="567" spans="1:5" x14ac:dyDescent="0.25">
      <c r="A567">
        <v>501</v>
      </c>
      <c r="B567" s="40">
        <v>3820417.6319317687</v>
      </c>
      <c r="C567">
        <v>3890793.7403384238</v>
      </c>
      <c r="D567" t="str">
        <v>unmet</v>
      </c>
      <c r="E567">
        <v>-70376.108406655025</v>
      </c>
    </row>
    <row r="568" spans="1:5" x14ac:dyDescent="0.25">
      <c r="A568">
        <v>502</v>
      </c>
      <c r="B568" s="40">
        <v>7395811.8729252648</v>
      </c>
      <c r="C568">
        <v>3890659.6703573056</v>
      </c>
      <c r="D568" t="str">
        <v>met</v>
      </c>
      <c r="E568">
        <v>3505152.2025679592</v>
      </c>
    </row>
    <row r="569" spans="1:5" x14ac:dyDescent="0.25">
      <c r="A569">
        <v>503</v>
      </c>
      <c r="B569" s="40">
        <v>4154383.5129209985</v>
      </c>
      <c r="C569">
        <v>3890757.4857675964</v>
      </c>
      <c r="D569" t="str">
        <v>met</v>
      </c>
      <c r="E569">
        <v>263626.0271534021</v>
      </c>
    </row>
    <row r="570" spans="1:5" x14ac:dyDescent="0.25">
      <c r="A570">
        <v>504</v>
      </c>
      <c r="B570" s="40">
        <v>4073551.7552017914</v>
      </c>
      <c r="C570">
        <v>3891007.4662576001</v>
      </c>
      <c r="D570" t="str">
        <v>met</v>
      </c>
      <c r="E570">
        <v>182544.2889441913</v>
      </c>
    </row>
    <row r="571" spans="1:5" x14ac:dyDescent="0.25">
      <c r="A571">
        <v>505</v>
      </c>
      <c r="B571" s="40">
        <v>3679442.5171487657</v>
      </c>
      <c r="C571">
        <v>3890134.717414794</v>
      </c>
      <c r="D571" t="str">
        <v>unmet</v>
      </c>
      <c r="E571">
        <v>-210692.20026602829</v>
      </c>
    </row>
    <row r="572" spans="1:5" x14ac:dyDescent="0.25">
      <c r="A572">
        <v>506</v>
      </c>
      <c r="B572" s="40">
        <v>4381401.2603939334</v>
      </c>
      <c r="C572">
        <v>3890497.679830967</v>
      </c>
      <c r="D572" t="str">
        <v>met</v>
      </c>
      <c r="E572">
        <v>490903.58056296641</v>
      </c>
    </row>
    <row r="573" spans="1:5" x14ac:dyDescent="0.25">
      <c r="A573">
        <v>507</v>
      </c>
      <c r="B573" s="40">
        <v>4233623.010653045</v>
      </c>
      <c r="C573">
        <v>3890730.3314158041</v>
      </c>
      <c r="D573" t="str">
        <v>met</v>
      </c>
      <c r="E573">
        <v>342892.67923724093</v>
      </c>
    </row>
    <row r="574" spans="1:5" x14ac:dyDescent="0.25">
      <c r="A574">
        <v>508</v>
      </c>
      <c r="B574" s="40">
        <v>3758320.0937557528</v>
      </c>
      <c r="C574">
        <v>3891034.6022386076</v>
      </c>
      <c r="D574" t="str">
        <v>unmet</v>
      </c>
      <c r="E574">
        <v>-132714.50848285481</v>
      </c>
    </row>
    <row r="575" spans="1:5" x14ac:dyDescent="0.25">
      <c r="A575">
        <v>509</v>
      </c>
      <c r="B575" s="40">
        <v>4194048.4443023629</v>
      </c>
      <c r="C575">
        <v>3891255.9669684758</v>
      </c>
      <c r="D575" t="str">
        <v>met</v>
      </c>
      <c r="E575">
        <v>302792.47733388701</v>
      </c>
    </row>
    <row r="576" spans="1:5" x14ac:dyDescent="0.25">
      <c r="A576">
        <v>510</v>
      </c>
      <c r="B576" s="40">
        <v>3680258.4394633481</v>
      </c>
      <c r="C576">
        <v>3890398.1167395189</v>
      </c>
      <c r="D576" t="str">
        <v>unmet</v>
      </c>
      <c r="E576">
        <v>-210139.67727617081</v>
      </c>
    </row>
    <row r="577" spans="1:5" x14ac:dyDescent="0.25">
      <c r="A577">
        <v>511</v>
      </c>
      <c r="B577" s="40">
        <v>3492018.5663355947</v>
      </c>
      <c r="C577">
        <v>3890622.9467987968</v>
      </c>
      <c r="D577" t="str">
        <v>unmet</v>
      </c>
      <c r="E577">
        <v>-398604.38046320202</v>
      </c>
    </row>
    <row r="578" spans="1:5" x14ac:dyDescent="0.25">
      <c r="A578">
        <v>512</v>
      </c>
      <c r="B578" s="40">
        <v>4041803.7970930594</v>
      </c>
      <c r="C578">
        <v>3890535.7035537972</v>
      </c>
      <c r="D578" t="str">
        <v>met</v>
      </c>
      <c r="E578">
        <v>151268.09353926219</v>
      </c>
    </row>
    <row r="579" spans="1:5" x14ac:dyDescent="0.25">
      <c r="A579">
        <v>513</v>
      </c>
      <c r="B579" s="40">
        <v>4563209.9867420988</v>
      </c>
      <c r="C579">
        <v>3890582.2448990485</v>
      </c>
      <c r="D579" t="str">
        <v>met</v>
      </c>
      <c r="E579">
        <v>672627.74184305035</v>
      </c>
    </row>
    <row r="580" spans="1:5" x14ac:dyDescent="0.25">
      <c r="A580">
        <v>514</v>
      </c>
      <c r="B580" s="40">
        <v>4092504.0236298991</v>
      </c>
      <c r="C580">
        <v>3891141.0231887093</v>
      </c>
      <c r="D580" t="str">
        <v>met</v>
      </c>
      <c r="E580">
        <v>201363.00044118986</v>
      </c>
    </row>
    <row r="581" spans="1:5" x14ac:dyDescent="0.25">
      <c r="A581">
        <v>515</v>
      </c>
      <c r="B581" s="40">
        <v>4271611.8424535654</v>
      </c>
      <c r="C581">
        <v>3890701.3480433882</v>
      </c>
      <c r="D581" t="str">
        <v>met</v>
      </c>
      <c r="E581">
        <v>380910.49441017723</v>
      </c>
    </row>
    <row r="582" spans="1:5" x14ac:dyDescent="0.25">
      <c r="A582">
        <v>516</v>
      </c>
      <c r="B582" s="40">
        <v>3187313.9876254681</v>
      </c>
      <c r="C582">
        <v>3891066.4637668235</v>
      </c>
      <c r="D582" t="str">
        <v>unmet</v>
      </c>
      <c r="E582">
        <v>-703752.47614135547</v>
      </c>
    </row>
    <row r="583" spans="1:5" x14ac:dyDescent="0.25">
      <c r="A583">
        <v>517</v>
      </c>
      <c r="B583" s="40">
        <v>3996791.1421781383</v>
      </c>
      <c r="C583">
        <v>3890770.4439158347</v>
      </c>
      <c r="D583" t="str">
        <v>met</v>
      </c>
      <c r="E583">
        <v>106020.6982623036</v>
      </c>
    </row>
    <row r="584" spans="1:5" x14ac:dyDescent="0.25">
      <c r="A584">
        <v>518</v>
      </c>
      <c r="B584" s="40">
        <v>3404000.179912847</v>
      </c>
      <c r="C584">
        <v>3890973.8911778009</v>
      </c>
      <c r="D584" t="str">
        <v>unmet</v>
      </c>
      <c r="E584">
        <v>-486973.71126495395</v>
      </c>
    </row>
    <row r="585" spans="1:5" x14ac:dyDescent="0.25">
      <c r="A585">
        <v>519</v>
      </c>
      <c r="B585" s="40">
        <v>4099109.1816117358</v>
      </c>
      <c r="C585">
        <v>3891365.19208179</v>
      </c>
      <c r="D585" t="str">
        <v>met</v>
      </c>
      <c r="E585">
        <v>207743.98952994589</v>
      </c>
    </row>
    <row r="586" spans="1:5" x14ac:dyDescent="0.25">
      <c r="A586">
        <v>520</v>
      </c>
      <c r="B586" s="40">
        <v>3280958.2945208671</v>
      </c>
      <c r="C586">
        <v>3890715.845892977</v>
      </c>
      <c r="D586" t="str">
        <v>unmet</v>
      </c>
      <c r="E586">
        <v>-609757.55137210991</v>
      </c>
    </row>
    <row r="587" spans="1:5" x14ac:dyDescent="0.25">
      <c r="A587">
        <v>521</v>
      </c>
      <c r="B587" s="40">
        <v>3700157.4497563643</v>
      </c>
      <c r="C587">
        <v>3890932.6498106448</v>
      </c>
      <c r="D587" t="str">
        <v>unmet</v>
      </c>
      <c r="E587">
        <v>-190775.20005428046</v>
      </c>
    </row>
    <row r="588" spans="1:5" x14ac:dyDescent="0.25">
      <c r="A588">
        <v>522</v>
      </c>
      <c r="B588" s="40">
        <v>3718088.2299202313</v>
      </c>
      <c r="C588">
        <v>3891034.0594371995</v>
      </c>
      <c r="D588" t="str">
        <v>unmet</v>
      </c>
      <c r="E588">
        <v>-172945.82951696822</v>
      </c>
    </row>
    <row r="589" spans="1:5" x14ac:dyDescent="0.25">
      <c r="A589">
        <v>523</v>
      </c>
      <c r="B589" s="40">
        <v>3443832.2474896517</v>
      </c>
      <c r="C589">
        <v>3890625.4090991737</v>
      </c>
      <c r="D589" t="str">
        <v>unmet</v>
      </c>
      <c r="E589">
        <v>-446793.16160952207</v>
      </c>
    </row>
    <row r="590" spans="1:5" x14ac:dyDescent="0.25">
      <c r="A590">
        <v>524</v>
      </c>
      <c r="B590" s="40">
        <v>3579427.769325715</v>
      </c>
      <c r="C590">
        <v>3890288.2125006742</v>
      </c>
      <c r="D590" t="str">
        <v>unmet</v>
      </c>
      <c r="E590">
        <v>-310860.44317495916</v>
      </c>
    </row>
    <row r="591" spans="1:5" x14ac:dyDescent="0.25">
      <c r="A591">
        <v>525</v>
      </c>
      <c r="B591" s="40">
        <v>3735657.681004703</v>
      </c>
      <c r="C591">
        <v>3890855.1144688409</v>
      </c>
      <c r="D591" t="str">
        <v>unmet</v>
      </c>
      <c r="E591">
        <v>-155197.43346413784</v>
      </c>
    </row>
    <row r="592" spans="1:5" x14ac:dyDescent="0.25">
      <c r="A592">
        <v>526</v>
      </c>
      <c r="B592" s="40">
        <v>3392335.7869708375</v>
      </c>
      <c r="C592">
        <v>3891239.773093401</v>
      </c>
      <c r="D592" t="str">
        <v>unmet</v>
      </c>
      <c r="E592">
        <v>-498903.98612256348</v>
      </c>
    </row>
    <row r="593" spans="1:5" x14ac:dyDescent="0.25">
      <c r="A593">
        <v>527</v>
      </c>
      <c r="B593" s="40">
        <v>3399630.1600315948</v>
      </c>
      <c r="C593">
        <v>3890153.6585287624</v>
      </c>
      <c r="D593" t="str">
        <v>unmet</v>
      </c>
      <c r="E593">
        <v>-490523.4984971676</v>
      </c>
    </row>
    <row r="594" spans="1:5" x14ac:dyDescent="0.25">
      <c r="A594">
        <v>528</v>
      </c>
      <c r="B594" s="40">
        <v>3760632.050627416</v>
      </c>
      <c r="C594">
        <v>3890696.826447553</v>
      </c>
      <c r="D594" t="str">
        <v>unmet</v>
      </c>
      <c r="E594">
        <v>-130064.775820137</v>
      </c>
    </row>
    <row r="595" spans="1:5" x14ac:dyDescent="0.25">
      <c r="A595">
        <v>529</v>
      </c>
      <c r="B595" s="40">
        <v>4008428.0558320018</v>
      </c>
      <c r="C595">
        <v>3890673.6161153778</v>
      </c>
      <c r="D595" t="str">
        <v>met</v>
      </c>
      <c r="E595">
        <v>117754.4397166241</v>
      </c>
    </row>
    <row r="596" spans="1:5" x14ac:dyDescent="0.25">
      <c r="A596">
        <v>530</v>
      </c>
      <c r="B596" s="40">
        <v>5839113.1184065482</v>
      </c>
      <c r="C596">
        <v>3890566.7942415578</v>
      </c>
      <c r="D596" t="str">
        <v>met</v>
      </c>
      <c r="E596">
        <v>1948546.3241649903</v>
      </c>
    </row>
    <row r="597" spans="1:5" x14ac:dyDescent="0.25">
      <c r="A597">
        <v>531</v>
      </c>
      <c r="B597" s="40">
        <v>4050795.0978932232</v>
      </c>
      <c r="C597">
        <v>3890651.7580127809</v>
      </c>
      <c r="D597" t="str">
        <v>met</v>
      </c>
      <c r="E597">
        <v>160143.33988044225</v>
      </c>
    </row>
    <row r="598" spans="1:5" x14ac:dyDescent="0.25">
      <c r="A598">
        <v>532</v>
      </c>
      <c r="B598" s="40">
        <v>3425878.0946766562</v>
      </c>
      <c r="C598">
        <v>3890254.9641787661</v>
      </c>
      <c r="D598" t="str">
        <v>unmet</v>
      </c>
      <c r="E598">
        <v>-464376.86950210994</v>
      </c>
    </row>
    <row r="599" spans="1:5" x14ac:dyDescent="0.25">
      <c r="A599">
        <v>533</v>
      </c>
      <c r="B599" s="40">
        <v>3704281.83125254</v>
      </c>
      <c r="C599">
        <v>3890478.839153294</v>
      </c>
      <c r="D599" t="str">
        <v>unmet</v>
      </c>
      <c r="E599">
        <v>-186197.00790075399</v>
      </c>
    </row>
    <row r="600" spans="1:5" x14ac:dyDescent="0.25">
      <c r="A600">
        <v>534</v>
      </c>
      <c r="B600" s="40">
        <v>4355168.0332218353</v>
      </c>
      <c r="C600">
        <v>3890681.3880988802</v>
      </c>
      <c r="D600" t="str">
        <v>met</v>
      </c>
      <c r="E600">
        <v>464486.64512295509</v>
      </c>
    </row>
    <row r="601" spans="1:5" x14ac:dyDescent="0.25">
      <c r="A601">
        <v>535</v>
      </c>
      <c r="B601" s="40">
        <v>3920381.3715608618</v>
      </c>
      <c r="C601">
        <v>3890753.2123225806</v>
      </c>
      <c r="D601" t="str">
        <v>met</v>
      </c>
      <c r="E601">
        <v>29628.159238281194</v>
      </c>
    </row>
    <row r="602" spans="1:5" x14ac:dyDescent="0.25">
      <c r="A602">
        <v>536</v>
      </c>
      <c r="B602" s="40">
        <v>3442475.5349547514</v>
      </c>
      <c r="C602">
        <v>3890771.3766736924</v>
      </c>
      <c r="D602" t="str">
        <v>unmet</v>
      </c>
      <c r="E602">
        <v>-448295.841718941</v>
      </c>
    </row>
    <row r="603" spans="1:5" x14ac:dyDescent="0.25">
      <c r="A603">
        <v>537</v>
      </c>
      <c r="B603" s="40">
        <v>3865435.3105095886</v>
      </c>
      <c r="C603">
        <v>3890548.2928901417</v>
      </c>
      <c r="D603" t="str">
        <v>unmet</v>
      </c>
      <c r="E603">
        <v>-25112.982380553149</v>
      </c>
    </row>
    <row r="604" spans="1:5" x14ac:dyDescent="0.25">
      <c r="A604">
        <v>538</v>
      </c>
      <c r="B604" s="40">
        <v>3666888.8794354536</v>
      </c>
      <c r="C604">
        <v>3890187.3566644029</v>
      </c>
      <c r="D604" t="str">
        <v>unmet</v>
      </c>
      <c r="E604">
        <v>-223298.47722894931</v>
      </c>
    </row>
    <row r="605" spans="1:5" x14ac:dyDescent="0.25">
      <c r="A605">
        <v>539</v>
      </c>
      <c r="B605" s="40">
        <v>4273701.0205724984</v>
      </c>
      <c r="C605">
        <v>3890343.9267655197</v>
      </c>
      <c r="D605" t="str">
        <v>met</v>
      </c>
      <c r="E605">
        <v>383357.09380697878</v>
      </c>
    </row>
    <row r="606" spans="1:5" x14ac:dyDescent="0.25">
      <c r="A606">
        <v>540</v>
      </c>
      <c r="B606" s="40">
        <v>3950404.6035939618</v>
      </c>
      <c r="C606">
        <v>3890681.3457950288</v>
      </c>
      <c r="D606" t="str">
        <v>met</v>
      </c>
      <c r="E606">
        <v>59723.257798932958</v>
      </c>
    </row>
    <row r="607" spans="1:5" x14ac:dyDescent="0.25">
      <c r="A607">
        <v>541</v>
      </c>
      <c r="B607" s="40">
        <v>3921444.3105561575</v>
      </c>
      <c r="C607">
        <v>3891042.9298452218</v>
      </c>
      <c r="D607" t="str">
        <v>met</v>
      </c>
      <c r="E607">
        <v>30401.380710935686</v>
      </c>
    </row>
    <row r="608" spans="1:5" x14ac:dyDescent="0.25">
      <c r="A608">
        <v>542</v>
      </c>
      <c r="B608" s="40">
        <v>4572918.9329375373</v>
      </c>
      <c r="C608">
        <v>3890610.2780224923</v>
      </c>
      <c r="D608" t="str">
        <v>met</v>
      </c>
      <c r="E608">
        <v>682308.65491504502</v>
      </c>
    </row>
    <row r="609" spans="1:5" x14ac:dyDescent="0.25">
      <c r="A609">
        <v>543</v>
      </c>
      <c r="B609" s="40">
        <v>3932943.0045763585</v>
      </c>
      <c r="C609">
        <v>3890439.0442890562</v>
      </c>
      <c r="D609" t="str">
        <v>met</v>
      </c>
      <c r="E609">
        <v>42503.960287302267</v>
      </c>
    </row>
    <row r="610" spans="1:5" x14ac:dyDescent="0.25">
      <c r="A610">
        <v>544</v>
      </c>
      <c r="B610" s="40">
        <v>4082189.2752113915</v>
      </c>
      <c r="C610">
        <v>3890797.251715376</v>
      </c>
      <c r="D610" t="str">
        <v>met</v>
      </c>
      <c r="E610">
        <v>191392.02349601546</v>
      </c>
    </row>
    <row r="611" spans="1:5" x14ac:dyDescent="0.25">
      <c r="A611">
        <v>545</v>
      </c>
      <c r="B611" s="40">
        <v>3419508.8008390786</v>
      </c>
      <c r="C611">
        <v>3890651.6772565427</v>
      </c>
      <c r="D611" t="str">
        <v>unmet</v>
      </c>
      <c r="E611">
        <v>-471142.87641746411</v>
      </c>
    </row>
    <row r="612" spans="1:5" x14ac:dyDescent="0.25">
      <c r="A612">
        <v>546</v>
      </c>
      <c r="B612" s="40">
        <v>3552482.8113910155</v>
      </c>
      <c r="C612">
        <v>3891151.1811528187</v>
      </c>
      <c r="D612" t="str">
        <v>unmet</v>
      </c>
      <c r="E612">
        <v>-338668.36976180319</v>
      </c>
    </row>
    <row r="613" spans="1:5" x14ac:dyDescent="0.25">
      <c r="A613">
        <v>547</v>
      </c>
      <c r="B613" s="40">
        <v>3740326.1391310231</v>
      </c>
      <c r="C613">
        <v>3891049.788820358</v>
      </c>
      <c r="D613" t="str">
        <v>unmet</v>
      </c>
      <c r="E613">
        <v>-150723.64968933491</v>
      </c>
    </row>
    <row r="614" spans="1:5" x14ac:dyDescent="0.25">
      <c r="A614">
        <v>548</v>
      </c>
      <c r="B614" s="40">
        <v>4212737.5916697774</v>
      </c>
      <c r="C614">
        <v>3890795.9824908203</v>
      </c>
      <c r="D614" t="str">
        <v>met</v>
      </c>
      <c r="E614">
        <v>321941.60917895706</v>
      </c>
    </row>
    <row r="615" spans="1:5" x14ac:dyDescent="0.25">
      <c r="A615">
        <v>549</v>
      </c>
      <c r="B615" s="40">
        <v>4551384.8333661426</v>
      </c>
      <c r="C615">
        <v>3890729.2431168319</v>
      </c>
      <c r="D615" t="str">
        <v>met</v>
      </c>
      <c r="E615">
        <v>660655.59024931071</v>
      </c>
    </row>
    <row r="616" spans="1:5" x14ac:dyDescent="0.25">
      <c r="A616">
        <v>550</v>
      </c>
      <c r="B616" s="40">
        <v>3217678.3098671776</v>
      </c>
      <c r="C616">
        <v>3890550.8166691503</v>
      </c>
      <c r="D616" t="str">
        <v>unmet</v>
      </c>
      <c r="E616">
        <v>-672872.50680197263</v>
      </c>
    </row>
    <row r="617" spans="1:5" x14ac:dyDescent="0.25">
      <c r="A617">
        <v>551</v>
      </c>
      <c r="B617" s="40">
        <v>4604110.9065670092</v>
      </c>
      <c r="C617">
        <v>3890715.9790853462</v>
      </c>
      <c r="D617" t="str">
        <v>met</v>
      </c>
      <c r="E617">
        <v>713394.92748166295</v>
      </c>
    </row>
    <row r="618" spans="1:5" x14ac:dyDescent="0.25">
      <c r="A618">
        <v>552</v>
      </c>
      <c r="B618" s="40">
        <v>3343502.7225836595</v>
      </c>
      <c r="C618">
        <v>3890716.2514794166</v>
      </c>
      <c r="D618" t="str">
        <v>unmet</v>
      </c>
      <c r="E618">
        <v>-547213.52889575716</v>
      </c>
    </row>
    <row r="619" spans="1:5" x14ac:dyDescent="0.25">
      <c r="A619">
        <v>553</v>
      </c>
      <c r="B619" s="40">
        <v>3401836.193929411</v>
      </c>
      <c r="C619">
        <v>3891298.8599790139</v>
      </c>
      <c r="D619" t="str">
        <v>unmet</v>
      </c>
      <c r="E619">
        <v>-489462.66604960291</v>
      </c>
    </row>
    <row r="620" spans="1:5" x14ac:dyDescent="0.25">
      <c r="A620">
        <v>554</v>
      </c>
      <c r="B620" s="40">
        <v>3188715.0978871677</v>
      </c>
      <c r="C620">
        <v>3891632.1281187162</v>
      </c>
      <c r="D620" t="str">
        <v>unmet</v>
      </c>
      <c r="E620">
        <v>-702917.03023154847</v>
      </c>
    </row>
    <row r="621" spans="1:5" x14ac:dyDescent="0.25">
      <c r="A621">
        <v>555</v>
      </c>
      <c r="B621" s="40">
        <v>4486392.3022387587</v>
      </c>
      <c r="C621">
        <v>3891262.6805866039</v>
      </c>
      <c r="D621" t="str">
        <v>met</v>
      </c>
      <c r="E621">
        <v>595129.62165215472</v>
      </c>
    </row>
    <row r="622" spans="1:5" x14ac:dyDescent="0.25">
      <c r="A622">
        <v>556</v>
      </c>
      <c r="B622" s="40">
        <v>4108840.5961825494</v>
      </c>
      <c r="C622">
        <v>3890526.8130760859</v>
      </c>
      <c r="D622" t="str">
        <v>met</v>
      </c>
      <c r="E622">
        <v>218313.7831064635</v>
      </c>
    </row>
    <row r="623" spans="1:5" x14ac:dyDescent="0.25">
      <c r="A623">
        <v>557</v>
      </c>
      <c r="B623" s="40">
        <v>3458624.1720081773</v>
      </c>
      <c r="C623">
        <v>3890650.1753053986</v>
      </c>
      <c r="D623" t="str">
        <v>unmet</v>
      </c>
      <c r="E623">
        <v>-432026.00329722138</v>
      </c>
    </row>
    <row r="624" spans="1:5" x14ac:dyDescent="0.25">
      <c r="A624">
        <v>558</v>
      </c>
      <c r="B624" s="40">
        <v>4088629.6898304247</v>
      </c>
      <c r="C624">
        <v>3890745.2818979868</v>
      </c>
      <c r="D624" t="str">
        <v>met</v>
      </c>
      <c r="E624">
        <v>197884.40793243796</v>
      </c>
    </row>
    <row r="625" spans="1:5" x14ac:dyDescent="0.25">
      <c r="A625">
        <v>559</v>
      </c>
      <c r="B625" s="40">
        <v>9046748.1454802826</v>
      </c>
      <c r="C625">
        <v>3890515.1960557941</v>
      </c>
      <c r="D625" t="str">
        <v>met</v>
      </c>
      <c r="E625">
        <v>5156232.9494244885</v>
      </c>
    </row>
    <row r="626" spans="1:5" x14ac:dyDescent="0.25">
      <c r="A626">
        <v>560</v>
      </c>
      <c r="B626" s="40">
        <v>3378378.9742736761</v>
      </c>
      <c r="C626">
        <v>3890787.3901757412</v>
      </c>
      <c r="D626" t="str">
        <v>unmet</v>
      </c>
      <c r="E626">
        <v>-512408.41590206511</v>
      </c>
    </row>
    <row r="627" spans="1:5" x14ac:dyDescent="0.25">
      <c r="A627">
        <v>561</v>
      </c>
      <c r="B627" s="40">
        <v>3317817.6443919884</v>
      </c>
      <c r="C627">
        <v>3890711.9553188826</v>
      </c>
      <c r="D627" t="str">
        <v>unmet</v>
      </c>
      <c r="E627">
        <v>-572894.31092689419</v>
      </c>
    </row>
    <row r="628" spans="1:5" x14ac:dyDescent="0.25">
      <c r="A628">
        <v>562</v>
      </c>
      <c r="B628" s="40">
        <v>3546602.8367352816</v>
      </c>
      <c r="C628">
        <v>3891025.1396643142</v>
      </c>
      <c r="D628" t="str">
        <v>unmet</v>
      </c>
      <c r="E628">
        <v>-344422.30292903259</v>
      </c>
    </row>
    <row r="629" spans="1:5" x14ac:dyDescent="0.25">
      <c r="A629">
        <v>563</v>
      </c>
      <c r="B629" s="40">
        <v>3423282.9686610792</v>
      </c>
      <c r="C629">
        <v>3890851.6678532897</v>
      </c>
      <c r="D629" t="str">
        <v>unmet</v>
      </c>
      <c r="E629">
        <v>-467568.69919221057</v>
      </c>
    </row>
    <row r="630" spans="1:5" x14ac:dyDescent="0.25">
      <c r="A630">
        <v>564</v>
      </c>
      <c r="B630" s="40">
        <v>2994185.5561841847</v>
      </c>
      <c r="C630">
        <v>3890740.9437373471</v>
      </c>
      <c r="D630" t="str">
        <v>unmet</v>
      </c>
      <c r="E630">
        <v>-896555.38755316241</v>
      </c>
    </row>
    <row r="631" spans="1:5" x14ac:dyDescent="0.25">
      <c r="A631">
        <v>565</v>
      </c>
      <c r="B631" s="40">
        <v>3566572.1288186098</v>
      </c>
      <c r="C631">
        <v>3890903.6174305072</v>
      </c>
      <c r="D631" t="str">
        <v>unmet</v>
      </c>
      <c r="E631">
        <v>-324331.48861189745</v>
      </c>
    </row>
    <row r="632" spans="1:5" x14ac:dyDescent="0.25">
      <c r="A632">
        <v>566</v>
      </c>
      <c r="B632" s="40">
        <v>3520211.7125155898</v>
      </c>
      <c r="C632">
        <v>3890705.1556871706</v>
      </c>
      <c r="D632" t="str">
        <v>unmet</v>
      </c>
      <c r="E632">
        <v>-370493.44317158079</v>
      </c>
    </row>
    <row r="633" spans="1:5" x14ac:dyDescent="0.25">
      <c r="A633">
        <v>567</v>
      </c>
      <c r="B633" s="40">
        <v>3613669.9506725268</v>
      </c>
      <c r="C633">
        <v>3890903.2107696682</v>
      </c>
      <c r="D633" t="str">
        <v>unmet</v>
      </c>
      <c r="E633">
        <v>-277233.26009714138</v>
      </c>
    </row>
    <row r="634" spans="1:5" x14ac:dyDescent="0.25">
      <c r="A634">
        <v>568</v>
      </c>
      <c r="B634" s="40">
        <v>3932536.4736382859</v>
      </c>
      <c r="C634">
        <v>3890917.6106360019</v>
      </c>
      <c r="D634" t="str">
        <v>met</v>
      </c>
      <c r="E634">
        <v>41618.863002283964</v>
      </c>
    </row>
    <row r="635" spans="1:5" x14ac:dyDescent="0.25">
      <c r="A635">
        <v>569</v>
      </c>
      <c r="B635" s="40">
        <v>3710988.0931372293</v>
      </c>
      <c r="C635">
        <v>3891408.8825005544</v>
      </c>
      <c r="D635" t="str">
        <v>unmet</v>
      </c>
      <c r="E635">
        <v>-180420.78936332511</v>
      </c>
    </row>
    <row r="636" spans="1:5" x14ac:dyDescent="0.25">
      <c r="A636">
        <v>570</v>
      </c>
      <c r="B636" s="40">
        <v>4106868.6138431593</v>
      </c>
      <c r="C636">
        <v>3891378.7969609168</v>
      </c>
      <c r="D636" t="str">
        <v>met</v>
      </c>
      <c r="E636">
        <v>215489.81688224245</v>
      </c>
    </row>
    <row r="637" spans="1:5" x14ac:dyDescent="0.25">
      <c r="A637">
        <v>571</v>
      </c>
      <c r="B637" s="40">
        <v>6497405.2470823834</v>
      </c>
      <c r="C637">
        <v>3890717.4947285689</v>
      </c>
      <c r="D637" t="str">
        <v>met</v>
      </c>
      <c r="E637">
        <v>2606687.7523538144</v>
      </c>
    </row>
    <row r="638" spans="1:5" x14ac:dyDescent="0.25">
      <c r="A638">
        <v>572</v>
      </c>
      <c r="B638" s="40">
        <v>3963032.1328174388</v>
      </c>
      <c r="C638">
        <v>3890933.8070449205</v>
      </c>
      <c r="D638" t="str">
        <v>met</v>
      </c>
      <c r="E638">
        <v>72098.325772518292</v>
      </c>
    </row>
    <row r="639" spans="1:5" x14ac:dyDescent="0.25">
      <c r="A639">
        <v>573</v>
      </c>
      <c r="B639" s="40">
        <v>6363931.2299586702</v>
      </c>
      <c r="C639">
        <v>3890383.2202656288</v>
      </c>
      <c r="D639" t="str">
        <v>met</v>
      </c>
      <c r="E639">
        <v>2473548.0096930414</v>
      </c>
    </row>
    <row r="640" spans="1:5" x14ac:dyDescent="0.25">
      <c r="A640">
        <v>574</v>
      </c>
      <c r="B640" s="40">
        <v>4210115.4155223602</v>
      </c>
      <c r="C640">
        <v>3890986.857396333</v>
      </c>
      <c r="D640" t="str">
        <v>met</v>
      </c>
      <c r="E640">
        <v>319128.55812602723</v>
      </c>
    </row>
    <row r="641" spans="1:5" x14ac:dyDescent="0.25">
      <c r="A641">
        <v>575</v>
      </c>
      <c r="B641" s="40">
        <v>3166172.6071680048</v>
      </c>
      <c r="C641">
        <v>3890968.5120455548</v>
      </c>
      <c r="D641" t="str">
        <v>unmet</v>
      </c>
      <c r="E641">
        <v>-724795.90487754997</v>
      </c>
    </row>
    <row r="642" spans="1:5" x14ac:dyDescent="0.25">
      <c r="A642">
        <v>576</v>
      </c>
      <c r="B642" s="40">
        <v>3627729.737400949</v>
      </c>
      <c r="C642">
        <v>3891131.4456697572</v>
      </c>
      <c r="D642" t="str">
        <v>unmet</v>
      </c>
      <c r="E642">
        <v>-263401.7082688082</v>
      </c>
    </row>
    <row r="643" spans="1:5" x14ac:dyDescent="0.25">
      <c r="A643">
        <v>577</v>
      </c>
      <c r="B643" s="40">
        <v>3762070.9476281009</v>
      </c>
      <c r="C643">
        <v>3890767.9222259726</v>
      </c>
      <c r="D643" t="str">
        <v>unmet</v>
      </c>
      <c r="E643">
        <v>-128696.97459787177</v>
      </c>
    </row>
    <row r="644" spans="1:5" x14ac:dyDescent="0.25">
      <c r="A644">
        <v>578</v>
      </c>
      <c r="B644" s="40">
        <v>3461206.1687697619</v>
      </c>
      <c r="C644">
        <v>3890660.9000668074</v>
      </c>
      <c r="D644" t="str">
        <v>unmet</v>
      </c>
      <c r="E644">
        <v>-429454.73129704548</v>
      </c>
    </row>
    <row r="645" spans="1:5" x14ac:dyDescent="0.25">
      <c r="A645">
        <v>579</v>
      </c>
      <c r="B645" s="40">
        <v>6140838.721835088</v>
      </c>
      <c r="C645">
        <v>3890878.6544178692</v>
      </c>
      <c r="D645" t="str">
        <v>met</v>
      </c>
      <c r="E645">
        <v>2249960.0674172188</v>
      </c>
    </row>
    <row r="646" spans="1:5" x14ac:dyDescent="0.25">
      <c r="A646">
        <v>580</v>
      </c>
      <c r="B646" s="40">
        <v>4211915.6005635168</v>
      </c>
      <c r="C646">
        <v>3890463.2145021507</v>
      </c>
      <c r="D646" t="str">
        <v>met</v>
      </c>
      <c r="E646">
        <v>321452.38606136618</v>
      </c>
    </row>
    <row r="647" spans="1:5" x14ac:dyDescent="0.25">
      <c r="A647">
        <v>581</v>
      </c>
      <c r="B647" s="40">
        <v>3474266.5205270331</v>
      </c>
      <c r="C647">
        <v>3890946.9991032369</v>
      </c>
      <c r="D647" t="str">
        <v>unmet</v>
      </c>
      <c r="E647">
        <v>-416680.47857620381</v>
      </c>
    </row>
    <row r="648" spans="1:5" x14ac:dyDescent="0.25">
      <c r="A648">
        <v>582</v>
      </c>
      <c r="B648" s="40">
        <v>4191688.229786668</v>
      </c>
      <c r="C648">
        <v>3890777.0373074147</v>
      </c>
      <c r="D648" t="str">
        <v>met</v>
      </c>
      <c r="E648">
        <v>300911.19247925328</v>
      </c>
    </row>
    <row r="649" spans="1:5" x14ac:dyDescent="0.25">
      <c r="A649">
        <v>583</v>
      </c>
      <c r="B649" s="40">
        <v>3329284.6307605738</v>
      </c>
      <c r="C649">
        <v>3891208.3259022706</v>
      </c>
      <c r="D649" t="str">
        <v>unmet</v>
      </c>
      <c r="E649">
        <v>-561923.69514169684</v>
      </c>
    </row>
    <row r="650" spans="1:5" x14ac:dyDescent="0.25">
      <c r="A650">
        <v>584</v>
      </c>
      <c r="B650" s="40">
        <v>3184777.4291264713</v>
      </c>
      <c r="C650">
        <v>3890839.252334537</v>
      </c>
      <c r="D650" t="str">
        <v>unmet</v>
      </c>
      <c r="E650">
        <v>-706061.8232080657</v>
      </c>
    </row>
    <row r="651" spans="1:5" x14ac:dyDescent="0.25">
      <c r="A651">
        <v>585</v>
      </c>
      <c r="B651" s="40">
        <v>3403030.9863790893</v>
      </c>
      <c r="C651">
        <v>3891273.2915905593</v>
      </c>
      <c r="D651" t="str">
        <v>unmet</v>
      </c>
      <c r="E651">
        <v>-488242.30521147</v>
      </c>
    </row>
    <row r="652" spans="1:5" x14ac:dyDescent="0.25">
      <c r="A652">
        <v>586</v>
      </c>
      <c r="B652" s="40">
        <v>4189646.6450228402</v>
      </c>
      <c r="C652">
        <v>3890655.1208460862</v>
      </c>
      <c r="D652" t="str">
        <v>met</v>
      </c>
      <c r="E652">
        <v>298991.52417675406</v>
      </c>
    </row>
    <row r="653" spans="1:5" x14ac:dyDescent="0.25">
      <c r="A653">
        <v>587</v>
      </c>
      <c r="B653" s="40">
        <v>3564027.6765983999</v>
      </c>
      <c r="C653">
        <v>3890893.1373188258</v>
      </c>
      <c r="D653" t="str">
        <v>unmet</v>
      </c>
      <c r="E653">
        <v>-326865.46072042594</v>
      </c>
    </row>
    <row r="654" spans="1:5" x14ac:dyDescent="0.25">
      <c r="A654">
        <v>588</v>
      </c>
      <c r="B654" s="40">
        <v>3276763.0620392999</v>
      </c>
      <c r="C654">
        <v>3890754.1753992694</v>
      </c>
      <c r="D654" t="str">
        <v>unmet</v>
      </c>
      <c r="E654">
        <v>-613991.11335996957</v>
      </c>
    </row>
    <row r="655" spans="1:5" x14ac:dyDescent="0.25">
      <c r="A655">
        <v>589</v>
      </c>
      <c r="B655" s="40">
        <v>3729192.5881540873</v>
      </c>
      <c r="C655">
        <v>3891325.4557651086</v>
      </c>
      <c r="D655" t="str">
        <v>unmet</v>
      </c>
      <c r="E655">
        <v>-162132.86761102127</v>
      </c>
    </row>
    <row r="656" spans="1:5" x14ac:dyDescent="0.25">
      <c r="A656">
        <v>590</v>
      </c>
      <c r="B656" s="40">
        <v>3248946.5671994723</v>
      </c>
      <c r="C656">
        <v>3891545.1828239243</v>
      </c>
      <c r="D656" t="str">
        <v>unmet</v>
      </c>
      <c r="E656">
        <v>-642598.61562445201</v>
      </c>
    </row>
    <row r="657" spans="1:5" x14ac:dyDescent="0.25">
      <c r="A657">
        <v>591</v>
      </c>
      <c r="B657" s="40">
        <v>3537662.1817199485</v>
      </c>
      <c r="C657">
        <v>3890661.6882336894</v>
      </c>
      <c r="D657" t="str">
        <v>unmet</v>
      </c>
      <c r="E657">
        <v>-352999.50651374087</v>
      </c>
    </row>
    <row r="658" spans="1:5" x14ac:dyDescent="0.25">
      <c r="A658">
        <v>592</v>
      </c>
      <c r="B658" s="40">
        <v>4660831.0983449705</v>
      </c>
      <c r="C658">
        <v>3891239.9325070637</v>
      </c>
      <c r="D658" t="str">
        <v>met</v>
      </c>
      <c r="E658">
        <v>769591.16583790677</v>
      </c>
    </row>
    <row r="659" spans="1:5" x14ac:dyDescent="0.25">
      <c r="A659">
        <v>593</v>
      </c>
      <c r="B659" s="40">
        <v>3449994.8095162865</v>
      </c>
      <c r="C659">
        <v>3891347.7454959294</v>
      </c>
      <c r="D659" t="str">
        <v>unmet</v>
      </c>
      <c r="E659">
        <v>-441352.93597964291</v>
      </c>
    </row>
    <row r="660" spans="1:5" x14ac:dyDescent="0.25">
      <c r="A660">
        <v>594</v>
      </c>
      <c r="B660" s="40">
        <v>4420826.6404598523</v>
      </c>
      <c r="C660">
        <v>3890527.1844643638</v>
      </c>
      <c r="D660" t="str">
        <v>met</v>
      </c>
      <c r="E660">
        <v>530299.45599548845</v>
      </c>
    </row>
    <row r="661" spans="1:5" x14ac:dyDescent="0.25">
      <c r="A661">
        <v>595</v>
      </c>
      <c r="B661" s="40">
        <v>3414927.4504537513</v>
      </c>
      <c r="C661">
        <v>3891019.9978063735</v>
      </c>
      <c r="D661" t="str">
        <v>unmet</v>
      </c>
      <c r="E661">
        <v>-476092.54735262226</v>
      </c>
    </row>
    <row r="662" spans="1:5" x14ac:dyDescent="0.25">
      <c r="A662">
        <v>596</v>
      </c>
      <c r="B662" s="40">
        <v>3856714.2772432454</v>
      </c>
      <c r="C662">
        <v>3890854.423128814</v>
      </c>
      <c r="D662" t="str">
        <v>unmet</v>
      </c>
      <c r="E662">
        <v>-34140.145885568578</v>
      </c>
    </row>
    <row r="663" spans="1:5" x14ac:dyDescent="0.25">
      <c r="A663">
        <v>597</v>
      </c>
      <c r="B663" s="40">
        <v>2925071.0013358295</v>
      </c>
      <c r="C663">
        <v>3891171.9610948269</v>
      </c>
      <c r="D663" t="str">
        <v>unmet</v>
      </c>
      <c r="E663">
        <v>-966100.95975899743</v>
      </c>
    </row>
    <row r="664" spans="1:5" x14ac:dyDescent="0.25">
      <c r="A664">
        <v>598</v>
      </c>
      <c r="B664" s="40">
        <v>3848136.8408461581</v>
      </c>
      <c r="C664">
        <v>3890526.2671688749</v>
      </c>
      <c r="D664" t="str">
        <v>unmet</v>
      </c>
      <c r="E664">
        <v>-42389.426322716754</v>
      </c>
    </row>
    <row r="665" spans="1:5" x14ac:dyDescent="0.25">
      <c r="A665">
        <v>599</v>
      </c>
      <c r="B665" s="40">
        <v>4113877.1332793804</v>
      </c>
      <c r="C665">
        <v>3890469.0719310152</v>
      </c>
      <c r="D665" t="str">
        <v>met</v>
      </c>
      <c r="E665">
        <v>223408.06134836515</v>
      </c>
    </row>
    <row r="666" spans="1:5" x14ac:dyDescent="0.25">
      <c r="A666">
        <v>600</v>
      </c>
      <c r="B666" s="40">
        <v>3854878.1490027318</v>
      </c>
      <c r="C666">
        <v>3890989.1466741762</v>
      </c>
      <c r="D666" t="str">
        <v>unmet</v>
      </c>
      <c r="E666">
        <v>-36110.997671444435</v>
      </c>
    </row>
    <row r="667" spans="1:5" x14ac:dyDescent="0.25">
      <c r="A667">
        <v>601</v>
      </c>
      <c r="B667" s="40">
        <v>3587720.115791331</v>
      </c>
      <c r="C667">
        <v>3890951.7917183582</v>
      </c>
      <c r="D667" t="str">
        <v>unmet</v>
      </c>
      <c r="E667">
        <v>-303231.67592702713</v>
      </c>
    </row>
    <row r="668" spans="1:5" x14ac:dyDescent="0.25">
      <c r="A668">
        <v>602</v>
      </c>
      <c r="B668" s="40">
        <v>4518607.7085090894</v>
      </c>
      <c r="C668">
        <v>3890943.5814978932</v>
      </c>
      <c r="D668" t="str">
        <v>met</v>
      </c>
      <c r="E668">
        <v>627664.12701119622</v>
      </c>
    </row>
    <row r="669" spans="1:5" x14ac:dyDescent="0.25">
      <c r="A669">
        <v>603</v>
      </c>
      <c r="B669" s="40">
        <v>4048600.326101345</v>
      </c>
      <c r="C669">
        <v>3891060.4589930745</v>
      </c>
      <c r="D669" t="str">
        <v>met</v>
      </c>
      <c r="E669">
        <v>157539.86710827053</v>
      </c>
    </row>
    <row r="670" spans="1:5" x14ac:dyDescent="0.25">
      <c r="A670">
        <v>604</v>
      </c>
      <c r="B670" s="40">
        <v>3572585.1421866426</v>
      </c>
      <c r="C670">
        <v>3890626.2712526349</v>
      </c>
      <c r="D670" t="str">
        <v>unmet</v>
      </c>
      <c r="E670">
        <v>-318041.12906599231</v>
      </c>
    </row>
    <row r="671" spans="1:5" x14ac:dyDescent="0.25">
      <c r="A671">
        <v>605</v>
      </c>
      <c r="B671" s="40">
        <v>3826292.2987295762</v>
      </c>
      <c r="C671">
        <v>3890755.889050344</v>
      </c>
      <c r="D671" t="str">
        <v>unmet</v>
      </c>
      <c r="E671">
        <v>-64463.590320767835</v>
      </c>
    </row>
    <row r="672" spans="1:5" x14ac:dyDescent="0.25">
      <c r="A672">
        <v>606</v>
      </c>
      <c r="B672" s="40">
        <v>3403733.4491987042</v>
      </c>
      <c r="C672">
        <v>3890645.2048736014</v>
      </c>
      <c r="D672" t="str">
        <v>unmet</v>
      </c>
      <c r="E672">
        <v>-486911.75567489723</v>
      </c>
    </row>
    <row r="673" spans="1:5" x14ac:dyDescent="0.25">
      <c r="A673">
        <v>607</v>
      </c>
      <c r="B673" s="40">
        <v>4046142.5003130548</v>
      </c>
      <c r="C673">
        <v>3891224.2183382427</v>
      </c>
      <c r="D673" t="str">
        <v>met</v>
      </c>
      <c r="E673">
        <v>154918.28197481204</v>
      </c>
    </row>
    <row r="674" spans="1:5" x14ac:dyDescent="0.25">
      <c r="A674">
        <v>608</v>
      </c>
      <c r="B674" s="40">
        <v>3155252.4812254626</v>
      </c>
      <c r="C674">
        <v>3890994.5891095088</v>
      </c>
      <c r="D674" t="str">
        <v>unmet</v>
      </c>
      <c r="E674">
        <v>-735742.10788404616</v>
      </c>
    </row>
    <row r="675" spans="1:5" x14ac:dyDescent="0.25">
      <c r="A675">
        <v>609</v>
      </c>
      <c r="B675" s="40">
        <v>3540318.2599923564</v>
      </c>
      <c r="C675">
        <v>3890497.0166124916</v>
      </c>
      <c r="D675" t="str">
        <v>unmet</v>
      </c>
      <c r="E675">
        <v>-350178.75662013516</v>
      </c>
    </row>
    <row r="676" spans="1:5" x14ac:dyDescent="0.25">
      <c r="A676">
        <v>610</v>
      </c>
      <c r="B676" s="40">
        <v>3615738.4208642459</v>
      </c>
      <c r="C676">
        <v>3890617.0565197542</v>
      </c>
      <c r="D676" t="str">
        <v>unmet</v>
      </c>
      <c r="E676">
        <v>-274878.63565550838</v>
      </c>
    </row>
    <row r="677" spans="1:5" x14ac:dyDescent="0.25">
      <c r="A677">
        <v>611</v>
      </c>
      <c r="B677" s="40">
        <v>3467897.3886352023</v>
      </c>
      <c r="C677">
        <v>3890621.9388873335</v>
      </c>
      <c r="D677" t="str">
        <v>unmet</v>
      </c>
      <c r="E677">
        <v>-422724.55025213119</v>
      </c>
    </row>
    <row r="678" spans="1:5" x14ac:dyDescent="0.25">
      <c r="A678">
        <v>612</v>
      </c>
      <c r="B678" s="40">
        <v>3788830.7606649692</v>
      </c>
      <c r="C678">
        <v>3890764.5257272013</v>
      </c>
      <c r="D678" t="str">
        <v>unmet</v>
      </c>
      <c r="E678">
        <v>-101933.76506223204</v>
      </c>
    </row>
    <row r="679" spans="1:5" x14ac:dyDescent="0.25">
      <c r="A679">
        <v>613</v>
      </c>
      <c r="B679" s="40">
        <v>3602510.2632996719</v>
      </c>
      <c r="C679">
        <v>3890938.966810205</v>
      </c>
      <c r="D679" t="str">
        <v>unmet</v>
      </c>
      <c r="E679">
        <v>-288428.70351053309</v>
      </c>
    </row>
    <row r="680" spans="1:5" x14ac:dyDescent="0.25">
      <c r="A680">
        <v>614</v>
      </c>
      <c r="B680" s="40">
        <v>3298205.8666533958</v>
      </c>
      <c r="C680">
        <v>3890655.8628480998</v>
      </c>
      <c r="D680" t="str">
        <v>unmet</v>
      </c>
      <c r="E680">
        <v>-592449.99619470397</v>
      </c>
    </row>
    <row r="681" spans="1:5" x14ac:dyDescent="0.25">
      <c r="A681">
        <v>615</v>
      </c>
      <c r="B681" s="40">
        <v>3383127.5429973654</v>
      </c>
      <c r="C681">
        <v>3890903.6826862758</v>
      </c>
      <c r="D681" t="str">
        <v>unmet</v>
      </c>
      <c r="E681">
        <v>-507776.13968891045</v>
      </c>
    </row>
    <row r="682" spans="1:5" x14ac:dyDescent="0.25">
      <c r="A682">
        <v>616</v>
      </c>
      <c r="B682" s="40">
        <v>5113407.3197761057</v>
      </c>
      <c r="C682">
        <v>3890632.868728322</v>
      </c>
      <c r="D682" t="str">
        <v>met</v>
      </c>
      <c r="E682">
        <v>1222774.4510477837</v>
      </c>
    </row>
    <row r="683" spans="1:5" x14ac:dyDescent="0.25">
      <c r="A683">
        <v>617</v>
      </c>
      <c r="B683" s="40">
        <v>3906405.4353639232</v>
      </c>
      <c r="C683">
        <v>3890402.7863594536</v>
      </c>
      <c r="D683" t="str">
        <v>met</v>
      </c>
      <c r="E683">
        <v>16002.649004469626</v>
      </c>
    </row>
    <row r="684" spans="1:5" x14ac:dyDescent="0.25">
      <c r="A684">
        <v>618</v>
      </c>
      <c r="B684" s="40">
        <v>3884489.3089424931</v>
      </c>
      <c r="C684">
        <v>3890715.2274492942</v>
      </c>
      <c r="D684" t="str">
        <v>unmet</v>
      </c>
      <c r="E684">
        <v>-6225.9185068011284</v>
      </c>
    </row>
    <row r="685" spans="1:5" x14ac:dyDescent="0.25">
      <c r="A685">
        <v>619</v>
      </c>
      <c r="B685" s="40">
        <v>3819393.8724757317</v>
      </c>
      <c r="C685">
        <v>3891152.3274112544</v>
      </c>
      <c r="D685" t="str">
        <v>unmet</v>
      </c>
      <c r="E685">
        <v>-71758.45493552275</v>
      </c>
    </row>
    <row r="686" spans="1:5" x14ac:dyDescent="0.25">
      <c r="A686">
        <v>620</v>
      </c>
      <c r="B686" s="40">
        <v>3563761.5391199361</v>
      </c>
      <c r="C686">
        <v>3890906.2374705747</v>
      </c>
      <c r="D686" t="str">
        <v>unmet</v>
      </c>
      <c r="E686">
        <v>-327144.69835063862</v>
      </c>
    </row>
    <row r="687" spans="1:5" x14ac:dyDescent="0.25">
      <c r="A687">
        <v>621</v>
      </c>
      <c r="B687" s="40">
        <v>3398934.4372714981</v>
      </c>
      <c r="C687">
        <v>3890717.6019761423</v>
      </c>
      <c r="D687" t="str">
        <v>unmet</v>
      </c>
      <c r="E687">
        <v>-491783.16470464412</v>
      </c>
    </row>
    <row r="688" spans="1:5" x14ac:dyDescent="0.25">
      <c r="A688">
        <v>622</v>
      </c>
      <c r="B688" s="40">
        <v>4167972.6870701681</v>
      </c>
      <c r="C688">
        <v>3890512.3962397086</v>
      </c>
      <c r="D688" t="str">
        <v>met</v>
      </c>
      <c r="E688">
        <v>277460.29083045945</v>
      </c>
    </row>
    <row r="689" spans="1:5" x14ac:dyDescent="0.25">
      <c r="A689">
        <v>623</v>
      </c>
      <c r="B689" s="40">
        <v>4412002.8407470919</v>
      </c>
      <c r="C689">
        <v>3890927.7541528493</v>
      </c>
      <c r="D689" t="str">
        <v>met</v>
      </c>
      <c r="E689">
        <v>521075.0865942426</v>
      </c>
    </row>
    <row r="690" spans="1:5" x14ac:dyDescent="0.25">
      <c r="A690">
        <v>624</v>
      </c>
      <c r="B690" s="40">
        <v>3443334.3815144566</v>
      </c>
      <c r="C690">
        <v>3890311.986702722</v>
      </c>
      <c r="D690" t="str">
        <v>unmet</v>
      </c>
      <c r="E690">
        <v>-446977.60518826544</v>
      </c>
    </row>
    <row r="691" spans="1:5" x14ac:dyDescent="0.25">
      <c r="A691">
        <v>625</v>
      </c>
      <c r="B691" s="40">
        <v>3438091.2030252232</v>
      </c>
      <c r="C691">
        <v>3890938.2277794788</v>
      </c>
      <c r="D691" t="str">
        <v>unmet</v>
      </c>
      <c r="E691">
        <v>-452847.02475425554</v>
      </c>
    </row>
    <row r="692" spans="1:5" x14ac:dyDescent="0.25">
      <c r="A692">
        <v>626</v>
      </c>
      <c r="B692" s="40">
        <v>4278477.0061940867</v>
      </c>
      <c r="C692">
        <v>3891295.4016690277</v>
      </c>
      <c r="D692" t="str">
        <v>met</v>
      </c>
      <c r="E692">
        <v>387181.604525059</v>
      </c>
    </row>
    <row r="693" spans="1:5" x14ac:dyDescent="0.25">
      <c r="A693">
        <v>627</v>
      </c>
      <c r="B693" s="40">
        <v>3320867.0991542353</v>
      </c>
      <c r="C693">
        <v>3890643.0044211252</v>
      </c>
      <c r="D693" t="str">
        <v>unmet</v>
      </c>
      <c r="E693">
        <v>-569775.90526688984</v>
      </c>
    </row>
    <row r="694" spans="1:5" x14ac:dyDescent="0.25">
      <c r="A694">
        <v>628</v>
      </c>
      <c r="B694" s="40">
        <v>3439346.4615699179</v>
      </c>
      <c r="C694">
        <v>3890818.7335194689</v>
      </c>
      <c r="D694" t="str">
        <v>unmet</v>
      </c>
      <c r="E694">
        <v>-451472.27194955107</v>
      </c>
    </row>
    <row r="695" spans="1:5" x14ac:dyDescent="0.25">
      <c r="A695">
        <v>629</v>
      </c>
      <c r="B695" s="40">
        <v>7188645.9739634413</v>
      </c>
      <c r="C695">
        <v>3890834.0173434257</v>
      </c>
      <c r="D695" t="str">
        <v>met</v>
      </c>
      <c r="E695">
        <v>3297811.9566200157</v>
      </c>
    </row>
    <row r="696" spans="1:5" x14ac:dyDescent="0.25">
      <c r="A696">
        <v>630</v>
      </c>
      <c r="B696" s="40">
        <v>3213773.6601983937</v>
      </c>
      <c r="C696">
        <v>3890287.4340342269</v>
      </c>
      <c r="D696" t="str">
        <v>unmet</v>
      </c>
      <c r="E696">
        <v>-676513.77383583318</v>
      </c>
    </row>
    <row r="697" spans="1:5" x14ac:dyDescent="0.25">
      <c r="A697">
        <v>631</v>
      </c>
      <c r="B697" s="40">
        <v>4019422.170898715</v>
      </c>
      <c r="C697">
        <v>3890663.2577681546</v>
      </c>
      <c r="D697" t="str">
        <v>met</v>
      </c>
      <c r="E697">
        <v>128758.91313056042</v>
      </c>
    </row>
    <row r="698" spans="1:5" x14ac:dyDescent="0.25">
      <c r="A698">
        <v>632</v>
      </c>
      <c r="B698" s="40">
        <v>3458378.4034953685</v>
      </c>
      <c r="C698">
        <v>3890635.8288222798</v>
      </c>
      <c r="D698" t="str">
        <v>unmet</v>
      </c>
      <c r="E698">
        <v>-432257.42532691127</v>
      </c>
    </row>
    <row r="699" spans="1:5" x14ac:dyDescent="0.25">
      <c r="A699">
        <v>633</v>
      </c>
      <c r="B699" s="40">
        <v>4605213.5948088001</v>
      </c>
      <c r="C699">
        <v>3890685.5628899015</v>
      </c>
      <c r="D699" t="str">
        <v>met</v>
      </c>
      <c r="E699">
        <v>714528.03191889869</v>
      </c>
    </row>
    <row r="700" spans="1:5" x14ac:dyDescent="0.25">
      <c r="A700">
        <v>634</v>
      </c>
      <c r="B700" s="40">
        <v>3381231.4847983723</v>
      </c>
      <c r="C700">
        <v>3890780.8128374876</v>
      </c>
      <c r="D700" t="str">
        <v>unmet</v>
      </c>
      <c r="E700">
        <v>-509549.32803911529</v>
      </c>
    </row>
    <row r="701" spans="1:5" x14ac:dyDescent="0.25">
      <c r="A701">
        <v>635</v>
      </c>
      <c r="B701" s="40">
        <v>4445500.6080101812</v>
      </c>
      <c r="C701">
        <v>3890809.084896489</v>
      </c>
      <c r="D701" t="str">
        <v>met</v>
      </c>
      <c r="E701">
        <v>554691.52311369218</v>
      </c>
    </row>
    <row r="702" spans="1:5" x14ac:dyDescent="0.25">
      <c r="A702">
        <v>636</v>
      </c>
      <c r="B702" s="40">
        <v>4516390.7040949753</v>
      </c>
      <c r="C702">
        <v>3890463.3917961116</v>
      </c>
      <c r="D702" t="str">
        <v>met</v>
      </c>
      <c r="E702">
        <v>625927.31229886366</v>
      </c>
    </row>
    <row r="703" spans="1:5" x14ac:dyDescent="0.25">
      <c r="A703">
        <v>637</v>
      </c>
      <c r="B703" s="40">
        <v>3909317.0769899851</v>
      </c>
      <c r="C703">
        <v>3890823.1741382168</v>
      </c>
      <c r="D703" t="str">
        <v>met</v>
      </c>
      <c r="E703">
        <v>18493.902851768304</v>
      </c>
    </row>
    <row r="704" spans="1:5" x14ac:dyDescent="0.25">
      <c r="A704">
        <v>638</v>
      </c>
      <c r="B704" s="40">
        <v>4249694.6786796404</v>
      </c>
      <c r="C704">
        <v>3891076.6413738364</v>
      </c>
      <c r="D704" t="str">
        <v>met</v>
      </c>
      <c r="E704">
        <v>358618.03730580397</v>
      </c>
    </row>
    <row r="705" spans="1:5" x14ac:dyDescent="0.25">
      <c r="A705">
        <v>639</v>
      </c>
      <c r="B705" s="40">
        <v>3021125.4235938401</v>
      </c>
      <c r="C705">
        <v>3890287.9980201684</v>
      </c>
      <c r="D705" t="str">
        <v>unmet</v>
      </c>
      <c r="E705">
        <v>-869162.5744263283</v>
      </c>
    </row>
    <row r="706" spans="1:5" x14ac:dyDescent="0.25">
      <c r="A706">
        <v>640</v>
      </c>
      <c r="B706" s="40">
        <v>3116289.4867571485</v>
      </c>
      <c r="C706">
        <v>3891094.1582903103</v>
      </c>
      <c r="D706" t="str">
        <v>unmet</v>
      </c>
      <c r="E706">
        <v>-774804.67153316177</v>
      </c>
    </row>
    <row r="707" spans="1:5" x14ac:dyDescent="0.25">
      <c r="A707">
        <v>641</v>
      </c>
      <c r="B707" s="40">
        <v>4106608.6938463235</v>
      </c>
      <c r="C707">
        <v>3890502.9003461138</v>
      </c>
      <c r="D707" t="str">
        <v>met</v>
      </c>
      <c r="E707">
        <v>216105.79350020969</v>
      </c>
    </row>
    <row r="708" spans="1:5" x14ac:dyDescent="0.25">
      <c r="A708">
        <v>642</v>
      </c>
      <c r="B708" s="40">
        <v>3098118.5744918087</v>
      </c>
      <c r="C708">
        <v>3890574.1033585952</v>
      </c>
      <c r="D708" t="str">
        <v>unmet</v>
      </c>
      <c r="E708">
        <v>-792455.52886678651</v>
      </c>
    </row>
    <row r="709" spans="1:5" x14ac:dyDescent="0.25">
      <c r="A709">
        <v>643</v>
      </c>
      <c r="B709" s="40">
        <v>4094520.5649287226</v>
      </c>
      <c r="C709">
        <v>3890791.8104950557</v>
      </c>
      <c r="D709" t="str">
        <v>met</v>
      </c>
      <c r="E709">
        <v>203728.75443366682</v>
      </c>
    </row>
    <row r="710" spans="1:5" x14ac:dyDescent="0.25">
      <c r="A710">
        <v>644</v>
      </c>
      <c r="B710" s="40">
        <v>3450059.126732796</v>
      </c>
      <c r="C710">
        <v>3891201.9780742605</v>
      </c>
      <c r="D710" t="str">
        <v>unmet</v>
      </c>
      <c r="E710">
        <v>-441142.85134146456</v>
      </c>
    </row>
    <row r="711" spans="1:5" x14ac:dyDescent="0.25">
      <c r="A711">
        <v>645</v>
      </c>
      <c r="B711" s="40">
        <v>3198783.1277771904</v>
      </c>
      <c r="C711">
        <v>3890979.3545990391</v>
      </c>
      <c r="D711" t="str">
        <v>unmet</v>
      </c>
      <c r="E711">
        <v>-692196.22682184866</v>
      </c>
    </row>
    <row r="712" spans="1:5" x14ac:dyDescent="0.25">
      <c r="A712">
        <v>646</v>
      </c>
      <c r="B712" s="40">
        <v>3455305.3680239646</v>
      </c>
      <c r="C712">
        <v>3890858.2942986968</v>
      </c>
      <c r="D712" t="str">
        <v>unmet</v>
      </c>
      <c r="E712">
        <v>-435552.92627473222</v>
      </c>
    </row>
    <row r="713" spans="1:5" x14ac:dyDescent="0.25">
      <c r="A713">
        <v>647</v>
      </c>
      <c r="B713" s="40">
        <v>3323156.8158133673</v>
      </c>
      <c r="C713">
        <v>3890409.299211002</v>
      </c>
      <c r="D713" t="str">
        <v>unmet</v>
      </c>
      <c r="E713">
        <v>-567252.4833976347</v>
      </c>
    </row>
    <row r="714" spans="1:5" x14ac:dyDescent="0.25">
      <c r="A714">
        <v>648</v>
      </c>
      <c r="B714" s="40">
        <v>3799357.6318530212</v>
      </c>
      <c r="C714">
        <v>3890705.8524741028</v>
      </c>
      <c r="D714" t="str">
        <v>unmet</v>
      </c>
      <c r="E714">
        <v>-91348.220621081535</v>
      </c>
    </row>
    <row r="715" spans="1:5" x14ac:dyDescent="0.25">
      <c r="A715">
        <v>649</v>
      </c>
      <c r="B715" s="40">
        <v>3559828.7220554086</v>
      </c>
      <c r="C715">
        <v>3891173.0652957275</v>
      </c>
      <c r="D715" t="str">
        <v>unmet</v>
      </c>
      <c r="E715">
        <v>-331344.34324031882</v>
      </c>
    </row>
    <row r="716" spans="1:5" x14ac:dyDescent="0.25">
      <c r="A716">
        <v>650</v>
      </c>
      <c r="B716" s="40">
        <v>4302209.0592639381</v>
      </c>
      <c r="C716">
        <v>3890430.3082474507</v>
      </c>
      <c r="D716" t="str">
        <v>met</v>
      </c>
      <c r="E716">
        <v>411778.75101648737</v>
      </c>
    </row>
    <row r="717" spans="1:5" x14ac:dyDescent="0.25">
      <c r="A717">
        <v>651</v>
      </c>
      <c r="B717" s="40">
        <v>3402534.2981942939</v>
      </c>
      <c r="C717">
        <v>3890351.5518724853</v>
      </c>
      <c r="D717" t="str">
        <v>unmet</v>
      </c>
      <c r="E717">
        <v>-487817.25367819145</v>
      </c>
    </row>
    <row r="718" spans="1:5" x14ac:dyDescent="0.25">
      <c r="A718">
        <v>652</v>
      </c>
      <c r="B718" s="40">
        <v>3489068.0830281042</v>
      </c>
      <c r="C718">
        <v>3890983.6600764939</v>
      </c>
      <c r="D718" t="str">
        <v>unmet</v>
      </c>
      <c r="E718">
        <v>-401915.57704838971</v>
      </c>
    </row>
    <row r="719" spans="1:5" x14ac:dyDescent="0.25">
      <c r="A719">
        <v>653</v>
      </c>
      <c r="B719" s="40">
        <v>4133066.4472936792</v>
      </c>
      <c r="C719">
        <v>3890795.365650848</v>
      </c>
      <c r="D719" t="str">
        <v>met</v>
      </c>
      <c r="E719">
        <v>242271.08164283121</v>
      </c>
    </row>
    <row r="720" spans="1:5" x14ac:dyDescent="0.25">
      <c r="A720">
        <v>654</v>
      </c>
      <c r="B720" s="40">
        <v>3336475.9170644432</v>
      </c>
      <c r="C720">
        <v>3890938.5337165063</v>
      </c>
      <c r="D720" t="str">
        <v>unmet</v>
      </c>
      <c r="E720">
        <v>-554462.61665206309</v>
      </c>
    </row>
    <row r="721" spans="1:5" x14ac:dyDescent="0.25">
      <c r="A721">
        <v>655</v>
      </c>
      <c r="B721" s="40">
        <v>3129834.6114305076</v>
      </c>
      <c r="C721">
        <v>3890597.3593165539</v>
      </c>
      <c r="D721" t="str">
        <v>unmet</v>
      </c>
      <c r="E721">
        <v>-760762.7478860463</v>
      </c>
    </row>
    <row r="722" spans="1:5" x14ac:dyDescent="0.25">
      <c r="A722">
        <v>656</v>
      </c>
      <c r="B722" s="40">
        <v>3291794.4503412573</v>
      </c>
      <c r="C722">
        <v>3890461.6580782006</v>
      </c>
      <c r="D722" t="str">
        <v>unmet</v>
      </c>
      <c r="E722">
        <v>-598667.20773694338</v>
      </c>
    </row>
    <row r="723" spans="1:5" x14ac:dyDescent="0.25">
      <c r="A723">
        <v>657</v>
      </c>
      <c r="B723" s="40">
        <v>3279563.3263804326</v>
      </c>
      <c r="C723">
        <v>3890696.6505142376</v>
      </c>
      <c r="D723" t="str">
        <v>unmet</v>
      </c>
      <c r="E723">
        <v>-611133.324133805</v>
      </c>
    </row>
    <row r="724" spans="1:5" x14ac:dyDescent="0.25">
      <c r="A724">
        <v>658</v>
      </c>
      <c r="B724" s="40">
        <v>3206124.376140072</v>
      </c>
      <c r="C724">
        <v>3890222.3714730726</v>
      </c>
      <c r="D724" t="str">
        <v>unmet</v>
      </c>
      <c r="E724">
        <v>-684097.99533300055</v>
      </c>
    </row>
    <row r="725" spans="1:5" x14ac:dyDescent="0.25">
      <c r="A725">
        <v>659</v>
      </c>
      <c r="B725" s="40">
        <v>4638317.729162354</v>
      </c>
      <c r="C725">
        <v>3890928.2603080939</v>
      </c>
      <c r="D725" t="str">
        <v>met</v>
      </c>
      <c r="E725">
        <v>747389.46885426017</v>
      </c>
    </row>
    <row r="726" spans="1:5" x14ac:dyDescent="0.25">
      <c r="A726">
        <v>660</v>
      </c>
      <c r="B726" s="40">
        <v>3312082.8135874341</v>
      </c>
      <c r="C726">
        <v>3890444.2495750077</v>
      </c>
      <c r="D726" t="str">
        <v>unmet</v>
      </c>
      <c r="E726">
        <v>-578361.43598757358</v>
      </c>
    </row>
    <row r="727" spans="1:5" x14ac:dyDescent="0.25">
      <c r="A727">
        <v>661</v>
      </c>
      <c r="B727" s="40">
        <v>4094790.2293108916</v>
      </c>
      <c r="C727">
        <v>3890987.8851782233</v>
      </c>
      <c r="D727" t="str">
        <v>met</v>
      </c>
      <c r="E727">
        <v>203802.34413266834</v>
      </c>
    </row>
    <row r="728" spans="1:5" x14ac:dyDescent="0.25">
      <c r="A728">
        <v>662</v>
      </c>
      <c r="B728" s="40">
        <v>3674366.1312423474</v>
      </c>
      <c r="C728">
        <v>3889964.6102066371</v>
      </c>
      <c r="D728" t="str">
        <v>unmet</v>
      </c>
      <c r="E728">
        <v>-215598.47896428965</v>
      </c>
    </row>
    <row r="729" spans="1:5" x14ac:dyDescent="0.25">
      <c r="A729">
        <v>663</v>
      </c>
      <c r="B729" s="40">
        <v>3891781.3096935991</v>
      </c>
      <c r="C729">
        <v>3890973.6477251193</v>
      </c>
      <c r="D729" t="str">
        <v>met</v>
      </c>
      <c r="E729">
        <v>807.6619684798643</v>
      </c>
    </row>
    <row r="730" spans="1:5" x14ac:dyDescent="0.25">
      <c r="A730">
        <v>664</v>
      </c>
      <c r="B730" s="40">
        <v>4464084.6872730833</v>
      </c>
      <c r="C730">
        <v>3891038.1563465185</v>
      </c>
      <c r="D730" t="str">
        <v>met</v>
      </c>
      <c r="E730">
        <v>573046.53092656471</v>
      </c>
    </row>
    <row r="731" spans="1:5" x14ac:dyDescent="0.25">
      <c r="A731">
        <v>665</v>
      </c>
      <c r="B731" s="40">
        <v>5813275.8330679312</v>
      </c>
      <c r="C731">
        <v>3890956.0102504818</v>
      </c>
      <c r="D731" t="str">
        <v>met</v>
      </c>
      <c r="E731">
        <v>1922319.8228174495</v>
      </c>
    </row>
    <row r="732" spans="1:5" x14ac:dyDescent="0.25">
      <c r="A732">
        <v>666</v>
      </c>
      <c r="B732" s="40">
        <v>3873187.7249930063</v>
      </c>
      <c r="C732">
        <v>3891099.7526847087</v>
      </c>
      <c r="D732" t="str">
        <v>unmet</v>
      </c>
      <c r="E732">
        <v>-17912.027691702358</v>
      </c>
    </row>
    <row r="733" spans="1:5" x14ac:dyDescent="0.25">
      <c r="A733">
        <v>667</v>
      </c>
      <c r="B733" s="40">
        <v>3846104.3774200398</v>
      </c>
      <c r="C733">
        <v>3891020.1259838911</v>
      </c>
      <c r="D733" t="str">
        <v>unmet</v>
      </c>
      <c r="E733">
        <v>-44915.74856385123</v>
      </c>
    </row>
    <row r="734" spans="1:5" x14ac:dyDescent="0.25">
      <c r="A734">
        <v>668</v>
      </c>
      <c r="B734" s="40">
        <v>3298473.6313818591</v>
      </c>
      <c r="C734">
        <v>3890528.6931916936</v>
      </c>
      <c r="D734" t="str">
        <v>unmet</v>
      </c>
      <c r="E734">
        <v>-592055.06180983456</v>
      </c>
    </row>
    <row r="735" spans="1:5" x14ac:dyDescent="0.25">
      <c r="A735">
        <v>669</v>
      </c>
      <c r="B735" s="40">
        <v>4377882.0896590669</v>
      </c>
      <c r="C735">
        <v>3890363.7960032844</v>
      </c>
      <c r="D735" t="str">
        <v>met</v>
      </c>
      <c r="E735">
        <v>487518.29365578247</v>
      </c>
    </row>
    <row r="736" spans="1:5" x14ac:dyDescent="0.25">
      <c r="A736">
        <v>670</v>
      </c>
      <c r="B736" s="40">
        <v>3305755.7158823465</v>
      </c>
      <c r="C736">
        <v>3891160.8701431458</v>
      </c>
      <c r="D736" t="str">
        <v>unmet</v>
      </c>
      <c r="E736">
        <v>-585405.15426079929</v>
      </c>
    </row>
    <row r="737" spans="1:5" x14ac:dyDescent="0.25">
      <c r="A737">
        <v>671</v>
      </c>
      <c r="B737" s="40">
        <v>3035619.3094010986</v>
      </c>
      <c r="C737">
        <v>3890446.0205244734</v>
      </c>
      <c r="D737" t="str">
        <v>unmet</v>
      </c>
      <c r="E737">
        <v>-854826.71112337476</v>
      </c>
    </row>
    <row r="738" spans="1:5" x14ac:dyDescent="0.25">
      <c r="A738">
        <v>672</v>
      </c>
      <c r="B738" s="40">
        <v>6768088.3269420341</v>
      </c>
      <c r="C738">
        <v>3890836.2476710677</v>
      </c>
      <c r="D738" t="str">
        <v>met</v>
      </c>
      <c r="E738">
        <v>2877252.0792709664</v>
      </c>
    </row>
    <row r="739" spans="1:5" x14ac:dyDescent="0.25">
      <c r="A739">
        <v>673</v>
      </c>
      <c r="B739" s="40">
        <v>4834566.7972696247</v>
      </c>
      <c r="C739">
        <v>3890634.3410973805</v>
      </c>
      <c r="D739" t="str">
        <v>met</v>
      </c>
      <c r="E739">
        <v>943932.45617224416</v>
      </c>
    </row>
    <row r="740" spans="1:5" x14ac:dyDescent="0.25">
      <c r="A740">
        <v>674</v>
      </c>
      <c r="B740" s="40">
        <v>3435547.8869586168</v>
      </c>
      <c r="C740">
        <v>3890693.6846627831</v>
      </c>
      <c r="D740" t="str">
        <v>unmet</v>
      </c>
      <c r="E740">
        <v>-455145.79770416627</v>
      </c>
    </row>
    <row r="741" spans="1:5" x14ac:dyDescent="0.25">
      <c r="A741">
        <v>675</v>
      </c>
      <c r="B741" s="40">
        <v>3429114.1946574897</v>
      </c>
      <c r="C741">
        <v>3890626.1264039907</v>
      </c>
      <c r="D741" t="str">
        <v>unmet</v>
      </c>
      <c r="E741">
        <v>-461511.93174650101</v>
      </c>
    </row>
    <row r="742" spans="1:5" x14ac:dyDescent="0.25">
      <c r="A742">
        <v>676</v>
      </c>
      <c r="B742" s="40">
        <v>4358383.8049361985</v>
      </c>
      <c r="C742">
        <v>3890279.5906339409</v>
      </c>
      <c r="D742" t="str">
        <v>met</v>
      </c>
      <c r="E742">
        <v>468104.21430225763</v>
      </c>
    </row>
    <row r="743" spans="1:5" x14ac:dyDescent="0.25">
      <c r="A743">
        <v>677</v>
      </c>
      <c r="B743" s="40">
        <v>3294189.9886514093</v>
      </c>
      <c r="C743">
        <v>3890809.4881735141</v>
      </c>
      <c r="D743" t="str">
        <v>unmet</v>
      </c>
      <c r="E743">
        <v>-596619.49952210486</v>
      </c>
    </row>
    <row r="744" spans="1:5" x14ac:dyDescent="0.25">
      <c r="A744">
        <v>678</v>
      </c>
      <c r="B744" s="40">
        <v>5758290.8657247052</v>
      </c>
      <c r="C744">
        <v>3891196.9999222802</v>
      </c>
      <c r="D744" t="str">
        <v>met</v>
      </c>
      <c r="E744">
        <v>1867093.865802425</v>
      </c>
    </row>
    <row r="745" spans="1:5" x14ac:dyDescent="0.25">
      <c r="A745">
        <v>679</v>
      </c>
      <c r="B745" s="40">
        <v>3262336.1982085155</v>
      </c>
      <c r="C745">
        <v>3891310.9694863362</v>
      </c>
      <c r="D745" t="str">
        <v>unmet</v>
      </c>
      <c r="E745">
        <v>-628974.77127782069</v>
      </c>
    </row>
    <row r="746" spans="1:5" x14ac:dyDescent="0.25">
      <c r="A746">
        <v>680</v>
      </c>
      <c r="B746" s="40">
        <v>3919978.3916991823</v>
      </c>
      <c r="C746">
        <v>3890579.811603161</v>
      </c>
      <c r="D746" t="str">
        <v>met</v>
      </c>
      <c r="E746">
        <v>29398.580096021295</v>
      </c>
    </row>
    <row r="747" spans="1:5" x14ac:dyDescent="0.25">
      <c r="A747">
        <v>681</v>
      </c>
      <c r="B747" s="40">
        <v>4651536.1290737838</v>
      </c>
      <c r="C747">
        <v>3890610.0998758557</v>
      </c>
      <c r="D747" t="str">
        <v>met</v>
      </c>
      <c r="E747">
        <v>760926.02919792803</v>
      </c>
    </row>
    <row r="748" spans="1:5" x14ac:dyDescent="0.25">
      <c r="A748">
        <v>682</v>
      </c>
      <c r="B748" s="40">
        <v>3407043.3507683165</v>
      </c>
      <c r="C748">
        <v>3890689.2219940699</v>
      </c>
      <c r="D748" t="str">
        <v>unmet</v>
      </c>
      <c r="E748">
        <v>-483645.87122575333</v>
      </c>
    </row>
    <row r="749" spans="1:5" x14ac:dyDescent="0.25">
      <c r="A749">
        <v>683</v>
      </c>
      <c r="B749" s="40">
        <v>3663205.419234212</v>
      </c>
      <c r="C749">
        <v>3890784.5391383022</v>
      </c>
      <c r="D749" t="str">
        <v>unmet</v>
      </c>
      <c r="E749">
        <v>-227579.11990409018</v>
      </c>
    </row>
    <row r="750" spans="1:5" x14ac:dyDescent="0.25">
      <c r="A750">
        <v>684</v>
      </c>
      <c r="B750" s="40">
        <v>3222824.2584553254</v>
      </c>
      <c r="C750">
        <v>3890544.9169845725</v>
      </c>
      <c r="D750" t="str">
        <v>unmet</v>
      </c>
      <c r="E750">
        <v>-667720.65852924716</v>
      </c>
    </row>
    <row r="751" spans="1:5" x14ac:dyDescent="0.25">
      <c r="A751">
        <v>685</v>
      </c>
      <c r="B751" s="40">
        <v>3413711.1004933137</v>
      </c>
      <c r="C751">
        <v>3891407.9155847225</v>
      </c>
      <c r="D751" t="str">
        <v>unmet</v>
      </c>
      <c r="E751">
        <v>-477696.81509140879</v>
      </c>
    </row>
    <row r="752" spans="1:5" x14ac:dyDescent="0.25">
      <c r="A752">
        <v>686</v>
      </c>
      <c r="B752" s="40">
        <v>4535220.8772201948</v>
      </c>
      <c r="C752">
        <v>3891022.7610579319</v>
      </c>
      <c r="D752" t="str">
        <v>met</v>
      </c>
      <c r="E752">
        <v>644198.11616226286</v>
      </c>
    </row>
    <row r="753" spans="1:5" x14ac:dyDescent="0.25">
      <c r="A753">
        <v>687</v>
      </c>
      <c r="B753" s="40">
        <v>3958622.5039960109</v>
      </c>
      <c r="C753">
        <v>3890809.0924698994</v>
      </c>
      <c r="D753" t="str">
        <v>met</v>
      </c>
      <c r="E753">
        <v>67813.41152611142</v>
      </c>
    </row>
    <row r="754" spans="1:5" x14ac:dyDescent="0.25">
      <c r="A754">
        <v>688</v>
      </c>
      <c r="B754" s="40">
        <v>3686039.4722027704</v>
      </c>
      <c r="C754">
        <v>3890699.4174835794</v>
      </c>
      <c r="D754" t="str">
        <v>unmet</v>
      </c>
      <c r="E754">
        <v>-204659.94528080896</v>
      </c>
    </row>
    <row r="755" spans="1:5" x14ac:dyDescent="0.25">
      <c r="A755">
        <v>689</v>
      </c>
      <c r="B755" s="40">
        <v>3152817.2847796655</v>
      </c>
      <c r="C755">
        <v>3891255.1889418121</v>
      </c>
      <c r="D755" t="str">
        <v>unmet</v>
      </c>
      <c r="E755">
        <v>-738437.90416214662</v>
      </c>
    </row>
    <row r="756" spans="1:5" x14ac:dyDescent="0.25">
      <c r="A756">
        <v>690</v>
      </c>
      <c r="B756" s="40">
        <v>3886616.9819426294</v>
      </c>
      <c r="C756">
        <v>3890639.3135586912</v>
      </c>
      <c r="D756" t="str">
        <v>unmet</v>
      </c>
      <c r="E756">
        <v>-4022.3316160617396</v>
      </c>
    </row>
    <row r="757" spans="1:5" x14ac:dyDescent="0.25">
      <c r="A757">
        <v>691</v>
      </c>
      <c r="B757" s="40">
        <v>3630533.4137918199</v>
      </c>
      <c r="C757">
        <v>3890807.5533180521</v>
      </c>
      <c r="D757" t="str">
        <v>unmet</v>
      </c>
      <c r="E757">
        <v>-260274.13952623215</v>
      </c>
    </row>
    <row r="758" spans="1:5" x14ac:dyDescent="0.25">
      <c r="A758">
        <v>692</v>
      </c>
      <c r="B758" s="40">
        <v>4018312.8552919161</v>
      </c>
      <c r="C758">
        <v>3890207.4934070325</v>
      </c>
      <c r="D758" t="str">
        <v>met</v>
      </c>
      <c r="E758">
        <v>128105.3618848836</v>
      </c>
    </row>
    <row r="759" spans="1:5" x14ac:dyDescent="0.25">
      <c r="A759">
        <v>693</v>
      </c>
      <c r="B759" s="40">
        <v>3619342.8604712998</v>
      </c>
      <c r="C759">
        <v>3891014.0870504882</v>
      </c>
      <c r="D759" t="str">
        <v>unmet</v>
      </c>
      <c r="E759">
        <v>-271671.22657918837</v>
      </c>
    </row>
    <row r="760" spans="1:5" x14ac:dyDescent="0.25">
      <c r="A760">
        <v>694</v>
      </c>
      <c r="B760" s="40">
        <v>3793551.1248942176</v>
      </c>
      <c r="C760">
        <v>3890906.8470467469</v>
      </c>
      <c r="D760" t="str">
        <v>unmet</v>
      </c>
      <c r="E760">
        <v>-97355.722152529284</v>
      </c>
    </row>
    <row r="761" spans="1:5" x14ac:dyDescent="0.25">
      <c r="A761">
        <v>695</v>
      </c>
      <c r="B761" s="40">
        <v>4040129.4236481795</v>
      </c>
      <c r="C761">
        <v>3890711.5732776695</v>
      </c>
      <c r="D761" t="str">
        <v>met</v>
      </c>
      <c r="E761">
        <v>149417.85037051002</v>
      </c>
    </row>
    <row r="762" spans="1:5" x14ac:dyDescent="0.25">
      <c r="A762">
        <v>696</v>
      </c>
      <c r="B762" s="40">
        <v>4115856.9442328801</v>
      </c>
      <c r="C762">
        <v>3890751.5910515576</v>
      </c>
      <c r="D762" t="str">
        <v>met</v>
      </c>
      <c r="E762">
        <v>225105.35318132257</v>
      </c>
    </row>
    <row r="763" spans="1:5" x14ac:dyDescent="0.25">
      <c r="A763">
        <v>697</v>
      </c>
      <c r="B763" s="40">
        <v>3216093.6418691808</v>
      </c>
      <c r="C763">
        <v>3890514.9189429129</v>
      </c>
      <c r="D763" t="str">
        <v>unmet</v>
      </c>
      <c r="E763">
        <v>-674421.27707373211</v>
      </c>
    </row>
    <row r="764" spans="1:5" x14ac:dyDescent="0.25">
      <c r="A764">
        <v>698</v>
      </c>
      <c r="B764" s="40">
        <v>4351808.100559121</v>
      </c>
      <c r="C764">
        <v>3890291.1488691722</v>
      </c>
      <c r="D764" t="str">
        <v>met</v>
      </c>
      <c r="E764">
        <v>461516.95168994879</v>
      </c>
    </row>
    <row r="765" spans="1:5" x14ac:dyDescent="0.25">
      <c r="A765">
        <v>699</v>
      </c>
      <c r="B765" s="40">
        <v>3533285.8992457064</v>
      </c>
      <c r="C765">
        <v>3891088.9159292839</v>
      </c>
      <c r="D765" t="str">
        <v>unmet</v>
      </c>
      <c r="E765">
        <v>-357803.01668357756</v>
      </c>
    </row>
    <row r="766" spans="1:5" x14ac:dyDescent="0.25">
      <c r="A766">
        <v>700</v>
      </c>
      <c r="B766" s="40">
        <v>4062469.1105372179</v>
      </c>
      <c r="C766">
        <v>3890905.4438856049</v>
      </c>
      <c r="D766" t="str">
        <v>met</v>
      </c>
      <c r="E766">
        <v>171563.66665161308</v>
      </c>
    </row>
    <row r="767" spans="1:5" x14ac:dyDescent="0.25">
      <c r="A767">
        <v>701</v>
      </c>
      <c r="B767" s="40">
        <v>3451920.1664923029</v>
      </c>
      <c r="C767">
        <v>3890201.834562554</v>
      </c>
      <c r="D767" t="str">
        <v>unmet</v>
      </c>
      <c r="E767">
        <v>-438281.66807025112</v>
      </c>
    </row>
    <row r="768" spans="1:5" x14ac:dyDescent="0.25">
      <c r="A768">
        <v>702</v>
      </c>
      <c r="B768" s="40">
        <v>4603572.7237520255</v>
      </c>
      <c r="C768">
        <v>3890711.6599303354</v>
      </c>
      <c r="D768" t="str">
        <v>met</v>
      </c>
      <c r="E768">
        <v>712861.06382169016</v>
      </c>
    </row>
    <row r="769" spans="1:5" x14ac:dyDescent="0.25">
      <c r="A769">
        <v>703</v>
      </c>
      <c r="B769" s="40">
        <v>3908103.564661229</v>
      </c>
      <c r="C769">
        <v>3890648.2921249801</v>
      </c>
      <c r="D769" t="str">
        <v>met</v>
      </c>
      <c r="E769">
        <v>17455.2725362489</v>
      </c>
    </row>
    <row r="770" spans="1:5" x14ac:dyDescent="0.25">
      <c r="A770">
        <v>704</v>
      </c>
      <c r="B770" s="40">
        <v>3424276.602880944</v>
      </c>
      <c r="C770">
        <v>3890592.0292464038</v>
      </c>
      <c r="D770" t="str">
        <v>unmet</v>
      </c>
      <c r="E770">
        <v>-466315.4263654598</v>
      </c>
    </row>
    <row r="771" spans="1:5" x14ac:dyDescent="0.25">
      <c r="A771">
        <v>705</v>
      </c>
      <c r="B771" s="40">
        <v>3231755.7536126832</v>
      </c>
      <c r="C771">
        <v>3890668.6361733763</v>
      </c>
      <c r="D771" t="str">
        <v>unmet</v>
      </c>
      <c r="E771">
        <v>-658912.88256069319</v>
      </c>
    </row>
    <row r="772" spans="1:5" x14ac:dyDescent="0.25">
      <c r="A772">
        <v>706</v>
      </c>
      <c r="B772" s="40">
        <v>3837767.705574539</v>
      </c>
      <c r="C772">
        <v>3890864.4440055182</v>
      </c>
      <c r="D772" t="str">
        <v>unmet</v>
      </c>
      <c r="E772">
        <v>-53096.738430979196</v>
      </c>
    </row>
    <row r="773" spans="1:5" x14ac:dyDescent="0.25">
      <c r="A773">
        <v>707</v>
      </c>
      <c r="B773" s="40">
        <v>3270525.6082756324</v>
      </c>
      <c r="C773">
        <v>3890367.451672093</v>
      </c>
      <c r="D773" t="str">
        <v>unmet</v>
      </c>
      <c r="E773">
        <v>-619841.84339646064</v>
      </c>
    </row>
    <row r="774" spans="1:5" x14ac:dyDescent="0.25">
      <c r="A774">
        <v>708</v>
      </c>
      <c r="B774" s="40">
        <v>3979954.5971502936</v>
      </c>
      <c r="C774">
        <v>3891094.2683609854</v>
      </c>
      <c r="D774" t="str">
        <v>met</v>
      </c>
      <c r="E774">
        <v>88860.328789308202</v>
      </c>
    </row>
    <row r="775" spans="1:5" x14ac:dyDescent="0.25">
      <c r="A775">
        <v>709</v>
      </c>
      <c r="B775" s="40">
        <v>3814846.2854660684</v>
      </c>
      <c r="C775">
        <v>3890515.4513188573</v>
      </c>
      <c r="D775" t="str">
        <v>unmet</v>
      </c>
      <c r="E775">
        <v>-75669.165852788836</v>
      </c>
    </row>
    <row r="776" spans="1:5" x14ac:dyDescent="0.25">
      <c r="A776">
        <v>710</v>
      </c>
      <c r="B776" s="40">
        <v>4867978.8539160555</v>
      </c>
      <c r="C776">
        <v>3890698.0454987753</v>
      </c>
      <c r="D776" t="str">
        <v>met</v>
      </c>
      <c r="E776">
        <v>977280.8084172802</v>
      </c>
    </row>
    <row r="777" spans="1:5" x14ac:dyDescent="0.25">
      <c r="A777">
        <v>711</v>
      </c>
      <c r="B777" s="40">
        <v>3552525.946446036</v>
      </c>
      <c r="C777">
        <v>3890647.5499498444</v>
      </c>
      <c r="D777" t="str">
        <v>unmet</v>
      </c>
      <c r="E777">
        <v>-338121.60350380838</v>
      </c>
    </row>
    <row r="778" spans="1:5" x14ac:dyDescent="0.25">
      <c r="A778">
        <v>712</v>
      </c>
      <c r="B778" s="40">
        <v>3587705.8665513438</v>
      </c>
      <c r="C778">
        <v>3890590.788424748</v>
      </c>
      <c r="D778" t="str">
        <v>unmet</v>
      </c>
      <c r="E778">
        <v>-302884.92187340418</v>
      </c>
    </row>
    <row r="779" spans="1:5" x14ac:dyDescent="0.25">
      <c r="A779">
        <v>713</v>
      </c>
      <c r="B779" s="40">
        <v>4681829.3734149644</v>
      </c>
      <c r="C779">
        <v>3890850.4756109915</v>
      </c>
      <c r="D779" t="str">
        <v>met</v>
      </c>
      <c r="E779">
        <v>790978.89780397294</v>
      </c>
    </row>
    <row r="780" spans="1:5" x14ac:dyDescent="0.25">
      <c r="A780">
        <v>714</v>
      </c>
      <c r="B780" s="40">
        <v>3166023.3422497315</v>
      </c>
      <c r="C780">
        <v>3890702.9438315858</v>
      </c>
      <c r="D780" t="str">
        <v>unmet</v>
      </c>
      <c r="E780">
        <v>-724679.60158185428</v>
      </c>
    </row>
    <row r="781" spans="1:5" x14ac:dyDescent="0.25">
      <c r="A781">
        <v>715</v>
      </c>
      <c r="B781" s="40">
        <v>3518517.7395026148</v>
      </c>
      <c r="C781">
        <v>3890499.4303504652</v>
      </c>
      <c r="D781" t="str">
        <v>unmet</v>
      </c>
      <c r="E781">
        <v>-371981.6908478504</v>
      </c>
    </row>
    <row r="782" spans="1:5" x14ac:dyDescent="0.25">
      <c r="A782">
        <v>716</v>
      </c>
      <c r="B782" s="40">
        <v>4338581.280427536</v>
      </c>
      <c r="C782">
        <v>3891222.4356825338</v>
      </c>
      <c r="D782" t="str">
        <v>met</v>
      </c>
      <c r="E782">
        <v>447358.84474500222</v>
      </c>
    </row>
    <row r="783" spans="1:5" x14ac:dyDescent="0.25">
      <c r="A783">
        <v>717</v>
      </c>
      <c r="B783" s="40">
        <v>3012494.6588777932</v>
      </c>
      <c r="C783">
        <v>3890915.2626908906</v>
      </c>
      <c r="D783" t="str">
        <v>unmet</v>
      </c>
      <c r="E783">
        <v>-878420.60381309735</v>
      </c>
    </row>
    <row r="784" spans="1:5" x14ac:dyDescent="0.25">
      <c r="A784">
        <v>718</v>
      </c>
      <c r="B784" s="40">
        <v>4055727.6365274731</v>
      </c>
      <c r="C784">
        <v>3890601.1753363567</v>
      </c>
      <c r="D784" t="str">
        <v>met</v>
      </c>
      <c r="E784">
        <v>165126.46119111637</v>
      </c>
    </row>
    <row r="785" spans="1:5" x14ac:dyDescent="0.25">
      <c r="A785">
        <v>719</v>
      </c>
      <c r="B785" s="40">
        <v>5312993.5436254647</v>
      </c>
      <c r="C785">
        <v>3891050.8762436113</v>
      </c>
      <c r="D785" t="str">
        <v>met</v>
      </c>
      <c r="E785">
        <v>1421942.6673818533</v>
      </c>
    </row>
    <row r="786" spans="1:5" x14ac:dyDescent="0.25">
      <c r="A786">
        <v>720</v>
      </c>
      <c r="B786" s="40">
        <v>4487425.9770625969</v>
      </c>
      <c r="C786">
        <v>3890818.7590028495</v>
      </c>
      <c r="D786" t="str">
        <v>met</v>
      </c>
      <c r="E786">
        <v>596607.21805974748</v>
      </c>
    </row>
    <row r="787" spans="1:5" x14ac:dyDescent="0.25">
      <c r="A787">
        <v>721</v>
      </c>
      <c r="B787" s="40">
        <v>3636108.6624446511</v>
      </c>
      <c r="C787">
        <v>3891507.8468054147</v>
      </c>
      <c r="D787" t="str">
        <v>unmet</v>
      </c>
      <c r="E787">
        <v>-255399.18436076352</v>
      </c>
    </row>
    <row r="788" spans="1:5" x14ac:dyDescent="0.25">
      <c r="A788">
        <v>722</v>
      </c>
      <c r="B788" s="40">
        <v>3343046.8081223075</v>
      </c>
      <c r="C788">
        <v>3890672.1348865172</v>
      </c>
      <c r="D788" t="str">
        <v>unmet</v>
      </c>
      <c r="E788">
        <v>-547625.32676420966</v>
      </c>
    </row>
    <row r="789" spans="1:5" x14ac:dyDescent="0.25">
      <c r="A789">
        <v>723</v>
      </c>
      <c r="B789" s="40">
        <v>3484770.6801395444</v>
      </c>
      <c r="C789">
        <v>3890669.2373610651</v>
      </c>
      <c r="D789" t="str">
        <v>unmet</v>
      </c>
      <c r="E789">
        <v>-405898.55722152069</v>
      </c>
    </row>
    <row r="790" spans="1:5" x14ac:dyDescent="0.25">
      <c r="A790">
        <v>724</v>
      </c>
      <c r="B790" s="40">
        <v>3505623.2298681769</v>
      </c>
      <c r="C790">
        <v>3890827.9988379665</v>
      </c>
      <c r="D790" t="str">
        <v>unmet</v>
      </c>
      <c r="E790">
        <v>-385204.76896978961</v>
      </c>
    </row>
    <row r="791" spans="1:5" x14ac:dyDescent="0.25">
      <c r="A791">
        <v>725</v>
      </c>
      <c r="B791" s="40">
        <v>3790200.7680142038</v>
      </c>
      <c r="C791">
        <v>3890774.9720789571</v>
      </c>
      <c r="D791" t="str">
        <v>unmet</v>
      </c>
      <c r="E791">
        <v>-100574.20406475337</v>
      </c>
    </row>
    <row r="792" spans="1:5" x14ac:dyDescent="0.25">
      <c r="A792">
        <v>726</v>
      </c>
      <c r="B792" s="40">
        <v>4163700.2943810555</v>
      </c>
      <c r="C792">
        <v>3890878.3999352888</v>
      </c>
      <c r="D792" t="str">
        <v>met</v>
      </c>
      <c r="E792">
        <v>272821.89444576669</v>
      </c>
    </row>
    <row r="793" spans="1:5" x14ac:dyDescent="0.25">
      <c r="A793">
        <v>727</v>
      </c>
      <c r="B793" s="40">
        <v>3699685.0883311499</v>
      </c>
      <c r="C793">
        <v>3890640.892801696</v>
      </c>
      <c r="D793" t="str">
        <v>unmet</v>
      </c>
      <c r="E793">
        <v>-190955.80447054608</v>
      </c>
    </row>
    <row r="794" spans="1:5" x14ac:dyDescent="0.25">
      <c r="A794">
        <v>728</v>
      </c>
      <c r="B794" s="40">
        <v>3357685.7378109777</v>
      </c>
      <c r="C794">
        <v>3890418.2430460737</v>
      </c>
      <c r="D794" t="str">
        <v>unmet</v>
      </c>
      <c r="E794">
        <v>-532732.50523509597</v>
      </c>
    </row>
    <row r="795" spans="1:5" x14ac:dyDescent="0.25">
      <c r="A795">
        <v>729</v>
      </c>
      <c r="B795" s="40">
        <v>3782361.7543578907</v>
      </c>
      <c r="C795">
        <v>3890543.1077996856</v>
      </c>
      <c r="D795" t="str">
        <v>unmet</v>
      </c>
      <c r="E795">
        <v>-108181.35344179487</v>
      </c>
    </row>
    <row r="796" spans="1:5" x14ac:dyDescent="0.25">
      <c r="A796">
        <v>730</v>
      </c>
      <c r="B796" s="40">
        <v>4394695.4157026699</v>
      </c>
      <c r="C796">
        <v>3890682.4379343074</v>
      </c>
      <c r="D796" t="str">
        <v>met</v>
      </c>
      <c r="E796">
        <v>504012.9777683625</v>
      </c>
    </row>
    <row r="797" spans="1:5" x14ac:dyDescent="0.25">
      <c r="A797">
        <v>731</v>
      </c>
      <c r="B797" s="40">
        <v>3484635.807712995</v>
      </c>
      <c r="C797">
        <v>3890919.7182680569</v>
      </c>
      <c r="D797" t="str">
        <v>unmet</v>
      </c>
      <c r="E797">
        <v>-406283.91055506188</v>
      </c>
    </row>
    <row r="798" spans="1:5" x14ac:dyDescent="0.25">
      <c r="A798">
        <v>732</v>
      </c>
      <c r="B798" s="40">
        <v>4061102.8122920711</v>
      </c>
      <c r="C798">
        <v>3890740.9506114405</v>
      </c>
      <c r="D798" t="str">
        <v>met</v>
      </c>
      <c r="E798">
        <v>170361.86168063059</v>
      </c>
    </row>
    <row r="799" spans="1:5" x14ac:dyDescent="0.25">
      <c r="A799">
        <v>733</v>
      </c>
      <c r="B799" s="40">
        <v>3956754.0339512695</v>
      </c>
      <c r="C799">
        <v>3890837.4671298862</v>
      </c>
      <c r="D799" t="str">
        <v>met</v>
      </c>
      <c r="E799">
        <v>65916.566821383312</v>
      </c>
    </row>
    <row r="800" spans="1:5" x14ac:dyDescent="0.25">
      <c r="A800">
        <v>734</v>
      </c>
      <c r="B800" s="40">
        <v>4174622.5783248497</v>
      </c>
      <c r="C800">
        <v>3891124.9192401301</v>
      </c>
      <c r="D800" t="str">
        <v>met</v>
      </c>
      <c r="E800">
        <v>283497.65908471961</v>
      </c>
    </row>
    <row r="801" spans="1:5" x14ac:dyDescent="0.25">
      <c r="A801">
        <v>735</v>
      </c>
      <c r="B801" s="40">
        <v>4144125.6899164105</v>
      </c>
      <c r="C801">
        <v>3890425.401596122</v>
      </c>
      <c r="D801" t="str">
        <v>met</v>
      </c>
      <c r="E801">
        <v>253700.28832028853</v>
      </c>
    </row>
    <row r="802" spans="1:5" x14ac:dyDescent="0.25">
      <c r="A802">
        <v>736</v>
      </c>
      <c r="B802" s="40">
        <v>4180093.3599684956</v>
      </c>
      <c r="C802">
        <v>3890979.9827401438</v>
      </c>
      <c r="D802" t="str">
        <v>met</v>
      </c>
      <c r="E802">
        <v>289113.37722835178</v>
      </c>
    </row>
    <row r="803" spans="1:5" x14ac:dyDescent="0.25">
      <c r="A803">
        <v>737</v>
      </c>
      <c r="B803" s="40">
        <v>4625675.2153643994</v>
      </c>
      <c r="C803">
        <v>3890889.6633326616</v>
      </c>
      <c r="D803" t="str">
        <v>met</v>
      </c>
      <c r="E803">
        <v>734785.55203173775</v>
      </c>
    </row>
    <row r="804" spans="1:5" x14ac:dyDescent="0.25">
      <c r="A804">
        <v>738</v>
      </c>
      <c r="B804" s="40">
        <v>3714396.0424437323</v>
      </c>
      <c r="C804">
        <v>3890531.4950446109</v>
      </c>
      <c r="D804" t="str">
        <v>unmet</v>
      </c>
      <c r="E804">
        <v>-176135.45260087866</v>
      </c>
    </row>
    <row r="805" spans="1:5" x14ac:dyDescent="0.25">
      <c r="A805">
        <v>739</v>
      </c>
      <c r="B805" s="40">
        <v>3639465.571734298</v>
      </c>
      <c r="C805">
        <v>3891175.4435199979</v>
      </c>
      <c r="D805" t="str">
        <v>unmet</v>
      </c>
      <c r="E805">
        <v>-251709.87178569986</v>
      </c>
    </row>
    <row r="806" spans="1:5" x14ac:dyDescent="0.25">
      <c r="A806">
        <v>740</v>
      </c>
      <c r="B806" s="40">
        <v>3997503.3569917209</v>
      </c>
      <c r="C806">
        <v>3890899.1338439859</v>
      </c>
      <c r="D806" t="str">
        <v>met</v>
      </c>
      <c r="E806">
        <v>106604.223147735</v>
      </c>
    </row>
    <row r="807" spans="1:5" x14ac:dyDescent="0.25">
      <c r="A807">
        <v>741</v>
      </c>
      <c r="B807" s="40">
        <v>3318219.8666100278</v>
      </c>
      <c r="C807">
        <v>3890824.4371238067</v>
      </c>
      <c r="D807" t="str">
        <v>unmet</v>
      </c>
      <c r="E807">
        <v>-572604.57051377883</v>
      </c>
    </row>
    <row r="808" spans="1:5" x14ac:dyDescent="0.25">
      <c r="A808">
        <v>742</v>
      </c>
      <c r="B808" s="40">
        <v>4562635.9905029507</v>
      </c>
      <c r="C808">
        <v>3890936.0379624115</v>
      </c>
      <c r="D808" t="str">
        <v>met</v>
      </c>
      <c r="E808">
        <v>671699.95254053921</v>
      </c>
    </row>
    <row r="809" spans="1:5" x14ac:dyDescent="0.25">
      <c r="A809">
        <v>743</v>
      </c>
      <c r="B809" s="40">
        <v>3217604.6203627093</v>
      </c>
      <c r="C809">
        <v>3890593.3646061262</v>
      </c>
      <c r="D809" t="str">
        <v>unmet</v>
      </c>
      <c r="E809">
        <v>-672988.74424341694</v>
      </c>
    </row>
    <row r="810" spans="1:5" x14ac:dyDescent="0.25">
      <c r="A810">
        <v>744</v>
      </c>
      <c r="B810" s="40">
        <v>5054506.9009914566</v>
      </c>
      <c r="C810">
        <v>3890786.2154345475</v>
      </c>
      <c r="D810" t="str">
        <v>met</v>
      </c>
      <c r="E810">
        <v>1163720.6855569091</v>
      </c>
    </row>
    <row r="811" spans="1:5" x14ac:dyDescent="0.25">
      <c r="A811">
        <v>745</v>
      </c>
      <c r="B811" s="40">
        <v>3549506.7684029844</v>
      </c>
      <c r="C811">
        <v>3890674.6240467867</v>
      </c>
      <c r="D811" t="str">
        <v>unmet</v>
      </c>
      <c r="E811">
        <v>-341167.85564380232</v>
      </c>
    </row>
    <row r="812" spans="1:5" x14ac:dyDescent="0.25">
      <c r="A812">
        <v>746</v>
      </c>
      <c r="B812" s="40">
        <v>3949577.4995479612</v>
      </c>
      <c r="C812">
        <v>3890804.0942510846</v>
      </c>
      <c r="D812" t="str">
        <v>met</v>
      </c>
      <c r="E812">
        <v>58773.405296876561</v>
      </c>
    </row>
    <row r="813" spans="1:5" x14ac:dyDescent="0.25">
      <c r="A813">
        <v>747</v>
      </c>
      <c r="B813" s="40">
        <v>3138357.424923365</v>
      </c>
      <c r="C813">
        <v>3890642.2358310553</v>
      </c>
      <c r="D813" t="str">
        <v>unmet</v>
      </c>
      <c r="E813">
        <v>-752284.81090769032</v>
      </c>
    </row>
    <row r="814" spans="1:5" x14ac:dyDescent="0.25">
      <c r="A814">
        <v>748</v>
      </c>
      <c r="B814" s="40">
        <v>3483222.8258639351</v>
      </c>
      <c r="C814">
        <v>3890764.9926656946</v>
      </c>
      <c r="D814" t="str">
        <v>unmet</v>
      </c>
      <c r="E814">
        <v>-407542.16680175951</v>
      </c>
    </row>
    <row r="815" spans="1:5" x14ac:dyDescent="0.25">
      <c r="A815">
        <v>749</v>
      </c>
      <c r="B815" s="40">
        <v>3791142.3833677992</v>
      </c>
      <c r="C815">
        <v>3890887.0198075855</v>
      </c>
      <c r="D815" t="str">
        <v>unmet</v>
      </c>
      <c r="E815">
        <v>-99744.636439786293</v>
      </c>
    </row>
    <row r="816" spans="1:5" x14ac:dyDescent="0.25">
      <c r="A816">
        <v>750</v>
      </c>
      <c r="B816" s="40">
        <v>3829921.9543145886</v>
      </c>
      <c r="C816">
        <v>3890882.9128653058</v>
      </c>
      <c r="D816" t="str">
        <v>unmet</v>
      </c>
      <c r="E816">
        <v>-60960.958550717216</v>
      </c>
    </row>
    <row r="817" spans="1:5" x14ac:dyDescent="0.25">
      <c r="A817">
        <v>751</v>
      </c>
      <c r="B817" s="40">
        <v>3512554.0783817931</v>
      </c>
      <c r="C817">
        <v>3891026.241602377</v>
      </c>
      <c r="D817" t="str">
        <v>unmet</v>
      </c>
      <c r="E817">
        <v>-378472.16322058393</v>
      </c>
    </row>
    <row r="818" spans="1:5" x14ac:dyDescent="0.25">
      <c r="A818">
        <v>752</v>
      </c>
      <c r="B818" s="40">
        <v>3805650.6049260022</v>
      </c>
      <c r="C818">
        <v>3891067.4328091224</v>
      </c>
      <c r="D818" t="str">
        <v>unmet</v>
      </c>
      <c r="E818">
        <v>-85416.827883120161</v>
      </c>
    </row>
    <row r="819" spans="1:5" x14ac:dyDescent="0.25">
      <c r="A819">
        <v>753</v>
      </c>
      <c r="B819" s="40">
        <v>3489068.8500022418</v>
      </c>
      <c r="C819">
        <v>3890854.1665571365</v>
      </c>
      <c r="D819" t="str">
        <v>unmet</v>
      </c>
      <c r="E819">
        <v>-401785.31655489467</v>
      </c>
    </row>
    <row r="820" spans="1:5" x14ac:dyDescent="0.25">
      <c r="A820">
        <v>754</v>
      </c>
      <c r="B820" s="40">
        <v>3177809.514237009</v>
      </c>
      <c r="C820">
        <v>3891014.6653469261</v>
      </c>
      <c r="D820" t="str">
        <v>unmet</v>
      </c>
      <c r="E820">
        <v>-713205.15110991709</v>
      </c>
    </row>
    <row r="821" spans="1:5" x14ac:dyDescent="0.25">
      <c r="A821">
        <v>755</v>
      </c>
      <c r="B821" s="40">
        <v>7829802.8083015997</v>
      </c>
      <c r="C821">
        <v>3891134.3222673712</v>
      </c>
      <c r="D821" t="str">
        <v>met</v>
      </c>
      <c r="E821">
        <v>3938668.4860342285</v>
      </c>
    </row>
    <row r="822" spans="1:5" x14ac:dyDescent="0.25">
      <c r="A822">
        <v>756</v>
      </c>
      <c r="B822" s="40">
        <v>4294688.8137648925</v>
      </c>
      <c r="C822">
        <v>3890474.8216721541</v>
      </c>
      <c r="D822" t="str">
        <v>met</v>
      </c>
      <c r="E822">
        <v>404213.99209273839</v>
      </c>
    </row>
    <row r="823" spans="1:5" x14ac:dyDescent="0.25">
      <c r="A823">
        <v>757</v>
      </c>
      <c r="B823" s="40">
        <v>3587671.0731520928</v>
      </c>
      <c r="C823">
        <v>3890772.475057513</v>
      </c>
      <c r="D823" t="str">
        <v>unmet</v>
      </c>
      <c r="E823">
        <v>-303101.40190542024</v>
      </c>
    </row>
    <row r="824" spans="1:5" x14ac:dyDescent="0.25">
      <c r="A824">
        <v>758</v>
      </c>
      <c r="B824" s="40">
        <v>3791707.2302648197</v>
      </c>
      <c r="C824">
        <v>3890269.4090790981</v>
      </c>
      <c r="D824" t="str">
        <v>unmet</v>
      </c>
      <c r="E824">
        <v>-98562.17881427845</v>
      </c>
    </row>
    <row r="825" spans="1:5" x14ac:dyDescent="0.25">
      <c r="A825">
        <v>759</v>
      </c>
      <c r="B825" s="40">
        <v>3579605.2714604931</v>
      </c>
      <c r="C825">
        <v>3891138.4433559966</v>
      </c>
      <c r="D825" t="str">
        <v>unmet</v>
      </c>
      <c r="E825">
        <v>-311533.17189550353</v>
      </c>
    </row>
    <row r="826" spans="1:5" x14ac:dyDescent="0.25">
      <c r="A826">
        <v>760</v>
      </c>
      <c r="B826" s="40">
        <v>3834416.3587373518</v>
      </c>
      <c r="C826">
        <v>3890741.0229723034</v>
      </c>
      <c r="D826" t="str">
        <v>unmet</v>
      </c>
      <c r="E826">
        <v>-56324.664234951604</v>
      </c>
    </row>
    <row r="827" spans="1:5" x14ac:dyDescent="0.25">
      <c r="A827">
        <v>761</v>
      </c>
      <c r="B827" s="40">
        <v>3811643.7995927064</v>
      </c>
      <c r="C827">
        <v>3890973.5770767364</v>
      </c>
      <c r="D827" t="str">
        <v>unmet</v>
      </c>
      <c r="E827">
        <v>-79329.777484029997</v>
      </c>
    </row>
    <row r="828" spans="1:5" x14ac:dyDescent="0.25">
      <c r="A828">
        <v>762</v>
      </c>
      <c r="B828" s="40">
        <v>3767650.6833684435</v>
      </c>
      <c r="C828">
        <v>3890848.7408498954</v>
      </c>
      <c r="D828" t="str">
        <v>unmet</v>
      </c>
      <c r="E828">
        <v>-123198.05748145189</v>
      </c>
    </row>
    <row r="829" spans="1:5" x14ac:dyDescent="0.25">
      <c r="A829">
        <v>763</v>
      </c>
      <c r="B829" s="40">
        <v>3235689.963105482</v>
      </c>
      <c r="C829">
        <v>3890625.4581783502</v>
      </c>
      <c r="D829" t="str">
        <v>unmet</v>
      </c>
      <c r="E829">
        <v>-654935.49507286819</v>
      </c>
    </row>
    <row r="830" spans="1:5" x14ac:dyDescent="0.25">
      <c r="A830">
        <v>764</v>
      </c>
      <c r="B830" s="40">
        <v>3153516.3035048256</v>
      </c>
      <c r="C830">
        <v>3890510.7624812657</v>
      </c>
      <c r="D830" t="str">
        <v>unmet</v>
      </c>
      <c r="E830">
        <v>-736994.45897644013</v>
      </c>
    </row>
    <row r="831" spans="1:5" x14ac:dyDescent="0.25">
      <c r="A831">
        <v>765</v>
      </c>
      <c r="B831" s="40">
        <v>3686141.9157310287</v>
      </c>
      <c r="C831">
        <v>3890329.9190187864</v>
      </c>
      <c r="D831" t="str">
        <v>unmet</v>
      </c>
      <c r="E831">
        <v>-204188.00328775775</v>
      </c>
    </row>
    <row r="832" spans="1:5" x14ac:dyDescent="0.25">
      <c r="A832">
        <v>766</v>
      </c>
      <c r="B832" s="40">
        <v>4194020.0108993817</v>
      </c>
      <c r="C832">
        <v>3890568.0608873991</v>
      </c>
      <c r="D832" t="str">
        <v>met</v>
      </c>
      <c r="E832">
        <v>303451.95001198258</v>
      </c>
    </row>
    <row r="833" spans="1:5" x14ac:dyDescent="0.25">
      <c r="A833">
        <v>767</v>
      </c>
      <c r="B833" s="40">
        <v>4187709.1207197839</v>
      </c>
      <c r="C833">
        <v>3890133.0823189998</v>
      </c>
      <c r="D833" t="str">
        <v>met</v>
      </c>
      <c r="E833">
        <v>297576.03840078413</v>
      </c>
    </row>
    <row r="834" spans="1:5" x14ac:dyDescent="0.25">
      <c r="A834">
        <v>768</v>
      </c>
      <c r="B834" s="40">
        <v>3423619.4760898435</v>
      </c>
      <c r="C834">
        <v>3891073.2922622054</v>
      </c>
      <c r="D834" t="str">
        <v>unmet</v>
      </c>
      <c r="E834">
        <v>-467453.81617236184</v>
      </c>
    </row>
    <row r="835" spans="1:5" x14ac:dyDescent="0.25">
      <c r="A835">
        <v>769</v>
      </c>
      <c r="B835" s="40">
        <v>4452532.016526944</v>
      </c>
      <c r="C835">
        <v>3890578.1322267596</v>
      </c>
      <c r="D835" t="str">
        <v>met</v>
      </c>
      <c r="E835">
        <v>561953.88430018444</v>
      </c>
    </row>
    <row r="836" spans="1:5" x14ac:dyDescent="0.25">
      <c r="A836">
        <v>770</v>
      </c>
      <c r="B836" s="40">
        <v>3832077.7534181066</v>
      </c>
      <c r="C836">
        <v>3890935.4188087797</v>
      </c>
      <c r="D836" t="str">
        <v>unmet</v>
      </c>
      <c r="E836">
        <v>-58857.665390673093</v>
      </c>
    </row>
    <row r="837" spans="1:5" x14ac:dyDescent="0.25">
      <c r="A837">
        <v>771</v>
      </c>
      <c r="B837" s="40">
        <v>3835826.5164454267</v>
      </c>
      <c r="C837">
        <v>3890274.8725574161</v>
      </c>
      <c r="D837" t="str">
        <v>unmet</v>
      </c>
      <c r="E837">
        <v>-54448.356111989357</v>
      </c>
    </row>
    <row r="838" spans="1:5" x14ac:dyDescent="0.25">
      <c r="A838">
        <v>772</v>
      </c>
      <c r="B838" s="40">
        <v>3968657.5020177471</v>
      </c>
      <c r="C838">
        <v>3890943.344118909</v>
      </c>
      <c r="D838" t="str">
        <v>met</v>
      </c>
      <c r="E838">
        <v>77714.157898838166</v>
      </c>
    </row>
    <row r="839" spans="1:5" x14ac:dyDescent="0.25">
      <c r="A839">
        <v>773</v>
      </c>
      <c r="B839" s="40">
        <v>3438468.3205996333</v>
      </c>
      <c r="C839">
        <v>3891046.6684884303</v>
      </c>
      <c r="D839" t="str">
        <v>unmet</v>
      </c>
      <c r="E839">
        <v>-452578.34788879706</v>
      </c>
    </row>
    <row r="840" spans="1:5" x14ac:dyDescent="0.25">
      <c r="A840">
        <v>774</v>
      </c>
      <c r="B840" s="40">
        <v>3570258.1817416362</v>
      </c>
      <c r="C840">
        <v>3890556.86142503</v>
      </c>
      <c r="D840" t="str">
        <v>unmet</v>
      </c>
      <c r="E840">
        <v>-320298.6796833938</v>
      </c>
    </row>
    <row r="841" spans="1:5" x14ac:dyDescent="0.25">
      <c r="A841">
        <v>775</v>
      </c>
      <c r="B841" s="40">
        <v>3432160.4912205394</v>
      </c>
      <c r="C841">
        <v>3890868.5407674699</v>
      </c>
      <c r="D841" t="str">
        <v>unmet</v>
      </c>
      <c r="E841">
        <v>-458708.04954693047</v>
      </c>
    </row>
    <row r="842" spans="1:5" x14ac:dyDescent="0.25">
      <c r="A842">
        <v>776</v>
      </c>
      <c r="B842" s="40">
        <v>3553134.495992518</v>
      </c>
      <c r="C842">
        <v>3890795.5524926339</v>
      </c>
      <c r="D842" t="str">
        <v>unmet</v>
      </c>
      <c r="E842">
        <v>-337661.0565001159</v>
      </c>
    </row>
    <row r="843" spans="1:5" x14ac:dyDescent="0.25">
      <c r="A843">
        <v>777</v>
      </c>
      <c r="B843" s="40">
        <v>3671296.1552098631</v>
      </c>
      <c r="C843">
        <v>3890803.1268798131</v>
      </c>
      <c r="D843" t="str">
        <v>unmet</v>
      </c>
      <c r="E843">
        <v>-219506.97166995006</v>
      </c>
    </row>
    <row r="844" spans="1:5" x14ac:dyDescent="0.25">
      <c r="A844">
        <v>778</v>
      </c>
      <c r="B844" s="40">
        <v>3581929.2828583219</v>
      </c>
      <c r="C844">
        <v>3890960.7155503654</v>
      </c>
      <c r="D844" t="str">
        <v>unmet</v>
      </c>
      <c r="E844">
        <v>-309031.43269204348</v>
      </c>
    </row>
    <row r="845" spans="1:5" x14ac:dyDescent="0.25">
      <c r="A845">
        <v>779</v>
      </c>
      <c r="B845" s="40">
        <v>4785506.9965941086</v>
      </c>
      <c r="C845">
        <v>3890689.381687426</v>
      </c>
      <c r="D845" t="str">
        <v>met</v>
      </c>
      <c r="E845">
        <v>894817.61490668263</v>
      </c>
    </row>
    <row r="846" spans="1:5" x14ac:dyDescent="0.25">
      <c r="A846">
        <v>780</v>
      </c>
      <c r="B846" s="40">
        <v>3753330.9022013228</v>
      </c>
      <c r="C846">
        <v>3890658.9235465215</v>
      </c>
      <c r="D846" t="str">
        <v>unmet</v>
      </c>
      <c r="E846">
        <v>-137328.02134519862</v>
      </c>
    </row>
    <row r="847" spans="1:5" x14ac:dyDescent="0.25">
      <c r="A847">
        <v>781</v>
      </c>
      <c r="B847" s="40">
        <v>3074487.5295032053</v>
      </c>
      <c r="C847">
        <v>3890241.3970616315</v>
      </c>
      <c r="D847" t="str">
        <v>unmet</v>
      </c>
      <c r="E847">
        <v>-815753.86755842622</v>
      </c>
    </row>
    <row r="848" spans="1:5" x14ac:dyDescent="0.25">
      <c r="A848">
        <v>782</v>
      </c>
      <c r="B848" s="40">
        <v>4290397.0565147763</v>
      </c>
      <c r="C848">
        <v>3890855.2773821242</v>
      </c>
      <c r="D848" t="str">
        <v>met</v>
      </c>
      <c r="E848">
        <v>399541.7791326521</v>
      </c>
    </row>
    <row r="849" spans="1:5" x14ac:dyDescent="0.25">
      <c r="A849">
        <v>783</v>
      </c>
      <c r="B849" s="40">
        <v>3540321.0066606463</v>
      </c>
      <c r="C849">
        <v>3890237.9748453614</v>
      </c>
      <c r="D849" t="str">
        <v>unmet</v>
      </c>
      <c r="E849">
        <v>-349916.96818471514</v>
      </c>
    </row>
    <row r="850" spans="1:5" x14ac:dyDescent="0.25">
      <c r="A850">
        <v>784</v>
      </c>
      <c r="B850" s="40">
        <v>4065773.8203181452</v>
      </c>
      <c r="C850">
        <v>3890633.2306500371</v>
      </c>
      <c r="D850" t="str">
        <v>met</v>
      </c>
      <c r="E850">
        <v>175140.58966810815</v>
      </c>
    </row>
    <row r="851" spans="1:5" x14ac:dyDescent="0.25">
      <c r="A851">
        <v>785</v>
      </c>
      <c r="B851" s="40">
        <v>3741091.4717047387</v>
      </c>
      <c r="C851">
        <v>3890901.1940668304</v>
      </c>
      <c r="D851" t="str">
        <v>unmet</v>
      </c>
      <c r="E851">
        <v>-149809.72236209176</v>
      </c>
    </row>
    <row r="852" spans="1:5" x14ac:dyDescent="0.25">
      <c r="A852">
        <v>786</v>
      </c>
      <c r="B852" s="40">
        <v>4703096.9905977268</v>
      </c>
      <c r="C852">
        <v>3890802.7277504834</v>
      </c>
      <c r="D852" t="str">
        <v>met</v>
      </c>
      <c r="E852">
        <v>812294.26284724334</v>
      </c>
    </row>
    <row r="853" spans="1:5" x14ac:dyDescent="0.25">
      <c r="A853">
        <v>787</v>
      </c>
      <c r="B853" s="40">
        <v>3625092.9462220585</v>
      </c>
      <c r="C853">
        <v>3890851.0733719785</v>
      </c>
      <c r="D853" t="str">
        <v>unmet</v>
      </c>
      <c r="E853">
        <v>-265758.12714991998</v>
      </c>
    </row>
    <row r="854" spans="1:5" x14ac:dyDescent="0.25">
      <c r="A854">
        <v>788</v>
      </c>
      <c r="B854" s="40">
        <v>3810389.2340151481</v>
      </c>
      <c r="C854">
        <v>3890905.6768672434</v>
      </c>
      <c r="D854" t="str">
        <v>unmet</v>
      </c>
      <c r="E854">
        <v>-80516.442852095235</v>
      </c>
    </row>
    <row r="855" spans="1:5" x14ac:dyDescent="0.25">
      <c r="A855">
        <v>789</v>
      </c>
      <c r="B855" s="40">
        <v>3980488.1099042296</v>
      </c>
      <c r="C855">
        <v>3890868.8293969193</v>
      </c>
      <c r="D855" t="str">
        <v>met</v>
      </c>
      <c r="E855">
        <v>89619.280507310294</v>
      </c>
    </row>
    <row r="856" spans="1:5" x14ac:dyDescent="0.25">
      <c r="A856">
        <v>790</v>
      </c>
      <c r="B856" s="40">
        <v>6699446.4508132124</v>
      </c>
      <c r="C856">
        <v>3891310.2046946036</v>
      </c>
      <c r="D856" t="str">
        <v>met</v>
      </c>
      <c r="E856">
        <v>2808136.2461186089</v>
      </c>
    </row>
    <row r="857" spans="1:5" x14ac:dyDescent="0.25">
      <c r="A857">
        <v>791</v>
      </c>
      <c r="B857" s="40">
        <v>3485410.0174401542</v>
      </c>
      <c r="C857">
        <v>3890625.3588514905</v>
      </c>
      <c r="D857" t="str">
        <v>unmet</v>
      </c>
      <c r="E857">
        <v>-405215.34141133633</v>
      </c>
    </row>
    <row r="858" spans="1:5" x14ac:dyDescent="0.25">
      <c r="A858">
        <v>792</v>
      </c>
      <c r="B858" s="40">
        <v>4002823.4548001224</v>
      </c>
      <c r="C858">
        <v>3890980.5477453214</v>
      </c>
      <c r="D858" t="str">
        <v>met</v>
      </c>
      <c r="E858">
        <v>111842.90705480101</v>
      </c>
    </row>
    <row r="859" spans="1:5" x14ac:dyDescent="0.25">
      <c r="A859">
        <v>793</v>
      </c>
      <c r="B859" s="40">
        <v>4224499.6877060616</v>
      </c>
      <c r="C859">
        <v>3890627.4281009063</v>
      </c>
      <c r="D859" t="str">
        <v>met</v>
      </c>
      <c r="E859">
        <v>333872.25960515533</v>
      </c>
    </row>
    <row r="860" spans="1:5" x14ac:dyDescent="0.25">
      <c r="A860">
        <v>794</v>
      </c>
      <c r="B860" s="40">
        <v>5207057.8303669235</v>
      </c>
      <c r="C860">
        <v>3890606.9127075332</v>
      </c>
      <c r="D860" t="str">
        <v>met</v>
      </c>
      <c r="E860">
        <v>1316450.9176593903</v>
      </c>
    </row>
    <row r="861" spans="1:5" x14ac:dyDescent="0.25">
      <c r="A861">
        <v>795</v>
      </c>
      <c r="B861" s="40">
        <v>5002017.5397862857</v>
      </c>
      <c r="C861">
        <v>3891202.0947417258</v>
      </c>
      <c r="D861" t="str">
        <v>met</v>
      </c>
      <c r="E861">
        <v>1110815.4450445599</v>
      </c>
    </row>
    <row r="862" spans="1:5" x14ac:dyDescent="0.25">
      <c r="A862">
        <v>796</v>
      </c>
      <c r="B862" s="40">
        <v>5343914.9579920536</v>
      </c>
      <c r="C862">
        <v>3891398.9048130913</v>
      </c>
      <c r="D862" t="str">
        <v>met</v>
      </c>
      <c r="E862">
        <v>1452516.0531789623</v>
      </c>
    </row>
    <row r="863" spans="1:5" x14ac:dyDescent="0.25">
      <c r="A863">
        <v>797</v>
      </c>
      <c r="B863" s="40">
        <v>3329975.5024816836</v>
      </c>
      <c r="C863">
        <v>3890859.1985744233</v>
      </c>
      <c r="D863" t="str">
        <v>unmet</v>
      </c>
      <c r="E863">
        <v>-560883.6960927397</v>
      </c>
    </row>
    <row r="864" spans="1:5" x14ac:dyDescent="0.25">
      <c r="A864">
        <v>798</v>
      </c>
      <c r="B864" s="40">
        <v>4263930.2312382692</v>
      </c>
      <c r="C864">
        <v>3890434.9892101055</v>
      </c>
      <c r="D864" t="str">
        <v>met</v>
      </c>
      <c r="E864">
        <v>373495.24202816375</v>
      </c>
    </row>
    <row r="865" spans="1:5" x14ac:dyDescent="0.25">
      <c r="A865">
        <v>799</v>
      </c>
      <c r="B865" s="40">
        <v>3732948.1974769719</v>
      </c>
      <c r="C865">
        <v>3890483.3543960629</v>
      </c>
      <c r="D865" t="str">
        <v>unmet</v>
      </c>
      <c r="E865">
        <v>-157535.15691909101</v>
      </c>
    </row>
    <row r="866" spans="1:5" x14ac:dyDescent="0.25">
      <c r="A866">
        <v>800</v>
      </c>
      <c r="B866" s="40">
        <v>4598361.6328754965</v>
      </c>
      <c r="C866">
        <v>3891033.0262488457</v>
      </c>
      <c r="D866" t="str">
        <v>met</v>
      </c>
      <c r="E866">
        <v>707328.60662665078</v>
      </c>
    </row>
    <row r="867" spans="1:5" x14ac:dyDescent="0.25">
      <c r="A867">
        <v>801</v>
      </c>
      <c r="B867" s="40">
        <v>4226184.489870972</v>
      </c>
      <c r="C867">
        <v>3890867.7706917534</v>
      </c>
      <c r="D867" t="str">
        <v>met</v>
      </c>
      <c r="E867">
        <v>335316.71917921863</v>
      </c>
    </row>
    <row r="868" spans="1:5" x14ac:dyDescent="0.25">
      <c r="A868">
        <v>802</v>
      </c>
      <c r="B868" s="40">
        <v>4233114.2653134931</v>
      </c>
      <c r="C868">
        <v>3890544.6596237672</v>
      </c>
      <c r="D868" t="str">
        <v>met</v>
      </c>
      <c r="E868">
        <v>342569.60568972584</v>
      </c>
    </row>
    <row r="869" spans="1:5" x14ac:dyDescent="0.25">
      <c r="A869">
        <v>803</v>
      </c>
      <c r="B869" s="40">
        <v>3348209.9229681627</v>
      </c>
      <c r="C869">
        <v>3891052.3626752021</v>
      </c>
      <c r="D869" t="str">
        <v>unmet</v>
      </c>
      <c r="E869">
        <v>-542842.43970703939</v>
      </c>
    </row>
    <row r="870" spans="1:5" x14ac:dyDescent="0.25">
      <c r="A870">
        <v>804</v>
      </c>
      <c r="B870" s="40">
        <v>6257359.8981011976</v>
      </c>
      <c r="C870">
        <v>3890518.0627956083</v>
      </c>
      <c r="D870" t="str">
        <v>met</v>
      </c>
      <c r="E870">
        <v>2366841.8353055893</v>
      </c>
    </row>
    <row r="871" spans="1:5" x14ac:dyDescent="0.25">
      <c r="A871">
        <v>805</v>
      </c>
      <c r="B871" s="40">
        <v>3661173.8066886598</v>
      </c>
      <c r="C871">
        <v>3890641.5121913953</v>
      </c>
      <c r="D871" t="str">
        <v>unmet</v>
      </c>
      <c r="E871">
        <v>-229467.70550273545</v>
      </c>
    </row>
    <row r="872" spans="1:5" x14ac:dyDescent="0.25">
      <c r="A872">
        <v>806</v>
      </c>
      <c r="B872" s="40">
        <v>3416252.7340015415</v>
      </c>
      <c r="C872">
        <v>3890761.8209755621</v>
      </c>
      <c r="D872" t="str">
        <v>unmet</v>
      </c>
      <c r="E872">
        <v>-474509.08697402058</v>
      </c>
    </row>
    <row r="873" spans="1:5" x14ac:dyDescent="0.25">
      <c r="A873">
        <v>807</v>
      </c>
      <c r="B873" s="40">
        <v>3081576.1410915349</v>
      </c>
      <c r="C873">
        <v>3891226.4392510005</v>
      </c>
      <c r="D873" t="str">
        <v>unmet</v>
      </c>
      <c r="E873">
        <v>-809650.29815946566</v>
      </c>
    </row>
    <row r="874" spans="1:5" x14ac:dyDescent="0.25">
      <c r="A874">
        <v>808</v>
      </c>
      <c r="B874" s="40">
        <v>3443934.8610507986</v>
      </c>
      <c r="C874">
        <v>3890881.4037937596</v>
      </c>
      <c r="D874" t="str">
        <v>unmet</v>
      </c>
      <c r="E874">
        <v>-446946.54274296109</v>
      </c>
    </row>
    <row r="875" spans="1:5" x14ac:dyDescent="0.25">
      <c r="A875">
        <v>809</v>
      </c>
      <c r="B875" s="40">
        <v>7450620.9537958661</v>
      </c>
      <c r="C875">
        <v>3890924.7607160262</v>
      </c>
      <c r="D875" t="str">
        <v>met</v>
      </c>
      <c r="E875">
        <v>3559696.1930798399</v>
      </c>
    </row>
    <row r="876" spans="1:5" x14ac:dyDescent="0.25">
      <c r="A876">
        <v>810</v>
      </c>
      <c r="B876" s="40">
        <v>3199892.4577205433</v>
      </c>
      <c r="C876">
        <v>3890620.442448705</v>
      </c>
      <c r="D876" t="str">
        <v>unmet</v>
      </c>
      <c r="E876">
        <v>-690727.98472816171</v>
      </c>
    </row>
    <row r="877" spans="1:5" x14ac:dyDescent="0.25">
      <c r="A877">
        <v>811</v>
      </c>
      <c r="B877" s="40">
        <v>3409334.6479287064</v>
      </c>
      <c r="C877">
        <v>3890773.3760422845</v>
      </c>
      <c r="D877" t="str">
        <v>unmet</v>
      </c>
      <c r="E877">
        <v>-481438.72811357817</v>
      </c>
    </row>
    <row r="878" spans="1:5" x14ac:dyDescent="0.25">
      <c r="A878">
        <v>812</v>
      </c>
      <c r="B878" s="40">
        <v>5211774.4967398196</v>
      </c>
      <c r="C878">
        <v>3890757.9855529685</v>
      </c>
      <c r="D878" t="str">
        <v>met</v>
      </c>
      <c r="E878">
        <v>1321016.5111868512</v>
      </c>
    </row>
    <row r="879" spans="1:5" x14ac:dyDescent="0.25">
      <c r="A879">
        <v>813</v>
      </c>
      <c r="B879" s="40">
        <v>3501559.7725778222</v>
      </c>
      <c r="C879">
        <v>3891306.8300417247</v>
      </c>
      <c r="D879" t="str">
        <v>unmet</v>
      </c>
      <c r="E879">
        <v>-389747.05746390251</v>
      </c>
    </row>
    <row r="880" spans="1:5" x14ac:dyDescent="0.25">
      <c r="A880">
        <v>814</v>
      </c>
      <c r="B880" s="40">
        <v>5311968.2992341481</v>
      </c>
      <c r="C880">
        <v>3890367.4783418314</v>
      </c>
      <c r="D880" t="str">
        <v>met</v>
      </c>
      <c r="E880">
        <v>1421600.8208923168</v>
      </c>
    </row>
    <row r="881" spans="1:5" x14ac:dyDescent="0.25">
      <c r="A881">
        <v>815</v>
      </c>
      <c r="B881" s="40">
        <v>3271772.9127105926</v>
      </c>
      <c r="C881">
        <v>3890826.5423682178</v>
      </c>
      <c r="D881" t="str">
        <v>unmet</v>
      </c>
      <c r="E881">
        <v>-619053.62965762522</v>
      </c>
    </row>
    <row r="882" spans="1:5" x14ac:dyDescent="0.25">
      <c r="A882">
        <v>816</v>
      </c>
      <c r="B882" s="40">
        <v>3618299.8666360052</v>
      </c>
      <c r="C882">
        <v>3890942.2975231414</v>
      </c>
      <c r="D882" t="str">
        <v>unmet</v>
      </c>
      <c r="E882">
        <v>-272642.43088713614</v>
      </c>
    </row>
    <row r="883" spans="1:5" x14ac:dyDescent="0.25">
      <c r="A883">
        <v>817</v>
      </c>
      <c r="B883" s="40">
        <v>3653937.2536170087</v>
      </c>
      <c r="C883">
        <v>3891004.8160102735</v>
      </c>
      <c r="D883" t="str">
        <v>unmet</v>
      </c>
      <c r="E883">
        <v>-237067.56239326485</v>
      </c>
    </row>
    <row r="884" spans="1:5" x14ac:dyDescent="0.25">
      <c r="A884">
        <v>818</v>
      </c>
      <c r="B884" s="40">
        <v>4580633.9783005528</v>
      </c>
      <c r="C884">
        <v>3890823.3951603225</v>
      </c>
      <c r="D884" t="str">
        <v>met</v>
      </c>
      <c r="E884">
        <v>689810.58314023027</v>
      </c>
    </row>
    <row r="885" spans="1:5" x14ac:dyDescent="0.25">
      <c r="A885">
        <v>819</v>
      </c>
      <c r="B885" s="40">
        <v>4962383.3610187881</v>
      </c>
      <c r="C885">
        <v>3890657.1707041892</v>
      </c>
      <c r="D885" t="str">
        <v>met</v>
      </c>
      <c r="E885">
        <v>1071726.1903145988</v>
      </c>
    </row>
    <row r="886" spans="1:5" x14ac:dyDescent="0.25">
      <c r="A886">
        <v>820</v>
      </c>
      <c r="B886" s="40">
        <v>3484684.7374724457</v>
      </c>
      <c r="C886">
        <v>3891141.1929093329</v>
      </c>
      <c r="D886" t="str">
        <v>unmet</v>
      </c>
      <c r="E886">
        <v>-406456.45543688722</v>
      </c>
    </row>
    <row r="887" spans="1:5" x14ac:dyDescent="0.25">
      <c r="A887">
        <v>821</v>
      </c>
      <c r="B887" s="40">
        <v>3938478.2826745338</v>
      </c>
      <c r="C887">
        <v>3891075.684236546</v>
      </c>
      <c r="D887" t="str">
        <v>met</v>
      </c>
      <c r="E887">
        <v>47402.598437987734</v>
      </c>
    </row>
    <row r="888" spans="1:5" x14ac:dyDescent="0.25">
      <c r="A888">
        <v>822</v>
      </c>
      <c r="B888" s="40">
        <v>3581736.0092544747</v>
      </c>
      <c r="C888">
        <v>3890492.795020028</v>
      </c>
      <c r="D888" t="str">
        <v>unmet</v>
      </c>
      <c r="E888">
        <v>-308756.78576555336</v>
      </c>
    </row>
    <row r="889" spans="1:5" x14ac:dyDescent="0.25">
      <c r="A889">
        <v>823</v>
      </c>
      <c r="B889" s="40">
        <v>3617903.2628069138</v>
      </c>
      <c r="C889">
        <v>3891003.5303561296</v>
      </c>
      <c r="D889" t="str">
        <v>unmet</v>
      </c>
      <c r="E889">
        <v>-273100.26754921582</v>
      </c>
    </row>
    <row r="890" spans="1:5" x14ac:dyDescent="0.25">
      <c r="A890">
        <v>824</v>
      </c>
      <c r="B890" s="40">
        <v>5002334.2008468602</v>
      </c>
      <c r="C890">
        <v>3890685.9013492749</v>
      </c>
      <c r="D890" t="str">
        <v>met</v>
      </c>
      <c r="E890">
        <v>1111648.2994975853</v>
      </c>
    </row>
    <row r="891" spans="1:5" x14ac:dyDescent="0.25">
      <c r="A891">
        <v>825</v>
      </c>
      <c r="B891" s="40">
        <v>4085524.3872260069</v>
      </c>
      <c r="C891">
        <v>3890765.2001362988</v>
      </c>
      <c r="D891" t="str">
        <v>met</v>
      </c>
      <c r="E891">
        <v>194759.18708970817</v>
      </c>
    </row>
    <row r="892" spans="1:5" x14ac:dyDescent="0.25">
      <c r="A892">
        <v>826</v>
      </c>
      <c r="B892" s="40">
        <v>3474969.7275918382</v>
      </c>
      <c r="C892">
        <v>3891149.7189211776</v>
      </c>
      <c r="D892" t="str">
        <v>unmet</v>
      </c>
      <c r="E892">
        <v>-416179.99132933933</v>
      </c>
    </row>
    <row r="893" spans="1:5" x14ac:dyDescent="0.25">
      <c r="A893">
        <v>827</v>
      </c>
      <c r="B893" s="40">
        <v>7033467.345597906</v>
      </c>
      <c r="C893">
        <v>3890877.7008522446</v>
      </c>
      <c r="D893" t="str">
        <v>met</v>
      </c>
      <c r="E893">
        <v>3142589.6447456614</v>
      </c>
    </row>
    <row r="894" spans="1:5" x14ac:dyDescent="0.25">
      <c r="A894">
        <v>828</v>
      </c>
      <c r="B894" s="40">
        <v>3462124.0079819011</v>
      </c>
      <c r="C894">
        <v>3890754.307875535</v>
      </c>
      <c r="D894" t="str">
        <v>unmet</v>
      </c>
      <c r="E894">
        <v>-428630.29989363393</v>
      </c>
    </row>
    <row r="895" spans="1:5" x14ac:dyDescent="0.25">
      <c r="A895">
        <v>829</v>
      </c>
      <c r="B895" s="40">
        <v>3830298.6290288758</v>
      </c>
      <c r="C895">
        <v>3890819.5682357247</v>
      </c>
      <c r="D895" t="str">
        <v>unmet</v>
      </c>
      <c r="E895">
        <v>-60520.939206848852</v>
      </c>
    </row>
    <row r="896" spans="1:5" x14ac:dyDescent="0.25">
      <c r="A896">
        <v>830</v>
      </c>
      <c r="B896" s="40">
        <v>3991116.8421651735</v>
      </c>
      <c r="C896">
        <v>3891034.2280059857</v>
      </c>
      <c r="D896" t="str">
        <v>met</v>
      </c>
      <c r="E896">
        <v>100082.61415918777</v>
      </c>
    </row>
    <row r="897" spans="1:5" x14ac:dyDescent="0.25">
      <c r="A897">
        <v>831</v>
      </c>
      <c r="B897" s="40">
        <v>3428563.8498011902</v>
      </c>
      <c r="C897">
        <v>3890895.2903201557</v>
      </c>
      <c r="D897" t="str">
        <v>unmet</v>
      </c>
      <c r="E897">
        <v>-462331.44051896548</v>
      </c>
    </row>
    <row r="898" spans="1:5" x14ac:dyDescent="0.25">
      <c r="A898">
        <v>832</v>
      </c>
      <c r="B898" s="40">
        <v>4996373.5793073205</v>
      </c>
      <c r="C898">
        <v>3890769.4809024311</v>
      </c>
      <c r="D898" t="str">
        <v>met</v>
      </c>
      <c r="E898">
        <v>1105604.0984048895</v>
      </c>
    </row>
    <row r="899" spans="1:5" x14ac:dyDescent="0.25">
      <c r="A899">
        <v>833</v>
      </c>
      <c r="B899" s="40">
        <v>4107618.929191106</v>
      </c>
      <c r="C899">
        <v>3890779.3009617669</v>
      </c>
      <c r="D899" t="str">
        <v>met</v>
      </c>
      <c r="E899">
        <v>216839.62822933914</v>
      </c>
    </row>
    <row r="900" spans="1:5" x14ac:dyDescent="0.25">
      <c r="A900">
        <v>834</v>
      </c>
      <c r="B900" s="40">
        <v>4245831.9368665218</v>
      </c>
      <c r="C900">
        <v>3890322.7713559582</v>
      </c>
      <c r="D900" t="str">
        <v>met</v>
      </c>
      <c r="E900">
        <v>355509.16551056365</v>
      </c>
    </row>
    <row r="901" spans="1:5" x14ac:dyDescent="0.25">
      <c r="A901">
        <v>835</v>
      </c>
      <c r="B901" s="40">
        <v>3552459.4966764348</v>
      </c>
      <c r="C901">
        <v>3890707.6721667247</v>
      </c>
      <c r="D901" t="str">
        <v>unmet</v>
      </c>
      <c r="E901">
        <v>-338248.17549028993</v>
      </c>
    </row>
    <row r="902" spans="1:5" x14ac:dyDescent="0.25">
      <c r="A902">
        <v>836</v>
      </c>
      <c r="B902" s="40">
        <v>4752694.8043254865</v>
      </c>
      <c r="C902">
        <v>3890679.8684543977</v>
      </c>
      <c r="D902" t="str">
        <v>met</v>
      </c>
      <c r="E902">
        <v>862014.93587108888</v>
      </c>
    </row>
    <row r="903" spans="1:5" x14ac:dyDescent="0.25">
      <c r="A903">
        <v>837</v>
      </c>
      <c r="B903" s="40">
        <v>3532588.512612035</v>
      </c>
      <c r="C903">
        <v>3890736.3396353978</v>
      </c>
      <c r="D903" t="str">
        <v>unmet</v>
      </c>
      <c r="E903">
        <v>-358147.82702336274</v>
      </c>
    </row>
    <row r="904" spans="1:5" x14ac:dyDescent="0.25">
      <c r="A904">
        <v>838</v>
      </c>
      <c r="B904" s="40">
        <v>3729736.9691555416</v>
      </c>
      <c r="C904">
        <v>3890600.9194851983</v>
      </c>
      <c r="D904" t="str">
        <v>unmet</v>
      </c>
      <c r="E904">
        <v>-160863.95032965671</v>
      </c>
    </row>
    <row r="905" spans="1:5" x14ac:dyDescent="0.25">
      <c r="A905">
        <v>839</v>
      </c>
      <c r="B905" s="40">
        <v>3632709.7662601089</v>
      </c>
      <c r="C905">
        <v>3890589.870589342</v>
      </c>
      <c r="D905" t="str">
        <v>unmet</v>
      </c>
      <c r="E905">
        <v>-257880.10432923306</v>
      </c>
    </row>
    <row r="906" spans="1:5" x14ac:dyDescent="0.25">
      <c r="A906">
        <v>840</v>
      </c>
      <c r="B906" s="40">
        <v>3692158.3940877779</v>
      </c>
      <c r="C906">
        <v>3890935.1041549426</v>
      </c>
      <c r="D906" t="str">
        <v>unmet</v>
      </c>
      <c r="E906">
        <v>-198776.71006716462</v>
      </c>
    </row>
    <row r="907" spans="1:5" x14ac:dyDescent="0.25">
      <c r="A907">
        <v>841</v>
      </c>
      <c r="B907" s="40">
        <v>3967375.105633738</v>
      </c>
      <c r="C907">
        <v>3891288.9240972567</v>
      </c>
      <c r="D907" t="str">
        <v>met</v>
      </c>
      <c r="E907">
        <v>76086.18153648125</v>
      </c>
    </row>
    <row r="908" spans="1:5" x14ac:dyDescent="0.25">
      <c r="A908">
        <v>842</v>
      </c>
      <c r="B908" s="40">
        <v>3285977.7016771967</v>
      </c>
      <c r="C908">
        <v>3890778.0174289974</v>
      </c>
      <c r="D908" t="str">
        <v>unmet</v>
      </c>
      <c r="E908">
        <v>-604800.31575180078</v>
      </c>
    </row>
    <row r="909" spans="1:5" x14ac:dyDescent="0.25">
      <c r="A909">
        <v>843</v>
      </c>
      <c r="B909" s="40">
        <v>4967289.1622237656</v>
      </c>
      <c r="C909">
        <v>3890926.7236831808</v>
      </c>
      <c r="D909" t="str">
        <v>met</v>
      </c>
      <c r="E909">
        <v>1076362.4385405849</v>
      </c>
    </row>
    <row r="910" spans="1:5" x14ac:dyDescent="0.25">
      <c r="A910">
        <v>844</v>
      </c>
      <c r="B910" s="40">
        <v>3847406.1272378326</v>
      </c>
      <c r="C910">
        <v>3890608.8490293343</v>
      </c>
      <c r="D910" t="str">
        <v>unmet</v>
      </c>
      <c r="E910">
        <v>-43202.721791501623</v>
      </c>
    </row>
    <row r="911" spans="1:5" x14ac:dyDescent="0.25">
      <c r="A911">
        <v>845</v>
      </c>
      <c r="B911" s="40">
        <v>3344883.7122537848</v>
      </c>
      <c r="C911">
        <v>3890271.0937883481</v>
      </c>
      <c r="D911" t="str">
        <v>unmet</v>
      </c>
      <c r="E911">
        <v>-545387.38153456338</v>
      </c>
    </row>
    <row r="912" spans="1:5" x14ac:dyDescent="0.25">
      <c r="A912">
        <v>846</v>
      </c>
      <c r="B912" s="40">
        <v>3140938.2528187791</v>
      </c>
      <c r="C912">
        <v>3890370.6231279341</v>
      </c>
      <c r="D912" t="str">
        <v>unmet</v>
      </c>
      <c r="E912">
        <v>-749432.37030915497</v>
      </c>
    </row>
    <row r="913" spans="1:5" x14ac:dyDescent="0.25">
      <c r="A913">
        <v>847</v>
      </c>
      <c r="B913" s="40">
        <v>3789332.1178119946</v>
      </c>
      <c r="C913">
        <v>3890502.0913706091</v>
      </c>
      <c r="D913" t="str">
        <v>unmet</v>
      </c>
      <c r="E913">
        <v>-101169.9735586145</v>
      </c>
    </row>
    <row r="914" spans="1:5" x14ac:dyDescent="0.25">
      <c r="A914">
        <v>848</v>
      </c>
      <c r="B914" s="40">
        <v>4500879.3003341686</v>
      </c>
      <c r="C914">
        <v>3890491.5474117659</v>
      </c>
      <c r="D914" t="str">
        <v>met</v>
      </c>
      <c r="E914">
        <v>610387.75292240269</v>
      </c>
    </row>
    <row r="915" spans="1:5" x14ac:dyDescent="0.25">
      <c r="A915">
        <v>849</v>
      </c>
      <c r="B915" s="40">
        <v>3532868.7354853814</v>
      </c>
      <c r="C915">
        <v>3890748.243960612</v>
      </c>
      <c r="D915" t="str">
        <v>unmet</v>
      </c>
      <c r="E915">
        <v>-357879.50847523054</v>
      </c>
    </row>
    <row r="916" spans="1:5" x14ac:dyDescent="0.25">
      <c r="A916">
        <v>850</v>
      </c>
      <c r="B916" s="40">
        <v>3057797.5440359302</v>
      </c>
      <c r="C916">
        <v>3890787.3849962922</v>
      </c>
      <c r="D916" t="str">
        <v>unmet</v>
      </c>
      <c r="E916">
        <v>-832989.84096036199</v>
      </c>
    </row>
    <row r="917" spans="1:5" x14ac:dyDescent="0.25">
      <c r="A917">
        <v>851</v>
      </c>
      <c r="B917" s="40">
        <v>3696333.2814953928</v>
      </c>
      <c r="C917">
        <v>3890925.4143461622</v>
      </c>
      <c r="D917" t="str">
        <v>unmet</v>
      </c>
      <c r="E917">
        <v>-194592.13285076944</v>
      </c>
    </row>
    <row r="918" spans="1:5" x14ac:dyDescent="0.25">
      <c r="A918">
        <v>852</v>
      </c>
      <c r="B918" s="40">
        <v>5097759.4602396479</v>
      </c>
      <c r="C918">
        <v>3890636.6694727303</v>
      </c>
      <c r="D918" t="str">
        <v>met</v>
      </c>
      <c r="E918">
        <v>1207122.7907669176</v>
      </c>
    </row>
    <row r="919" spans="1:5" x14ac:dyDescent="0.25">
      <c r="A919">
        <v>853</v>
      </c>
      <c r="B919" s="40">
        <v>3426321.4380248869</v>
      </c>
      <c r="C919">
        <v>3890886.1670092866</v>
      </c>
      <c r="D919" t="str">
        <v>unmet</v>
      </c>
      <c r="E919">
        <v>-464564.7289843997</v>
      </c>
    </row>
    <row r="920" spans="1:5" x14ac:dyDescent="0.25">
      <c r="A920">
        <v>854</v>
      </c>
      <c r="B920" s="40">
        <v>6884871.6008578828</v>
      </c>
      <c r="C920">
        <v>3890869.6437507113</v>
      </c>
      <c r="D920" t="str">
        <v>met</v>
      </c>
      <c r="E920">
        <v>2994001.9571071714</v>
      </c>
    </row>
    <row r="921" spans="1:5" x14ac:dyDescent="0.25">
      <c r="A921">
        <v>855</v>
      </c>
      <c r="B921" s="40">
        <v>3354369.5384019287</v>
      </c>
      <c r="C921">
        <v>3891058.3020252953</v>
      </c>
      <c r="D921" t="str">
        <v>unmet</v>
      </c>
      <c r="E921">
        <v>-536688.7636233666</v>
      </c>
    </row>
    <row r="922" spans="1:5" x14ac:dyDescent="0.25">
      <c r="A922">
        <v>856</v>
      </c>
      <c r="B922" s="40">
        <v>5059941.6335899495</v>
      </c>
      <c r="C922">
        <v>3891392.4935440142</v>
      </c>
      <c r="D922" t="str">
        <v>met</v>
      </c>
      <c r="E922">
        <v>1168549.1400459353</v>
      </c>
    </row>
    <row r="923" spans="1:5" x14ac:dyDescent="0.25">
      <c r="A923">
        <v>857</v>
      </c>
      <c r="B923" s="40">
        <v>3576603.3476237096</v>
      </c>
      <c r="C923">
        <v>3890797.8882550807</v>
      </c>
      <c r="D923" t="str">
        <v>unmet</v>
      </c>
      <c r="E923">
        <v>-314194.54063137108</v>
      </c>
    </row>
    <row r="924" spans="1:5" x14ac:dyDescent="0.25">
      <c r="A924">
        <v>858</v>
      </c>
      <c r="B924" s="40">
        <v>3042002.7384227575</v>
      </c>
      <c r="C924">
        <v>3891292.1335824681</v>
      </c>
      <c r="D924" t="str">
        <v>unmet</v>
      </c>
      <c r="E924">
        <v>-849289.39515971066</v>
      </c>
    </row>
    <row r="925" spans="1:5" x14ac:dyDescent="0.25">
      <c r="A925">
        <v>859</v>
      </c>
      <c r="B925" s="40">
        <v>3988357.0784494746</v>
      </c>
      <c r="C925">
        <v>3890888.7031816398</v>
      </c>
      <c r="D925" t="str">
        <v>met</v>
      </c>
      <c r="E925">
        <v>97468.375267834868</v>
      </c>
    </row>
    <row r="926" spans="1:5" x14ac:dyDescent="0.25">
      <c r="A926">
        <v>860</v>
      </c>
      <c r="B926" s="40">
        <v>5483020.6497789826</v>
      </c>
      <c r="C926">
        <v>3890943.920267208</v>
      </c>
      <c r="D926" t="str">
        <v>met</v>
      </c>
      <c r="E926">
        <v>1592076.7295117746</v>
      </c>
    </row>
    <row r="927" spans="1:5" x14ac:dyDescent="0.25">
      <c r="A927">
        <v>861</v>
      </c>
      <c r="B927" s="40">
        <v>3952185.3761913087</v>
      </c>
      <c r="C927">
        <v>3890624.6050282079</v>
      </c>
      <c r="D927" t="str">
        <v>met</v>
      </c>
      <c r="E927">
        <v>61560.771163100842</v>
      </c>
    </row>
    <row r="928" spans="1:5" x14ac:dyDescent="0.25">
      <c r="A928">
        <v>862</v>
      </c>
      <c r="B928" s="40">
        <v>3922803.9113973062</v>
      </c>
      <c r="C928">
        <v>3890555.2226471524</v>
      </c>
      <c r="D928" t="str">
        <v>met</v>
      </c>
      <c r="E928">
        <v>32248.688750153873</v>
      </c>
    </row>
    <row r="929" spans="1:5" x14ac:dyDescent="0.25">
      <c r="A929">
        <v>863</v>
      </c>
      <c r="B929" s="40">
        <v>3281115.4886924168</v>
      </c>
      <c r="C929">
        <v>3890931.7580004851</v>
      </c>
      <c r="D929" t="str">
        <v>unmet</v>
      </c>
      <c r="E929">
        <v>-609816.26930806832</v>
      </c>
    </row>
    <row r="930" spans="1:5" x14ac:dyDescent="0.25">
      <c r="A930">
        <v>864</v>
      </c>
      <c r="B930" s="40">
        <v>3826851.4670881024</v>
      </c>
      <c r="C930">
        <v>3890643.9769627578</v>
      </c>
      <c r="D930" t="str">
        <v>unmet</v>
      </c>
      <c r="E930">
        <v>-63792.509874655399</v>
      </c>
    </row>
    <row r="931" spans="1:5" x14ac:dyDescent="0.25">
      <c r="A931">
        <v>865</v>
      </c>
      <c r="B931" s="40">
        <v>3170985.1384532535</v>
      </c>
      <c r="C931">
        <v>3890366.641701513</v>
      </c>
      <c r="D931" t="str">
        <v>unmet</v>
      </c>
      <c r="E931">
        <v>-719381.50324825943</v>
      </c>
    </row>
    <row r="932" spans="1:5" x14ac:dyDescent="0.25">
      <c r="A932">
        <v>866</v>
      </c>
      <c r="B932" s="40">
        <v>3457162.5311555043</v>
      </c>
      <c r="C932">
        <v>3890540.4914478166</v>
      </c>
      <c r="D932" t="str">
        <v>unmet</v>
      </c>
      <c r="E932">
        <v>-433377.96029231232</v>
      </c>
    </row>
    <row r="933" spans="1:5" x14ac:dyDescent="0.25">
      <c r="A933">
        <v>867</v>
      </c>
      <c r="B933" s="40">
        <v>3246606.8921988239</v>
      </c>
      <c r="C933">
        <v>3890924.1073733829</v>
      </c>
      <c r="D933" t="str">
        <v>unmet</v>
      </c>
      <c r="E933">
        <v>-644317.21517455904</v>
      </c>
    </row>
    <row r="934" spans="1:5" x14ac:dyDescent="0.25">
      <c r="A934">
        <v>868</v>
      </c>
      <c r="B934" s="40">
        <v>5798310.0616219621</v>
      </c>
      <c r="C934">
        <v>3890459.3346327613</v>
      </c>
      <c r="D934" t="str">
        <v>met</v>
      </c>
      <c r="E934">
        <v>1907850.7269892008</v>
      </c>
    </row>
    <row r="935" spans="1:5" x14ac:dyDescent="0.25">
      <c r="A935">
        <v>869</v>
      </c>
      <c r="B935" s="40">
        <v>3585328.0939455861</v>
      </c>
      <c r="C935">
        <v>3890777.0859001242</v>
      </c>
      <c r="D935" t="str">
        <v>unmet</v>
      </c>
      <c r="E935">
        <v>-305448.99195453804</v>
      </c>
    </row>
    <row r="936" spans="1:5" x14ac:dyDescent="0.25">
      <c r="A936">
        <v>870</v>
      </c>
      <c r="B936" s="40">
        <v>3448031.0488773654</v>
      </c>
      <c r="C936">
        <v>3890589.0307698715</v>
      </c>
      <c r="D936" t="str">
        <v>unmet</v>
      </c>
      <c r="E936">
        <v>-442557.98189250613</v>
      </c>
    </row>
    <row r="937" spans="1:5" x14ac:dyDescent="0.25">
      <c r="A937">
        <v>871</v>
      </c>
      <c r="B937" s="40">
        <v>3881595.9819400134</v>
      </c>
      <c r="C937">
        <v>3891069.4708819916</v>
      </c>
      <c r="D937" t="str">
        <v>unmet</v>
      </c>
      <c r="E937">
        <v>-9473.4889419781975</v>
      </c>
    </row>
    <row r="938" spans="1:5" x14ac:dyDescent="0.25">
      <c r="A938">
        <v>872</v>
      </c>
      <c r="B938" s="40">
        <v>3606778.8196070767</v>
      </c>
      <c r="C938">
        <v>3891099.5360827781</v>
      </c>
      <c r="D938" t="str">
        <v>unmet</v>
      </c>
      <c r="E938">
        <v>-284320.71647570143</v>
      </c>
    </row>
    <row r="939" spans="1:5" x14ac:dyDescent="0.25">
      <c r="A939">
        <v>873</v>
      </c>
      <c r="B939" s="40">
        <v>3431542.5553412735</v>
      </c>
      <c r="C939">
        <v>3890693.5713398652</v>
      </c>
      <c r="D939" t="str">
        <v>unmet</v>
      </c>
      <c r="E939">
        <v>-459151.01599859167</v>
      </c>
    </row>
    <row r="940" spans="1:5" x14ac:dyDescent="0.25">
      <c r="A940">
        <v>874</v>
      </c>
      <c r="B940" s="40">
        <v>5187457.4061594652</v>
      </c>
      <c r="C940">
        <v>3890923.096152938</v>
      </c>
      <c r="D940" t="str">
        <v>met</v>
      </c>
      <c r="E940">
        <v>1296534.3100065272</v>
      </c>
    </row>
    <row r="941" spans="1:5" x14ac:dyDescent="0.25">
      <c r="A941">
        <v>875</v>
      </c>
      <c r="B941" s="40">
        <v>3672055.3691221476</v>
      </c>
      <c r="C941">
        <v>3890286.1150559383</v>
      </c>
      <c r="D941" t="str">
        <v>unmet</v>
      </c>
      <c r="E941">
        <v>-218230.74593379069</v>
      </c>
    </row>
    <row r="942" spans="1:5" x14ac:dyDescent="0.25">
      <c r="A942">
        <v>876</v>
      </c>
      <c r="B942" s="40">
        <v>3825382.7614267273</v>
      </c>
      <c r="C942">
        <v>3890284.7309346278</v>
      </c>
      <c r="D942" t="str">
        <v>unmet</v>
      </c>
      <c r="E942">
        <v>-64901.969507900532</v>
      </c>
    </row>
    <row r="943" spans="1:5" x14ac:dyDescent="0.25">
      <c r="A943">
        <v>877</v>
      </c>
      <c r="B943" s="40">
        <v>3453283.916811978</v>
      </c>
      <c r="C943">
        <v>3891109.3927055732</v>
      </c>
      <c r="D943" t="str">
        <v>unmet</v>
      </c>
      <c r="E943">
        <v>-437825.47589359526</v>
      </c>
    </row>
    <row r="944" spans="1:5" x14ac:dyDescent="0.25">
      <c r="A944">
        <v>878</v>
      </c>
      <c r="B944" s="40">
        <v>3607906.043532399</v>
      </c>
      <c r="C944">
        <v>3890852.6046871752</v>
      </c>
      <c r="D944" t="str">
        <v>unmet</v>
      </c>
      <c r="E944">
        <v>-282946.56115477625</v>
      </c>
    </row>
    <row r="945" spans="1:5" x14ac:dyDescent="0.25">
      <c r="A945">
        <v>879</v>
      </c>
      <c r="B945" s="40">
        <v>3601152.6916023521</v>
      </c>
      <c r="C945">
        <v>3891117.7577399383</v>
      </c>
      <c r="D945" t="str">
        <v>unmet</v>
      </c>
      <c r="E945">
        <v>-289965.06613758625</v>
      </c>
    </row>
    <row r="946" spans="1:5" x14ac:dyDescent="0.25">
      <c r="A946">
        <v>880</v>
      </c>
      <c r="B946" s="40">
        <v>3109186.0632737023</v>
      </c>
      <c r="C946">
        <v>3891341.6106500011</v>
      </c>
      <c r="D946" t="str">
        <v>unmet</v>
      </c>
      <c r="E946">
        <v>-782155.54737629881</v>
      </c>
    </row>
    <row r="947" spans="1:5" x14ac:dyDescent="0.25">
      <c r="A947">
        <v>881</v>
      </c>
      <c r="B947" s="40">
        <v>6185449.0119111743</v>
      </c>
      <c r="C947">
        <v>3890641.9195070192</v>
      </c>
      <c r="D947" t="str">
        <v>met</v>
      </c>
      <c r="E947">
        <v>2294807.0924041551</v>
      </c>
    </row>
    <row r="948" spans="1:5" x14ac:dyDescent="0.25">
      <c r="A948">
        <v>882</v>
      </c>
      <c r="B948" s="40">
        <v>3923900.4895040439</v>
      </c>
      <c r="C948">
        <v>3890729.7638564887</v>
      </c>
      <c r="D948" t="str">
        <v>met</v>
      </c>
      <c r="E948">
        <v>33170.725647555199</v>
      </c>
    </row>
    <row r="949" spans="1:5" x14ac:dyDescent="0.25">
      <c r="A949">
        <v>883</v>
      </c>
      <c r="B949" s="40">
        <v>4765124.3100984022</v>
      </c>
      <c r="C949">
        <v>3891170.1099380348</v>
      </c>
      <c r="D949" t="str">
        <v>met</v>
      </c>
      <c r="E949">
        <v>873954.20016036741</v>
      </c>
    </row>
    <row r="950" spans="1:5" x14ac:dyDescent="0.25">
      <c r="A950">
        <v>884</v>
      </c>
      <c r="B950" s="40">
        <v>3793760.8236157214</v>
      </c>
      <c r="C950">
        <v>3890574.4695115746</v>
      </c>
      <c r="D950" t="str">
        <v>unmet</v>
      </c>
      <c r="E950">
        <v>-96813.645895853173</v>
      </c>
    </row>
    <row r="951" spans="1:5" x14ac:dyDescent="0.25">
      <c r="A951">
        <v>885</v>
      </c>
      <c r="B951" s="40">
        <v>6377903.9110954572</v>
      </c>
      <c r="C951">
        <v>3891071.7293223231</v>
      </c>
      <c r="D951" t="str">
        <v>met</v>
      </c>
      <c r="E951">
        <v>2486832.181773134</v>
      </c>
    </row>
    <row r="952" spans="1:5" x14ac:dyDescent="0.25">
      <c r="A952">
        <v>886</v>
      </c>
      <c r="B952" s="40">
        <v>3307735.9314339897</v>
      </c>
      <c r="C952">
        <v>3890748.3618797576</v>
      </c>
      <c r="D952" t="str">
        <v>unmet</v>
      </c>
      <c r="E952">
        <v>-583012.43044576794</v>
      </c>
    </row>
    <row r="953" spans="1:5" x14ac:dyDescent="0.25">
      <c r="A953">
        <v>887</v>
      </c>
      <c r="B953" s="40">
        <v>4970005.7989034876</v>
      </c>
      <c r="C953">
        <v>3890218.3654527371</v>
      </c>
      <c r="D953" t="str">
        <v>met</v>
      </c>
      <c r="E953">
        <v>1079787.4334507505</v>
      </c>
    </row>
    <row r="954" spans="1:5" x14ac:dyDescent="0.25">
      <c r="A954">
        <v>888</v>
      </c>
      <c r="B954" s="40">
        <v>4115722.9049166585</v>
      </c>
      <c r="C954">
        <v>3890896.8674777388</v>
      </c>
      <c r="D954" t="str">
        <v>met</v>
      </c>
      <c r="E954">
        <v>224826.03743891977</v>
      </c>
    </row>
    <row r="955" spans="1:5" x14ac:dyDescent="0.25">
      <c r="A955">
        <v>889</v>
      </c>
      <c r="B955" s="40">
        <v>4811215.2953324597</v>
      </c>
      <c r="C955">
        <v>3891057.1220721044</v>
      </c>
      <c r="D955" t="str">
        <v>met</v>
      </c>
      <c r="E955">
        <v>920158.17326035537</v>
      </c>
    </row>
    <row r="956" spans="1:5" x14ac:dyDescent="0.25">
      <c r="A956">
        <v>890</v>
      </c>
      <c r="B956" s="40">
        <v>3486089.3877681913</v>
      </c>
      <c r="C956">
        <v>3891036.7040967108</v>
      </c>
      <c r="D956" t="str">
        <v>unmet</v>
      </c>
      <c r="E956">
        <v>-404947.31632851949</v>
      </c>
    </row>
    <row r="957" spans="1:5" x14ac:dyDescent="0.25">
      <c r="A957">
        <v>891</v>
      </c>
      <c r="B957" s="40">
        <v>2975546.5884877089</v>
      </c>
      <c r="C957">
        <v>3890692.9969143928</v>
      </c>
      <c r="D957" t="str">
        <v>unmet</v>
      </c>
      <c r="E957">
        <v>-915146.40842668386</v>
      </c>
    </row>
    <row r="958" spans="1:5" x14ac:dyDescent="0.25">
      <c r="A958">
        <v>892</v>
      </c>
      <c r="B958" s="40">
        <v>3387981.2838106854</v>
      </c>
      <c r="C958">
        <v>3890470.0297297742</v>
      </c>
      <c r="D958" t="str">
        <v>unmet</v>
      </c>
      <c r="E958">
        <v>-502488.74591908883</v>
      </c>
    </row>
    <row r="959" spans="1:5" x14ac:dyDescent="0.25">
      <c r="A959">
        <v>893</v>
      </c>
      <c r="B959" s="40">
        <v>5825679.1428729612</v>
      </c>
      <c r="C959">
        <v>3891149.9608940477</v>
      </c>
      <c r="D959" t="str">
        <v>met</v>
      </c>
      <c r="E959">
        <v>1934529.1819789135</v>
      </c>
    </row>
    <row r="960" spans="1:5" x14ac:dyDescent="0.25">
      <c r="A960">
        <v>894</v>
      </c>
      <c r="B960" s="40">
        <v>3739913.6697424054</v>
      </c>
      <c r="C960">
        <v>3890791.3484377712</v>
      </c>
      <c r="D960" t="str">
        <v>unmet</v>
      </c>
      <c r="E960">
        <v>-150877.67869536579</v>
      </c>
    </row>
    <row r="961" spans="1:5" x14ac:dyDescent="0.25">
      <c r="A961">
        <v>895</v>
      </c>
      <c r="B961" s="40">
        <v>4083106.742123778</v>
      </c>
      <c r="C961">
        <v>3891070.4432907072</v>
      </c>
      <c r="D961" t="str">
        <v>met</v>
      </c>
      <c r="E961">
        <v>192036.29883307079</v>
      </c>
    </row>
    <row r="962" spans="1:5" x14ac:dyDescent="0.25">
      <c r="A962">
        <v>896</v>
      </c>
      <c r="B962" s="40">
        <v>3534095.3758608671</v>
      </c>
      <c r="C962">
        <v>3891221.5894142864</v>
      </c>
      <c r="D962" t="str">
        <v>unmet</v>
      </c>
      <c r="E962">
        <v>-357126.21355341934</v>
      </c>
    </row>
    <row r="963" spans="1:5" x14ac:dyDescent="0.25">
      <c r="A963">
        <v>897</v>
      </c>
      <c r="B963" s="40">
        <v>3357985.3948106905</v>
      </c>
      <c r="C963">
        <v>3891111.2873223526</v>
      </c>
      <c r="D963" t="str">
        <v>unmet</v>
      </c>
      <c r="E963">
        <v>-533125.8925116621</v>
      </c>
    </row>
    <row r="964" spans="1:5" x14ac:dyDescent="0.25">
      <c r="A964">
        <v>898</v>
      </c>
      <c r="B964" s="40">
        <v>4200624.9001285583</v>
      </c>
      <c r="C964">
        <v>3890299.6555840136</v>
      </c>
      <c r="D964" t="str">
        <v>met</v>
      </c>
      <c r="E964">
        <v>310325.24454454472</v>
      </c>
    </row>
    <row r="965" spans="1:5" x14ac:dyDescent="0.25">
      <c r="A965">
        <v>899</v>
      </c>
      <c r="B965" s="40">
        <v>3690041.6707667313</v>
      </c>
      <c r="C965">
        <v>3890502.4108721977</v>
      </c>
      <c r="D965" t="str">
        <v>unmet</v>
      </c>
      <c r="E965">
        <v>-200460.74010546645</v>
      </c>
    </row>
    <row r="966" spans="1:5" x14ac:dyDescent="0.25">
      <c r="A966">
        <v>900</v>
      </c>
      <c r="B966" s="40">
        <v>3839369.4579352215</v>
      </c>
      <c r="C966">
        <v>3890422.8409043034</v>
      </c>
      <c r="D966" t="str">
        <v>unmet</v>
      </c>
      <c r="E966">
        <v>-51053.382969081867</v>
      </c>
    </row>
    <row r="967" spans="1:5" x14ac:dyDescent="0.25">
      <c r="A967">
        <v>901</v>
      </c>
      <c r="B967" s="40">
        <v>3762859.1745548556</v>
      </c>
      <c r="C967">
        <v>3890779.483511846</v>
      </c>
      <c r="D967" t="str">
        <v>unmet</v>
      </c>
      <c r="E967">
        <v>-127920.30895699048</v>
      </c>
    </row>
    <row r="968" spans="1:5" x14ac:dyDescent="0.25">
      <c r="A968">
        <v>902</v>
      </c>
      <c r="B968" s="40">
        <v>3654177.1374045317</v>
      </c>
      <c r="C968">
        <v>3890624.3668300486</v>
      </c>
      <c r="D968" t="str">
        <v>unmet</v>
      </c>
      <c r="E968">
        <v>-236447.22942551691</v>
      </c>
    </row>
    <row r="969" spans="1:5" x14ac:dyDescent="0.25">
      <c r="A969">
        <v>903</v>
      </c>
      <c r="B969" s="40">
        <v>4869073.6084638955</v>
      </c>
      <c r="C969">
        <v>3890565.6563751125</v>
      </c>
      <c r="D969" t="str">
        <v>met</v>
      </c>
      <c r="E969">
        <v>978507.95208878303</v>
      </c>
    </row>
    <row r="970" spans="1:5" x14ac:dyDescent="0.25">
      <c r="A970">
        <v>904</v>
      </c>
      <c r="B970" s="40">
        <v>3427308.2631083783</v>
      </c>
      <c r="C970">
        <v>3890213.6282077148</v>
      </c>
      <c r="D970" t="str">
        <v>unmet</v>
      </c>
      <c r="E970">
        <v>-462905.36509933649</v>
      </c>
    </row>
    <row r="971" spans="1:5" x14ac:dyDescent="0.25">
      <c r="A971">
        <v>905</v>
      </c>
      <c r="B971" s="40">
        <v>4341377.364848855</v>
      </c>
      <c r="C971">
        <v>3890467.4476336543</v>
      </c>
      <c r="D971" t="str">
        <v>met</v>
      </c>
      <c r="E971">
        <v>450909.91721520061</v>
      </c>
    </row>
    <row r="972" spans="1:5" x14ac:dyDescent="0.25">
      <c r="A972">
        <v>906</v>
      </c>
      <c r="B972" s="40">
        <v>2984856.6489537195</v>
      </c>
      <c r="C972">
        <v>3890996.4726023572</v>
      </c>
      <c r="D972" t="str">
        <v>unmet</v>
      </c>
      <c r="E972">
        <v>-906139.82364863763</v>
      </c>
    </row>
    <row r="973" spans="1:5" x14ac:dyDescent="0.25">
      <c r="A973">
        <v>907</v>
      </c>
      <c r="B973" s="40">
        <v>3658233.136410702</v>
      </c>
      <c r="C973">
        <v>3890833.275389737</v>
      </c>
      <c r="D973" t="str">
        <v>unmet</v>
      </c>
      <c r="E973">
        <v>-232600.13897903496</v>
      </c>
    </row>
    <row r="974" spans="1:5" x14ac:dyDescent="0.25">
      <c r="A974">
        <v>908</v>
      </c>
      <c r="B974" s="40">
        <v>3494879.7380297543</v>
      </c>
      <c r="C974">
        <v>3890388.9067645893</v>
      </c>
      <c r="D974" t="str">
        <v>unmet</v>
      </c>
      <c r="E974">
        <v>-395509.168734835</v>
      </c>
    </row>
    <row r="975" spans="1:5" x14ac:dyDescent="0.25">
      <c r="A975">
        <v>909</v>
      </c>
      <c r="B975" s="40">
        <v>3349090.5118508292</v>
      </c>
      <c r="C975">
        <v>3890324.2511291509</v>
      </c>
      <c r="D975" t="str">
        <v>unmet</v>
      </c>
      <c r="E975">
        <v>-541233.73927832162</v>
      </c>
    </row>
    <row r="976" spans="1:5" x14ac:dyDescent="0.25">
      <c r="A976">
        <v>910</v>
      </c>
      <c r="B976" s="40">
        <v>3432421.4874267662</v>
      </c>
      <c r="C976">
        <v>3890648.5977248787</v>
      </c>
      <c r="D976" t="str">
        <v>unmet</v>
      </c>
      <c r="E976">
        <v>-458227.1102981125</v>
      </c>
    </row>
    <row r="977" spans="1:5" x14ac:dyDescent="0.25">
      <c r="A977">
        <v>911</v>
      </c>
      <c r="B977" s="40">
        <v>3378501.906129309</v>
      </c>
      <c r="C977">
        <v>3890304.7659012191</v>
      </c>
      <c r="D977" t="str">
        <v>unmet</v>
      </c>
      <c r="E977">
        <v>-511802.85977191012</v>
      </c>
    </row>
    <row r="978" spans="1:5" x14ac:dyDescent="0.25">
      <c r="A978">
        <v>912</v>
      </c>
      <c r="B978" s="40">
        <v>3770210.6597012514</v>
      </c>
      <c r="C978">
        <v>3890486.6873093825</v>
      </c>
      <c r="D978" t="str">
        <v>unmet</v>
      </c>
      <c r="E978">
        <v>-120276.02760813106</v>
      </c>
    </row>
    <row r="979" spans="1:5" x14ac:dyDescent="0.25">
      <c r="A979">
        <v>913</v>
      </c>
      <c r="B979" s="40">
        <v>3658356.4135842109</v>
      </c>
      <c r="C979">
        <v>3890230.3513849615</v>
      </c>
      <c r="D979" t="str">
        <v>unmet</v>
      </c>
      <c r="E979">
        <v>-231873.9378007506</v>
      </c>
    </row>
    <row r="980" spans="1:5" x14ac:dyDescent="0.25">
      <c r="A980">
        <v>914</v>
      </c>
      <c r="B980" s="40">
        <v>3468095.6738611404</v>
      </c>
      <c r="C980">
        <v>3890684.2163413065</v>
      </c>
      <c r="D980" t="str">
        <v>unmet</v>
      </c>
      <c r="E980">
        <v>-422588.54248016607</v>
      </c>
    </row>
    <row r="981" spans="1:5" x14ac:dyDescent="0.25">
      <c r="A981">
        <v>915</v>
      </c>
      <c r="B981" s="40">
        <v>3854129.8619985869</v>
      </c>
      <c r="C981">
        <v>3890725.661566087</v>
      </c>
      <c r="D981" t="str">
        <v>unmet</v>
      </c>
      <c r="E981">
        <v>-36595.799567500129</v>
      </c>
    </row>
    <row r="982" spans="1:5" x14ac:dyDescent="0.25">
      <c r="A982">
        <v>916</v>
      </c>
      <c r="B982" s="40">
        <v>4378190.8653612416</v>
      </c>
      <c r="C982">
        <v>3890539.6589410594</v>
      </c>
      <c r="D982" t="str">
        <v>met</v>
      </c>
      <c r="E982">
        <v>487651.20642018225</v>
      </c>
    </row>
    <row r="983" spans="1:5" x14ac:dyDescent="0.25">
      <c r="A983">
        <v>917</v>
      </c>
      <c r="B983" s="40">
        <v>4539054.7547043022</v>
      </c>
      <c r="C983">
        <v>3890395.5087948805</v>
      </c>
      <c r="D983" t="str">
        <v>met</v>
      </c>
      <c r="E983">
        <v>648659.2459094217</v>
      </c>
    </row>
    <row r="984" spans="1:5" x14ac:dyDescent="0.25">
      <c r="A984">
        <v>918</v>
      </c>
      <c r="B984" s="40">
        <v>3193131.3737403462</v>
      </c>
      <c r="C984">
        <v>3890630.2761946563</v>
      </c>
      <c r="D984" t="str">
        <v>unmet</v>
      </c>
      <c r="E984">
        <v>-697498.9024543101</v>
      </c>
    </row>
    <row r="985" spans="1:5" x14ac:dyDescent="0.25">
      <c r="A985">
        <v>919</v>
      </c>
      <c r="B985" s="40">
        <v>3859902.316530419</v>
      </c>
      <c r="C985">
        <v>3890822.4154583798</v>
      </c>
      <c r="D985" t="str">
        <v>unmet</v>
      </c>
      <c r="E985">
        <v>-30920.098927960731</v>
      </c>
    </row>
    <row r="986" spans="1:5" x14ac:dyDescent="0.25">
      <c r="A986">
        <v>920</v>
      </c>
      <c r="B986" s="40">
        <v>3580751.2329909056</v>
      </c>
      <c r="C986">
        <v>3890362.4682101575</v>
      </c>
      <c r="D986" t="str">
        <v>unmet</v>
      </c>
      <c r="E986">
        <v>-309611.23521925183</v>
      </c>
    </row>
    <row r="987" spans="1:5" x14ac:dyDescent="0.25">
      <c r="A987">
        <v>921</v>
      </c>
      <c r="B987" s="40">
        <v>3583848.1860806849</v>
      </c>
      <c r="C987">
        <v>3890458.0989609133</v>
      </c>
      <c r="D987" t="str">
        <v>unmet</v>
      </c>
      <c r="E987">
        <v>-306609.91288022837</v>
      </c>
    </row>
    <row r="988" spans="1:5" x14ac:dyDescent="0.25">
      <c r="A988">
        <v>922</v>
      </c>
      <c r="B988" s="40">
        <v>3475797.9326386703</v>
      </c>
      <c r="C988">
        <v>3890470.7764021689</v>
      </c>
      <c r="D988" t="str">
        <v>unmet</v>
      </c>
      <c r="E988">
        <v>-414672.84376349859</v>
      </c>
    </row>
    <row r="989" spans="1:5" x14ac:dyDescent="0.25">
      <c r="A989">
        <v>923</v>
      </c>
      <c r="B989" s="40">
        <v>3831327.6704277843</v>
      </c>
      <c r="C989">
        <v>3891119.1366997347</v>
      </c>
      <c r="D989" t="str">
        <v>unmet</v>
      </c>
      <c r="E989">
        <v>-59791.466271950398</v>
      </c>
    </row>
    <row r="990" spans="1:5" x14ac:dyDescent="0.25">
      <c r="A990">
        <v>924</v>
      </c>
      <c r="B990" s="40">
        <v>4322551.8552413573</v>
      </c>
      <c r="C990">
        <v>3890774.3126044879</v>
      </c>
      <c r="D990" t="str">
        <v>met</v>
      </c>
      <c r="E990">
        <v>431777.54263686948</v>
      </c>
    </row>
    <row r="991" spans="1:5" x14ac:dyDescent="0.25">
      <c r="A991">
        <v>925</v>
      </c>
      <c r="B991" s="40">
        <v>3564683.4509938443</v>
      </c>
      <c r="C991">
        <v>3890807.745465206</v>
      </c>
      <c r="D991" t="str">
        <v>unmet</v>
      </c>
      <c r="E991">
        <v>-326124.29447136167</v>
      </c>
    </row>
    <row r="992" spans="1:5" x14ac:dyDescent="0.25">
      <c r="A992">
        <v>926</v>
      </c>
      <c r="B992" s="40">
        <v>3823176.7688958221</v>
      </c>
      <c r="C992">
        <v>3890586.8405069853</v>
      </c>
      <c r="D992" t="str">
        <v>unmet</v>
      </c>
      <c r="E992">
        <v>-67410.071611163206</v>
      </c>
    </row>
    <row r="993" spans="1:5" x14ac:dyDescent="0.25">
      <c r="A993">
        <v>927</v>
      </c>
      <c r="B993" s="40">
        <v>3075368.8884118665</v>
      </c>
      <c r="C993">
        <v>3890987.3287501396</v>
      </c>
      <c r="D993" t="str">
        <v>unmet</v>
      </c>
      <c r="E993">
        <v>-815618.44033827307</v>
      </c>
    </row>
    <row r="994" spans="1:5" x14ac:dyDescent="0.25">
      <c r="A994">
        <v>928</v>
      </c>
      <c r="B994" s="40">
        <v>4050341.8431822276</v>
      </c>
      <c r="C994">
        <v>3890506.0390456067</v>
      </c>
      <c r="D994" t="str">
        <v>met</v>
      </c>
      <c r="E994">
        <v>159835.80413662083</v>
      </c>
    </row>
    <row r="995" spans="1:5" x14ac:dyDescent="0.25">
      <c r="A995">
        <v>929</v>
      </c>
      <c r="B995" s="40">
        <v>4685196.3336020894</v>
      </c>
      <c r="C995">
        <v>3891146.3125415486</v>
      </c>
      <c r="D995" t="str">
        <v>met</v>
      </c>
      <c r="E995">
        <v>794050.02106054081</v>
      </c>
    </row>
    <row r="996" spans="1:5" x14ac:dyDescent="0.25">
      <c r="A996">
        <v>930</v>
      </c>
      <c r="B996" s="40">
        <v>3520942.3510856284</v>
      </c>
      <c r="C996">
        <v>3890912.3954303083</v>
      </c>
      <c r="D996" t="str">
        <v>unmet</v>
      </c>
      <c r="E996">
        <v>-369970.04434467992</v>
      </c>
    </row>
    <row r="997" spans="1:5" x14ac:dyDescent="0.25">
      <c r="A997">
        <v>931</v>
      </c>
      <c r="B997" s="40">
        <v>3876815.3144106413</v>
      </c>
      <c r="C997">
        <v>3890536.0802374389</v>
      </c>
      <c r="D997" t="str">
        <v>unmet</v>
      </c>
      <c r="E997">
        <v>-13720.765826797578</v>
      </c>
    </row>
    <row r="998" spans="1:5" x14ac:dyDescent="0.25">
      <c r="A998">
        <v>932</v>
      </c>
      <c r="B998" s="40">
        <v>4076490.6676938087</v>
      </c>
      <c r="C998">
        <v>3891351.0773309572</v>
      </c>
      <c r="D998" t="str">
        <v>met</v>
      </c>
      <c r="E998">
        <v>185139.59036285151</v>
      </c>
    </row>
    <row r="999" spans="1:5" x14ac:dyDescent="0.25">
      <c r="A999">
        <v>933</v>
      </c>
      <c r="B999" s="40">
        <v>3250206.9049536949</v>
      </c>
      <c r="C999">
        <v>3891140.6146608219</v>
      </c>
      <c r="D999" t="str">
        <v>unmet</v>
      </c>
      <c r="E999">
        <v>-640933.70970712695</v>
      </c>
    </row>
    <row r="1000" spans="1:5" x14ac:dyDescent="0.25">
      <c r="A1000">
        <v>934</v>
      </c>
      <c r="B1000" s="40">
        <v>4079880.9346900051</v>
      </c>
      <c r="C1000">
        <v>3891614.4448813652</v>
      </c>
      <c r="D1000" t="str">
        <v>met</v>
      </c>
      <c r="E1000">
        <v>188266.48980863998</v>
      </c>
    </row>
    <row r="1001" spans="1:5" x14ac:dyDescent="0.25">
      <c r="A1001">
        <v>935</v>
      </c>
      <c r="B1001" s="40">
        <v>3659084.6835305323</v>
      </c>
      <c r="C1001">
        <v>3890461.6423872481</v>
      </c>
      <c r="D1001" t="str">
        <v>unmet</v>
      </c>
      <c r="E1001">
        <v>-231376.95885671582</v>
      </c>
    </row>
    <row r="1002" spans="1:5" x14ac:dyDescent="0.25">
      <c r="A1002">
        <v>936</v>
      </c>
      <c r="B1002" s="40">
        <v>3217981.7131233513</v>
      </c>
      <c r="C1002">
        <v>3891117.4257688303</v>
      </c>
      <c r="D1002" t="str">
        <v>unmet</v>
      </c>
      <c r="E1002">
        <v>-673135.71264547901</v>
      </c>
    </row>
    <row r="1003" spans="1:5" x14ac:dyDescent="0.25">
      <c r="A1003">
        <v>937</v>
      </c>
      <c r="B1003" s="40">
        <v>3454550.9573900644</v>
      </c>
      <c r="C1003">
        <v>3890281.9678608929</v>
      </c>
      <c r="D1003" t="str">
        <v>unmet</v>
      </c>
      <c r="E1003">
        <v>-435731.01047082851</v>
      </c>
    </row>
    <row r="1004" spans="1:5" x14ac:dyDescent="0.25">
      <c r="A1004">
        <v>938</v>
      </c>
      <c r="B1004" s="40">
        <v>3173111.8331770892</v>
      </c>
      <c r="C1004">
        <v>3890703.594918387</v>
      </c>
      <c r="D1004" t="str">
        <v>unmet</v>
      </c>
      <c r="E1004">
        <v>-717591.76174129779</v>
      </c>
    </row>
    <row r="1005" spans="1:5" x14ac:dyDescent="0.25">
      <c r="A1005">
        <v>939</v>
      </c>
      <c r="B1005" s="40">
        <v>4329456.9039506344</v>
      </c>
      <c r="C1005">
        <v>3890684.57011264</v>
      </c>
      <c r="D1005" t="str">
        <v>met</v>
      </c>
      <c r="E1005">
        <v>438772.33383799437</v>
      </c>
    </row>
    <row r="1006" spans="1:5" x14ac:dyDescent="0.25">
      <c r="A1006">
        <v>940</v>
      </c>
      <c r="B1006" s="40">
        <v>5665342.3544087932</v>
      </c>
      <c r="C1006">
        <v>3891150.3821367952</v>
      </c>
      <c r="D1006" t="str">
        <v>met</v>
      </c>
      <c r="E1006">
        <v>1774191.9722719979</v>
      </c>
    </row>
    <row r="1007" spans="1:5" x14ac:dyDescent="0.25">
      <c r="A1007">
        <v>941</v>
      </c>
      <c r="B1007" s="40">
        <v>5255390.0625106338</v>
      </c>
      <c r="C1007">
        <v>3890449.6685455507</v>
      </c>
      <c r="D1007" t="str">
        <v>met</v>
      </c>
      <c r="E1007">
        <v>1364940.3939650832</v>
      </c>
    </row>
    <row r="1008" spans="1:5" x14ac:dyDescent="0.25">
      <c r="A1008">
        <v>942</v>
      </c>
      <c r="B1008" s="40">
        <v>3797297.7309314711</v>
      </c>
      <c r="C1008">
        <v>3890672.7248567282</v>
      </c>
      <c r="D1008" t="str">
        <v>unmet</v>
      </c>
      <c r="E1008">
        <v>-93374.99392525712</v>
      </c>
    </row>
    <row r="1009" spans="1:5" x14ac:dyDescent="0.25">
      <c r="A1009">
        <v>943</v>
      </c>
      <c r="B1009" s="40">
        <v>3886953.4327951181</v>
      </c>
      <c r="C1009">
        <v>3890335.3501659934</v>
      </c>
      <c r="D1009" t="str">
        <v>unmet</v>
      </c>
      <c r="E1009">
        <v>-3381.917370875366</v>
      </c>
    </row>
    <row r="1010" spans="1:5" x14ac:dyDescent="0.25">
      <c r="A1010">
        <v>944</v>
      </c>
      <c r="B1010" s="40">
        <v>3595152.9112122026</v>
      </c>
      <c r="C1010">
        <v>3890831.6663834457</v>
      </c>
      <c r="D1010" t="str">
        <v>unmet</v>
      </c>
      <c r="E1010">
        <v>-295678.7551712431</v>
      </c>
    </row>
    <row r="1011" spans="1:5" x14ac:dyDescent="0.25">
      <c r="A1011">
        <v>945</v>
      </c>
      <c r="B1011" s="40">
        <v>3867390.7886948935</v>
      </c>
      <c r="C1011">
        <v>3890960.5293229837</v>
      </c>
      <c r="D1011" t="str">
        <v>unmet</v>
      </c>
      <c r="E1011">
        <v>-23569.740628090221</v>
      </c>
    </row>
    <row r="1012" spans="1:5" x14ac:dyDescent="0.25">
      <c r="A1012">
        <v>946</v>
      </c>
      <c r="B1012" s="40">
        <v>4210021.1812436208</v>
      </c>
      <c r="C1012">
        <v>3890708.4579028352</v>
      </c>
      <c r="D1012" t="str">
        <v>met</v>
      </c>
      <c r="E1012">
        <v>319312.7233407856</v>
      </c>
    </row>
    <row r="1013" spans="1:5" x14ac:dyDescent="0.25">
      <c r="A1013">
        <v>947</v>
      </c>
      <c r="B1013" s="40">
        <v>3581990.7084763716</v>
      </c>
      <c r="C1013">
        <v>3890331.2873422424</v>
      </c>
      <c r="D1013" t="str">
        <v>unmet</v>
      </c>
      <c r="E1013">
        <v>-308340.57886587083</v>
      </c>
    </row>
    <row r="1014" spans="1:5" x14ac:dyDescent="0.25">
      <c r="A1014">
        <v>948</v>
      </c>
      <c r="B1014" s="40">
        <v>4119347.9631202142</v>
      </c>
      <c r="C1014">
        <v>3890705.8902346711</v>
      </c>
      <c r="D1014" t="str">
        <v>met</v>
      </c>
      <c r="E1014">
        <v>228642.07288554311</v>
      </c>
    </row>
    <row r="1015" spans="1:5" x14ac:dyDescent="0.25">
      <c r="A1015">
        <v>949</v>
      </c>
      <c r="B1015" s="40">
        <v>3991070.3992173229</v>
      </c>
      <c r="C1015">
        <v>3890918.8162764031</v>
      </c>
      <c r="D1015" t="str">
        <v>met</v>
      </c>
      <c r="E1015">
        <v>100151.58294091979</v>
      </c>
    </row>
    <row r="1016" spans="1:5" x14ac:dyDescent="0.25">
      <c r="A1016">
        <v>950</v>
      </c>
      <c r="B1016" s="40">
        <v>5557835.8728805762</v>
      </c>
      <c r="C1016">
        <v>3890890.6228240416</v>
      </c>
      <c r="D1016" t="str">
        <v>met</v>
      </c>
      <c r="E1016">
        <v>1666945.2500565345</v>
      </c>
    </row>
    <row r="1017" spans="1:5" x14ac:dyDescent="0.25">
      <c r="A1017">
        <v>951</v>
      </c>
      <c r="B1017" s="40">
        <v>3594203.2841389431</v>
      </c>
      <c r="C1017">
        <v>3890604.1385190925</v>
      </c>
      <c r="D1017" t="str">
        <v>unmet</v>
      </c>
      <c r="E1017">
        <v>-296400.85438014939</v>
      </c>
    </row>
    <row r="1018" spans="1:5" x14ac:dyDescent="0.25">
      <c r="A1018">
        <v>952</v>
      </c>
      <c r="B1018" s="40">
        <v>4900736.8582013538</v>
      </c>
      <c r="C1018">
        <v>3890554.9002281176</v>
      </c>
      <c r="D1018" t="str">
        <v>met</v>
      </c>
      <c r="E1018">
        <v>1010181.9579732362</v>
      </c>
    </row>
    <row r="1019" spans="1:5" x14ac:dyDescent="0.25">
      <c r="A1019">
        <v>953</v>
      </c>
      <c r="B1019" s="40">
        <v>4662058.2815092988</v>
      </c>
      <c r="C1019">
        <v>3890721.8475433486</v>
      </c>
      <c r="D1019" t="str">
        <v>met</v>
      </c>
      <c r="E1019">
        <v>771336.43396595027</v>
      </c>
    </row>
    <row r="1020" spans="1:5" x14ac:dyDescent="0.25">
      <c r="A1020">
        <v>954</v>
      </c>
      <c r="B1020" s="40">
        <v>3385656.8688845267</v>
      </c>
      <c r="C1020">
        <v>3890576.7114895391</v>
      </c>
      <c r="D1020" t="str">
        <v>unmet</v>
      </c>
      <c r="E1020">
        <v>-504919.84260501247</v>
      </c>
    </row>
    <row r="1021" spans="1:5" x14ac:dyDescent="0.25">
      <c r="A1021">
        <v>955</v>
      </c>
      <c r="B1021" s="40">
        <v>3770111.5804128917</v>
      </c>
      <c r="C1021">
        <v>3891749.4899007357</v>
      </c>
      <c r="D1021" t="str">
        <v>unmet</v>
      </c>
      <c r="E1021">
        <v>-121637.90948784398</v>
      </c>
    </row>
    <row r="1022" spans="1:5" x14ac:dyDescent="0.25">
      <c r="A1022">
        <v>956</v>
      </c>
      <c r="B1022" s="40">
        <v>4396791.0623248387</v>
      </c>
      <c r="C1022">
        <v>3890551.6943326211</v>
      </c>
      <c r="D1022" t="str">
        <v>met</v>
      </c>
      <c r="E1022">
        <v>506239.36799221765</v>
      </c>
    </row>
    <row r="1023" spans="1:5" x14ac:dyDescent="0.25">
      <c r="A1023">
        <v>957</v>
      </c>
      <c r="B1023" s="40">
        <v>4016684.6833815351</v>
      </c>
      <c r="C1023">
        <v>3890810.8908222094</v>
      </c>
      <c r="D1023" t="str">
        <v>met</v>
      </c>
      <c r="E1023">
        <v>125873.7925593257</v>
      </c>
    </row>
    <row r="1024" spans="1:5" x14ac:dyDescent="0.25">
      <c r="A1024">
        <v>958</v>
      </c>
      <c r="B1024" s="40">
        <v>4990868.2333546728</v>
      </c>
      <c r="C1024">
        <v>3890871.7953001061</v>
      </c>
      <c r="D1024" t="str">
        <v>met</v>
      </c>
      <c r="E1024">
        <v>1099996.4380545667</v>
      </c>
    </row>
    <row r="1025" spans="1:5" x14ac:dyDescent="0.25">
      <c r="A1025">
        <v>959</v>
      </c>
      <c r="B1025" s="40">
        <v>3675880.8818675326</v>
      </c>
      <c r="C1025">
        <v>3890922.3072522632</v>
      </c>
      <c r="D1025" t="str">
        <v>unmet</v>
      </c>
      <c r="E1025">
        <v>-215041.42538473057</v>
      </c>
    </row>
    <row r="1026" spans="1:5" x14ac:dyDescent="0.25">
      <c r="A1026">
        <v>960</v>
      </c>
      <c r="B1026" s="40">
        <v>3498940.2705039871</v>
      </c>
      <c r="C1026">
        <v>3890579.9012306365</v>
      </c>
      <c r="D1026" t="str">
        <v>unmet</v>
      </c>
      <c r="E1026">
        <v>-391639.63072664943</v>
      </c>
    </row>
    <row r="1027" spans="1:5" x14ac:dyDescent="0.25">
      <c r="A1027">
        <v>961</v>
      </c>
      <c r="B1027" s="40">
        <v>3565555.0597597109</v>
      </c>
      <c r="C1027">
        <v>3890937.9150504</v>
      </c>
      <c r="D1027" t="str">
        <v>unmet</v>
      </c>
      <c r="E1027">
        <v>-325382.85529068904</v>
      </c>
    </row>
    <row r="1028" spans="1:5" x14ac:dyDescent="0.25">
      <c r="A1028">
        <v>962</v>
      </c>
      <c r="B1028" s="40">
        <v>3839189.452286941</v>
      </c>
      <c r="C1028">
        <v>3891251.7398588308</v>
      </c>
      <c r="D1028" t="str">
        <v>unmet</v>
      </c>
      <c r="E1028">
        <v>-52062.287571889814</v>
      </c>
    </row>
    <row r="1029" spans="1:5" x14ac:dyDescent="0.25">
      <c r="A1029">
        <v>963</v>
      </c>
      <c r="B1029" s="40">
        <v>3436801.3916902896</v>
      </c>
      <c r="C1029">
        <v>3890427.2063951325</v>
      </c>
      <c r="D1029" t="str">
        <v>unmet</v>
      </c>
      <c r="E1029">
        <v>-453625.81470484287</v>
      </c>
    </row>
    <row r="1030" spans="1:5" x14ac:dyDescent="0.25">
      <c r="A1030">
        <v>964</v>
      </c>
      <c r="B1030" s="40">
        <v>3719412.173781083</v>
      </c>
      <c r="C1030">
        <v>3890578.229307299</v>
      </c>
      <c r="D1030" t="str">
        <v>unmet</v>
      </c>
      <c r="E1030">
        <v>-171166.05552621605</v>
      </c>
    </row>
    <row r="1031" spans="1:5" x14ac:dyDescent="0.25">
      <c r="A1031">
        <v>965</v>
      </c>
      <c r="B1031" s="40">
        <v>5773893.2874768116</v>
      </c>
      <c r="C1031">
        <v>3891105.0409008842</v>
      </c>
      <c r="D1031" t="str">
        <v>met</v>
      </c>
      <c r="E1031">
        <v>1882788.2465759274</v>
      </c>
    </row>
    <row r="1032" spans="1:5" x14ac:dyDescent="0.25">
      <c r="A1032">
        <v>966</v>
      </c>
      <c r="B1032" s="40">
        <v>3243787.4246650082</v>
      </c>
      <c r="C1032">
        <v>3891467.155724335</v>
      </c>
      <c r="D1032" t="str">
        <v>unmet</v>
      </c>
      <c r="E1032">
        <v>-647679.73105932679</v>
      </c>
    </row>
    <row r="1033" spans="1:5" x14ac:dyDescent="0.25">
      <c r="A1033">
        <v>967</v>
      </c>
      <c r="B1033" s="40">
        <v>3743606.2970062178</v>
      </c>
      <c r="C1033">
        <v>3891111.4507393097</v>
      </c>
      <c r="D1033" t="str">
        <v>unmet</v>
      </c>
      <c r="E1033">
        <v>-147505.15373309189</v>
      </c>
    </row>
    <row r="1034" spans="1:5" x14ac:dyDescent="0.25">
      <c r="A1034">
        <v>968</v>
      </c>
      <c r="B1034" s="40">
        <v>8591388.1693632565</v>
      </c>
      <c r="C1034">
        <v>3890714.771721249</v>
      </c>
      <c r="D1034" t="str">
        <v>met</v>
      </c>
      <c r="E1034">
        <v>4700673.3976420071</v>
      </c>
    </row>
    <row r="1035" spans="1:5" x14ac:dyDescent="0.25">
      <c r="A1035">
        <v>969</v>
      </c>
      <c r="B1035" s="40">
        <v>3786909.1712197363</v>
      </c>
      <c r="C1035">
        <v>3890620.7316881241</v>
      </c>
      <c r="D1035" t="str">
        <v>unmet</v>
      </c>
      <c r="E1035">
        <v>-103711.56046838779</v>
      </c>
    </row>
    <row r="1036" spans="1:5" x14ac:dyDescent="0.25">
      <c r="A1036">
        <v>970</v>
      </c>
      <c r="B1036" s="40">
        <v>3499963.0165028917</v>
      </c>
      <c r="C1036">
        <v>3890942.0064256499</v>
      </c>
      <c r="D1036" t="str">
        <v>unmet</v>
      </c>
      <c r="E1036">
        <v>-390978.98992275819</v>
      </c>
    </row>
    <row r="1037" spans="1:5" x14ac:dyDescent="0.25">
      <c r="A1037">
        <v>971</v>
      </c>
      <c r="B1037" s="40">
        <v>3286328.6824736046</v>
      </c>
      <c r="C1037">
        <v>3890760.8267960153</v>
      </c>
      <c r="D1037" t="str">
        <v>unmet</v>
      </c>
      <c r="E1037">
        <v>-604432.14432241069</v>
      </c>
    </row>
    <row r="1038" spans="1:5" x14ac:dyDescent="0.25">
      <c r="A1038">
        <v>972</v>
      </c>
      <c r="B1038" s="40">
        <v>3742835.3861356699</v>
      </c>
      <c r="C1038">
        <v>3890454.0330461687</v>
      </c>
      <c r="D1038" t="str">
        <v>unmet</v>
      </c>
      <c r="E1038">
        <v>-147618.64691049885</v>
      </c>
    </row>
    <row r="1039" spans="1:5" x14ac:dyDescent="0.25">
      <c r="A1039">
        <v>973</v>
      </c>
      <c r="B1039" s="40">
        <v>3323279.1375545315</v>
      </c>
      <c r="C1039">
        <v>3890680.4036109839</v>
      </c>
      <c r="D1039" t="str">
        <v>unmet</v>
      </c>
      <c r="E1039">
        <v>-567401.26605645241</v>
      </c>
    </row>
    <row r="1040" spans="1:5" x14ac:dyDescent="0.25">
      <c r="A1040">
        <v>974</v>
      </c>
      <c r="B1040" s="40">
        <v>3275957.108109029</v>
      </c>
      <c r="C1040">
        <v>3890601.8396801492</v>
      </c>
      <c r="D1040" t="str">
        <v>unmet</v>
      </c>
      <c r="E1040">
        <v>-614644.73157112021</v>
      </c>
    </row>
    <row r="1041" spans="1:5" x14ac:dyDescent="0.25">
      <c r="A1041">
        <v>975</v>
      </c>
      <c r="B1041" s="40">
        <v>4055827.5082930876</v>
      </c>
      <c r="C1041">
        <v>3891068.6643138612</v>
      </c>
      <c r="D1041" t="str">
        <v>met</v>
      </c>
      <c r="E1041">
        <v>164758.84397922643</v>
      </c>
    </row>
    <row r="1042" spans="1:5" x14ac:dyDescent="0.25">
      <c r="A1042">
        <v>976</v>
      </c>
      <c r="B1042" s="40">
        <v>3973253.9930359153</v>
      </c>
      <c r="C1042">
        <v>3890326.9029013636</v>
      </c>
      <c r="D1042" t="str">
        <v>met</v>
      </c>
      <c r="E1042">
        <v>82927.090134551749</v>
      </c>
    </row>
    <row r="1043" spans="1:5" x14ac:dyDescent="0.25">
      <c r="A1043">
        <v>977</v>
      </c>
      <c r="B1043" s="40">
        <v>3441619.398945028</v>
      </c>
      <c r="C1043">
        <v>3890940.0285312263</v>
      </c>
      <c r="D1043" t="str">
        <v>unmet</v>
      </c>
      <c r="E1043">
        <v>-449320.62958619837</v>
      </c>
    </row>
    <row r="1044" spans="1:5" x14ac:dyDescent="0.25">
      <c r="A1044">
        <v>978</v>
      </c>
      <c r="B1044" s="40">
        <v>3198040.639902696</v>
      </c>
      <c r="C1044">
        <v>3890883.0740695866</v>
      </c>
      <c r="D1044" t="str">
        <v>unmet</v>
      </c>
      <c r="E1044">
        <v>-692842.43416689057</v>
      </c>
    </row>
    <row r="1045" spans="1:5" x14ac:dyDescent="0.25">
      <c r="A1045">
        <v>979</v>
      </c>
      <c r="B1045" s="40">
        <v>5253216.8356899247</v>
      </c>
      <c r="C1045">
        <v>3890801.0832204665</v>
      </c>
      <c r="D1045" t="str">
        <v>met</v>
      </c>
      <c r="E1045">
        <v>1362415.7524694582</v>
      </c>
    </row>
    <row r="1046" spans="1:5" x14ac:dyDescent="0.25">
      <c r="A1046">
        <v>980</v>
      </c>
      <c r="B1046" s="40">
        <v>3414737.0809582574</v>
      </c>
      <c r="C1046">
        <v>3891070.3603585903</v>
      </c>
      <c r="D1046" t="str">
        <v>unmet</v>
      </c>
      <c r="E1046">
        <v>-476333.27940033283</v>
      </c>
    </row>
    <row r="1047" spans="1:5" x14ac:dyDescent="0.25">
      <c r="A1047">
        <v>981</v>
      </c>
      <c r="B1047" s="40">
        <v>3536198.7735155625</v>
      </c>
      <c r="C1047">
        <v>3890761.3931110976</v>
      </c>
      <c r="D1047" t="str">
        <v>unmet</v>
      </c>
      <c r="E1047">
        <v>-354562.6195955351</v>
      </c>
    </row>
    <row r="1048" spans="1:5" x14ac:dyDescent="0.25">
      <c r="A1048">
        <v>982</v>
      </c>
      <c r="B1048" s="40">
        <v>3244643.8360868818</v>
      </c>
      <c r="C1048">
        <v>3891108.258638225</v>
      </c>
      <c r="D1048" t="str">
        <v>unmet</v>
      </c>
      <c r="E1048">
        <v>-646464.42255134322</v>
      </c>
    </row>
    <row r="1049" spans="1:5" x14ac:dyDescent="0.25">
      <c r="A1049">
        <v>983</v>
      </c>
      <c r="B1049" s="40">
        <v>3288455.0207447186</v>
      </c>
      <c r="C1049">
        <v>3891098.4500564211</v>
      </c>
      <c r="D1049" t="str">
        <v>unmet</v>
      </c>
      <c r="E1049">
        <v>-602643.42931170249</v>
      </c>
    </row>
    <row r="1050" spans="1:5" x14ac:dyDescent="0.25">
      <c r="A1050">
        <v>984</v>
      </c>
      <c r="B1050" s="40">
        <v>4603842.7951284945</v>
      </c>
      <c r="C1050">
        <v>3890958.3807899989</v>
      </c>
      <c r="D1050" t="str">
        <v>met</v>
      </c>
      <c r="E1050">
        <v>712884.41433849558</v>
      </c>
    </row>
    <row r="1051" spans="1:5" x14ac:dyDescent="0.25">
      <c r="A1051">
        <v>985</v>
      </c>
      <c r="B1051" s="40">
        <v>4619924.9318005051</v>
      </c>
      <c r="C1051">
        <v>3890566.6674537114</v>
      </c>
      <c r="D1051" t="str">
        <v>met</v>
      </c>
      <c r="E1051">
        <v>729358.26434679376</v>
      </c>
    </row>
    <row r="1052" spans="1:5" x14ac:dyDescent="0.25">
      <c r="A1052">
        <v>986</v>
      </c>
      <c r="B1052" s="40">
        <v>3771347.5750535186</v>
      </c>
      <c r="C1052">
        <v>3890893.7311818334</v>
      </c>
      <c r="D1052" t="str">
        <v>unmet</v>
      </c>
      <c r="E1052">
        <v>-119546.15612831479</v>
      </c>
    </row>
    <row r="1053" spans="1:5" x14ac:dyDescent="0.25">
      <c r="A1053">
        <v>987</v>
      </c>
      <c r="B1053" s="40">
        <v>3687188.2876128191</v>
      </c>
      <c r="C1053">
        <v>3890895.410387923</v>
      </c>
      <c r="D1053" t="str">
        <v>unmet</v>
      </c>
      <c r="E1053">
        <v>-203707.1227751039</v>
      </c>
    </row>
    <row r="1054" spans="1:5" x14ac:dyDescent="0.25">
      <c r="A1054">
        <v>988</v>
      </c>
      <c r="B1054" s="40">
        <v>3521052.1664865981</v>
      </c>
      <c r="C1054">
        <v>3890765.357422221</v>
      </c>
      <c r="D1054" t="str">
        <v>unmet</v>
      </c>
      <c r="E1054">
        <v>-369713.1909356229</v>
      </c>
    </row>
    <row r="1055" spans="1:5" x14ac:dyDescent="0.25">
      <c r="A1055">
        <v>989</v>
      </c>
      <c r="B1055" s="40">
        <v>3410570.3489315896</v>
      </c>
      <c r="C1055">
        <v>3890699.9795860178</v>
      </c>
      <c r="D1055" t="str">
        <v>unmet</v>
      </c>
      <c r="E1055">
        <v>-480129.63065442815</v>
      </c>
    </row>
    <row r="1056" spans="1:5" x14ac:dyDescent="0.25">
      <c r="A1056">
        <v>990</v>
      </c>
      <c r="B1056" s="40">
        <v>4626423.7245121542</v>
      </c>
      <c r="C1056">
        <v>3890888.7621174557</v>
      </c>
      <c r="D1056" t="str">
        <v>met</v>
      </c>
      <c r="E1056">
        <v>735534.96239469852</v>
      </c>
    </row>
    <row r="1057" spans="1:5" x14ac:dyDescent="0.25">
      <c r="A1057">
        <v>991</v>
      </c>
      <c r="B1057" s="40">
        <v>4058379.3878440307</v>
      </c>
      <c r="C1057">
        <v>3891010.0006177849</v>
      </c>
      <c r="D1057" t="str">
        <v>met</v>
      </c>
      <c r="E1057">
        <v>167369.38722624583</v>
      </c>
    </row>
    <row r="1058" spans="1:5" x14ac:dyDescent="0.25">
      <c r="A1058">
        <v>992</v>
      </c>
      <c r="B1058" s="40">
        <v>3525649.5532286046</v>
      </c>
      <c r="C1058">
        <v>3890681.0234051691</v>
      </c>
      <c r="D1058" t="str">
        <v>unmet</v>
      </c>
      <c r="E1058">
        <v>-365031.47017656453</v>
      </c>
    </row>
    <row r="1059" spans="1:5" x14ac:dyDescent="0.25">
      <c r="A1059">
        <v>993</v>
      </c>
      <c r="B1059" s="40">
        <v>3634204.0164559009</v>
      </c>
      <c r="C1059">
        <v>3890775.1330089513</v>
      </c>
      <c r="D1059" t="str">
        <v>unmet</v>
      </c>
      <c r="E1059">
        <v>-256571.11655305047</v>
      </c>
    </row>
    <row r="1060" spans="1:5" x14ac:dyDescent="0.25">
      <c r="A1060">
        <v>994</v>
      </c>
      <c r="B1060" s="40">
        <v>3636368.7507557776</v>
      </c>
      <c r="C1060">
        <v>3890897.4488729034</v>
      </c>
      <c r="D1060" t="str">
        <v>unmet</v>
      </c>
      <c r="E1060">
        <v>-254528.69811712578</v>
      </c>
    </row>
    <row r="1061" spans="1:5" x14ac:dyDescent="0.25">
      <c r="A1061">
        <v>995</v>
      </c>
      <c r="B1061" s="40">
        <v>3254011.3545853226</v>
      </c>
      <c r="C1061">
        <v>3890853.645352432</v>
      </c>
      <c r="D1061" t="str">
        <v>unmet</v>
      </c>
      <c r="E1061">
        <v>-636842.29076710949</v>
      </c>
    </row>
    <row r="1062" spans="1:5" x14ac:dyDescent="0.25">
      <c r="A1062">
        <v>996</v>
      </c>
      <c r="B1062" s="40">
        <v>3889010.6638316321</v>
      </c>
      <c r="C1062">
        <v>3890957.5467231181</v>
      </c>
      <c r="D1062" t="str">
        <v>unmet</v>
      </c>
      <c r="E1062">
        <v>-1946.8828914859332</v>
      </c>
    </row>
    <row r="1063" spans="1:5" x14ac:dyDescent="0.25">
      <c r="A1063">
        <v>997</v>
      </c>
      <c r="B1063" s="40">
        <v>4327926.725478515</v>
      </c>
      <c r="C1063">
        <v>3891005.2894193935</v>
      </c>
      <c r="D1063" t="str">
        <v>met</v>
      </c>
      <c r="E1063">
        <v>436921.43605912151</v>
      </c>
    </row>
    <row r="1064" spans="1:5" x14ac:dyDescent="0.25">
      <c r="A1064">
        <v>998</v>
      </c>
      <c r="B1064" s="40">
        <v>3650414.5053737778</v>
      </c>
      <c r="C1064">
        <v>3891004.8606083384</v>
      </c>
      <c r="D1064" t="str">
        <v>unmet</v>
      </c>
      <c r="E1064">
        <v>-240590.35523456056</v>
      </c>
    </row>
    <row r="1065" spans="1:5" x14ac:dyDescent="0.25">
      <c r="A1065">
        <v>999</v>
      </c>
      <c r="B1065" s="40">
        <v>3290366.6063423543</v>
      </c>
      <c r="C1065">
        <v>3890266.5633605248</v>
      </c>
      <c r="D1065" t="str">
        <v>unmet</v>
      </c>
      <c r="E1065">
        <v>-599899.95701817051</v>
      </c>
    </row>
    <row r="1066" spans="1:5" x14ac:dyDescent="0.25">
      <c r="A1066">
        <v>1000</v>
      </c>
      <c r="B1066" s="40">
        <v>4177844.1355509679</v>
      </c>
      <c r="C1066">
        <v>3890721.0805308232</v>
      </c>
      <c r="D1066" t="str">
        <v>met</v>
      </c>
      <c r="E1066">
        <v>287123.05502014467</v>
      </c>
    </row>
    <row r="1067" spans="1:5" x14ac:dyDescent="0.25">
      <c r="A1067">
        <v>1001</v>
      </c>
      <c r="B1067" s="40">
        <v>3828471.4633888146</v>
      </c>
      <c r="C1067">
        <v>3890746.2066058153</v>
      </c>
      <c r="D1067" t="str">
        <v>unmet</v>
      </c>
      <c r="E1067">
        <v>-62274.743217000738</v>
      </c>
    </row>
    <row r="1068" spans="1:5" x14ac:dyDescent="0.25">
      <c r="A1068">
        <v>1002</v>
      </c>
      <c r="B1068" s="40">
        <v>3014967.9279538644</v>
      </c>
      <c r="C1068">
        <v>3890721.5982842217</v>
      </c>
      <c r="D1068" t="str">
        <v>unmet</v>
      </c>
      <c r="E1068">
        <v>-875753.67033035727</v>
      </c>
    </row>
    <row r="1069" spans="1:5" x14ac:dyDescent="0.25">
      <c r="A1069">
        <v>1003</v>
      </c>
      <c r="B1069" s="40">
        <v>3517457.0275356066</v>
      </c>
      <c r="C1069">
        <v>3890825.7094081673</v>
      </c>
      <c r="D1069" t="str">
        <v>unmet</v>
      </c>
      <c r="E1069">
        <v>-373368.68187256064</v>
      </c>
    </row>
    <row r="1070" spans="1:5" x14ac:dyDescent="0.25">
      <c r="A1070">
        <v>1004</v>
      </c>
      <c r="B1070" s="40">
        <v>3556679.8490079734</v>
      </c>
      <c r="C1070">
        <v>3890505.5901961271</v>
      </c>
      <c r="D1070" t="str">
        <v>unmet</v>
      </c>
      <c r="E1070">
        <v>-333825.74118815362</v>
      </c>
    </row>
    <row r="1071" spans="1:5" x14ac:dyDescent="0.25">
      <c r="A1071">
        <v>1005</v>
      </c>
      <c r="B1071" s="40">
        <v>3606863.890738993</v>
      </c>
      <c r="C1071">
        <v>3890798.1755786017</v>
      </c>
      <c r="D1071" t="str">
        <v>unmet</v>
      </c>
      <c r="E1071">
        <v>-283934.28483960871</v>
      </c>
    </row>
    <row r="1072" spans="1:5" x14ac:dyDescent="0.25">
      <c r="A1072">
        <v>1006</v>
      </c>
      <c r="B1072" s="40">
        <v>4534552.6950009763</v>
      </c>
      <c r="C1072">
        <v>3890549.3548556338</v>
      </c>
      <c r="D1072" t="str">
        <v>met</v>
      </c>
      <c r="E1072">
        <v>644003.34014534252</v>
      </c>
    </row>
    <row r="1073" spans="1:5" x14ac:dyDescent="0.25">
      <c r="A1073">
        <v>1007</v>
      </c>
      <c r="B1073" s="40">
        <v>3109121.251765443</v>
      </c>
      <c r="C1073">
        <v>3890943.9975662227</v>
      </c>
      <c r="D1073" t="str">
        <v>unmet</v>
      </c>
      <c r="E1073">
        <v>-781822.74580077967</v>
      </c>
    </row>
    <row r="1074" spans="1:5" x14ac:dyDescent="0.25">
      <c r="A1074">
        <v>1008</v>
      </c>
      <c r="B1074" s="40">
        <v>4719662.8763932716</v>
      </c>
      <c r="C1074">
        <v>3890716.6503915321</v>
      </c>
      <c r="D1074" t="str">
        <v>met</v>
      </c>
      <c r="E1074">
        <v>828946.2260017395</v>
      </c>
    </row>
    <row r="1075" spans="1:5" x14ac:dyDescent="0.25">
      <c r="A1075">
        <v>1009</v>
      </c>
      <c r="B1075" s="40">
        <v>5341392.448422269</v>
      </c>
      <c r="C1075">
        <v>3890993.2287401026</v>
      </c>
      <c r="D1075" t="str">
        <v>met</v>
      </c>
      <c r="E1075">
        <v>1450399.2196821664</v>
      </c>
    </row>
    <row r="1076" spans="1:5" x14ac:dyDescent="0.25">
      <c r="A1076">
        <v>1010</v>
      </c>
      <c r="B1076" s="40">
        <v>3352127.1343200747</v>
      </c>
      <c r="C1076">
        <v>3890780.0883107395</v>
      </c>
      <c r="D1076" t="str">
        <v>unmet</v>
      </c>
      <c r="E1076">
        <v>-538652.9539906648</v>
      </c>
    </row>
    <row r="1077" spans="1:5" x14ac:dyDescent="0.25">
      <c r="A1077">
        <v>1011</v>
      </c>
      <c r="B1077" s="40">
        <v>3869443.8250117106</v>
      </c>
      <c r="C1077">
        <v>3890836.3396909013</v>
      </c>
      <c r="D1077" t="str">
        <v>unmet</v>
      </c>
      <c r="E1077">
        <v>-21392.514679190703</v>
      </c>
    </row>
    <row r="1078" spans="1:5" x14ac:dyDescent="0.25">
      <c r="A1078">
        <v>1012</v>
      </c>
      <c r="B1078" s="40">
        <v>3468199.1616924768</v>
      </c>
      <c r="C1078">
        <v>3890230.0601655347</v>
      </c>
      <c r="D1078" t="str">
        <v>unmet</v>
      </c>
      <c r="E1078">
        <v>-422030.8984730579</v>
      </c>
    </row>
    <row r="1079" spans="1:5" x14ac:dyDescent="0.25">
      <c r="A1079">
        <v>1013</v>
      </c>
      <c r="B1079" s="40">
        <v>3927925.0975949611</v>
      </c>
      <c r="C1079">
        <v>3890454.013514949</v>
      </c>
      <c r="D1079" t="str">
        <v>met</v>
      </c>
      <c r="E1079">
        <v>37471.08408001205</v>
      </c>
    </row>
    <row r="1080" spans="1:5" x14ac:dyDescent="0.25">
      <c r="A1080">
        <v>1014</v>
      </c>
      <c r="B1080" s="40">
        <v>4093902.1206912161</v>
      </c>
      <c r="C1080">
        <v>3891162.2099696151</v>
      </c>
      <c r="D1080" t="str">
        <v>met</v>
      </c>
      <c r="E1080">
        <v>202739.91072160099</v>
      </c>
    </row>
    <row r="1081" spans="1:5" x14ac:dyDescent="0.25">
      <c r="A1081">
        <v>1015</v>
      </c>
      <c r="B1081" s="40">
        <v>5089162.9082241226</v>
      </c>
      <c r="C1081">
        <v>3890603.1979091871</v>
      </c>
      <c r="D1081" t="str">
        <v>met</v>
      </c>
      <c r="E1081">
        <v>1198559.7103149355</v>
      </c>
    </row>
    <row r="1082" spans="1:5" x14ac:dyDescent="0.25">
      <c r="A1082">
        <v>1016</v>
      </c>
      <c r="B1082" s="40">
        <v>3963570.3062690552</v>
      </c>
      <c r="C1082">
        <v>3890626.4403518671</v>
      </c>
      <c r="D1082" t="str">
        <v>met</v>
      </c>
      <c r="E1082">
        <v>72943.865917188115</v>
      </c>
    </row>
    <row r="1083" spans="1:5" x14ac:dyDescent="0.25">
      <c r="A1083">
        <v>1017</v>
      </c>
      <c r="B1083" s="40">
        <v>3985188.2187916492</v>
      </c>
      <c r="C1083">
        <v>3890480.5909625832</v>
      </c>
      <c r="D1083" t="str">
        <v>met</v>
      </c>
      <c r="E1083">
        <v>94707.627829066012</v>
      </c>
    </row>
    <row r="1084" spans="1:5" x14ac:dyDescent="0.25">
      <c r="A1084">
        <v>1018</v>
      </c>
      <c r="B1084" s="40">
        <v>3749301.654549202</v>
      </c>
      <c r="C1084">
        <v>3891314.623671019</v>
      </c>
      <c r="D1084" t="str">
        <v>unmet</v>
      </c>
      <c r="E1084">
        <v>-142012.96912181703</v>
      </c>
    </row>
    <row r="1085" spans="1:5" x14ac:dyDescent="0.25">
      <c r="A1085">
        <v>1019</v>
      </c>
      <c r="B1085" s="40">
        <v>3911417.4428060683</v>
      </c>
      <c r="C1085">
        <v>3890428.8577153273</v>
      </c>
      <c r="D1085" t="str">
        <v>met</v>
      </c>
      <c r="E1085">
        <v>20988.585090741049</v>
      </c>
    </row>
    <row r="1086" spans="1:5" x14ac:dyDescent="0.25">
      <c r="A1086">
        <v>1020</v>
      </c>
      <c r="B1086" s="40">
        <v>4601123.310671242</v>
      </c>
      <c r="C1086">
        <v>3890885.4232907561</v>
      </c>
      <c r="D1086" t="str">
        <v>met</v>
      </c>
      <c r="E1086">
        <v>710237.88738048589</v>
      </c>
    </row>
    <row r="1087" spans="1:5" x14ac:dyDescent="0.25">
      <c r="A1087">
        <v>1021</v>
      </c>
      <c r="B1087" s="40">
        <v>3559738.7532925783</v>
      </c>
      <c r="C1087">
        <v>3890583.659781347</v>
      </c>
      <c r="D1087" t="str">
        <v>unmet</v>
      </c>
      <c r="E1087">
        <v>-330844.90648876876</v>
      </c>
    </row>
    <row r="1088" spans="1:5" x14ac:dyDescent="0.25">
      <c r="A1088">
        <v>1022</v>
      </c>
      <c r="B1088" s="40">
        <v>3907258.968696631</v>
      </c>
      <c r="C1088">
        <v>3891037.0386668746</v>
      </c>
      <c r="D1088" t="str">
        <v>met</v>
      </c>
      <c r="E1088">
        <v>16221.93002975639</v>
      </c>
    </row>
    <row r="1089" spans="1:5" x14ac:dyDescent="0.25">
      <c r="A1089">
        <v>1023</v>
      </c>
      <c r="B1089" s="40">
        <v>3369471.7131963121</v>
      </c>
      <c r="C1089">
        <v>3890919.3135513617</v>
      </c>
      <c r="D1089" t="str">
        <v>unmet</v>
      </c>
      <c r="E1089">
        <v>-521447.6003550496</v>
      </c>
    </row>
    <row r="1090" spans="1:5" x14ac:dyDescent="0.25">
      <c r="A1090">
        <v>1024</v>
      </c>
      <c r="B1090" s="40">
        <v>4204815.8826047331</v>
      </c>
      <c r="C1090">
        <v>3890934.7355785165</v>
      </c>
      <c r="D1090" t="str">
        <v>met</v>
      </c>
      <c r="E1090">
        <v>313881.14702621661</v>
      </c>
    </row>
    <row r="1091" spans="1:5" x14ac:dyDescent="0.25">
      <c r="A1091">
        <v>1025</v>
      </c>
      <c r="B1091" s="40">
        <v>3463216.4254653407</v>
      </c>
      <c r="C1091">
        <v>3890932.7527313214</v>
      </c>
      <c r="D1091" t="str">
        <v>unmet</v>
      </c>
      <c r="E1091">
        <v>-427716.32726598065</v>
      </c>
    </row>
    <row r="1092" spans="1:5" x14ac:dyDescent="0.25">
      <c r="A1092">
        <v>1026</v>
      </c>
      <c r="B1092" s="40">
        <v>3072235.1305157924</v>
      </c>
      <c r="C1092">
        <v>3890981.656605931</v>
      </c>
      <c r="D1092" t="str">
        <v>unmet</v>
      </c>
      <c r="E1092">
        <v>-818746.52609013859</v>
      </c>
    </row>
    <row r="1093" spans="1:5" x14ac:dyDescent="0.25">
      <c r="A1093">
        <v>1027</v>
      </c>
      <c r="B1093" s="40">
        <v>3794788.7953154356</v>
      </c>
      <c r="C1093">
        <v>3890821.7523742556</v>
      </c>
      <c r="D1093" t="str">
        <v>unmet</v>
      </c>
      <c r="E1093">
        <v>-96032.957058819942</v>
      </c>
    </row>
    <row r="1094" spans="1:5" x14ac:dyDescent="0.25">
      <c r="A1094">
        <v>1028</v>
      </c>
      <c r="B1094" s="40">
        <v>3844987.6819419074</v>
      </c>
      <c r="C1094">
        <v>3890618.6554462654</v>
      </c>
      <c r="D1094" t="str">
        <v>unmet</v>
      </c>
      <c r="E1094">
        <v>-45630.973504357971</v>
      </c>
    </row>
    <row r="1095" spans="1:5" x14ac:dyDescent="0.25">
      <c r="A1095">
        <v>1029</v>
      </c>
      <c r="B1095" s="40">
        <v>3987432.8578024474</v>
      </c>
      <c r="C1095">
        <v>3890971.0797989182</v>
      </c>
      <c r="D1095" t="str">
        <v>met</v>
      </c>
      <c r="E1095">
        <v>96461.77800352918</v>
      </c>
    </row>
    <row r="1096" spans="1:5" x14ac:dyDescent="0.25">
      <c r="A1096">
        <v>1030</v>
      </c>
      <c r="B1096" s="40">
        <v>4087612.2097565392</v>
      </c>
      <c r="C1096">
        <v>3890786.3725279192</v>
      </c>
      <c r="D1096" t="str">
        <v>met</v>
      </c>
      <c r="E1096">
        <v>196825.83722861996</v>
      </c>
    </row>
    <row r="1097" spans="1:5" x14ac:dyDescent="0.25">
      <c r="A1097">
        <v>1031</v>
      </c>
      <c r="B1097" s="40">
        <v>7510797.0200829087</v>
      </c>
      <c r="C1097">
        <v>3891117.7451149188</v>
      </c>
      <c r="D1097" t="str">
        <v>met</v>
      </c>
      <c r="E1097">
        <v>3619679.2749679899</v>
      </c>
    </row>
    <row r="1098" spans="1:5" x14ac:dyDescent="0.25">
      <c r="A1098">
        <v>1032</v>
      </c>
      <c r="B1098" s="40">
        <v>4569228.8896600707</v>
      </c>
      <c r="C1098">
        <v>3890624.4395888494</v>
      </c>
      <c r="D1098" t="str">
        <v>met</v>
      </c>
      <c r="E1098">
        <v>678604.45007122122</v>
      </c>
    </row>
    <row r="1099" spans="1:5" x14ac:dyDescent="0.25">
      <c r="A1099">
        <v>1033</v>
      </c>
      <c r="B1099" s="40">
        <v>3942248.6407014308</v>
      </c>
      <c r="C1099">
        <v>3891200.2325908788</v>
      </c>
      <c r="D1099" t="str">
        <v>met</v>
      </c>
      <c r="E1099">
        <v>51048.408110552002</v>
      </c>
    </row>
    <row r="1100" spans="1:5" x14ac:dyDescent="0.25">
      <c r="A1100">
        <v>1034</v>
      </c>
      <c r="B1100" s="40">
        <v>3169170.8912398461</v>
      </c>
      <c r="C1100">
        <v>3890445.4145955658</v>
      </c>
      <c r="D1100" t="str">
        <v>unmet</v>
      </c>
      <c r="E1100">
        <v>-721274.52335571963</v>
      </c>
    </row>
    <row r="1101" spans="1:5" x14ac:dyDescent="0.25">
      <c r="A1101">
        <v>1035</v>
      </c>
      <c r="B1101" s="40">
        <v>3759259.1755548138</v>
      </c>
      <c r="C1101">
        <v>3890919.5109053035</v>
      </c>
      <c r="D1101" t="str">
        <v>unmet</v>
      </c>
      <c r="E1101">
        <v>-131660.33535048971</v>
      </c>
    </row>
    <row r="1102" spans="1:5" x14ac:dyDescent="0.25">
      <c r="A1102">
        <v>1036</v>
      </c>
      <c r="B1102" s="40">
        <v>3275144.5512001743</v>
      </c>
      <c r="C1102">
        <v>3890624.8379921326</v>
      </c>
      <c r="D1102" t="str">
        <v>unmet</v>
      </c>
      <c r="E1102">
        <v>-615480.28679195838</v>
      </c>
    </row>
    <row r="1103" spans="1:5" x14ac:dyDescent="0.25">
      <c r="A1103">
        <v>1037</v>
      </c>
      <c r="B1103" s="40">
        <v>5688060.4705153219</v>
      </c>
      <c r="C1103">
        <v>3890453.8655301491</v>
      </c>
      <c r="D1103" t="str">
        <v>met</v>
      </c>
      <c r="E1103">
        <v>1797606.6049851729</v>
      </c>
    </row>
    <row r="1104" spans="1:5" x14ac:dyDescent="0.25">
      <c r="A1104">
        <v>1038</v>
      </c>
      <c r="B1104" s="40">
        <v>4383951.8229112336</v>
      </c>
      <c r="C1104">
        <v>3890521.9244168517</v>
      </c>
      <c r="D1104" t="str">
        <v>met</v>
      </c>
      <c r="E1104">
        <v>493429.89849438192</v>
      </c>
    </row>
    <row r="1105" spans="1:5" x14ac:dyDescent="0.25">
      <c r="A1105">
        <v>1039</v>
      </c>
      <c r="B1105" s="40">
        <v>3336511.6710193651</v>
      </c>
      <c r="C1105">
        <v>3890523.6496107494</v>
      </c>
      <c r="D1105" t="str">
        <v>unmet</v>
      </c>
      <c r="E1105">
        <v>-554011.97859138437</v>
      </c>
    </row>
    <row r="1106" spans="1:5" x14ac:dyDescent="0.25">
      <c r="A1106">
        <v>1040</v>
      </c>
      <c r="B1106" s="40">
        <v>3316872.1479807529</v>
      </c>
      <c r="C1106">
        <v>3890367.3914624946</v>
      </c>
      <c r="D1106" t="str">
        <v>unmet</v>
      </c>
      <c r="E1106">
        <v>-573495.24348174175</v>
      </c>
    </row>
    <row r="1107" spans="1:5" x14ac:dyDescent="0.25">
      <c r="A1107">
        <v>1041</v>
      </c>
      <c r="B1107" s="40">
        <v>3586251.3984507192</v>
      </c>
      <c r="C1107">
        <v>3890639.547072201</v>
      </c>
      <c r="D1107" t="str">
        <v>unmet</v>
      </c>
      <c r="E1107">
        <v>-304388.14862148184</v>
      </c>
    </row>
    <row r="1108" spans="1:5" x14ac:dyDescent="0.25">
      <c r="A1108">
        <v>1042</v>
      </c>
      <c r="B1108" s="40">
        <v>3747948.4678193461</v>
      </c>
      <c r="C1108">
        <v>3890585.3690263033</v>
      </c>
      <c r="D1108" t="str">
        <v>unmet</v>
      </c>
      <c r="E1108">
        <v>-142636.90120695718</v>
      </c>
    </row>
    <row r="1109" spans="1:5" x14ac:dyDescent="0.25">
      <c r="A1109">
        <v>1043</v>
      </c>
      <c r="B1109" s="40">
        <v>4192752.0070480434</v>
      </c>
      <c r="C1109">
        <v>3890989.9743293645</v>
      </c>
      <c r="D1109" t="str">
        <v>met</v>
      </c>
      <c r="E1109">
        <v>301762.03271867894</v>
      </c>
    </row>
    <row r="1110" spans="1:5" x14ac:dyDescent="0.25">
      <c r="A1110">
        <v>1044</v>
      </c>
      <c r="B1110" s="40">
        <v>3602969.8256668826</v>
      </c>
      <c r="C1110">
        <v>3890745.5278065004</v>
      </c>
      <c r="D1110" t="str">
        <v>unmet</v>
      </c>
      <c r="E1110">
        <v>-287775.70213961788</v>
      </c>
    </row>
    <row r="1111" spans="1:5" x14ac:dyDescent="0.25">
      <c r="A1111">
        <v>1045</v>
      </c>
      <c r="B1111" s="40">
        <v>3398629.3264819225</v>
      </c>
      <c r="C1111">
        <v>3890249.9418915482</v>
      </c>
      <c r="D1111" t="str">
        <v>unmet</v>
      </c>
      <c r="E1111">
        <v>-491620.61540962569</v>
      </c>
    </row>
    <row r="1112" spans="1:5" x14ac:dyDescent="0.25">
      <c r="A1112">
        <v>1046</v>
      </c>
      <c r="B1112" s="40">
        <v>2815086.9752646121</v>
      </c>
      <c r="C1112">
        <v>3891118.0979829812</v>
      </c>
      <c r="D1112" t="str">
        <v>unmet</v>
      </c>
      <c r="E1112">
        <v>-1076031.1227183691</v>
      </c>
    </row>
    <row r="1113" spans="1:5" x14ac:dyDescent="0.25">
      <c r="A1113">
        <v>1047</v>
      </c>
      <c r="B1113" s="40">
        <v>2929449.4949961305</v>
      </c>
      <c r="C1113">
        <v>3891557.657127467</v>
      </c>
      <c r="D1113" t="str">
        <v>unmet</v>
      </c>
      <c r="E1113">
        <v>-962108.16213133652</v>
      </c>
    </row>
    <row r="1114" spans="1:5" x14ac:dyDescent="0.25">
      <c r="A1114">
        <v>1048</v>
      </c>
      <c r="B1114" s="40">
        <v>3466762.1052197916</v>
      </c>
      <c r="C1114">
        <v>3891103.4155872981</v>
      </c>
      <c r="D1114" t="str">
        <v>unmet</v>
      </c>
      <c r="E1114">
        <v>-424341.31036750646</v>
      </c>
    </row>
    <row r="1115" spans="1:5" x14ac:dyDescent="0.25">
      <c r="A1115">
        <v>1049</v>
      </c>
      <c r="B1115" s="40">
        <v>3729044.1560600949</v>
      </c>
      <c r="C1115">
        <v>3890731.657292421</v>
      </c>
      <c r="D1115" t="str">
        <v>unmet</v>
      </c>
      <c r="E1115">
        <v>-161687.50123232603</v>
      </c>
    </row>
    <row r="1116" spans="1:5" x14ac:dyDescent="0.25">
      <c r="A1116">
        <v>1050</v>
      </c>
      <c r="B1116" s="40">
        <v>2955318.7989787338</v>
      </c>
      <c r="C1116">
        <v>3890856.3280107933</v>
      </c>
      <c r="D1116" t="str">
        <v>unmet</v>
      </c>
      <c r="E1116">
        <v>-935537.52903205948</v>
      </c>
    </row>
    <row r="1117" spans="1:5" x14ac:dyDescent="0.25">
      <c r="A1117">
        <v>1051</v>
      </c>
      <c r="B1117" s="40">
        <v>3815175.3080524202</v>
      </c>
      <c r="C1117">
        <v>3890594.8042606609</v>
      </c>
      <c r="D1117" t="str">
        <v>unmet</v>
      </c>
      <c r="E1117">
        <v>-75419.496208240744</v>
      </c>
    </row>
    <row r="1118" spans="1:5" x14ac:dyDescent="0.25">
      <c r="A1118">
        <v>1052</v>
      </c>
      <c r="B1118" s="40">
        <v>4044023.3967576232</v>
      </c>
      <c r="C1118">
        <v>3891014.5388258803</v>
      </c>
      <c r="D1118" t="str">
        <v>met</v>
      </c>
      <c r="E1118">
        <v>153008.85793174291</v>
      </c>
    </row>
    <row r="1119" spans="1:5" x14ac:dyDescent="0.25">
      <c r="A1119">
        <v>1053</v>
      </c>
      <c r="B1119" s="40">
        <v>3794278.9457525332</v>
      </c>
      <c r="C1119">
        <v>3890463.5009478061</v>
      </c>
      <c r="D1119" t="str">
        <v>unmet</v>
      </c>
      <c r="E1119">
        <v>-96184.5551952729</v>
      </c>
    </row>
    <row r="1120" spans="1:5" x14ac:dyDescent="0.25">
      <c r="A1120">
        <v>1054</v>
      </c>
      <c r="B1120" s="40">
        <v>3882444.2696149969</v>
      </c>
      <c r="C1120">
        <v>3890417.4434090201</v>
      </c>
      <c r="D1120" t="str">
        <v>unmet</v>
      </c>
      <c r="E1120">
        <v>-7973.1737940232269</v>
      </c>
    </row>
    <row r="1121" spans="1:5" x14ac:dyDescent="0.25">
      <c r="A1121">
        <v>1055</v>
      </c>
      <c r="B1121" s="40">
        <v>3105513.2131121452</v>
      </c>
      <c r="C1121">
        <v>3890816.2649113084</v>
      </c>
      <c r="D1121" t="str">
        <v>unmet</v>
      </c>
      <c r="E1121">
        <v>-785303.05179916322</v>
      </c>
    </row>
    <row r="1122" spans="1:5" x14ac:dyDescent="0.25">
      <c r="A1122">
        <v>1056</v>
      </c>
      <c r="B1122" s="40">
        <v>5070072.0261640102</v>
      </c>
      <c r="C1122">
        <v>3890464.4916755906</v>
      </c>
      <c r="D1122" t="str">
        <v>met</v>
      </c>
      <c r="E1122">
        <v>1179607.5344884195</v>
      </c>
    </row>
    <row r="1123" spans="1:5" x14ac:dyDescent="0.25">
      <c r="A1123">
        <v>1057</v>
      </c>
      <c r="B1123" s="40">
        <v>3251561.8803885933</v>
      </c>
      <c r="C1123">
        <v>3891027.9814641704</v>
      </c>
      <c r="D1123" t="str">
        <v>unmet</v>
      </c>
      <c r="E1123">
        <v>-639466.10107557708</v>
      </c>
    </row>
    <row r="1124" spans="1:5" x14ac:dyDescent="0.25">
      <c r="A1124">
        <v>1058</v>
      </c>
      <c r="B1124" s="40">
        <v>3426935.7642162261</v>
      </c>
      <c r="C1124">
        <v>3890462.6517018531</v>
      </c>
      <c r="D1124" t="str">
        <v>unmet</v>
      </c>
      <c r="E1124">
        <v>-463526.88748562708</v>
      </c>
    </row>
    <row r="1125" spans="1:5" x14ac:dyDescent="0.25">
      <c r="A1125">
        <v>1059</v>
      </c>
      <c r="B1125" s="40">
        <v>3953288.5811196212</v>
      </c>
      <c r="C1125">
        <v>3890470.0870790924</v>
      </c>
      <c r="D1125" t="str">
        <v>met</v>
      </c>
      <c r="E1125">
        <v>62818.494040528778</v>
      </c>
    </row>
    <row r="1126" spans="1:5" x14ac:dyDescent="0.25">
      <c r="A1126">
        <v>1060</v>
      </c>
      <c r="B1126" s="40">
        <v>3758066.6957707983</v>
      </c>
      <c r="C1126">
        <v>3890598.8159877257</v>
      </c>
      <c r="D1126" t="str">
        <v>unmet</v>
      </c>
      <c r="E1126">
        <v>-132532.12021692749</v>
      </c>
    </row>
    <row r="1127" spans="1:5" x14ac:dyDescent="0.25">
      <c r="A1127">
        <v>1061</v>
      </c>
      <c r="B1127" s="40">
        <v>3461511.7306890786</v>
      </c>
      <c r="C1127">
        <v>3890419.4634362152</v>
      </c>
      <c r="D1127" t="str">
        <v>unmet</v>
      </c>
      <c r="E1127">
        <v>-428907.73274713662</v>
      </c>
    </row>
    <row r="1128" spans="1:5" x14ac:dyDescent="0.25">
      <c r="A1128">
        <v>1062</v>
      </c>
      <c r="B1128" s="40">
        <v>3523026.0426901812</v>
      </c>
      <c r="C1128">
        <v>3890277.3014983381</v>
      </c>
      <c r="D1128" t="str">
        <v>unmet</v>
      </c>
      <c r="E1128">
        <v>-367251.25880815694</v>
      </c>
    </row>
    <row r="1129" spans="1:5" x14ac:dyDescent="0.25">
      <c r="A1129">
        <v>1063</v>
      </c>
      <c r="B1129" s="40">
        <v>3231742.7856189553</v>
      </c>
      <c r="C1129">
        <v>3890490.557550665</v>
      </c>
      <c r="D1129" t="str">
        <v>unmet</v>
      </c>
      <c r="E1129">
        <v>-658747.77193170972</v>
      </c>
    </row>
    <row r="1130" spans="1:5" x14ac:dyDescent="0.25">
      <c r="A1130">
        <v>1064</v>
      </c>
      <c r="B1130" s="40">
        <v>3212055.7457595207</v>
      </c>
      <c r="C1130">
        <v>3890478.3599227727</v>
      </c>
      <c r="D1130" t="str">
        <v>unmet</v>
      </c>
      <c r="E1130">
        <v>-678422.61416325206</v>
      </c>
    </row>
    <row r="1131" spans="1:5" x14ac:dyDescent="0.25">
      <c r="A1131">
        <v>1065</v>
      </c>
      <c r="B1131" s="40">
        <v>3948197.974252691</v>
      </c>
      <c r="C1131">
        <v>3890599.1379438406</v>
      </c>
      <c r="D1131" t="str">
        <v>met</v>
      </c>
      <c r="E1131">
        <v>57598.836308850441</v>
      </c>
    </row>
    <row r="1132" spans="1:5" x14ac:dyDescent="0.25">
      <c r="A1132">
        <v>1066</v>
      </c>
      <c r="B1132" s="40">
        <v>3218975.3153506457</v>
      </c>
      <c r="C1132">
        <v>3890891.401666367</v>
      </c>
      <c r="D1132" t="str">
        <v>unmet</v>
      </c>
      <c r="E1132">
        <v>-671916.08631572127</v>
      </c>
    </row>
    <row r="1133" spans="1:5" x14ac:dyDescent="0.25">
      <c r="A1133">
        <v>1067</v>
      </c>
      <c r="B1133" s="40">
        <v>3924710.7293469282</v>
      </c>
      <c r="C1133">
        <v>3891057.9536419678</v>
      </c>
      <c r="D1133" t="str">
        <v>met</v>
      </c>
      <c r="E1133">
        <v>33652.775704960339</v>
      </c>
    </row>
    <row r="1134" spans="1:5" x14ac:dyDescent="0.25">
      <c r="A1134">
        <v>1068</v>
      </c>
      <c r="B1134" s="40">
        <v>4978012.8969384236</v>
      </c>
      <c r="C1134">
        <v>3890548.4847459164</v>
      </c>
      <c r="D1134" t="str">
        <v>met</v>
      </c>
      <c r="E1134">
        <v>1087464.4121925072</v>
      </c>
    </row>
    <row r="1135" spans="1:5" x14ac:dyDescent="0.25">
      <c r="A1135">
        <v>1069</v>
      </c>
      <c r="B1135" s="40">
        <v>3693033.0095567219</v>
      </c>
      <c r="C1135">
        <v>3890609.9144837554</v>
      </c>
      <c r="D1135" t="str">
        <v>unmet</v>
      </c>
      <c r="E1135">
        <v>-197576.90492703347</v>
      </c>
    </row>
    <row r="1136" spans="1:5" x14ac:dyDescent="0.25">
      <c r="A1136">
        <v>1070</v>
      </c>
      <c r="B1136" s="40">
        <v>4233372.3968146108</v>
      </c>
      <c r="C1136">
        <v>3890449.5870307502</v>
      </c>
      <c r="D1136" t="str">
        <v>met</v>
      </c>
      <c r="E1136">
        <v>342922.80978386058</v>
      </c>
    </row>
    <row r="1137" spans="1:5" x14ac:dyDescent="0.25">
      <c r="A1137">
        <v>1071</v>
      </c>
      <c r="B1137" s="40">
        <v>3453198.6067939107</v>
      </c>
      <c r="C1137">
        <v>3890896.3371570921</v>
      </c>
      <c r="D1137" t="str">
        <v>unmet</v>
      </c>
      <c r="E1137">
        <v>-437697.73036318133</v>
      </c>
    </row>
    <row r="1138" spans="1:5" x14ac:dyDescent="0.25">
      <c r="A1138">
        <v>1072</v>
      </c>
      <c r="B1138" s="40">
        <v>4063178.068908792</v>
      </c>
      <c r="C1138">
        <v>3890459.9593644217</v>
      </c>
      <c r="D1138" t="str">
        <v>met</v>
      </c>
      <c r="E1138">
        <v>172718.10954437032</v>
      </c>
    </row>
    <row r="1139" spans="1:5" x14ac:dyDescent="0.25">
      <c r="A1139">
        <v>1073</v>
      </c>
      <c r="B1139" s="40">
        <v>3634506.3219883256</v>
      </c>
      <c r="C1139">
        <v>3890752.9757066062</v>
      </c>
      <c r="D1139" t="str">
        <v>unmet</v>
      </c>
      <c r="E1139">
        <v>-256246.65371828061</v>
      </c>
    </row>
    <row r="1140" spans="1:5" x14ac:dyDescent="0.25">
      <c r="A1140">
        <v>1074</v>
      </c>
      <c r="B1140" s="40">
        <v>3338436.2429128266</v>
      </c>
      <c r="C1140">
        <v>3890651.8728565024</v>
      </c>
      <c r="D1140" t="str">
        <v>unmet</v>
      </c>
      <c r="E1140">
        <v>-552215.62994367583</v>
      </c>
    </row>
    <row r="1141" spans="1:5" x14ac:dyDescent="0.25">
      <c r="A1141">
        <v>1075</v>
      </c>
      <c r="B1141" s="40">
        <v>3459391.9106072411</v>
      </c>
      <c r="C1141">
        <v>3890780.8445429471</v>
      </c>
      <c r="D1141" t="str">
        <v>unmet</v>
      </c>
      <c r="E1141">
        <v>-431388.93393570604</v>
      </c>
    </row>
    <row r="1142" spans="1:5" x14ac:dyDescent="0.25">
      <c r="A1142">
        <v>1076</v>
      </c>
      <c r="B1142" s="40">
        <v>3632611.2963834167</v>
      </c>
      <c r="C1142">
        <v>3891043.4456825638</v>
      </c>
      <c r="D1142" t="str">
        <v>unmet</v>
      </c>
      <c r="E1142">
        <v>-258432.14929914707</v>
      </c>
    </row>
    <row r="1143" spans="1:5" x14ac:dyDescent="0.25">
      <c r="A1143">
        <v>1077</v>
      </c>
      <c r="B1143" s="40">
        <v>4637600.9471687023</v>
      </c>
      <c r="C1143">
        <v>3890644.8024393404</v>
      </c>
      <c r="D1143" t="str">
        <v>met</v>
      </c>
      <c r="E1143">
        <v>746956.14472936187</v>
      </c>
    </row>
    <row r="1144" spans="1:5" x14ac:dyDescent="0.25">
      <c r="A1144">
        <v>1078</v>
      </c>
      <c r="B1144" s="40">
        <v>3220243.3384218835</v>
      </c>
      <c r="C1144">
        <v>3890466.7000439893</v>
      </c>
      <c r="D1144" t="str">
        <v>unmet</v>
      </c>
      <c r="E1144">
        <v>-670223.36162210582</v>
      </c>
    </row>
    <row r="1145" spans="1:5" x14ac:dyDescent="0.25">
      <c r="A1145">
        <v>1079</v>
      </c>
      <c r="B1145" s="40">
        <v>4180958.0408009924</v>
      </c>
      <c r="C1145">
        <v>3890778.3032229748</v>
      </c>
      <c r="D1145" t="str">
        <v>met</v>
      </c>
      <c r="E1145">
        <v>290179.73757801764</v>
      </c>
    </row>
    <row r="1146" spans="1:5" x14ac:dyDescent="0.25">
      <c r="A1146">
        <v>1080</v>
      </c>
      <c r="B1146" s="40">
        <v>4383278.7289081514</v>
      </c>
      <c r="C1146">
        <v>3890702.665595273</v>
      </c>
      <c r="D1146" t="str">
        <v>met</v>
      </c>
      <c r="E1146">
        <v>492576.06331287837</v>
      </c>
    </row>
    <row r="1147" spans="1:5" x14ac:dyDescent="0.25">
      <c r="A1147">
        <v>1081</v>
      </c>
      <c r="B1147" s="40">
        <v>3696493.3133505788</v>
      </c>
      <c r="C1147">
        <v>3890948.66048051</v>
      </c>
      <c r="D1147" t="str">
        <v>unmet</v>
      </c>
      <c r="E1147">
        <v>-194455.34712993121</v>
      </c>
    </row>
    <row r="1148" spans="1:5" x14ac:dyDescent="0.25">
      <c r="A1148">
        <v>1082</v>
      </c>
      <c r="B1148" s="40">
        <v>4089884.0883066203</v>
      </c>
      <c r="C1148">
        <v>3890781.7243272006</v>
      </c>
      <c r="D1148" t="str">
        <v>met</v>
      </c>
      <c r="E1148">
        <v>199102.36397941969</v>
      </c>
    </row>
    <row r="1149" spans="1:5" x14ac:dyDescent="0.25">
      <c r="A1149">
        <v>1083</v>
      </c>
      <c r="B1149" s="40">
        <v>3159411.9193318132</v>
      </c>
      <c r="C1149">
        <v>3890719.904646412</v>
      </c>
      <c r="D1149" t="str">
        <v>unmet</v>
      </c>
      <c r="E1149">
        <v>-731307.98531459877</v>
      </c>
    </row>
    <row r="1150" spans="1:5" x14ac:dyDescent="0.25">
      <c r="A1150">
        <v>1084</v>
      </c>
      <c r="B1150" s="40">
        <v>3429760.7330528055</v>
      </c>
      <c r="C1150">
        <v>3890565.9465568396</v>
      </c>
      <c r="D1150" t="str">
        <v>unmet</v>
      </c>
      <c r="E1150">
        <v>-460805.21350403409</v>
      </c>
    </row>
    <row r="1151" spans="1:5" x14ac:dyDescent="0.25">
      <c r="A1151">
        <v>1085</v>
      </c>
      <c r="B1151" s="40">
        <v>3168885.036827967</v>
      </c>
      <c r="C1151">
        <v>3890533.2326720436</v>
      </c>
      <c r="D1151" t="str">
        <v>unmet</v>
      </c>
      <c r="E1151">
        <v>-721648.19584407657</v>
      </c>
    </row>
    <row r="1152" spans="1:5" x14ac:dyDescent="0.25">
      <c r="A1152">
        <v>1086</v>
      </c>
      <c r="B1152" s="40">
        <v>3597226.4734068559</v>
      </c>
      <c r="C1152">
        <v>3890341.1908107609</v>
      </c>
      <c r="D1152" t="str">
        <v>unmet</v>
      </c>
      <c r="E1152">
        <v>-293114.717403905</v>
      </c>
    </row>
    <row r="1153" spans="1:5" x14ac:dyDescent="0.25">
      <c r="A1153">
        <v>1087</v>
      </c>
      <c r="B1153" s="40">
        <v>4593096.2039568275</v>
      </c>
      <c r="C1153">
        <v>3890569.3765535783</v>
      </c>
      <c r="D1153" t="str">
        <v>met</v>
      </c>
      <c r="E1153">
        <v>702526.82740324922</v>
      </c>
    </row>
    <row r="1154" spans="1:5" x14ac:dyDescent="0.25">
      <c r="A1154">
        <v>1088</v>
      </c>
      <c r="B1154" s="40">
        <v>3507147.7120312597</v>
      </c>
      <c r="C1154">
        <v>3890786.2574793086</v>
      </c>
      <c r="D1154" t="str">
        <v>unmet</v>
      </c>
      <c r="E1154">
        <v>-383638.54544804897</v>
      </c>
    </row>
    <row r="1155" spans="1:5" x14ac:dyDescent="0.25">
      <c r="A1155">
        <v>1089</v>
      </c>
      <c r="B1155" s="40">
        <v>3519944.4353544898</v>
      </c>
      <c r="C1155">
        <v>3890714.7117008097</v>
      </c>
      <c r="D1155" t="str">
        <v>unmet</v>
      </c>
      <c r="E1155">
        <v>-370770.27634631982</v>
      </c>
    </row>
    <row r="1156" spans="1:5" x14ac:dyDescent="0.25">
      <c r="A1156">
        <v>1090</v>
      </c>
      <c r="B1156" s="40">
        <v>4433517.1005437989</v>
      </c>
      <c r="C1156">
        <v>3890434.0122166695</v>
      </c>
      <c r="D1156" t="str">
        <v>met</v>
      </c>
      <c r="E1156">
        <v>543083.08832712937</v>
      </c>
    </row>
    <row r="1157" spans="1:5" x14ac:dyDescent="0.25">
      <c r="A1157">
        <v>1091</v>
      </c>
      <c r="B1157" s="40">
        <v>5290617.2405847879</v>
      </c>
      <c r="C1157">
        <v>3890828.8546024631</v>
      </c>
      <c r="D1157" t="str">
        <v>met</v>
      </c>
      <c r="E1157">
        <v>1399788.3859823248</v>
      </c>
    </row>
    <row r="1158" spans="1:5" x14ac:dyDescent="0.25">
      <c r="A1158">
        <v>1092</v>
      </c>
      <c r="B1158" s="40">
        <v>3394625.0291443127</v>
      </c>
      <c r="C1158">
        <v>3890722.4572225176</v>
      </c>
      <c r="D1158" t="str">
        <v>unmet</v>
      </c>
      <c r="E1158">
        <v>-496097.42807820486</v>
      </c>
    </row>
    <row r="1159" spans="1:5" x14ac:dyDescent="0.25">
      <c r="A1159">
        <v>1093</v>
      </c>
      <c r="B1159" s="40">
        <v>3381550.0616417583</v>
      </c>
      <c r="C1159">
        <v>3890830.8222454931</v>
      </c>
      <c r="D1159" t="str">
        <v>unmet</v>
      </c>
      <c r="E1159">
        <v>-509280.76060373476</v>
      </c>
    </row>
    <row r="1160" spans="1:5" x14ac:dyDescent="0.25">
      <c r="A1160">
        <v>1094</v>
      </c>
      <c r="B1160" s="40">
        <v>2896686.2047922462</v>
      </c>
      <c r="C1160">
        <v>3890810.3231798611</v>
      </c>
      <c r="D1160" t="str">
        <v>unmet</v>
      </c>
      <c r="E1160">
        <v>-994124.11838761484</v>
      </c>
    </row>
    <row r="1161" spans="1:5" x14ac:dyDescent="0.25">
      <c r="A1161">
        <v>1095</v>
      </c>
      <c r="B1161" s="40">
        <v>3934220.293493351</v>
      </c>
      <c r="C1161">
        <v>3890608.1852861</v>
      </c>
      <c r="D1161" t="str">
        <v>met</v>
      </c>
      <c r="E1161">
        <v>43612.108207250945</v>
      </c>
    </row>
    <row r="1162" spans="1:5" x14ac:dyDescent="0.25">
      <c r="A1162">
        <v>1096</v>
      </c>
      <c r="B1162" s="40">
        <v>3693025.7134469636</v>
      </c>
      <c r="C1162">
        <v>3890844.8102496997</v>
      </c>
      <c r="D1162" t="str">
        <v>unmet</v>
      </c>
      <c r="E1162">
        <v>-197819.09680273617</v>
      </c>
    </row>
    <row r="1163" spans="1:5" x14ac:dyDescent="0.25">
      <c r="A1163">
        <v>1097</v>
      </c>
      <c r="B1163" s="40">
        <v>3254110.6718124393</v>
      </c>
      <c r="C1163">
        <v>3890845.8374768412</v>
      </c>
      <c r="D1163" t="str">
        <v>unmet</v>
      </c>
      <c r="E1163">
        <v>-636735.16566440184</v>
      </c>
    </row>
    <row r="1164" spans="1:5" x14ac:dyDescent="0.25">
      <c r="A1164">
        <v>1098</v>
      </c>
      <c r="B1164" s="40">
        <v>3803192.0343969967</v>
      </c>
      <c r="C1164">
        <v>3890991.1246299329</v>
      </c>
      <c r="D1164" t="str">
        <v>unmet</v>
      </c>
      <c r="E1164">
        <v>-87799.0902329362</v>
      </c>
    </row>
    <row r="1165" spans="1:5" x14ac:dyDescent="0.25">
      <c r="A1165">
        <v>1099</v>
      </c>
      <c r="B1165" s="40">
        <v>4009229.7220151178</v>
      </c>
      <c r="C1165">
        <v>3891343.347249236</v>
      </c>
      <c r="D1165" t="str">
        <v>met</v>
      </c>
      <c r="E1165">
        <v>117886.3747658818</v>
      </c>
    </row>
    <row r="1166" spans="1:5" x14ac:dyDescent="0.25">
      <c r="A1166">
        <v>1100</v>
      </c>
      <c r="B1166" s="40">
        <v>3991779.8856565477</v>
      </c>
      <c r="C1166">
        <v>3890366.565830098</v>
      </c>
      <c r="D1166" t="str">
        <v>met</v>
      </c>
      <c r="E1166">
        <v>101413.31982644973</v>
      </c>
    </row>
    <row r="1167" spans="1:5" x14ac:dyDescent="0.25">
      <c r="A1167">
        <v>1101</v>
      </c>
      <c r="B1167" s="40">
        <v>3838232.7691060798</v>
      </c>
      <c r="C1167">
        <v>3890357.5544869294</v>
      </c>
      <c r="D1167" t="str">
        <v>unmet</v>
      </c>
      <c r="E1167">
        <v>-52124.785380849615</v>
      </c>
    </row>
    <row r="1168" spans="1:5" x14ac:dyDescent="0.25">
      <c r="A1168">
        <v>1102</v>
      </c>
      <c r="B1168" s="40">
        <v>3100791.7197994441</v>
      </c>
      <c r="C1168">
        <v>3890453.4121157075</v>
      </c>
      <c r="D1168" t="str">
        <v>unmet</v>
      </c>
      <c r="E1168">
        <v>-789661.69231626345</v>
      </c>
    </row>
    <row r="1169" spans="1:5" x14ac:dyDescent="0.25">
      <c r="A1169">
        <v>1103</v>
      </c>
      <c r="B1169" s="40">
        <v>3270266.4329311405</v>
      </c>
      <c r="C1169">
        <v>3890617.2501271502</v>
      </c>
      <c r="D1169" t="str">
        <v>unmet</v>
      </c>
      <c r="E1169">
        <v>-620350.81719600968</v>
      </c>
    </row>
    <row r="1170" spans="1:5" x14ac:dyDescent="0.25">
      <c r="A1170">
        <v>1104</v>
      </c>
      <c r="B1170" s="40">
        <v>3894343.6486328552</v>
      </c>
      <c r="C1170">
        <v>3891364.9828582853</v>
      </c>
      <c r="D1170" t="str">
        <v>met</v>
      </c>
      <c r="E1170">
        <v>2978.6657745698467</v>
      </c>
    </row>
    <row r="1171" spans="1:5" x14ac:dyDescent="0.25">
      <c r="A1171">
        <v>1105</v>
      </c>
      <c r="B1171" s="40">
        <v>3982064.0624179989</v>
      </c>
      <c r="C1171">
        <v>3890379.5225308146</v>
      </c>
      <c r="D1171" t="str">
        <v>met</v>
      </c>
      <c r="E1171">
        <v>91684.539887184277</v>
      </c>
    </row>
    <row r="1172" spans="1:5" x14ac:dyDescent="0.25">
      <c r="A1172">
        <v>1106</v>
      </c>
      <c r="B1172" s="40">
        <v>5415769.7711853944</v>
      </c>
      <c r="C1172">
        <v>3891224.3645134559</v>
      </c>
      <c r="D1172" t="str">
        <v>met</v>
      </c>
      <c r="E1172">
        <v>1524545.4066719385</v>
      </c>
    </row>
    <row r="1173" spans="1:5" x14ac:dyDescent="0.25">
      <c r="A1173">
        <v>1107</v>
      </c>
      <c r="B1173" s="40">
        <v>3719723.812985383</v>
      </c>
      <c r="C1173">
        <v>3890808.6070716041</v>
      </c>
      <c r="D1173" t="str">
        <v>unmet</v>
      </c>
      <c r="E1173">
        <v>-171084.79408622114</v>
      </c>
    </row>
    <row r="1174" spans="1:5" x14ac:dyDescent="0.25">
      <c r="A1174">
        <v>1108</v>
      </c>
      <c r="B1174" s="40">
        <v>3281142.6404135483</v>
      </c>
      <c r="C1174">
        <v>3890779.2942288727</v>
      </c>
      <c r="D1174" t="str">
        <v>unmet</v>
      </c>
      <c r="E1174">
        <v>-609636.65381532442</v>
      </c>
    </row>
    <row r="1175" spans="1:5" x14ac:dyDescent="0.25">
      <c r="A1175">
        <v>1109</v>
      </c>
      <c r="B1175" s="40">
        <v>3013763.8353174198</v>
      </c>
      <c r="C1175">
        <v>3890886.1906663491</v>
      </c>
      <c r="D1175" t="str">
        <v>unmet</v>
      </c>
      <c r="E1175">
        <v>-877122.3553489293</v>
      </c>
    </row>
    <row r="1176" spans="1:5" x14ac:dyDescent="0.25">
      <c r="A1176">
        <v>1110</v>
      </c>
      <c r="B1176" s="40">
        <v>3444985.5932310973</v>
      </c>
      <c r="C1176">
        <v>3890957.9351261933</v>
      </c>
      <c r="D1176" t="str">
        <v>unmet</v>
      </c>
      <c r="E1176">
        <v>-445972.341895096</v>
      </c>
    </row>
    <row r="1177" spans="1:5" x14ac:dyDescent="0.25">
      <c r="A1177">
        <v>1111</v>
      </c>
      <c r="B1177" s="40">
        <v>4852507.2996473201</v>
      </c>
      <c r="C1177">
        <v>3890668.9108826998</v>
      </c>
      <c r="D1177" t="str">
        <v>met</v>
      </c>
      <c r="E1177">
        <v>961838.38876462029</v>
      </c>
    </row>
    <row r="1178" spans="1:5" x14ac:dyDescent="0.25">
      <c r="A1178">
        <v>1112</v>
      </c>
      <c r="B1178" s="40">
        <v>3522117.251273985</v>
      </c>
      <c r="C1178">
        <v>3890396.3542602211</v>
      </c>
      <c r="D1178" t="str">
        <v>unmet</v>
      </c>
      <c r="E1178">
        <v>-368279.1029862361</v>
      </c>
    </row>
    <row r="1179" spans="1:5" x14ac:dyDescent="0.25">
      <c r="A1179">
        <v>1113</v>
      </c>
      <c r="B1179" s="40">
        <v>3170235.8207953991</v>
      </c>
      <c r="C1179">
        <v>3890984.1619087369</v>
      </c>
      <c r="D1179" t="str">
        <v>unmet</v>
      </c>
      <c r="E1179">
        <v>-720748.34111333778</v>
      </c>
    </row>
    <row r="1180" spans="1:5" x14ac:dyDescent="0.25">
      <c r="A1180">
        <v>1114</v>
      </c>
      <c r="B1180" s="40">
        <v>3730653.1536763408</v>
      </c>
      <c r="C1180">
        <v>3890402.1427029548</v>
      </c>
      <c r="D1180" t="str">
        <v>unmet</v>
      </c>
      <c r="E1180">
        <v>-159748.989026614</v>
      </c>
    </row>
    <row r="1181" spans="1:5" x14ac:dyDescent="0.25">
      <c r="A1181">
        <v>1115</v>
      </c>
      <c r="B1181" s="40">
        <v>3581265.6208021031</v>
      </c>
      <c r="C1181">
        <v>3890928.0675310073</v>
      </c>
      <c r="D1181" t="str">
        <v>unmet</v>
      </c>
      <c r="E1181">
        <v>-309662.44672890427</v>
      </c>
    </row>
    <row r="1182" spans="1:5" x14ac:dyDescent="0.25">
      <c r="A1182">
        <v>1116</v>
      </c>
      <c r="B1182" s="40">
        <v>3859667.9448023238</v>
      </c>
      <c r="C1182">
        <v>3890550.9337344626</v>
      </c>
      <c r="D1182" t="str">
        <v>unmet</v>
      </c>
      <c r="E1182">
        <v>-30882.988932138775</v>
      </c>
    </row>
    <row r="1183" spans="1:5" x14ac:dyDescent="0.25">
      <c r="A1183">
        <v>1117</v>
      </c>
      <c r="B1183" s="40">
        <v>3696890.1062486782</v>
      </c>
      <c r="C1183">
        <v>3890905.1329878061</v>
      </c>
      <c r="D1183" t="str">
        <v>unmet</v>
      </c>
      <c r="E1183">
        <v>-194015.02673912793</v>
      </c>
    </row>
    <row r="1184" spans="1:5" x14ac:dyDescent="0.25">
      <c r="A1184">
        <v>1118</v>
      </c>
      <c r="B1184" s="40">
        <v>3858706.3164492175</v>
      </c>
      <c r="C1184">
        <v>3890783.5650904463</v>
      </c>
      <c r="D1184" t="str">
        <v>unmet</v>
      </c>
      <c r="E1184">
        <v>-32077.248641228769</v>
      </c>
    </row>
    <row r="1185" spans="1:5" x14ac:dyDescent="0.25">
      <c r="A1185">
        <v>1119</v>
      </c>
      <c r="B1185" s="40">
        <v>5020558.445311347</v>
      </c>
      <c r="C1185">
        <v>3890632.8095961721</v>
      </c>
      <c r="D1185" t="str">
        <v>met</v>
      </c>
      <c r="E1185">
        <v>1129925.635715175</v>
      </c>
    </row>
    <row r="1186" spans="1:5" x14ac:dyDescent="0.25">
      <c r="A1186">
        <v>1120</v>
      </c>
      <c r="B1186" s="40">
        <v>4397723.1782140024</v>
      </c>
      <c r="C1186">
        <v>3890949.6377925668</v>
      </c>
      <c r="D1186" t="str">
        <v>met</v>
      </c>
      <c r="E1186">
        <v>506773.54042143561</v>
      </c>
    </row>
    <row r="1187" spans="1:5" x14ac:dyDescent="0.25">
      <c r="A1187">
        <v>1121</v>
      </c>
      <c r="B1187" s="40">
        <v>3310439.1452993974</v>
      </c>
      <c r="C1187">
        <v>3890990.8411787017</v>
      </c>
      <c r="D1187" t="str">
        <v>unmet</v>
      </c>
      <c r="E1187">
        <v>-580551.69587930432</v>
      </c>
    </row>
    <row r="1188" spans="1:5" x14ac:dyDescent="0.25">
      <c r="A1188">
        <v>1122</v>
      </c>
      <c r="B1188" s="40">
        <v>3615376.8549559349</v>
      </c>
      <c r="C1188">
        <v>3890790.6964716935</v>
      </c>
      <c r="D1188" t="str">
        <v>unmet</v>
      </c>
      <c r="E1188">
        <v>-275413.84151575854</v>
      </c>
    </row>
    <row r="1189" spans="1:5" x14ac:dyDescent="0.25">
      <c r="A1189">
        <v>1123</v>
      </c>
      <c r="B1189" s="40">
        <v>3522059.7009014557</v>
      </c>
      <c r="C1189">
        <v>3890515.3762662723</v>
      </c>
      <c r="D1189" t="str">
        <v>unmet</v>
      </c>
      <c r="E1189">
        <v>-368455.67536481656</v>
      </c>
    </row>
    <row r="1190" spans="1:5" x14ac:dyDescent="0.25">
      <c r="A1190">
        <v>1124</v>
      </c>
      <c r="B1190" s="40">
        <v>3143480.3709709789</v>
      </c>
      <c r="C1190">
        <v>3890563.8839876405</v>
      </c>
      <c r="D1190" t="str">
        <v>unmet</v>
      </c>
      <c r="E1190">
        <v>-747083.51301666163</v>
      </c>
    </row>
    <row r="1191" spans="1:5" x14ac:dyDescent="0.25">
      <c r="A1191">
        <v>1125</v>
      </c>
      <c r="B1191" s="40">
        <v>3272542.5448847911</v>
      </c>
      <c r="C1191">
        <v>3891383.0971029559</v>
      </c>
      <c r="D1191" t="str">
        <v>unmet</v>
      </c>
      <c r="E1191">
        <v>-618840.55221816478</v>
      </c>
    </row>
    <row r="1192" spans="1:5" x14ac:dyDescent="0.25">
      <c r="A1192">
        <v>1126</v>
      </c>
      <c r="B1192" s="40">
        <v>3643398.6182815204</v>
      </c>
      <c r="C1192">
        <v>3890717.9257457829</v>
      </c>
      <c r="D1192" t="str">
        <v>unmet</v>
      </c>
      <c r="E1192">
        <v>-247319.30746426247</v>
      </c>
    </row>
    <row r="1193" spans="1:5" x14ac:dyDescent="0.25">
      <c r="A1193">
        <v>1127</v>
      </c>
      <c r="B1193" s="40">
        <v>3461742.1468113372</v>
      </c>
      <c r="C1193">
        <v>3890782.4667419898</v>
      </c>
      <c r="D1193" t="str">
        <v>unmet</v>
      </c>
      <c r="E1193">
        <v>-429040.31993065262</v>
      </c>
    </row>
    <row r="1194" spans="1:5" x14ac:dyDescent="0.25">
      <c r="A1194">
        <v>1128</v>
      </c>
      <c r="B1194" s="40">
        <v>3298067.9895299491</v>
      </c>
      <c r="C1194">
        <v>3890722.7075078045</v>
      </c>
      <c r="D1194" t="str">
        <v>unmet</v>
      </c>
      <c r="E1194">
        <v>-592654.71797785535</v>
      </c>
    </row>
    <row r="1195" spans="1:5" x14ac:dyDescent="0.25">
      <c r="A1195">
        <v>1129</v>
      </c>
      <c r="B1195" s="40">
        <v>3690870.2546022329</v>
      </c>
      <c r="C1195">
        <v>3891021.165898053</v>
      </c>
      <c r="D1195" t="str">
        <v>unmet</v>
      </c>
      <c r="E1195">
        <v>-200150.91129582003</v>
      </c>
    </row>
    <row r="1196" spans="1:5" x14ac:dyDescent="0.25">
      <c r="A1196">
        <v>1130</v>
      </c>
      <c r="B1196" s="40">
        <v>3417706.24565446</v>
      </c>
      <c r="C1196">
        <v>3890659.7630513152</v>
      </c>
      <c r="D1196" t="str">
        <v>unmet</v>
      </c>
      <c r="E1196">
        <v>-472953.51739685517</v>
      </c>
    </row>
    <row r="1197" spans="1:5" x14ac:dyDescent="0.25">
      <c r="A1197">
        <v>1131</v>
      </c>
      <c r="B1197" s="40">
        <v>5175647.8140123468</v>
      </c>
      <c r="C1197">
        <v>3890610.2535465867</v>
      </c>
      <c r="D1197" t="str">
        <v>met</v>
      </c>
      <c r="E1197">
        <v>1285037.5604657601</v>
      </c>
    </row>
    <row r="1198" spans="1:5" x14ac:dyDescent="0.25">
      <c r="A1198">
        <v>1132</v>
      </c>
      <c r="B1198" s="40">
        <v>3358548.2139576189</v>
      </c>
      <c r="C1198">
        <v>3890641.5717681455</v>
      </c>
      <c r="D1198" t="str">
        <v>unmet</v>
      </c>
      <c r="E1198">
        <v>-532093.35781052662</v>
      </c>
    </row>
    <row r="1199" spans="1:5" x14ac:dyDescent="0.25">
      <c r="A1199">
        <v>1133</v>
      </c>
      <c r="B1199" s="40">
        <v>3656226.8793254737</v>
      </c>
      <c r="C1199">
        <v>3890978.7708359375</v>
      </c>
      <c r="D1199" t="str">
        <v>unmet</v>
      </c>
      <c r="E1199">
        <v>-234751.89151046379</v>
      </c>
    </row>
    <row r="1200" spans="1:5" x14ac:dyDescent="0.25">
      <c r="A1200">
        <v>1134</v>
      </c>
      <c r="B1200" s="40">
        <v>3445639.5207783137</v>
      </c>
      <c r="C1200">
        <v>3890693.6674575713</v>
      </c>
      <c r="D1200" t="str">
        <v>unmet</v>
      </c>
      <c r="E1200">
        <v>-445054.14667925751</v>
      </c>
    </row>
    <row r="1201" spans="1:5" x14ac:dyDescent="0.25">
      <c r="A1201">
        <v>1135</v>
      </c>
      <c r="B1201" s="40">
        <v>4889933.3067403156</v>
      </c>
      <c r="C1201">
        <v>3890749.3181644925</v>
      </c>
      <c r="D1201" t="str">
        <v>met</v>
      </c>
      <c r="E1201">
        <v>999183.98857582314</v>
      </c>
    </row>
    <row r="1202" spans="1:5" x14ac:dyDescent="0.25">
      <c r="A1202">
        <v>1136</v>
      </c>
      <c r="B1202" s="40">
        <v>3475944.6617735107</v>
      </c>
      <c r="C1202">
        <v>3890838.2808739105</v>
      </c>
      <c r="D1202" t="str">
        <v>unmet</v>
      </c>
      <c r="E1202">
        <v>-414893.61910039978</v>
      </c>
    </row>
    <row r="1203" spans="1:5" x14ac:dyDescent="0.25">
      <c r="A1203">
        <v>1137</v>
      </c>
      <c r="B1203" s="40">
        <v>5666689.0184936281</v>
      </c>
      <c r="C1203">
        <v>3891027.8950268053</v>
      </c>
      <c r="D1203" t="str">
        <v>met</v>
      </c>
      <c r="E1203">
        <v>1775661.1234668228</v>
      </c>
    </row>
    <row r="1204" spans="1:5" x14ac:dyDescent="0.25">
      <c r="A1204">
        <v>1138</v>
      </c>
      <c r="B1204" s="40">
        <v>3398585.6647733236</v>
      </c>
      <c r="C1204">
        <v>3890880.0905727274</v>
      </c>
      <c r="D1204" t="str">
        <v>unmet</v>
      </c>
      <c r="E1204">
        <v>-492294.42579940381</v>
      </c>
    </row>
    <row r="1205" spans="1:5" x14ac:dyDescent="0.25">
      <c r="A1205">
        <v>1139</v>
      </c>
      <c r="B1205" s="40">
        <v>5299790.3157247752</v>
      </c>
      <c r="C1205">
        <v>3890912.3569988022</v>
      </c>
      <c r="D1205" t="str">
        <v>met</v>
      </c>
      <c r="E1205">
        <v>1408877.958725973</v>
      </c>
    </row>
    <row r="1206" spans="1:5" x14ac:dyDescent="0.25">
      <c r="A1206">
        <v>1140</v>
      </c>
      <c r="B1206" s="40">
        <v>3517077.7507675868</v>
      </c>
      <c r="C1206">
        <v>3890809.0597873027</v>
      </c>
      <c r="D1206" t="str">
        <v>unmet</v>
      </c>
      <c r="E1206">
        <v>-373731.30901971599</v>
      </c>
    </row>
    <row r="1207" spans="1:5" x14ac:dyDescent="0.25">
      <c r="A1207">
        <v>1141</v>
      </c>
      <c r="B1207" s="40">
        <v>3603103.0207709167</v>
      </c>
      <c r="C1207">
        <v>3890467.824689493</v>
      </c>
      <c r="D1207" t="str">
        <v>unmet</v>
      </c>
      <c r="E1207">
        <v>-287364.80391857633</v>
      </c>
    </row>
    <row r="1208" spans="1:5" x14ac:dyDescent="0.25">
      <c r="A1208">
        <v>1142</v>
      </c>
      <c r="B1208" s="40">
        <v>3317449.9297747873</v>
      </c>
      <c r="C1208">
        <v>3890964.4022941049</v>
      </c>
      <c r="D1208" t="str">
        <v>unmet</v>
      </c>
      <c r="E1208">
        <v>-573514.47251931764</v>
      </c>
    </row>
    <row r="1209" spans="1:5" x14ac:dyDescent="0.25">
      <c r="A1209">
        <v>1143</v>
      </c>
      <c r="B1209" s="40">
        <v>3199993.4688530662</v>
      </c>
      <c r="C1209">
        <v>3890621.5602700873</v>
      </c>
      <c r="D1209" t="str">
        <v>unmet</v>
      </c>
      <c r="E1209">
        <v>-690628.09141702112</v>
      </c>
    </row>
    <row r="1210" spans="1:5" x14ac:dyDescent="0.25">
      <c r="A1210">
        <v>1144</v>
      </c>
      <c r="B1210" s="40">
        <v>4620105.6715278598</v>
      </c>
      <c r="C1210">
        <v>3890873.4338874873</v>
      </c>
      <c r="D1210" t="str">
        <v>met</v>
      </c>
      <c r="E1210">
        <v>729232.23764037248</v>
      </c>
    </row>
    <row r="1211" spans="1:5" x14ac:dyDescent="0.25">
      <c r="A1211">
        <v>1145</v>
      </c>
      <c r="B1211" s="40">
        <v>3383484.1776637831</v>
      </c>
      <c r="C1211">
        <v>3891495.2464147992</v>
      </c>
      <c r="D1211" t="str">
        <v>unmet</v>
      </c>
      <c r="E1211">
        <v>-508011.06875101617</v>
      </c>
    </row>
    <row r="1212" spans="1:5" x14ac:dyDescent="0.25">
      <c r="A1212">
        <v>1146</v>
      </c>
      <c r="B1212" s="40">
        <v>3260999.8638498359</v>
      </c>
      <c r="C1212">
        <v>3890866.8922860087</v>
      </c>
      <c r="D1212" t="str">
        <v>unmet</v>
      </c>
      <c r="E1212">
        <v>-629867.02843617275</v>
      </c>
    </row>
    <row r="1213" spans="1:5" x14ac:dyDescent="0.25">
      <c r="A1213">
        <v>1147</v>
      </c>
      <c r="B1213" s="40">
        <v>3363138.2241321551</v>
      </c>
      <c r="C1213">
        <v>3890702.8008892871</v>
      </c>
      <c r="D1213" t="str">
        <v>unmet</v>
      </c>
      <c r="E1213">
        <v>-527564.57675713208</v>
      </c>
    </row>
    <row r="1214" spans="1:5" x14ac:dyDescent="0.25">
      <c r="A1214">
        <v>1148</v>
      </c>
      <c r="B1214" s="40">
        <v>3885107.7929904652</v>
      </c>
      <c r="C1214">
        <v>3890819.7723929817</v>
      </c>
      <c r="D1214" t="str">
        <v>unmet</v>
      </c>
      <c r="E1214">
        <v>-5711.9794025165029</v>
      </c>
    </row>
    <row r="1215" spans="1:5" x14ac:dyDescent="0.25">
      <c r="A1215">
        <v>1149</v>
      </c>
      <c r="B1215" s="40">
        <v>3266354.7720266934</v>
      </c>
      <c r="C1215">
        <v>3890917.7596018077</v>
      </c>
      <c r="D1215" t="str">
        <v>unmet</v>
      </c>
      <c r="E1215">
        <v>-624562.98757511424</v>
      </c>
    </row>
    <row r="1216" spans="1:5" x14ac:dyDescent="0.25">
      <c r="A1216">
        <v>1150</v>
      </c>
      <c r="B1216" s="40">
        <v>6120997.6897112289</v>
      </c>
      <c r="C1216">
        <v>3890558.9375260617</v>
      </c>
      <c r="D1216" t="str">
        <v>met</v>
      </c>
      <c r="E1216">
        <v>2230438.7521851673</v>
      </c>
    </row>
    <row r="1217" spans="1:5" x14ac:dyDescent="0.25">
      <c r="A1217">
        <v>1151</v>
      </c>
      <c r="B1217" s="40">
        <v>3716795.641136447</v>
      </c>
      <c r="C1217">
        <v>3890703.3616379951</v>
      </c>
      <c r="D1217" t="str">
        <v>unmet</v>
      </c>
      <c r="E1217">
        <v>-173907.72050154814</v>
      </c>
    </row>
    <row r="1218" spans="1:5" x14ac:dyDescent="0.25">
      <c r="A1218">
        <v>1152</v>
      </c>
      <c r="B1218" s="40">
        <v>6622850.0433170237</v>
      </c>
      <c r="C1218">
        <v>3890634.5435876809</v>
      </c>
      <c r="D1218" t="str">
        <v>met</v>
      </c>
      <c r="E1218">
        <v>2732215.4997293428</v>
      </c>
    </row>
    <row r="1219" spans="1:5" x14ac:dyDescent="0.25">
      <c r="A1219">
        <v>1153</v>
      </c>
      <c r="B1219" s="40">
        <v>3065962.3272877187</v>
      </c>
      <c r="C1219">
        <v>3890405.0489711831</v>
      </c>
      <c r="D1219" t="str">
        <v>unmet</v>
      </c>
      <c r="E1219">
        <v>-824442.72168346448</v>
      </c>
    </row>
    <row r="1220" spans="1:5" x14ac:dyDescent="0.25">
      <c r="A1220">
        <v>1154</v>
      </c>
      <c r="B1220" s="40">
        <v>3929805.9956397396</v>
      </c>
      <c r="C1220">
        <v>3890705.635340834</v>
      </c>
      <c r="D1220" t="str">
        <v>met</v>
      </c>
      <c r="E1220">
        <v>39100.360298905522</v>
      </c>
    </row>
    <row r="1221" spans="1:5" x14ac:dyDescent="0.25">
      <c r="A1221">
        <v>1155</v>
      </c>
      <c r="B1221" s="40">
        <v>3368789.84982287</v>
      </c>
      <c r="C1221">
        <v>3890593.7764536655</v>
      </c>
      <c r="D1221" t="str">
        <v>unmet</v>
      </c>
      <c r="E1221">
        <v>-521803.92663079547</v>
      </c>
    </row>
    <row r="1222" spans="1:5" x14ac:dyDescent="0.25">
      <c r="A1222">
        <v>1156</v>
      </c>
      <c r="B1222" s="40">
        <v>4401665.7811186602</v>
      </c>
      <c r="C1222">
        <v>3890962.5312388977</v>
      </c>
      <c r="D1222" t="str">
        <v>met</v>
      </c>
      <c r="E1222">
        <v>510703.24987976253</v>
      </c>
    </row>
    <row r="1223" spans="1:5" x14ac:dyDescent="0.25">
      <c r="A1223">
        <v>1157</v>
      </c>
      <c r="B1223" s="40">
        <v>4291405.4541885853</v>
      </c>
      <c r="C1223">
        <v>3890728.9369966937</v>
      </c>
      <c r="D1223" t="str">
        <v>met</v>
      </c>
      <c r="E1223">
        <v>400676.51719189156</v>
      </c>
    </row>
    <row r="1224" spans="1:5" x14ac:dyDescent="0.25">
      <c r="A1224">
        <v>1158</v>
      </c>
      <c r="B1224" s="40">
        <v>5185101.7097284049</v>
      </c>
      <c r="C1224">
        <v>3890681.043330404</v>
      </c>
      <c r="D1224" t="str">
        <v>met</v>
      </c>
      <c r="E1224">
        <v>1294420.6663980009</v>
      </c>
    </row>
    <row r="1225" spans="1:5" x14ac:dyDescent="0.25">
      <c r="A1225">
        <v>1159</v>
      </c>
      <c r="B1225" s="40">
        <v>2922246.0520441094</v>
      </c>
      <c r="C1225">
        <v>3890740.9200948393</v>
      </c>
      <c r="D1225" t="str">
        <v>unmet</v>
      </c>
      <c r="E1225">
        <v>-968494.86805072986</v>
      </c>
    </row>
    <row r="1226" spans="1:5" x14ac:dyDescent="0.25">
      <c r="A1226">
        <v>1160</v>
      </c>
      <c r="B1226" s="40">
        <v>3343125.742407972</v>
      </c>
      <c r="C1226">
        <v>3890541.4857176621</v>
      </c>
      <c r="D1226" t="str">
        <v>unmet</v>
      </c>
      <c r="E1226">
        <v>-547415.74330969015</v>
      </c>
    </row>
    <row r="1227" spans="1:5" x14ac:dyDescent="0.25">
      <c r="A1227">
        <v>1161</v>
      </c>
      <c r="B1227" s="40">
        <v>3607266.9791395231</v>
      </c>
      <c r="C1227">
        <v>3891595.9511287413</v>
      </c>
      <c r="D1227" t="str">
        <v>unmet</v>
      </c>
      <c r="E1227">
        <v>-284328.97198921815</v>
      </c>
    </row>
    <row r="1228" spans="1:5" x14ac:dyDescent="0.25">
      <c r="A1228">
        <v>1162</v>
      </c>
      <c r="B1228" s="40">
        <v>3941193.332627208</v>
      </c>
      <c r="C1228">
        <v>3890858.3525345628</v>
      </c>
      <c r="D1228" t="str">
        <v>met</v>
      </c>
      <c r="E1228">
        <v>50334.980092645157</v>
      </c>
    </row>
    <row r="1229" spans="1:5" x14ac:dyDescent="0.25">
      <c r="A1229">
        <v>1163</v>
      </c>
      <c r="B1229" s="40">
        <v>3651632.0676641036</v>
      </c>
      <c r="C1229">
        <v>3890452.7941651372</v>
      </c>
      <c r="D1229" t="str">
        <v>unmet</v>
      </c>
      <c r="E1229">
        <v>-238820.72650103364</v>
      </c>
    </row>
    <row r="1230" spans="1:5" x14ac:dyDescent="0.25">
      <c r="A1230">
        <v>1164</v>
      </c>
      <c r="B1230" s="40">
        <v>3534467.2818993595</v>
      </c>
      <c r="C1230">
        <v>3891005.7400106643</v>
      </c>
      <c r="D1230" t="str">
        <v>unmet</v>
      </c>
      <c r="E1230">
        <v>-356538.45811130479</v>
      </c>
    </row>
    <row r="1231" spans="1:5" x14ac:dyDescent="0.25">
      <c r="A1231">
        <v>1165</v>
      </c>
      <c r="B1231" s="40">
        <v>3655796.1512784893</v>
      </c>
      <c r="C1231">
        <v>3890459.1944356933</v>
      </c>
      <c r="D1231" t="str">
        <v>unmet</v>
      </c>
      <c r="E1231">
        <v>-234663.04315720405</v>
      </c>
    </row>
    <row r="1232" spans="1:5" x14ac:dyDescent="0.25">
      <c r="A1232">
        <v>1166</v>
      </c>
      <c r="B1232" s="40">
        <v>4820618.6310196687</v>
      </c>
      <c r="C1232">
        <v>3890603.0953133632</v>
      </c>
      <c r="D1232" t="str">
        <v>met</v>
      </c>
      <c r="E1232">
        <v>930015.53570630541</v>
      </c>
    </row>
    <row r="1233" spans="1:5" x14ac:dyDescent="0.25">
      <c r="A1233">
        <v>1167</v>
      </c>
      <c r="B1233" s="40">
        <v>4579876.568372013</v>
      </c>
      <c r="C1233">
        <v>3890557.6503458577</v>
      </c>
      <c r="D1233" t="str">
        <v>met</v>
      </c>
      <c r="E1233">
        <v>689318.91802615533</v>
      </c>
    </row>
    <row r="1234" spans="1:5" x14ac:dyDescent="0.25">
      <c r="A1234">
        <v>1168</v>
      </c>
      <c r="B1234" s="40">
        <v>3804316.9476146372</v>
      </c>
      <c r="C1234">
        <v>3890659.4286628962</v>
      </c>
      <c r="D1234" t="str">
        <v>unmet</v>
      </c>
      <c r="E1234">
        <v>-86342.481048258953</v>
      </c>
    </row>
    <row r="1235" spans="1:5" x14ac:dyDescent="0.25">
      <c r="A1235">
        <v>1169</v>
      </c>
      <c r="B1235" s="40">
        <v>3901646.6685817456</v>
      </c>
      <c r="C1235">
        <v>3890557.2085472718</v>
      </c>
      <c r="D1235" t="str">
        <v>met</v>
      </c>
      <c r="E1235">
        <v>11089.460034473799</v>
      </c>
    </row>
    <row r="1236" spans="1:5" x14ac:dyDescent="0.25">
      <c r="A1236">
        <v>1170</v>
      </c>
      <c r="B1236" s="40">
        <v>3918509.5266019581</v>
      </c>
      <c r="C1236">
        <v>3890531.096943012</v>
      </c>
      <c r="D1236" t="str">
        <v>met</v>
      </c>
      <c r="E1236">
        <v>27978.429658946116</v>
      </c>
    </row>
    <row r="1237" spans="1:5" x14ac:dyDescent="0.25">
      <c r="A1237">
        <v>1171</v>
      </c>
      <c r="B1237" s="40">
        <v>3526317.1298219115</v>
      </c>
      <c r="C1237">
        <v>3890872.4368125927</v>
      </c>
      <c r="D1237" t="str">
        <v>unmet</v>
      </c>
      <c r="E1237">
        <v>-364555.30699068122</v>
      </c>
    </row>
    <row r="1238" spans="1:5" x14ac:dyDescent="0.25">
      <c r="A1238">
        <v>1172</v>
      </c>
      <c r="B1238" s="40">
        <v>4208209.7297811918</v>
      </c>
      <c r="C1238">
        <v>3890834.452059974</v>
      </c>
      <c r="D1238" t="str">
        <v>met</v>
      </c>
      <c r="E1238">
        <v>317375.27772121783</v>
      </c>
    </row>
    <row r="1239" spans="1:5" x14ac:dyDescent="0.25">
      <c r="A1239">
        <v>1173</v>
      </c>
      <c r="B1239" s="40">
        <v>4894682.7970861383</v>
      </c>
      <c r="C1239">
        <v>3890807.096624115</v>
      </c>
      <c r="D1239" t="str">
        <v>met</v>
      </c>
      <c r="E1239">
        <v>1003875.7004620233</v>
      </c>
    </row>
    <row r="1240" spans="1:5" x14ac:dyDescent="0.25">
      <c r="A1240">
        <v>1174</v>
      </c>
      <c r="B1240" s="40">
        <v>4501122.9044394456</v>
      </c>
      <c r="C1240">
        <v>3890623.9581201002</v>
      </c>
      <c r="D1240" t="str">
        <v>met</v>
      </c>
      <c r="E1240">
        <v>610498.94631934538</v>
      </c>
    </row>
    <row r="1241" spans="1:5" x14ac:dyDescent="0.25">
      <c r="A1241">
        <v>1175</v>
      </c>
      <c r="B1241" s="40">
        <v>3325744.3728701621</v>
      </c>
      <c r="C1241">
        <v>3890642.7348555406</v>
      </c>
      <c r="D1241" t="str">
        <v>unmet</v>
      </c>
      <c r="E1241">
        <v>-564898.36198537843</v>
      </c>
    </row>
    <row r="1242" spans="1:5" x14ac:dyDescent="0.25">
      <c r="A1242">
        <v>1176</v>
      </c>
      <c r="B1242" s="40">
        <v>3696684.2935301084</v>
      </c>
      <c r="C1242">
        <v>3890646.642538249</v>
      </c>
      <c r="D1242" t="str">
        <v>unmet</v>
      </c>
      <c r="E1242">
        <v>-193962.34900814062</v>
      </c>
    </row>
    <row r="1243" spans="1:5" x14ac:dyDescent="0.25">
      <c r="A1243">
        <v>1177</v>
      </c>
      <c r="B1243" s="40">
        <v>3444993.4176321626</v>
      </c>
      <c r="C1243">
        <v>3890445.658588401</v>
      </c>
      <c r="D1243" t="str">
        <v>unmet</v>
      </c>
      <c r="E1243">
        <v>-445452.24095623847</v>
      </c>
    </row>
    <row r="1244" spans="1:5" x14ac:dyDescent="0.25">
      <c r="A1244">
        <v>1178</v>
      </c>
      <c r="B1244" s="40">
        <v>3497698.2598048402</v>
      </c>
      <c r="C1244">
        <v>3890419.1307741753</v>
      </c>
      <c r="D1244" t="str">
        <v>unmet</v>
      </c>
      <c r="E1244">
        <v>-392720.87096933508</v>
      </c>
    </row>
    <row r="1245" spans="1:5" x14ac:dyDescent="0.25">
      <c r="A1245">
        <v>1179</v>
      </c>
      <c r="B1245" s="40">
        <v>3630965.2377103758</v>
      </c>
      <c r="C1245">
        <v>3890641.9575677798</v>
      </c>
      <c r="D1245" t="str">
        <v>unmet</v>
      </c>
      <c r="E1245">
        <v>-259676.71985740401</v>
      </c>
    </row>
    <row r="1246" spans="1:5" x14ac:dyDescent="0.25">
      <c r="A1246">
        <v>1180</v>
      </c>
      <c r="B1246" s="40">
        <v>3526142.5999217555</v>
      </c>
      <c r="C1246">
        <v>3890744.1812456395</v>
      </c>
      <c r="D1246" t="str">
        <v>unmet</v>
      </c>
      <c r="E1246">
        <v>-364601.58132388396</v>
      </c>
    </row>
    <row r="1247" spans="1:5" x14ac:dyDescent="0.25">
      <c r="A1247">
        <v>1181</v>
      </c>
      <c r="B1247" s="40">
        <v>5403614.9978003725</v>
      </c>
      <c r="C1247">
        <v>3891033.7821866353</v>
      </c>
      <c r="D1247" t="str">
        <v>met</v>
      </c>
      <c r="E1247">
        <v>1512581.2156137372</v>
      </c>
    </row>
    <row r="1248" spans="1:5" x14ac:dyDescent="0.25">
      <c r="A1248">
        <v>1182</v>
      </c>
      <c r="B1248" s="40">
        <v>3442786.7762179519</v>
      </c>
      <c r="C1248">
        <v>3890989.5983792502</v>
      </c>
      <c r="D1248" t="str">
        <v>unmet</v>
      </c>
      <c r="E1248">
        <v>-448202.82216129825</v>
      </c>
    </row>
    <row r="1249" spans="1:5" x14ac:dyDescent="0.25">
      <c r="A1249">
        <v>1183</v>
      </c>
      <c r="B1249" s="40">
        <v>3679655.6243800162</v>
      </c>
      <c r="C1249">
        <v>3890639.1527337041</v>
      </c>
      <c r="D1249" t="str">
        <v>unmet</v>
      </c>
      <c r="E1249">
        <v>-210983.52835368784</v>
      </c>
    </row>
    <row r="1250" spans="1:5" x14ac:dyDescent="0.25">
      <c r="A1250">
        <v>1184</v>
      </c>
      <c r="B1250" s="40">
        <v>3310646.9432145739</v>
      </c>
      <c r="C1250">
        <v>3891585.8713379209</v>
      </c>
      <c r="D1250" t="str">
        <v>unmet</v>
      </c>
      <c r="E1250">
        <v>-580938.928123347</v>
      </c>
    </row>
    <row r="1251" spans="1:5" x14ac:dyDescent="0.25">
      <c r="A1251">
        <v>1185</v>
      </c>
      <c r="B1251" s="40">
        <v>3780019.4736270932</v>
      </c>
      <c r="C1251">
        <v>3891056.0682549588</v>
      </c>
      <c r="D1251" t="str">
        <v>unmet</v>
      </c>
      <c r="E1251">
        <v>-111036.59462786559</v>
      </c>
    </row>
    <row r="1252" spans="1:5" x14ac:dyDescent="0.25">
      <c r="A1252">
        <v>1186</v>
      </c>
      <c r="B1252" s="40">
        <v>3511041.9053368084</v>
      </c>
      <c r="C1252">
        <v>3890474.3608245896</v>
      </c>
      <c r="D1252" t="str">
        <v>unmet</v>
      </c>
      <c r="E1252">
        <v>-379432.4554877812</v>
      </c>
    </row>
    <row r="1253" spans="1:5" x14ac:dyDescent="0.25">
      <c r="A1253">
        <v>1187</v>
      </c>
      <c r="B1253" s="40">
        <v>4414048.9707878986</v>
      </c>
      <c r="C1253">
        <v>3890591.9858268355</v>
      </c>
      <c r="D1253" t="str">
        <v>met</v>
      </c>
      <c r="E1253">
        <v>523456.98496106314</v>
      </c>
    </row>
    <row r="1254" spans="1:5" x14ac:dyDescent="0.25">
      <c r="A1254">
        <v>1188</v>
      </c>
      <c r="B1254" s="40">
        <v>4274042.8870584127</v>
      </c>
      <c r="C1254">
        <v>3890940.0304955575</v>
      </c>
      <c r="D1254" t="str">
        <v>met</v>
      </c>
      <c r="E1254">
        <v>383102.85656285519</v>
      </c>
    </row>
    <row r="1255" spans="1:5" x14ac:dyDescent="0.25">
      <c r="A1255">
        <v>1189</v>
      </c>
      <c r="B1255" s="40">
        <v>3252900.2199024344</v>
      </c>
      <c r="C1255">
        <v>3891626.9602488829</v>
      </c>
      <c r="D1255" t="str">
        <v>unmet</v>
      </c>
      <c r="E1255">
        <v>-638726.7403464485</v>
      </c>
    </row>
    <row r="1256" spans="1:5" x14ac:dyDescent="0.25">
      <c r="A1256">
        <v>1190</v>
      </c>
      <c r="B1256" s="40">
        <v>3142981.4782182011</v>
      </c>
      <c r="C1256">
        <v>3890880.7318601762</v>
      </c>
      <c r="D1256" t="str">
        <v>unmet</v>
      </c>
      <c r="E1256">
        <v>-747899.25364197511</v>
      </c>
    </row>
    <row r="1257" spans="1:5" x14ac:dyDescent="0.25">
      <c r="A1257">
        <v>1191</v>
      </c>
      <c r="B1257" s="40">
        <v>3971445.4651528616</v>
      </c>
      <c r="C1257">
        <v>3890843.6462478335</v>
      </c>
      <c r="D1257" t="str">
        <v>met</v>
      </c>
      <c r="E1257">
        <v>80601.818905028049</v>
      </c>
    </row>
    <row r="1258" spans="1:5" x14ac:dyDescent="0.25">
      <c r="A1258">
        <v>1192</v>
      </c>
      <c r="B1258" s="40">
        <v>5003145.4616945628</v>
      </c>
      <c r="C1258">
        <v>3890454.1438359851</v>
      </c>
      <c r="D1258" t="str">
        <v>met</v>
      </c>
      <c r="E1258">
        <v>1112691.3178585777</v>
      </c>
    </row>
    <row r="1259" spans="1:5" x14ac:dyDescent="0.25">
      <c r="A1259">
        <v>1193</v>
      </c>
      <c r="B1259" s="40">
        <v>3659876.993672078</v>
      </c>
      <c r="C1259">
        <v>3891240.3001645789</v>
      </c>
      <c r="D1259" t="str">
        <v>unmet</v>
      </c>
      <c r="E1259">
        <v>-231363.30649250094</v>
      </c>
    </row>
    <row r="1260" spans="1:5" x14ac:dyDescent="0.25">
      <c r="A1260">
        <v>1194</v>
      </c>
      <c r="B1260" s="40">
        <v>3423457.5983331269</v>
      </c>
      <c r="C1260">
        <v>3890713.9059069855</v>
      </c>
      <c r="D1260" t="str">
        <v>unmet</v>
      </c>
      <c r="E1260">
        <v>-467256.30757385865</v>
      </c>
    </row>
    <row r="1261" spans="1:5" x14ac:dyDescent="0.25">
      <c r="A1261">
        <v>1195</v>
      </c>
      <c r="B1261" s="40">
        <v>3611728.7433406296</v>
      </c>
      <c r="C1261">
        <v>3891337.9371708557</v>
      </c>
      <c r="D1261" t="str">
        <v>unmet</v>
      </c>
      <c r="E1261">
        <v>-279609.19383022608</v>
      </c>
    </row>
    <row r="1262" spans="1:5" x14ac:dyDescent="0.25">
      <c r="A1262">
        <v>1196</v>
      </c>
      <c r="B1262" s="40">
        <v>3233291.3518329156</v>
      </c>
      <c r="C1262">
        <v>3891050.2621741826</v>
      </c>
      <c r="D1262" t="str">
        <v>unmet</v>
      </c>
      <c r="E1262">
        <v>-657758.91034126701</v>
      </c>
    </row>
    <row r="1263" spans="1:5" x14ac:dyDescent="0.25">
      <c r="A1263">
        <v>1197</v>
      </c>
      <c r="B1263" s="40">
        <v>4066944.3338698158</v>
      </c>
      <c r="C1263">
        <v>3891135.8215812179</v>
      </c>
      <c r="D1263" t="str">
        <v>met</v>
      </c>
      <c r="E1263">
        <v>175808.51228859788</v>
      </c>
    </row>
    <row r="1264" spans="1:5" x14ac:dyDescent="0.25">
      <c r="A1264">
        <v>1198</v>
      </c>
      <c r="B1264" s="40">
        <v>3922416.8687775019</v>
      </c>
      <c r="C1264">
        <v>3890574.3163176589</v>
      </c>
      <c r="D1264" t="str">
        <v>met</v>
      </c>
      <c r="E1264">
        <v>31842.552459842991</v>
      </c>
    </row>
    <row r="1265" spans="1:5" x14ac:dyDescent="0.25">
      <c r="A1265">
        <v>1199</v>
      </c>
      <c r="B1265" s="40">
        <v>4329217.7163939327</v>
      </c>
      <c r="C1265">
        <v>3891243.8318251371</v>
      </c>
      <c r="D1265" t="str">
        <v>met</v>
      </c>
      <c r="E1265">
        <v>437973.88456879556</v>
      </c>
    </row>
    <row r="1266" spans="1:5" x14ac:dyDescent="0.25">
      <c r="A1266">
        <v>1200</v>
      </c>
      <c r="B1266" s="40">
        <v>3326212.043693963</v>
      </c>
      <c r="C1266">
        <v>3890837.0076329214</v>
      </c>
      <c r="D1266" t="str">
        <v>unmet</v>
      </c>
      <c r="E1266">
        <v>-564624.96393895848</v>
      </c>
    </row>
    <row r="1267" spans="1:5" x14ac:dyDescent="0.25">
      <c r="A1267">
        <v>1201</v>
      </c>
      <c r="B1267" s="40">
        <v>3484969.8105784291</v>
      </c>
      <c r="C1267">
        <v>3890654.244131512</v>
      </c>
      <c r="D1267" t="str">
        <v>unmet</v>
      </c>
      <c r="E1267">
        <v>-405684.43355308287</v>
      </c>
    </row>
    <row r="1268" spans="1:5" x14ac:dyDescent="0.25">
      <c r="A1268">
        <v>1202</v>
      </c>
      <c r="B1268" s="40">
        <v>3184126.5606611092</v>
      </c>
      <c r="C1268">
        <v>3890611.3713184549</v>
      </c>
      <c r="D1268" t="str">
        <v>unmet</v>
      </c>
      <c r="E1268">
        <v>-706484.81065734569</v>
      </c>
    </row>
    <row r="1269" spans="1:5" x14ac:dyDescent="0.25">
      <c r="A1269">
        <v>1203</v>
      </c>
      <c r="B1269" s="40">
        <v>5326395.1049862839</v>
      </c>
      <c r="C1269">
        <v>3891097.863385892</v>
      </c>
      <c r="D1269" t="str">
        <v>met</v>
      </c>
      <c r="E1269">
        <v>1435297.2416003919</v>
      </c>
    </row>
    <row r="1270" spans="1:5" x14ac:dyDescent="0.25">
      <c r="A1270">
        <v>1204</v>
      </c>
      <c r="B1270" s="40">
        <v>3588415.0823857207</v>
      </c>
      <c r="C1270">
        <v>3890715.1871026359</v>
      </c>
      <c r="D1270" t="str">
        <v>unmet</v>
      </c>
      <c r="E1270">
        <v>-302300.10471691517</v>
      </c>
    </row>
    <row r="1271" spans="1:5" x14ac:dyDescent="0.25">
      <c r="A1271">
        <v>1205</v>
      </c>
      <c r="B1271" s="40">
        <v>3572555.5588833243</v>
      </c>
      <c r="C1271">
        <v>3891338.9946113145</v>
      </c>
      <c r="D1271" t="str">
        <v>unmet</v>
      </c>
      <c r="E1271">
        <v>-318783.43572799023</v>
      </c>
    </row>
    <row r="1272" spans="1:5" x14ac:dyDescent="0.25">
      <c r="A1272">
        <v>1206</v>
      </c>
      <c r="B1272" s="40">
        <v>3630749.7987265382</v>
      </c>
      <c r="C1272">
        <v>3890857.4330102284</v>
      </c>
      <c r="D1272" t="str">
        <v>unmet</v>
      </c>
      <c r="E1272">
        <v>-260107.63428369025</v>
      </c>
    </row>
    <row r="1273" spans="1:5" x14ac:dyDescent="0.25">
      <c r="A1273">
        <v>1207</v>
      </c>
      <c r="B1273" s="40">
        <v>2950064.8567338558</v>
      </c>
      <c r="C1273">
        <v>3890996.4659563876</v>
      </c>
      <c r="D1273" t="str">
        <v>unmet</v>
      </c>
      <c r="E1273">
        <v>-940931.60922253178</v>
      </c>
    </row>
    <row r="1274" spans="1:5" x14ac:dyDescent="0.25">
      <c r="A1274">
        <v>1208</v>
      </c>
      <c r="B1274" s="40">
        <v>3723459.3271660767</v>
      </c>
      <c r="C1274">
        <v>3890327.5892422758</v>
      </c>
      <c r="D1274" t="str">
        <v>unmet</v>
      </c>
      <c r="E1274">
        <v>-166868.26207619905</v>
      </c>
    </row>
    <row r="1275" spans="1:5" x14ac:dyDescent="0.25">
      <c r="A1275">
        <v>1209</v>
      </c>
      <c r="B1275" s="40">
        <v>3636626.6945125684</v>
      </c>
      <c r="C1275">
        <v>3890516.5975376526</v>
      </c>
      <c r="D1275" t="str">
        <v>unmet</v>
      </c>
      <c r="E1275">
        <v>-253889.90302508418</v>
      </c>
    </row>
    <row r="1276" spans="1:5" x14ac:dyDescent="0.25">
      <c r="A1276">
        <v>1210</v>
      </c>
      <c r="B1276" s="40">
        <v>2945444.0937879928</v>
      </c>
      <c r="C1276">
        <v>3890606.6433377704</v>
      </c>
      <c r="D1276" t="str">
        <v>unmet</v>
      </c>
      <c r="E1276">
        <v>-945162.54954977753</v>
      </c>
    </row>
    <row r="1277" spans="1:5" x14ac:dyDescent="0.25">
      <c r="A1277">
        <v>1211</v>
      </c>
      <c r="B1277" s="40">
        <v>3581678.0680153482</v>
      </c>
      <c r="C1277">
        <v>3890479.6257482413</v>
      </c>
      <c r="D1277" t="str">
        <v>unmet</v>
      </c>
      <c r="E1277">
        <v>-308801.55773289315</v>
      </c>
    </row>
    <row r="1278" spans="1:5" x14ac:dyDescent="0.25">
      <c r="A1278">
        <v>1212</v>
      </c>
      <c r="B1278" s="40">
        <v>3100147.1615656484</v>
      </c>
      <c r="C1278">
        <v>3890884.9267326854</v>
      </c>
      <c r="D1278" t="str">
        <v>unmet</v>
      </c>
      <c r="E1278">
        <v>-790737.76516703703</v>
      </c>
    </row>
    <row r="1279" spans="1:5" x14ac:dyDescent="0.25">
      <c r="A1279">
        <v>1213</v>
      </c>
      <c r="B1279" s="40">
        <v>3837247.4151259465</v>
      </c>
      <c r="C1279">
        <v>3890701.620704296</v>
      </c>
      <c r="D1279" t="str">
        <v>unmet</v>
      </c>
      <c r="E1279">
        <v>-53454.205578349531</v>
      </c>
    </row>
    <row r="1280" spans="1:5" x14ac:dyDescent="0.25">
      <c r="A1280">
        <v>1214</v>
      </c>
      <c r="B1280" s="40">
        <v>3599506.8316271622</v>
      </c>
      <c r="C1280">
        <v>3890463.7347856327</v>
      </c>
      <c r="D1280" t="str">
        <v>unmet</v>
      </c>
      <c r="E1280">
        <v>-290956.90315847052</v>
      </c>
    </row>
    <row r="1281" spans="1:5" x14ac:dyDescent="0.25">
      <c r="A1281">
        <v>1215</v>
      </c>
      <c r="B1281" s="40">
        <v>4465044.6615223791</v>
      </c>
      <c r="C1281">
        <v>3890670.6189878173</v>
      </c>
      <c r="D1281" t="str">
        <v>met</v>
      </c>
      <c r="E1281">
        <v>574374.04253456183</v>
      </c>
    </row>
    <row r="1282" spans="1:5" x14ac:dyDescent="0.25">
      <c r="A1282">
        <v>1216</v>
      </c>
      <c r="B1282" s="40">
        <v>3697545.3982002102</v>
      </c>
      <c r="C1282">
        <v>3890903.1891831211</v>
      </c>
      <c r="D1282" t="str">
        <v>unmet</v>
      </c>
      <c r="E1282">
        <v>-193357.7909829109</v>
      </c>
    </row>
    <row r="1283" spans="1:5" x14ac:dyDescent="0.25">
      <c r="A1283">
        <v>1217</v>
      </c>
      <c r="B1283" s="40">
        <v>3313318.5583945583</v>
      </c>
      <c r="C1283">
        <v>3890893.8630316849</v>
      </c>
      <c r="D1283" t="str">
        <v>unmet</v>
      </c>
      <c r="E1283">
        <v>-577575.30463712662</v>
      </c>
    </row>
    <row r="1284" spans="1:5" x14ac:dyDescent="0.25">
      <c r="A1284">
        <v>1218</v>
      </c>
      <c r="B1284" s="40">
        <v>5793963.7638940802</v>
      </c>
      <c r="C1284">
        <v>3890566.7545085801</v>
      </c>
      <c r="D1284" t="str">
        <v>met</v>
      </c>
      <c r="E1284">
        <v>1903397.0093855001</v>
      </c>
    </row>
    <row r="1285" spans="1:5" x14ac:dyDescent="0.25">
      <c r="A1285">
        <v>1219</v>
      </c>
      <c r="B1285" s="40">
        <v>3597625.6481125159</v>
      </c>
      <c r="C1285">
        <v>3890826.5698336437</v>
      </c>
      <c r="D1285" t="str">
        <v>unmet</v>
      </c>
      <c r="E1285">
        <v>-293200.92172112782</v>
      </c>
    </row>
    <row r="1286" spans="1:5" x14ac:dyDescent="0.25">
      <c r="A1286">
        <v>1220</v>
      </c>
      <c r="B1286" s="40">
        <v>3574742.8106364608</v>
      </c>
      <c r="C1286">
        <v>3891007.9635496447</v>
      </c>
      <c r="D1286" t="str">
        <v>unmet</v>
      </c>
      <c r="E1286">
        <v>-316265.15291318391</v>
      </c>
    </row>
    <row r="1287" spans="1:5" x14ac:dyDescent="0.25">
      <c r="A1287">
        <v>1221</v>
      </c>
      <c r="B1287" s="40">
        <v>3901713.8488400262</v>
      </c>
      <c r="C1287">
        <v>3891153.5998874097</v>
      </c>
      <c r="D1287" t="str">
        <v>met</v>
      </c>
      <c r="E1287">
        <v>10560.248952616472</v>
      </c>
    </row>
    <row r="1288" spans="1:5" x14ac:dyDescent="0.25">
      <c r="A1288">
        <v>1222</v>
      </c>
      <c r="B1288" s="40">
        <v>4090199.6271028388</v>
      </c>
      <c r="C1288">
        <v>3891164.042912337</v>
      </c>
      <c r="D1288" t="str">
        <v>met</v>
      </c>
      <c r="E1288">
        <v>199035.58419050183</v>
      </c>
    </row>
    <row r="1289" spans="1:5" x14ac:dyDescent="0.25">
      <c r="A1289">
        <v>1223</v>
      </c>
      <c r="B1289" s="40">
        <v>3163563.8355718367</v>
      </c>
      <c r="C1289">
        <v>3890277.0294119138</v>
      </c>
      <c r="D1289" t="str">
        <v>unmet</v>
      </c>
      <c r="E1289">
        <v>-726713.19384007715</v>
      </c>
    </row>
    <row r="1290" spans="1:5" x14ac:dyDescent="0.25">
      <c r="A1290">
        <v>1224</v>
      </c>
      <c r="B1290" s="40">
        <v>3829874.775460348</v>
      </c>
      <c r="C1290">
        <v>3890694.4442419452</v>
      </c>
      <c r="D1290" t="str">
        <v>unmet</v>
      </c>
      <c r="E1290">
        <v>-60819.668781597167</v>
      </c>
    </row>
    <row r="1291" spans="1:5" x14ac:dyDescent="0.25">
      <c r="A1291">
        <v>1225</v>
      </c>
      <c r="B1291" s="40">
        <v>3019869.8377047637</v>
      </c>
      <c r="C1291">
        <v>3890524.2985287523</v>
      </c>
      <c r="D1291" t="str">
        <v>unmet</v>
      </c>
      <c r="E1291">
        <v>-870654.46082398854</v>
      </c>
    </row>
    <row r="1292" spans="1:5" x14ac:dyDescent="0.25">
      <c r="A1292">
        <v>1226</v>
      </c>
      <c r="B1292" s="40">
        <v>5429172.7098886631</v>
      </c>
      <c r="C1292">
        <v>3890826.2277365783</v>
      </c>
      <c r="D1292" t="str">
        <v>met</v>
      </c>
      <c r="E1292">
        <v>1538346.4821520848</v>
      </c>
    </row>
    <row r="1293" spans="1:5" x14ac:dyDescent="0.25">
      <c r="A1293">
        <v>1227</v>
      </c>
      <c r="B1293" s="40">
        <v>4343872.055293439</v>
      </c>
      <c r="C1293">
        <v>3890885.7898811782</v>
      </c>
      <c r="D1293" t="str">
        <v>met</v>
      </c>
      <c r="E1293">
        <v>452986.26541226078</v>
      </c>
    </row>
    <row r="1294" spans="1:5" x14ac:dyDescent="0.25">
      <c r="A1294">
        <v>1228</v>
      </c>
      <c r="B1294" s="40">
        <v>4136906.189003922</v>
      </c>
      <c r="C1294">
        <v>3891211.51997313</v>
      </c>
      <c r="D1294" t="str">
        <v>met</v>
      </c>
      <c r="E1294">
        <v>245694.66903079208</v>
      </c>
    </row>
    <row r="1295" spans="1:5" x14ac:dyDescent="0.25">
      <c r="A1295">
        <v>1229</v>
      </c>
      <c r="B1295" s="40">
        <v>3745231.8982065637</v>
      </c>
      <c r="C1295">
        <v>3890707.5219617998</v>
      </c>
      <c r="D1295" t="str">
        <v>unmet</v>
      </c>
      <c r="E1295">
        <v>-145475.62375523616</v>
      </c>
    </row>
    <row r="1296" spans="1:5" x14ac:dyDescent="0.25">
      <c r="A1296">
        <v>1230</v>
      </c>
      <c r="B1296" s="40">
        <v>3791424.8240931211</v>
      </c>
      <c r="C1296">
        <v>3891129.6767793605</v>
      </c>
      <c r="D1296" t="str">
        <v>unmet</v>
      </c>
      <c r="E1296">
        <v>-99704.852686239406</v>
      </c>
    </row>
    <row r="1297" spans="1:5" x14ac:dyDescent="0.25">
      <c r="A1297">
        <v>1231</v>
      </c>
      <c r="B1297" s="40">
        <v>4770849.5684473887</v>
      </c>
      <c r="C1297">
        <v>3891065.9443871691</v>
      </c>
      <c r="D1297" t="str">
        <v>met</v>
      </c>
      <c r="E1297">
        <v>879783.62406021962</v>
      </c>
    </row>
    <row r="1298" spans="1:5" x14ac:dyDescent="0.25">
      <c r="A1298">
        <v>1232</v>
      </c>
      <c r="B1298" s="40">
        <v>3736034.297378927</v>
      </c>
      <c r="C1298">
        <v>3890531.0826018383</v>
      </c>
      <c r="D1298" t="str">
        <v>unmet</v>
      </c>
      <c r="E1298">
        <v>-154496.78522291128</v>
      </c>
    </row>
    <row r="1299" spans="1:5" x14ac:dyDescent="0.25">
      <c r="A1299">
        <v>1233</v>
      </c>
      <c r="B1299" s="40">
        <v>3330662.5829608561</v>
      </c>
      <c r="C1299">
        <v>3891165.2760085179</v>
      </c>
      <c r="D1299" t="str">
        <v>unmet</v>
      </c>
      <c r="E1299">
        <v>-560502.6930476618</v>
      </c>
    </row>
    <row r="1300" spans="1:5" x14ac:dyDescent="0.25">
      <c r="A1300">
        <v>1234</v>
      </c>
      <c r="B1300" s="40">
        <v>3246743.4649537313</v>
      </c>
      <c r="C1300">
        <v>3890875.1113464488</v>
      </c>
      <c r="D1300" t="str">
        <v>unmet</v>
      </c>
      <c r="E1300">
        <v>-644131.64639271749</v>
      </c>
    </row>
    <row r="1301" spans="1:5" x14ac:dyDescent="0.25">
      <c r="A1301">
        <v>1235</v>
      </c>
      <c r="B1301" s="40">
        <v>14396556.540956488</v>
      </c>
      <c r="C1301">
        <v>3891277.7584891981</v>
      </c>
      <c r="D1301" t="str">
        <v>met</v>
      </c>
      <c r="E1301">
        <v>10505278.782467291</v>
      </c>
    </row>
    <row r="1302" spans="1:5" x14ac:dyDescent="0.25">
      <c r="A1302">
        <v>1236</v>
      </c>
      <c r="B1302" s="40">
        <v>3461850.0230130451</v>
      </c>
      <c r="C1302">
        <v>3890680.452637149</v>
      </c>
      <c r="D1302" t="str">
        <v>unmet</v>
      </c>
      <c r="E1302">
        <v>-428830.42962410394</v>
      </c>
    </row>
    <row r="1303" spans="1:5" x14ac:dyDescent="0.25">
      <c r="A1303">
        <v>1237</v>
      </c>
      <c r="B1303" s="40">
        <v>3276645.9310084628</v>
      </c>
      <c r="C1303">
        <v>3890431.1392183844</v>
      </c>
      <c r="D1303" t="str">
        <v>unmet</v>
      </c>
      <c r="E1303">
        <v>-613785.20820992161</v>
      </c>
    </row>
    <row r="1304" spans="1:5" x14ac:dyDescent="0.25">
      <c r="A1304">
        <v>1238</v>
      </c>
      <c r="B1304" s="40">
        <v>3484357.7607840262</v>
      </c>
      <c r="C1304">
        <v>3891064.1217153645</v>
      </c>
      <c r="D1304" t="str">
        <v>unmet</v>
      </c>
      <c r="E1304">
        <v>-406706.36093133828</v>
      </c>
    </row>
    <row r="1305" spans="1:5" x14ac:dyDescent="0.25">
      <c r="A1305">
        <v>1239</v>
      </c>
      <c r="B1305" s="40">
        <v>4211674.4355278872</v>
      </c>
      <c r="C1305">
        <v>3890882.6537588909</v>
      </c>
      <c r="D1305" t="str">
        <v>met</v>
      </c>
      <c r="E1305">
        <v>320791.78176899627</v>
      </c>
    </row>
    <row r="1306" spans="1:5" x14ac:dyDescent="0.25">
      <c r="A1306">
        <v>1240</v>
      </c>
      <c r="B1306" s="40">
        <v>3755792.7916978104</v>
      </c>
      <c r="C1306">
        <v>3890427.2916311361</v>
      </c>
      <c r="D1306" t="str">
        <v>unmet</v>
      </c>
      <c r="E1306">
        <v>-134634.49993332569</v>
      </c>
    </row>
    <row r="1307" spans="1:5" x14ac:dyDescent="0.25">
      <c r="A1307">
        <v>1241</v>
      </c>
      <c r="B1307" s="40">
        <v>3157293.9167914265</v>
      </c>
      <c r="C1307">
        <v>3890714.4801578554</v>
      </c>
      <c r="D1307" t="str">
        <v>unmet</v>
      </c>
      <c r="E1307">
        <v>-733420.56336642895</v>
      </c>
    </row>
    <row r="1308" spans="1:5" x14ac:dyDescent="0.25">
      <c r="A1308">
        <v>1242</v>
      </c>
      <c r="B1308" s="40">
        <v>3554877.3796932278</v>
      </c>
      <c r="C1308">
        <v>3890149.9893082376</v>
      </c>
      <c r="D1308" t="str">
        <v>unmet</v>
      </c>
      <c r="E1308">
        <v>-335272.60961500974</v>
      </c>
    </row>
    <row r="1309" spans="1:5" x14ac:dyDescent="0.25">
      <c r="A1309">
        <v>1243</v>
      </c>
      <c r="B1309" s="40">
        <v>3655638.826854568</v>
      </c>
      <c r="C1309">
        <v>3890564.7824291922</v>
      </c>
      <c r="D1309" t="str">
        <v>unmet</v>
      </c>
      <c r="E1309">
        <v>-234925.95557462424</v>
      </c>
    </row>
    <row r="1310" spans="1:5" x14ac:dyDescent="0.25">
      <c r="A1310">
        <v>1244</v>
      </c>
      <c r="B1310" s="40">
        <v>3320440.8591429563</v>
      </c>
      <c r="C1310">
        <v>3890498.4958947031</v>
      </c>
      <c r="D1310" t="str">
        <v>unmet</v>
      </c>
      <c r="E1310">
        <v>-570057.63675174676</v>
      </c>
    </row>
    <row r="1311" spans="1:5" x14ac:dyDescent="0.25">
      <c r="A1311">
        <v>1245</v>
      </c>
      <c r="B1311" s="40">
        <v>3592211.5095218541</v>
      </c>
      <c r="C1311">
        <v>3890758.0814907569</v>
      </c>
      <c r="D1311" t="str">
        <v>unmet</v>
      </c>
      <c r="E1311">
        <v>-298546.57196890283</v>
      </c>
    </row>
    <row r="1312" spans="1:5" x14ac:dyDescent="0.25">
      <c r="A1312">
        <v>1246</v>
      </c>
      <c r="B1312" s="40">
        <v>3955441.583760981</v>
      </c>
      <c r="C1312">
        <v>3890968.8916123929</v>
      </c>
      <c r="D1312" t="str">
        <v>met</v>
      </c>
      <c r="E1312">
        <v>64472.692148588132</v>
      </c>
    </row>
    <row r="1313" spans="1:5" x14ac:dyDescent="0.25">
      <c r="A1313">
        <v>1247</v>
      </c>
      <c r="B1313" s="40">
        <v>3938987.6177221024</v>
      </c>
      <c r="C1313">
        <v>3890656.9974869038</v>
      </c>
      <c r="D1313" t="str">
        <v>met</v>
      </c>
      <c r="E1313">
        <v>48330.620235198643</v>
      </c>
    </row>
    <row r="1314" spans="1:5" x14ac:dyDescent="0.25">
      <c r="A1314">
        <v>1248</v>
      </c>
      <c r="B1314" s="40">
        <v>2836637.5282991976</v>
      </c>
      <c r="C1314">
        <v>3890956.1704951958</v>
      </c>
      <c r="D1314" t="str">
        <v>unmet</v>
      </c>
      <c r="E1314">
        <v>-1054318.6421959982</v>
      </c>
    </row>
    <row r="1315" spans="1:5" x14ac:dyDescent="0.25">
      <c r="A1315">
        <v>1249</v>
      </c>
      <c r="B1315" s="40">
        <v>3584087.0165445264</v>
      </c>
      <c r="C1315">
        <v>3891495.8913900326</v>
      </c>
      <c r="D1315" t="str">
        <v>unmet</v>
      </c>
      <c r="E1315">
        <v>-307408.87484550616</v>
      </c>
    </row>
    <row r="1316" spans="1:5" x14ac:dyDescent="0.25">
      <c r="A1316">
        <v>1250</v>
      </c>
      <c r="B1316" s="40">
        <v>3447556.9766927809</v>
      </c>
      <c r="C1316">
        <v>3890909.9502787958</v>
      </c>
      <c r="D1316" t="str">
        <v>unmet</v>
      </c>
      <c r="E1316">
        <v>-443352.97358601494</v>
      </c>
    </row>
    <row r="1317" spans="1:5" x14ac:dyDescent="0.25">
      <c r="A1317">
        <v>1251</v>
      </c>
      <c r="B1317" s="40">
        <v>3854497.0081031304</v>
      </c>
      <c r="C1317">
        <v>3891410.1946460037</v>
      </c>
      <c r="D1317" t="str">
        <v>unmet</v>
      </c>
      <c r="E1317">
        <v>-36913.186542873271</v>
      </c>
    </row>
    <row r="1318" spans="1:5" x14ac:dyDescent="0.25">
      <c r="A1318">
        <v>1252</v>
      </c>
      <c r="B1318" s="40">
        <v>4841026.3567199195</v>
      </c>
      <c r="C1318">
        <v>3890775.6363336276</v>
      </c>
      <c r="D1318" t="str">
        <v>met</v>
      </c>
      <c r="E1318">
        <v>950250.72038629185</v>
      </c>
    </row>
    <row r="1319" spans="1:5" x14ac:dyDescent="0.25">
      <c r="A1319">
        <v>1253</v>
      </c>
      <c r="B1319" s="40">
        <v>3654058.3506485801</v>
      </c>
      <c r="C1319">
        <v>3890798.975196057</v>
      </c>
      <c r="D1319" t="str">
        <v>unmet</v>
      </c>
      <c r="E1319">
        <v>-236740.62454747688</v>
      </c>
    </row>
    <row r="1320" spans="1:5" x14ac:dyDescent="0.25">
      <c r="A1320">
        <v>1254</v>
      </c>
      <c r="B1320" s="40">
        <v>3407608.1390266749</v>
      </c>
      <c r="C1320">
        <v>3890107.3987042997</v>
      </c>
      <c r="D1320" t="str">
        <v>unmet</v>
      </c>
      <c r="E1320">
        <v>-482499.2596776248</v>
      </c>
    </row>
    <row r="1321" spans="1:5" x14ac:dyDescent="0.25">
      <c r="A1321">
        <v>1255</v>
      </c>
      <c r="B1321" s="40">
        <v>3295454.1275026994</v>
      </c>
      <c r="C1321">
        <v>3890976.708063737</v>
      </c>
      <c r="D1321" t="str">
        <v>unmet</v>
      </c>
      <c r="E1321">
        <v>-595522.58056103764</v>
      </c>
    </row>
    <row r="1322" spans="1:5" x14ac:dyDescent="0.25">
      <c r="A1322">
        <v>1256</v>
      </c>
      <c r="B1322" s="40">
        <v>3660330.1691181883</v>
      </c>
      <c r="C1322">
        <v>3890552.4324355912</v>
      </c>
      <c r="D1322" t="str">
        <v>unmet</v>
      </c>
      <c r="E1322">
        <v>-230222.26331740292</v>
      </c>
    </row>
    <row r="1323" spans="1:5" x14ac:dyDescent="0.25">
      <c r="A1323">
        <v>1257</v>
      </c>
      <c r="B1323" s="40">
        <v>3199837.6148487683</v>
      </c>
      <c r="C1323">
        <v>3890821.5569356759</v>
      </c>
      <c r="D1323" t="str">
        <v>unmet</v>
      </c>
      <c r="E1323">
        <v>-690983.94208690757</v>
      </c>
    </row>
    <row r="1324" spans="1:5" x14ac:dyDescent="0.25">
      <c r="A1324">
        <v>1258</v>
      </c>
      <c r="B1324" s="40">
        <v>3417872.4100966221</v>
      </c>
      <c r="C1324">
        <v>3890500.6379195219</v>
      </c>
      <c r="D1324" t="str">
        <v>unmet</v>
      </c>
      <c r="E1324">
        <v>-472628.22782289982</v>
      </c>
    </row>
    <row r="1325" spans="1:5" x14ac:dyDescent="0.25">
      <c r="A1325">
        <v>1259</v>
      </c>
      <c r="B1325" s="40">
        <v>3813242.6552990023</v>
      </c>
      <c r="C1325">
        <v>3890607.335701582</v>
      </c>
      <c r="D1325" t="str">
        <v>unmet</v>
      </c>
      <c r="E1325">
        <v>-77364.680402579717</v>
      </c>
    </row>
    <row r="1326" spans="1:5" x14ac:dyDescent="0.25">
      <c r="A1326">
        <v>1260</v>
      </c>
      <c r="B1326" s="40">
        <v>4051437.9866825268</v>
      </c>
      <c r="C1326">
        <v>3891103.6054144306</v>
      </c>
      <c r="D1326" t="str">
        <v>met</v>
      </c>
      <c r="E1326">
        <v>160334.38126809616</v>
      </c>
    </row>
    <row r="1327" spans="1:5" x14ac:dyDescent="0.25">
      <c r="A1327">
        <v>1261</v>
      </c>
      <c r="B1327" s="40">
        <v>3633521.7873409139</v>
      </c>
      <c r="C1327">
        <v>3890140.8732876107</v>
      </c>
      <c r="D1327" t="str">
        <v>unmet</v>
      </c>
      <c r="E1327">
        <v>-256619.08594669681</v>
      </c>
    </row>
    <row r="1328" spans="1:5" x14ac:dyDescent="0.25">
      <c r="A1328">
        <v>1262</v>
      </c>
      <c r="B1328" s="40">
        <v>3559410.9093812923</v>
      </c>
      <c r="C1328">
        <v>3891526.6505125519</v>
      </c>
      <c r="D1328" t="str">
        <v>unmet</v>
      </c>
      <c r="E1328">
        <v>-332115.74113125959</v>
      </c>
    </row>
    <row r="1329" spans="1:5" x14ac:dyDescent="0.25">
      <c r="A1329">
        <v>1263</v>
      </c>
      <c r="B1329" s="40">
        <v>3810910.4903320712</v>
      </c>
      <c r="C1329">
        <v>3890673.9248925773</v>
      </c>
      <c r="D1329" t="str">
        <v>unmet</v>
      </c>
      <c r="E1329">
        <v>-79763.434560506139</v>
      </c>
    </row>
    <row r="1330" spans="1:5" x14ac:dyDescent="0.25">
      <c r="A1330">
        <v>1264</v>
      </c>
      <c r="B1330" s="40">
        <v>4516933.6232437631</v>
      </c>
      <c r="C1330">
        <v>3890652.7362323515</v>
      </c>
      <c r="D1330" t="str">
        <v>met</v>
      </c>
      <c r="E1330">
        <v>626280.8870114116</v>
      </c>
    </row>
    <row r="1331" spans="1:5" x14ac:dyDescent="0.25">
      <c r="A1331">
        <v>1265</v>
      </c>
      <c r="B1331" s="40">
        <v>3238627.5477049267</v>
      </c>
      <c r="C1331">
        <v>3890982.4666062281</v>
      </c>
      <c r="D1331" t="str">
        <v>unmet</v>
      </c>
      <c r="E1331">
        <v>-652354.91890130145</v>
      </c>
    </row>
    <row r="1332" spans="1:5" x14ac:dyDescent="0.25">
      <c r="A1332">
        <v>1266</v>
      </c>
      <c r="B1332" s="40">
        <v>3333127.6782620465</v>
      </c>
      <c r="C1332">
        <v>3890378.1965525565</v>
      </c>
      <c r="D1332" t="str">
        <v>unmet</v>
      </c>
      <c r="E1332">
        <v>-557250.51829050994</v>
      </c>
    </row>
    <row r="1333" spans="1:5" x14ac:dyDescent="0.25">
      <c r="A1333">
        <v>1267</v>
      </c>
      <c r="B1333" s="40">
        <v>4668342.8389573842</v>
      </c>
      <c r="C1333">
        <v>3890819.0905949003</v>
      </c>
      <c r="D1333" t="str">
        <v>met</v>
      </c>
      <c r="E1333">
        <v>777523.74836248392</v>
      </c>
    </row>
    <row r="1334" spans="1:5" x14ac:dyDescent="0.25">
      <c r="A1334">
        <v>1268</v>
      </c>
      <c r="B1334" s="40">
        <v>4171192.2407667274</v>
      </c>
      <c r="C1334">
        <v>3890523.649473188</v>
      </c>
      <c r="D1334" t="str">
        <v>met</v>
      </c>
      <c r="E1334">
        <v>280668.59129353939</v>
      </c>
    </row>
    <row r="1335" spans="1:5" x14ac:dyDescent="0.25">
      <c r="A1335">
        <v>1269</v>
      </c>
      <c r="B1335" s="40">
        <v>4300565.4392498452</v>
      </c>
      <c r="C1335">
        <v>3890575.0747356554</v>
      </c>
      <c r="D1335" t="str">
        <v>met</v>
      </c>
      <c r="E1335">
        <v>409990.36451418977</v>
      </c>
    </row>
    <row r="1336" spans="1:5" x14ac:dyDescent="0.25">
      <c r="A1336">
        <v>1270</v>
      </c>
      <c r="B1336" s="40">
        <v>6856885.8049660427</v>
      </c>
      <c r="C1336">
        <v>3890687.1987439343</v>
      </c>
      <c r="D1336" t="str">
        <v>met</v>
      </c>
      <c r="E1336">
        <v>2966198.6062221085</v>
      </c>
    </row>
    <row r="1337" spans="1:5" x14ac:dyDescent="0.25">
      <c r="A1337">
        <v>1271</v>
      </c>
      <c r="B1337" s="40">
        <v>3569553.3537065643</v>
      </c>
      <c r="C1337">
        <v>3891017.3397434507</v>
      </c>
      <c r="D1337" t="str">
        <v>unmet</v>
      </c>
      <c r="E1337">
        <v>-321463.98603688646</v>
      </c>
    </row>
    <row r="1338" spans="1:5" x14ac:dyDescent="0.25">
      <c r="A1338">
        <v>1272</v>
      </c>
      <c r="B1338" s="40">
        <v>3524523.6556930915</v>
      </c>
      <c r="C1338">
        <v>3890270.6475585471</v>
      </c>
      <c r="D1338" t="str">
        <v>unmet</v>
      </c>
      <c r="E1338">
        <v>-365746.99186545564</v>
      </c>
    </row>
    <row r="1339" spans="1:5" x14ac:dyDescent="0.25">
      <c r="A1339">
        <v>1273</v>
      </c>
      <c r="B1339" s="40">
        <v>4147493.8667946067</v>
      </c>
      <c r="C1339">
        <v>3890423.0612825705</v>
      </c>
      <c r="D1339" t="str">
        <v>met</v>
      </c>
      <c r="E1339">
        <v>257070.8055120362</v>
      </c>
    </row>
    <row r="1340" spans="1:5" x14ac:dyDescent="0.25">
      <c r="A1340">
        <v>1274</v>
      </c>
      <c r="B1340" s="40">
        <v>3556009.3492879895</v>
      </c>
      <c r="C1340">
        <v>3890636.2803677297</v>
      </c>
      <c r="D1340" t="str">
        <v>unmet</v>
      </c>
      <c r="E1340">
        <v>-334626.93107974017</v>
      </c>
    </row>
    <row r="1341" spans="1:5" x14ac:dyDescent="0.25">
      <c r="A1341">
        <v>1275</v>
      </c>
      <c r="B1341" s="40">
        <v>3464422.4130013459</v>
      </c>
      <c r="C1341">
        <v>3890739.6603467385</v>
      </c>
      <c r="D1341" t="str">
        <v>unmet</v>
      </c>
      <c r="E1341">
        <v>-426317.24734539259</v>
      </c>
    </row>
    <row r="1342" spans="1:5" x14ac:dyDescent="0.25">
      <c r="A1342">
        <v>1276</v>
      </c>
      <c r="B1342" s="40">
        <v>3373821.5544565502</v>
      </c>
      <c r="C1342">
        <v>3891193.1155969142</v>
      </c>
      <c r="D1342" t="str">
        <v>unmet</v>
      </c>
      <c r="E1342">
        <v>-517371.56114036404</v>
      </c>
    </row>
    <row r="1343" spans="1:5" x14ac:dyDescent="0.25">
      <c r="A1343">
        <v>1277</v>
      </c>
      <c r="B1343" s="40">
        <v>4035841.3723047767</v>
      </c>
      <c r="C1343">
        <v>3890937.2075444059</v>
      </c>
      <c r="D1343" t="str">
        <v>met</v>
      </c>
      <c r="E1343">
        <v>144904.16476037074</v>
      </c>
    </row>
    <row r="1344" spans="1:5" x14ac:dyDescent="0.25">
      <c r="A1344">
        <v>1278</v>
      </c>
      <c r="B1344" s="40">
        <v>4296867.8223383389</v>
      </c>
      <c r="C1344">
        <v>3890912.4816201394</v>
      </c>
      <c r="D1344" t="str">
        <v>met</v>
      </c>
      <c r="E1344">
        <v>405955.3407181995</v>
      </c>
    </row>
    <row r="1345" spans="1:5" x14ac:dyDescent="0.25">
      <c r="A1345">
        <v>1279</v>
      </c>
      <c r="B1345" s="40">
        <v>4685230.9698949363</v>
      </c>
      <c r="C1345">
        <v>3890355.4068643884</v>
      </c>
      <c r="D1345" t="str">
        <v>met</v>
      </c>
      <c r="E1345">
        <v>794875.56303054793</v>
      </c>
    </row>
    <row r="1346" spans="1:5" x14ac:dyDescent="0.25">
      <c r="A1346">
        <v>1280</v>
      </c>
      <c r="B1346" s="40">
        <v>4445021.4926808421</v>
      </c>
      <c r="C1346">
        <v>3890600.494123118</v>
      </c>
      <c r="D1346" t="str">
        <v>met</v>
      </c>
      <c r="E1346">
        <v>554420.99855772406</v>
      </c>
    </row>
    <row r="1347" spans="1:5" x14ac:dyDescent="0.25">
      <c r="A1347">
        <v>1281</v>
      </c>
      <c r="B1347" s="40">
        <v>3465262.2740958915</v>
      </c>
      <c r="C1347">
        <v>3890318.075023117</v>
      </c>
      <c r="D1347" t="str">
        <v>unmet</v>
      </c>
      <c r="E1347">
        <v>-425055.8009272255</v>
      </c>
    </row>
    <row r="1348" spans="1:5" x14ac:dyDescent="0.25">
      <c r="A1348">
        <v>1282</v>
      </c>
      <c r="B1348" s="40">
        <v>3785079.2070945147</v>
      </c>
      <c r="C1348">
        <v>3890784.618468829</v>
      </c>
      <c r="D1348" t="str">
        <v>unmet</v>
      </c>
      <c r="E1348">
        <v>-105705.41137431422</v>
      </c>
    </row>
    <row r="1349" spans="1:5" x14ac:dyDescent="0.25">
      <c r="A1349">
        <v>1283</v>
      </c>
      <c r="B1349" s="40">
        <v>3125747.0797114228</v>
      </c>
      <c r="C1349">
        <v>3891152.3777389815</v>
      </c>
      <c r="D1349" t="str">
        <v>unmet</v>
      </c>
      <c r="E1349">
        <v>-765405.29802755872</v>
      </c>
    </row>
    <row r="1350" spans="1:5" x14ac:dyDescent="0.25">
      <c r="A1350">
        <v>1284</v>
      </c>
      <c r="B1350" s="40">
        <v>3505729.2144275154</v>
      </c>
      <c r="C1350">
        <v>3890569.7805760261</v>
      </c>
      <c r="D1350" t="str">
        <v>unmet</v>
      </c>
      <c r="E1350">
        <v>-384840.56614851067</v>
      </c>
    </row>
    <row r="1351" spans="1:5" x14ac:dyDescent="0.25">
      <c r="A1351">
        <v>1285</v>
      </c>
      <c r="B1351" s="40">
        <v>4146473.4307849519</v>
      </c>
      <c r="C1351">
        <v>3890729.4117622096</v>
      </c>
      <c r="D1351" t="str">
        <v>met</v>
      </c>
      <c r="E1351">
        <v>255744.01902274229</v>
      </c>
    </row>
    <row r="1352" spans="1:5" x14ac:dyDescent="0.25">
      <c r="A1352">
        <v>1286</v>
      </c>
      <c r="B1352" s="40">
        <v>5182336.8261896577</v>
      </c>
      <c r="C1352">
        <v>3891211.9791482226</v>
      </c>
      <c r="D1352" t="str">
        <v>met</v>
      </c>
      <c r="E1352">
        <v>1291124.8470414351</v>
      </c>
    </row>
    <row r="1353" spans="1:5" x14ac:dyDescent="0.25">
      <c r="A1353">
        <v>1287</v>
      </c>
      <c r="B1353" s="40">
        <v>3146767.7582602855</v>
      </c>
      <c r="C1353">
        <v>3890662.7237283196</v>
      </c>
      <c r="D1353" t="str">
        <v>unmet</v>
      </c>
      <c r="E1353">
        <v>-743894.96546803415</v>
      </c>
    </row>
    <row r="1354" spans="1:5" x14ac:dyDescent="0.25">
      <c r="A1354">
        <v>1288</v>
      </c>
      <c r="B1354" s="40">
        <v>3797264.0644603455</v>
      </c>
      <c r="C1354">
        <v>3890534.6762201055</v>
      </c>
      <c r="D1354" t="str">
        <v>unmet</v>
      </c>
      <c r="E1354">
        <v>-93270.611759759951</v>
      </c>
    </row>
    <row r="1355" spans="1:5" x14ac:dyDescent="0.25">
      <c r="A1355">
        <v>1289</v>
      </c>
      <c r="B1355" s="40">
        <v>3331142.2387274476</v>
      </c>
      <c r="C1355">
        <v>3890899.3716149079</v>
      </c>
      <c r="D1355" t="str">
        <v>unmet</v>
      </c>
      <c r="E1355">
        <v>-559757.13288746029</v>
      </c>
    </row>
    <row r="1356" spans="1:5" x14ac:dyDescent="0.25">
      <c r="A1356">
        <v>1290</v>
      </c>
      <c r="B1356" s="40">
        <v>3413714.2572468212</v>
      </c>
      <c r="C1356">
        <v>3890747.7360776025</v>
      </c>
      <c r="D1356" t="str">
        <v>unmet</v>
      </c>
      <c r="E1356">
        <v>-477033.4788307813</v>
      </c>
    </row>
    <row r="1357" spans="1:5" x14ac:dyDescent="0.25">
      <c r="A1357">
        <v>1291</v>
      </c>
      <c r="B1357" s="40">
        <v>3108212.3251354471</v>
      </c>
      <c r="C1357">
        <v>3890663.2706854618</v>
      </c>
      <c r="D1357" t="str">
        <v>unmet</v>
      </c>
      <c r="E1357">
        <v>-782450.94555001473</v>
      </c>
    </row>
    <row r="1358" spans="1:5" x14ac:dyDescent="0.25">
      <c r="A1358">
        <v>1292</v>
      </c>
      <c r="B1358" s="40">
        <v>3379677.1760357381</v>
      </c>
      <c r="C1358">
        <v>3890657.9301516074</v>
      </c>
      <c r="D1358" t="str">
        <v>unmet</v>
      </c>
      <c r="E1358">
        <v>-510980.75411586929</v>
      </c>
    </row>
    <row r="1359" spans="1:5" x14ac:dyDescent="0.25">
      <c r="A1359">
        <v>1293</v>
      </c>
      <c r="B1359" s="40">
        <v>4222603.0378851164</v>
      </c>
      <c r="C1359">
        <v>3890814.0991423624</v>
      </c>
      <c r="D1359" t="str">
        <v>met</v>
      </c>
      <c r="E1359">
        <v>331788.93874275405</v>
      </c>
    </row>
    <row r="1360" spans="1:5" x14ac:dyDescent="0.25">
      <c r="A1360">
        <v>1294</v>
      </c>
      <c r="B1360" s="40">
        <v>4252482.3483399851</v>
      </c>
      <c r="C1360">
        <v>3890596.0515924795</v>
      </c>
      <c r="D1360" t="str">
        <v>met</v>
      </c>
      <c r="E1360">
        <v>361886.29674750566</v>
      </c>
    </row>
    <row r="1361" spans="1:5" x14ac:dyDescent="0.25">
      <c r="A1361">
        <v>1295</v>
      </c>
      <c r="B1361" s="40">
        <v>3520372.4183620834</v>
      </c>
      <c r="C1361">
        <v>3890704.6065563448</v>
      </c>
      <c r="D1361" t="str">
        <v>unmet</v>
      </c>
      <c r="E1361">
        <v>-370332.1881942614</v>
      </c>
    </row>
    <row r="1362" spans="1:5" x14ac:dyDescent="0.25">
      <c r="A1362">
        <v>1296</v>
      </c>
      <c r="B1362" s="40">
        <v>3731083.2642768398</v>
      </c>
      <c r="C1362">
        <v>3890829.1724668518</v>
      </c>
      <c r="D1362" t="str">
        <v>unmet</v>
      </c>
      <c r="E1362">
        <v>-159745.90819001198</v>
      </c>
    </row>
    <row r="1363" spans="1:5" x14ac:dyDescent="0.25">
      <c r="A1363">
        <v>1297</v>
      </c>
      <c r="B1363" s="40">
        <v>4704892.32208109</v>
      </c>
      <c r="C1363">
        <v>3890255.2406626558</v>
      </c>
      <c r="D1363" t="str">
        <v>met</v>
      </c>
      <c r="E1363">
        <v>814637.08141843416</v>
      </c>
    </row>
    <row r="1364" spans="1:5" x14ac:dyDescent="0.25">
      <c r="A1364">
        <v>1298</v>
      </c>
      <c r="B1364" s="40">
        <v>4368391.3782503465</v>
      </c>
      <c r="C1364">
        <v>3890653.0918984772</v>
      </c>
      <c r="D1364" t="str">
        <v>met</v>
      </c>
      <c r="E1364">
        <v>477738.28635186935</v>
      </c>
    </row>
    <row r="1365" spans="1:5" x14ac:dyDescent="0.25">
      <c r="A1365">
        <v>1299</v>
      </c>
      <c r="B1365" s="40">
        <v>3557241.7735493532</v>
      </c>
      <c r="C1365">
        <v>3890926.3000847762</v>
      </c>
      <c r="D1365" t="str">
        <v>unmet</v>
      </c>
      <c r="E1365">
        <v>-333684.52653542301</v>
      </c>
    </row>
    <row r="1366" spans="1:5" x14ac:dyDescent="0.25">
      <c r="A1366">
        <v>1300</v>
      </c>
      <c r="B1366" s="40">
        <v>3871896.8076800602</v>
      </c>
      <c r="C1366">
        <v>3890846.6041096514</v>
      </c>
      <c r="D1366" t="str">
        <v>unmet</v>
      </c>
      <c r="E1366">
        <v>-18949.796429591253</v>
      </c>
    </row>
    <row r="1367" spans="1:5" x14ac:dyDescent="0.25">
      <c r="A1367">
        <v>1301</v>
      </c>
      <c r="B1367" s="40">
        <v>3428644.5171984481</v>
      </c>
      <c r="C1367">
        <v>3891192.2671091151</v>
      </c>
      <c r="D1367" t="str">
        <v>unmet</v>
      </c>
      <c r="E1367">
        <v>-462547.74991066707</v>
      </c>
    </row>
    <row r="1368" spans="1:5" x14ac:dyDescent="0.25">
      <c r="A1368">
        <v>1302</v>
      </c>
      <c r="B1368" s="40">
        <v>3654043.1274669715</v>
      </c>
      <c r="C1368">
        <v>3890660.92546674</v>
      </c>
      <c r="D1368" t="str">
        <v>unmet</v>
      </c>
      <c r="E1368">
        <v>-236617.79799976852</v>
      </c>
    </row>
    <row r="1369" spans="1:5" x14ac:dyDescent="0.25">
      <c r="A1369">
        <v>1303</v>
      </c>
      <c r="B1369" s="40">
        <v>3770546.7550251978</v>
      </c>
      <c r="C1369">
        <v>3890901.0481830677</v>
      </c>
      <c r="D1369" t="str">
        <v>unmet</v>
      </c>
      <c r="E1369">
        <v>-120354.29315786995</v>
      </c>
    </row>
    <row r="1370" spans="1:5" x14ac:dyDescent="0.25">
      <c r="A1370">
        <v>1304</v>
      </c>
      <c r="B1370" s="40">
        <v>2903680.0142753054</v>
      </c>
      <c r="C1370">
        <v>3890685.9936760087</v>
      </c>
      <c r="D1370" t="str">
        <v>unmet</v>
      </c>
      <c r="E1370">
        <v>-987005.97940070322</v>
      </c>
    </row>
    <row r="1371" spans="1:5" x14ac:dyDescent="0.25">
      <c r="A1371">
        <v>1305</v>
      </c>
      <c r="B1371" s="40">
        <v>3333680.8098764652</v>
      </c>
      <c r="C1371">
        <v>3890217.0335187074</v>
      </c>
      <c r="D1371" t="str">
        <v>unmet</v>
      </c>
      <c r="E1371">
        <v>-556536.22364224214</v>
      </c>
    </row>
    <row r="1372" spans="1:5" x14ac:dyDescent="0.25">
      <c r="A1372">
        <v>1306</v>
      </c>
      <c r="B1372" s="40">
        <v>3974525.246266664</v>
      </c>
      <c r="C1372">
        <v>3890659.650448652</v>
      </c>
      <c r="D1372" t="str">
        <v>met</v>
      </c>
      <c r="E1372">
        <v>83865.595818012021</v>
      </c>
    </row>
    <row r="1373" spans="1:5" x14ac:dyDescent="0.25">
      <c r="A1373">
        <v>1307</v>
      </c>
      <c r="B1373" s="40">
        <v>3459302.5965354103</v>
      </c>
      <c r="C1373">
        <v>3890871.8845116184</v>
      </c>
      <c r="D1373" t="str">
        <v>unmet</v>
      </c>
      <c r="E1373">
        <v>-431569.28797620814</v>
      </c>
    </row>
    <row r="1374" spans="1:5" x14ac:dyDescent="0.25">
      <c r="A1374">
        <v>1308</v>
      </c>
      <c r="B1374" s="40">
        <v>3771982.1349236625</v>
      </c>
      <c r="C1374">
        <v>3890667.6518459092</v>
      </c>
      <c r="D1374" t="str">
        <v>unmet</v>
      </c>
      <c r="E1374">
        <v>-118685.51692224666</v>
      </c>
    </row>
    <row r="1375" spans="1:5" x14ac:dyDescent="0.25">
      <c r="A1375">
        <v>1309</v>
      </c>
      <c r="B1375" s="40">
        <v>3396748.8247759929</v>
      </c>
      <c r="C1375">
        <v>3890860.8378657568</v>
      </c>
      <c r="D1375" t="str">
        <v>unmet</v>
      </c>
      <c r="E1375">
        <v>-494112.01308976393</v>
      </c>
    </row>
    <row r="1376" spans="1:5" x14ac:dyDescent="0.25">
      <c r="A1376">
        <v>1310</v>
      </c>
      <c r="B1376" s="40">
        <v>3461225.8122703969</v>
      </c>
      <c r="C1376">
        <v>3890871.1848274013</v>
      </c>
      <c r="D1376" t="str">
        <v>unmet</v>
      </c>
      <c r="E1376">
        <v>-429645.37255700445</v>
      </c>
    </row>
    <row r="1377" spans="1:5" x14ac:dyDescent="0.25">
      <c r="A1377">
        <v>1311</v>
      </c>
      <c r="B1377" s="40">
        <v>5575675.1635143887</v>
      </c>
      <c r="C1377">
        <v>3890174.6119784238</v>
      </c>
      <c r="D1377" t="str">
        <v>met</v>
      </c>
      <c r="E1377">
        <v>1685500.5515359649</v>
      </c>
    </row>
    <row r="1378" spans="1:5" x14ac:dyDescent="0.25">
      <c r="A1378">
        <v>1312</v>
      </c>
      <c r="B1378" s="40">
        <v>4387983.0263868403</v>
      </c>
      <c r="C1378">
        <v>3890998.1280740569</v>
      </c>
      <c r="D1378" t="str">
        <v>met</v>
      </c>
      <c r="E1378">
        <v>496984.89831278333</v>
      </c>
    </row>
    <row r="1379" spans="1:5" x14ac:dyDescent="0.25">
      <c r="A1379">
        <v>1313</v>
      </c>
      <c r="B1379" s="40">
        <v>3125686.7030591206</v>
      </c>
      <c r="C1379">
        <v>3891016.4312499631</v>
      </c>
      <c r="D1379" t="str">
        <v>unmet</v>
      </c>
      <c r="E1379">
        <v>-765329.72819084255</v>
      </c>
    </row>
    <row r="1380" spans="1:5" x14ac:dyDescent="0.25">
      <c r="A1380">
        <v>1314</v>
      </c>
      <c r="B1380" s="40">
        <v>3804670.2127895183</v>
      </c>
      <c r="C1380">
        <v>3890405.9597320613</v>
      </c>
      <c r="D1380" t="str">
        <v>unmet</v>
      </c>
      <c r="E1380">
        <v>-85735.746942542959</v>
      </c>
    </row>
    <row r="1381" spans="1:5" x14ac:dyDescent="0.25">
      <c r="A1381">
        <v>1315</v>
      </c>
      <c r="B1381" s="40">
        <v>3526553.3825957486</v>
      </c>
      <c r="C1381">
        <v>3891172.6094753784</v>
      </c>
      <c r="D1381" t="str">
        <v>unmet</v>
      </c>
      <c r="E1381">
        <v>-364619.22687962977</v>
      </c>
    </row>
    <row r="1382" spans="1:5" x14ac:dyDescent="0.25">
      <c r="A1382">
        <v>1316</v>
      </c>
      <c r="B1382" s="40">
        <v>3581510.670493661</v>
      </c>
      <c r="C1382">
        <v>3891064.2124407203</v>
      </c>
      <c r="D1382" t="str">
        <v>unmet</v>
      </c>
      <c r="E1382">
        <v>-309553.54194705933</v>
      </c>
    </row>
    <row r="1383" spans="1:5" x14ac:dyDescent="0.25">
      <c r="A1383">
        <v>1317</v>
      </c>
      <c r="B1383" s="40">
        <v>3732700.8527311957</v>
      </c>
      <c r="C1383">
        <v>3890573.8982086391</v>
      </c>
      <c r="D1383" t="str">
        <v>unmet</v>
      </c>
      <c r="E1383">
        <v>-157873.04547744337</v>
      </c>
    </row>
    <row r="1384" spans="1:5" x14ac:dyDescent="0.25">
      <c r="A1384">
        <v>1318</v>
      </c>
      <c r="B1384" s="40">
        <v>3280005.6914828261</v>
      </c>
      <c r="C1384">
        <v>3890692.0221754904</v>
      </c>
      <c r="D1384" t="str">
        <v>unmet</v>
      </c>
      <c r="E1384">
        <v>-610686.33069266425</v>
      </c>
    </row>
    <row r="1385" spans="1:5" x14ac:dyDescent="0.25">
      <c r="A1385">
        <v>1319</v>
      </c>
      <c r="B1385" s="40">
        <v>4951178.5195457516</v>
      </c>
      <c r="C1385">
        <v>3890777.4560359307</v>
      </c>
      <c r="D1385" t="str">
        <v>met</v>
      </c>
      <c r="E1385">
        <v>1060401.063509821</v>
      </c>
    </row>
    <row r="1386" spans="1:5" x14ac:dyDescent="0.25">
      <c r="A1386">
        <v>1320</v>
      </c>
      <c r="B1386" s="40">
        <v>3594805.7385493414</v>
      </c>
      <c r="C1386">
        <v>3890480.2858126336</v>
      </c>
      <c r="D1386" t="str">
        <v>unmet</v>
      </c>
      <c r="E1386">
        <v>-295674.54726329213</v>
      </c>
    </row>
    <row r="1387" spans="1:5" x14ac:dyDescent="0.25">
      <c r="A1387">
        <v>1321</v>
      </c>
      <c r="B1387" s="40">
        <v>3707143.1012153728</v>
      </c>
      <c r="C1387">
        <v>3891059.1376840388</v>
      </c>
      <c r="D1387" t="str">
        <v>unmet</v>
      </c>
      <c r="E1387">
        <v>-183916.03646866605</v>
      </c>
    </row>
    <row r="1388" spans="1:5" x14ac:dyDescent="0.25">
      <c r="A1388">
        <v>1322</v>
      </c>
      <c r="B1388" s="40">
        <v>3828096.7741047828</v>
      </c>
      <c r="C1388">
        <v>3890530.370187582</v>
      </c>
      <c r="D1388" t="str">
        <v>unmet</v>
      </c>
      <c r="E1388">
        <v>-62433.596082799137</v>
      </c>
    </row>
    <row r="1389" spans="1:5" x14ac:dyDescent="0.25">
      <c r="A1389">
        <v>1323</v>
      </c>
      <c r="B1389" s="40">
        <v>4304423.8715146622</v>
      </c>
      <c r="C1389">
        <v>3890654.4410439865</v>
      </c>
      <c r="D1389" t="str">
        <v>met</v>
      </c>
      <c r="E1389">
        <v>413769.4304706757</v>
      </c>
    </row>
    <row r="1390" spans="1:5" x14ac:dyDescent="0.25">
      <c r="A1390">
        <v>1324</v>
      </c>
      <c r="B1390" s="40">
        <v>3871051.848866689</v>
      </c>
      <c r="C1390">
        <v>3890483.6163590527</v>
      </c>
      <c r="D1390" t="str">
        <v>unmet</v>
      </c>
      <c r="E1390">
        <v>-19431.767492363695</v>
      </c>
    </row>
    <row r="1391" spans="1:5" x14ac:dyDescent="0.25">
      <c r="A1391">
        <v>1325</v>
      </c>
      <c r="B1391" s="40">
        <v>3491163.9147505946</v>
      </c>
      <c r="C1391">
        <v>3890580.213800638</v>
      </c>
      <c r="D1391" t="str">
        <v>unmet</v>
      </c>
      <c r="E1391">
        <v>-399416.29905004334</v>
      </c>
    </row>
    <row r="1392" spans="1:5" x14ac:dyDescent="0.25">
      <c r="A1392">
        <v>1326</v>
      </c>
      <c r="B1392" s="40">
        <v>3261451.3429254433</v>
      </c>
      <c r="C1392">
        <v>3890856.6778497673</v>
      </c>
      <c r="D1392" t="str">
        <v>unmet</v>
      </c>
      <c r="E1392">
        <v>-629405.33492432395</v>
      </c>
    </row>
    <row r="1393" spans="1:5" x14ac:dyDescent="0.25">
      <c r="A1393">
        <v>1327</v>
      </c>
      <c r="B1393" s="40">
        <v>3938442.6452834643</v>
      </c>
      <c r="C1393">
        <v>3890520.3276303518</v>
      </c>
      <c r="D1393" t="str">
        <v>met</v>
      </c>
      <c r="E1393">
        <v>47922.317653112579</v>
      </c>
    </row>
    <row r="1394" spans="1:5" x14ac:dyDescent="0.25">
      <c r="A1394">
        <v>1328</v>
      </c>
      <c r="B1394" s="40">
        <v>3483387.6655744882</v>
      </c>
      <c r="C1394">
        <v>3890893.527889098</v>
      </c>
      <c r="D1394" t="str">
        <v>unmet</v>
      </c>
      <c r="E1394">
        <v>-407505.86231460981</v>
      </c>
    </row>
    <row r="1395" spans="1:5" x14ac:dyDescent="0.25">
      <c r="A1395">
        <v>1329</v>
      </c>
      <c r="B1395" s="40">
        <v>3070026.2001767163</v>
      </c>
      <c r="C1395">
        <v>3890959.0487904097</v>
      </c>
      <c r="D1395" t="str">
        <v>unmet</v>
      </c>
      <c r="E1395">
        <v>-820932.84861369338</v>
      </c>
    </row>
    <row r="1396" spans="1:5" x14ac:dyDescent="0.25">
      <c r="A1396">
        <v>1330</v>
      </c>
      <c r="B1396" s="40">
        <v>3945854.2241382869</v>
      </c>
      <c r="C1396">
        <v>3890676.4462748058</v>
      </c>
      <c r="D1396" t="str">
        <v>met</v>
      </c>
      <c r="E1396">
        <v>55177.777863481082</v>
      </c>
    </row>
    <row r="1397" spans="1:5" x14ac:dyDescent="0.25">
      <c r="A1397">
        <v>1331</v>
      </c>
      <c r="B1397" s="40">
        <v>4269850.4991714312</v>
      </c>
      <c r="C1397">
        <v>3890624.4676608304</v>
      </c>
      <c r="D1397" t="str">
        <v>met</v>
      </c>
      <c r="E1397">
        <v>379226.03151060082</v>
      </c>
    </row>
    <row r="1398" spans="1:5" x14ac:dyDescent="0.25">
      <c r="A1398">
        <v>1332</v>
      </c>
      <c r="B1398" s="40">
        <v>3573076.4182837042</v>
      </c>
      <c r="C1398">
        <v>3890760.1684469818</v>
      </c>
      <c r="D1398" t="str">
        <v>unmet</v>
      </c>
      <c r="E1398">
        <v>-317683.75016327761</v>
      </c>
    </row>
    <row r="1399" spans="1:5" x14ac:dyDescent="0.25">
      <c r="A1399">
        <v>1333</v>
      </c>
      <c r="B1399" s="40">
        <v>3081258.218144381</v>
      </c>
      <c r="C1399">
        <v>3890908.9415167137</v>
      </c>
      <c r="D1399" t="str">
        <v>unmet</v>
      </c>
      <c r="E1399">
        <v>-809650.72337233275</v>
      </c>
    </row>
    <row r="1400" spans="1:5" x14ac:dyDescent="0.25">
      <c r="A1400">
        <v>1334</v>
      </c>
      <c r="B1400" s="40">
        <v>4638948.2494752612</v>
      </c>
      <c r="C1400">
        <v>3891187.7041277103</v>
      </c>
      <c r="D1400" t="str">
        <v>met</v>
      </c>
      <c r="E1400">
        <v>747760.54534755088</v>
      </c>
    </row>
    <row r="1401" spans="1:5" x14ac:dyDescent="0.25">
      <c r="A1401">
        <v>1335</v>
      </c>
      <c r="B1401" s="40">
        <v>3432953.2602824057</v>
      </c>
      <c r="C1401">
        <v>3890737.3365623844</v>
      </c>
      <c r="D1401" t="str">
        <v>unmet</v>
      </c>
      <c r="E1401">
        <v>-457784.07627997873</v>
      </c>
    </row>
    <row r="1402" spans="1:5" x14ac:dyDescent="0.25">
      <c r="A1402">
        <v>1336</v>
      </c>
      <c r="B1402" s="40">
        <v>5065740.8484344035</v>
      </c>
      <c r="C1402">
        <v>3890959.1079624598</v>
      </c>
      <c r="D1402" t="str">
        <v>met</v>
      </c>
      <c r="E1402">
        <v>1174781.7404719437</v>
      </c>
    </row>
    <row r="1403" spans="1:5" x14ac:dyDescent="0.25">
      <c r="A1403">
        <v>1337</v>
      </c>
      <c r="B1403" s="40">
        <v>4259479.594726989</v>
      </c>
      <c r="C1403">
        <v>3890700.4850959904</v>
      </c>
      <c r="D1403" t="str">
        <v>met</v>
      </c>
      <c r="E1403">
        <v>368779.10963099869</v>
      </c>
    </row>
    <row r="1404" spans="1:5" x14ac:dyDescent="0.25">
      <c r="A1404">
        <v>1338</v>
      </c>
      <c r="B1404" s="40">
        <v>3387399.8478531274</v>
      </c>
      <c r="C1404">
        <v>3890682.6458657105</v>
      </c>
      <c r="D1404" t="str">
        <v>unmet</v>
      </c>
      <c r="E1404">
        <v>-503282.79801258305</v>
      </c>
    </row>
    <row r="1405" spans="1:5" x14ac:dyDescent="0.25">
      <c r="A1405">
        <v>1339</v>
      </c>
      <c r="B1405" s="40">
        <v>3238143.2358264774</v>
      </c>
      <c r="C1405">
        <v>3890263.5867554266</v>
      </c>
      <c r="D1405" t="str">
        <v>unmet</v>
      </c>
      <c r="E1405">
        <v>-652120.35092894919</v>
      </c>
    </row>
    <row r="1406" spans="1:5" x14ac:dyDescent="0.25">
      <c r="A1406">
        <v>1340</v>
      </c>
      <c r="B1406" s="40">
        <v>4436314.7682727259</v>
      </c>
      <c r="C1406">
        <v>3890765.9158194861</v>
      </c>
      <c r="D1406" t="str">
        <v>met</v>
      </c>
      <c r="E1406">
        <v>545548.85245323973</v>
      </c>
    </row>
    <row r="1407" spans="1:5" x14ac:dyDescent="0.25">
      <c r="A1407">
        <v>1341</v>
      </c>
      <c r="B1407" s="40">
        <v>3878742.8054784671</v>
      </c>
      <c r="C1407">
        <v>3890204.3080706433</v>
      </c>
      <c r="D1407" t="str">
        <v>unmet</v>
      </c>
      <c r="E1407">
        <v>-11461.502592176199</v>
      </c>
    </row>
    <row r="1408" spans="1:5" x14ac:dyDescent="0.25">
      <c r="A1408">
        <v>1342</v>
      </c>
      <c r="B1408" s="40">
        <v>3058303.6281376192</v>
      </c>
      <c r="C1408">
        <v>3890786.0317506152</v>
      </c>
      <c r="D1408" t="str">
        <v>unmet</v>
      </c>
      <c r="E1408">
        <v>-832482.40361299599</v>
      </c>
    </row>
    <row r="1409" spans="1:5" x14ac:dyDescent="0.25">
      <c r="A1409">
        <v>1343</v>
      </c>
      <c r="B1409" s="40">
        <v>3641934.6679452388</v>
      </c>
      <c r="C1409">
        <v>3890539.1206385354</v>
      </c>
      <c r="D1409" t="str">
        <v>unmet</v>
      </c>
      <c r="E1409">
        <v>-248604.4526932966</v>
      </c>
    </row>
    <row r="1410" spans="1:5" x14ac:dyDescent="0.25">
      <c r="A1410">
        <v>1344</v>
      </c>
      <c r="B1410" s="40">
        <v>3505900.9826186504</v>
      </c>
      <c r="C1410">
        <v>3890822.9053250528</v>
      </c>
      <c r="D1410" t="str">
        <v>unmet</v>
      </c>
      <c r="E1410">
        <v>-384921.92270640237</v>
      </c>
    </row>
    <row r="1411" spans="1:5" x14ac:dyDescent="0.25">
      <c r="A1411">
        <v>1345</v>
      </c>
      <c r="B1411" s="40">
        <v>3599856.9537556772</v>
      </c>
      <c r="C1411">
        <v>3890400.3492346257</v>
      </c>
      <c r="D1411" t="str">
        <v>unmet</v>
      </c>
      <c r="E1411">
        <v>-290543.39547894849</v>
      </c>
    </row>
    <row r="1412" spans="1:5" x14ac:dyDescent="0.25">
      <c r="A1412">
        <v>1346</v>
      </c>
      <c r="B1412" s="40">
        <v>3604002.7484765337</v>
      </c>
      <c r="C1412">
        <v>3890978.5414421009</v>
      </c>
      <c r="D1412" t="str">
        <v>unmet</v>
      </c>
      <c r="E1412">
        <v>-286975.79296556721</v>
      </c>
    </row>
    <row r="1413" spans="1:5" x14ac:dyDescent="0.25">
      <c r="A1413">
        <v>1347</v>
      </c>
      <c r="B1413" s="40">
        <v>3681026.5516131343</v>
      </c>
      <c r="C1413">
        <v>3890932.4859655229</v>
      </c>
      <c r="D1413" t="str">
        <v>unmet</v>
      </c>
      <c r="E1413">
        <v>-209905.93435238861</v>
      </c>
    </row>
    <row r="1414" spans="1:5" x14ac:dyDescent="0.25">
      <c r="A1414">
        <v>1348</v>
      </c>
      <c r="B1414" s="40">
        <v>3793019.4001459852</v>
      </c>
      <c r="C1414">
        <v>3890969.5218930356</v>
      </c>
      <c r="D1414" t="str">
        <v>unmet</v>
      </c>
      <c r="E1414">
        <v>-97950.121747050434</v>
      </c>
    </row>
    <row r="1415" spans="1:5" x14ac:dyDescent="0.25">
      <c r="A1415">
        <v>1349</v>
      </c>
      <c r="B1415" s="40">
        <v>3365443.2102754735</v>
      </c>
      <c r="C1415">
        <v>3890865.3087785044</v>
      </c>
      <c r="D1415" t="str">
        <v>unmet</v>
      </c>
      <c r="E1415">
        <v>-525422.09850303084</v>
      </c>
    </row>
    <row r="1416" spans="1:5" x14ac:dyDescent="0.25">
      <c r="A1416">
        <v>1350</v>
      </c>
      <c r="B1416" s="40">
        <v>4101369.027908355</v>
      </c>
      <c r="C1416">
        <v>3890878.9136471204</v>
      </c>
      <c r="D1416" t="str">
        <v>met</v>
      </c>
      <c r="E1416">
        <v>210490.11426123464</v>
      </c>
    </row>
    <row r="1417" spans="1:5" x14ac:dyDescent="0.25">
      <c r="A1417">
        <v>1351</v>
      </c>
      <c r="B1417" s="40">
        <v>3962949.6349482005</v>
      </c>
      <c r="C1417">
        <v>3890790.1139037614</v>
      </c>
      <c r="D1417" t="str">
        <v>met</v>
      </c>
      <c r="E1417">
        <v>72159.521044439171</v>
      </c>
    </row>
    <row r="1418" spans="1:5" x14ac:dyDescent="0.25">
      <c r="A1418">
        <v>1352</v>
      </c>
      <c r="B1418" s="40">
        <v>3744588.7244850751</v>
      </c>
      <c r="C1418">
        <v>3890846.8779209452</v>
      </c>
      <c r="D1418" t="str">
        <v>unmet</v>
      </c>
      <c r="E1418">
        <v>-146258.15343587007</v>
      </c>
    </row>
    <row r="1419" spans="1:5" x14ac:dyDescent="0.25">
      <c r="A1419">
        <v>1353</v>
      </c>
      <c r="B1419" s="40">
        <v>4447834.5087023014</v>
      </c>
      <c r="C1419">
        <v>3890154.5065806261</v>
      </c>
      <c r="D1419" t="str">
        <v>met</v>
      </c>
      <c r="E1419">
        <v>557680.00212167529</v>
      </c>
    </row>
    <row r="1420" spans="1:5" x14ac:dyDescent="0.25">
      <c r="A1420">
        <v>1354</v>
      </c>
      <c r="B1420" s="40">
        <v>3624003.6655918113</v>
      </c>
      <c r="C1420">
        <v>3890547.2519515022</v>
      </c>
      <c r="D1420" t="str">
        <v>unmet</v>
      </c>
      <c r="E1420">
        <v>-266543.58635969087</v>
      </c>
    </row>
    <row r="1421" spans="1:5" x14ac:dyDescent="0.25">
      <c r="A1421">
        <v>1355</v>
      </c>
      <c r="B1421" s="40">
        <v>3564493.2448326661</v>
      </c>
      <c r="C1421">
        <v>3890591.5861259149</v>
      </c>
      <c r="D1421" t="str">
        <v>unmet</v>
      </c>
      <c r="E1421">
        <v>-326098.34129324881</v>
      </c>
    </row>
    <row r="1422" spans="1:5" x14ac:dyDescent="0.25">
      <c r="A1422">
        <v>1356</v>
      </c>
      <c r="B1422" s="40">
        <v>3842432.7880537887</v>
      </c>
      <c r="C1422">
        <v>3891033.4574101907</v>
      </c>
      <c r="D1422" t="str">
        <v>unmet</v>
      </c>
      <c r="E1422">
        <v>-48600.66935640201</v>
      </c>
    </row>
    <row r="1423" spans="1:5" x14ac:dyDescent="0.25">
      <c r="A1423">
        <v>1357</v>
      </c>
      <c r="B1423" s="40">
        <v>3305427.1617883323</v>
      </c>
      <c r="C1423">
        <v>3890608.882566819</v>
      </c>
      <c r="D1423" t="str">
        <v>unmet</v>
      </c>
      <c r="E1423">
        <v>-585181.72077848669</v>
      </c>
    </row>
    <row r="1424" spans="1:5" x14ac:dyDescent="0.25">
      <c r="A1424">
        <v>1358</v>
      </c>
      <c r="B1424" s="40">
        <v>3490710.8404879123</v>
      </c>
      <c r="C1424">
        <v>3891153.1311136754</v>
      </c>
      <c r="D1424" t="str">
        <v>unmet</v>
      </c>
      <c r="E1424">
        <v>-400442.29062576313</v>
      </c>
    </row>
    <row r="1425" spans="1:5" x14ac:dyDescent="0.25">
      <c r="A1425">
        <v>1359</v>
      </c>
      <c r="B1425" s="40">
        <v>4026477.1202232796</v>
      </c>
      <c r="C1425">
        <v>3890175.170249105</v>
      </c>
      <c r="D1425" t="str">
        <v>met</v>
      </c>
      <c r="E1425">
        <v>136301.94997417461</v>
      </c>
    </row>
    <row r="1426" spans="1:5" x14ac:dyDescent="0.25">
      <c r="A1426">
        <v>1360</v>
      </c>
      <c r="B1426" s="40">
        <v>3516563.5795872523</v>
      </c>
      <c r="C1426">
        <v>3890524.9507913245</v>
      </c>
      <c r="D1426" t="str">
        <v>unmet</v>
      </c>
      <c r="E1426">
        <v>-373961.37120407214</v>
      </c>
    </row>
    <row r="1427" spans="1:5" x14ac:dyDescent="0.25">
      <c r="A1427">
        <v>1361</v>
      </c>
      <c r="B1427" s="40">
        <v>11207268.494655101</v>
      </c>
      <c r="C1427">
        <v>3890459.0118451784</v>
      </c>
      <c r="D1427" t="str">
        <v>met</v>
      </c>
      <c r="E1427">
        <v>7316809.4828099217</v>
      </c>
    </row>
    <row r="1428" spans="1:5" x14ac:dyDescent="0.25">
      <c r="A1428">
        <v>1362</v>
      </c>
      <c r="B1428" s="40">
        <v>5433439.2541894419</v>
      </c>
      <c r="C1428">
        <v>3890298.9614819544</v>
      </c>
      <c r="D1428" t="str">
        <v>met</v>
      </c>
      <c r="E1428">
        <v>1543140.2927074875</v>
      </c>
    </row>
    <row r="1429" spans="1:5" x14ac:dyDescent="0.25">
      <c r="A1429">
        <v>1363</v>
      </c>
      <c r="B1429" s="40">
        <v>3149232.9535848512</v>
      </c>
      <c r="C1429">
        <v>3890691.0385546964</v>
      </c>
      <c r="D1429" t="str">
        <v>unmet</v>
      </c>
      <c r="E1429">
        <v>-741458.08496984513</v>
      </c>
    </row>
    <row r="1430" spans="1:5" x14ac:dyDescent="0.25">
      <c r="A1430">
        <v>1364</v>
      </c>
      <c r="B1430" s="40">
        <v>3311861.20285457</v>
      </c>
      <c r="C1430">
        <v>3890886.8939834666</v>
      </c>
      <c r="D1430" t="str">
        <v>unmet</v>
      </c>
      <c r="E1430">
        <v>-579025.69112889655</v>
      </c>
    </row>
    <row r="1431" spans="1:5" x14ac:dyDescent="0.25">
      <c r="A1431">
        <v>1365</v>
      </c>
      <c r="B1431" s="40">
        <v>4071731.3998561278</v>
      </c>
      <c r="C1431">
        <v>3891168.8701946246</v>
      </c>
      <c r="D1431" t="str">
        <v>met</v>
      </c>
      <c r="E1431">
        <v>180562.52966150315</v>
      </c>
    </row>
    <row r="1432" spans="1:5" x14ac:dyDescent="0.25">
      <c r="A1432">
        <v>1366</v>
      </c>
      <c r="B1432" s="40">
        <v>6185894.2594226934</v>
      </c>
      <c r="C1432">
        <v>3890786.741229387</v>
      </c>
      <c r="D1432" t="str">
        <v>met</v>
      </c>
      <c r="E1432">
        <v>2295107.5181933064</v>
      </c>
    </row>
    <row r="1433" spans="1:5" x14ac:dyDescent="0.25">
      <c r="A1433">
        <v>1367</v>
      </c>
      <c r="B1433" s="40">
        <v>3737475.920492243</v>
      </c>
      <c r="C1433">
        <v>3890670.6061440972</v>
      </c>
      <c r="D1433" t="str">
        <v>unmet</v>
      </c>
      <c r="E1433">
        <v>-153194.68565185415</v>
      </c>
    </row>
    <row r="1434" spans="1:5" x14ac:dyDescent="0.25">
      <c r="A1434">
        <v>1368</v>
      </c>
      <c r="B1434" s="40">
        <v>3322072.4031416313</v>
      </c>
      <c r="C1434">
        <v>3890418.7205698015</v>
      </c>
      <c r="D1434" t="str">
        <v>unmet</v>
      </c>
      <c r="E1434">
        <v>-568346.31742817024</v>
      </c>
    </row>
    <row r="1435" spans="1:5" x14ac:dyDescent="0.25">
      <c r="A1435">
        <v>1369</v>
      </c>
      <c r="B1435" s="40">
        <v>3805964.3094746433</v>
      </c>
      <c r="C1435">
        <v>3891296.1971438807</v>
      </c>
      <c r="D1435" t="str">
        <v>unmet</v>
      </c>
      <c r="E1435">
        <v>-85331.887669237331</v>
      </c>
    </row>
    <row r="1436" spans="1:5" x14ac:dyDescent="0.25">
      <c r="A1436">
        <v>1370</v>
      </c>
      <c r="B1436" s="40">
        <v>3373669.6968436041</v>
      </c>
      <c r="C1436">
        <v>3890538.5258500981</v>
      </c>
      <c r="D1436" t="str">
        <v>unmet</v>
      </c>
      <c r="E1436">
        <v>-516868.82900649402</v>
      </c>
    </row>
    <row r="1437" spans="1:5" x14ac:dyDescent="0.25">
      <c r="A1437">
        <v>1371</v>
      </c>
      <c r="B1437" s="40">
        <v>3032977.4913285058</v>
      </c>
      <c r="C1437">
        <v>3890604.8797243154</v>
      </c>
      <c r="D1437" t="str">
        <v>unmet</v>
      </c>
      <c r="E1437">
        <v>-857627.38839580957</v>
      </c>
    </row>
    <row r="1438" spans="1:5" x14ac:dyDescent="0.25">
      <c r="A1438">
        <v>1372</v>
      </c>
      <c r="B1438" s="40">
        <v>3939389.160940811</v>
      </c>
      <c r="C1438">
        <v>3890743.8148688227</v>
      </c>
      <c r="D1438" t="str">
        <v>met</v>
      </c>
      <c r="E1438">
        <v>48645.346071988344</v>
      </c>
    </row>
    <row r="1439" spans="1:5" x14ac:dyDescent="0.25">
      <c r="A1439">
        <v>1373</v>
      </c>
      <c r="B1439" s="40">
        <v>3890046.5160861928</v>
      </c>
      <c r="C1439">
        <v>3890616.0857831207</v>
      </c>
      <c r="D1439" t="str">
        <v>unmet</v>
      </c>
      <c r="E1439">
        <v>-569.56969692790881</v>
      </c>
    </row>
    <row r="1440" spans="1:5" x14ac:dyDescent="0.25">
      <c r="A1440">
        <v>1374</v>
      </c>
      <c r="B1440" s="40">
        <v>3829204.5047814851</v>
      </c>
      <c r="C1440">
        <v>3891283.2663070019</v>
      </c>
      <c r="D1440" t="str">
        <v>unmet</v>
      </c>
      <c r="E1440">
        <v>-62078.761525516864</v>
      </c>
    </row>
    <row r="1441" spans="1:5" x14ac:dyDescent="0.25">
      <c r="A1441">
        <v>1375</v>
      </c>
      <c r="B1441" s="40">
        <v>3181192.002894416</v>
      </c>
      <c r="C1441">
        <v>3890329.9504957134</v>
      </c>
      <c r="D1441" t="str">
        <v>unmet</v>
      </c>
      <c r="E1441">
        <v>-709137.9476012974</v>
      </c>
    </row>
    <row r="1442" spans="1:5" x14ac:dyDescent="0.25">
      <c r="A1442">
        <v>1376</v>
      </c>
      <c r="B1442" s="40">
        <v>3624065.2475430872</v>
      </c>
      <c r="C1442">
        <v>3890720.9735216312</v>
      </c>
      <c r="D1442" t="str">
        <v>unmet</v>
      </c>
      <c r="E1442">
        <v>-266655.72597854398</v>
      </c>
    </row>
    <row r="1443" spans="1:5" x14ac:dyDescent="0.25">
      <c r="A1443">
        <v>1377</v>
      </c>
      <c r="B1443" s="40">
        <v>3716817.6716721379</v>
      </c>
      <c r="C1443">
        <v>3890561.5904957359</v>
      </c>
      <c r="D1443" t="str">
        <v>unmet</v>
      </c>
      <c r="E1443">
        <v>-173743.91882359795</v>
      </c>
    </row>
    <row r="1444" spans="1:5" x14ac:dyDescent="0.25">
      <c r="A1444">
        <v>1378</v>
      </c>
      <c r="B1444" s="40">
        <v>3518863.3647580454</v>
      </c>
      <c r="C1444">
        <v>3891198.8799084309</v>
      </c>
      <c r="D1444" t="str">
        <v>unmet</v>
      </c>
      <c r="E1444">
        <v>-372335.51515038544</v>
      </c>
    </row>
    <row r="1445" spans="1:5" x14ac:dyDescent="0.25">
      <c r="A1445">
        <v>1379</v>
      </c>
      <c r="B1445" s="40">
        <v>3587698.4081113497</v>
      </c>
      <c r="C1445">
        <v>3891280.4002046445</v>
      </c>
      <c r="D1445" t="str">
        <v>unmet</v>
      </c>
      <c r="E1445">
        <v>-303581.99209329486</v>
      </c>
    </row>
    <row r="1446" spans="1:5" x14ac:dyDescent="0.25">
      <c r="A1446">
        <v>1380</v>
      </c>
      <c r="B1446" s="40">
        <v>3149215.692175658</v>
      </c>
      <c r="C1446">
        <v>3890525.8328444483</v>
      </c>
      <c r="D1446" t="str">
        <v>unmet</v>
      </c>
      <c r="E1446">
        <v>-741310.14066879032</v>
      </c>
    </row>
    <row r="1447" spans="1:5" x14ac:dyDescent="0.25">
      <c r="A1447">
        <v>1381</v>
      </c>
      <c r="B1447" s="40">
        <v>3740706.2400364177</v>
      </c>
      <c r="C1447">
        <v>3891063.8387784222</v>
      </c>
      <c r="D1447" t="str">
        <v>unmet</v>
      </c>
      <c r="E1447">
        <v>-150357.59874200448</v>
      </c>
    </row>
    <row r="1448" spans="1:5" x14ac:dyDescent="0.25">
      <c r="A1448">
        <v>1382</v>
      </c>
      <c r="B1448" s="40">
        <v>3805940.4347410798</v>
      </c>
      <c r="C1448">
        <v>3890305.9883998181</v>
      </c>
      <c r="D1448" t="str">
        <v>unmet</v>
      </c>
      <c r="E1448">
        <v>-84365.553658738267</v>
      </c>
    </row>
    <row r="1449" spans="1:5" x14ac:dyDescent="0.25">
      <c r="A1449">
        <v>1383</v>
      </c>
      <c r="B1449" s="40">
        <v>3785410.9551098654</v>
      </c>
      <c r="C1449">
        <v>3890692.1545472867</v>
      </c>
      <c r="D1449" t="str">
        <v>unmet</v>
      </c>
      <c r="E1449">
        <v>-105281.19943742128</v>
      </c>
    </row>
    <row r="1450" spans="1:5" x14ac:dyDescent="0.25">
      <c r="A1450">
        <v>1384</v>
      </c>
      <c r="B1450" s="40">
        <v>3694298.0803937949</v>
      </c>
      <c r="C1450">
        <v>3891090.0694014248</v>
      </c>
      <c r="D1450" t="str">
        <v>unmet</v>
      </c>
      <c r="E1450">
        <v>-196791.98900762992</v>
      </c>
    </row>
    <row r="1451" spans="1:5" x14ac:dyDescent="0.25">
      <c r="A1451">
        <v>1385</v>
      </c>
      <c r="B1451" s="40">
        <v>3847499.240606193</v>
      </c>
      <c r="C1451">
        <v>3890293.2824131432</v>
      </c>
      <c r="D1451" t="str">
        <v>unmet</v>
      </c>
      <c r="E1451">
        <v>-42794.041806950234</v>
      </c>
    </row>
    <row r="1452" spans="1:5" x14ac:dyDescent="0.25">
      <c r="A1452">
        <v>1386</v>
      </c>
      <c r="B1452" s="40">
        <v>3732603.7184089078</v>
      </c>
      <c r="C1452">
        <v>3891375.1058826144</v>
      </c>
      <c r="D1452" t="str">
        <v>unmet</v>
      </c>
      <c r="E1452">
        <v>-158771.38747370662</v>
      </c>
    </row>
    <row r="1453" spans="1:5" x14ac:dyDescent="0.25">
      <c r="A1453">
        <v>1387</v>
      </c>
      <c r="B1453" s="40">
        <v>3470115.4737986908</v>
      </c>
      <c r="C1453">
        <v>3890392.4666622807</v>
      </c>
      <c r="D1453" t="str">
        <v>unmet</v>
      </c>
      <c r="E1453">
        <v>-420276.9928635899</v>
      </c>
    </row>
    <row r="1454" spans="1:5" x14ac:dyDescent="0.25">
      <c r="A1454">
        <v>1388</v>
      </c>
      <c r="B1454" s="40">
        <v>3705638.9314718968</v>
      </c>
      <c r="C1454">
        <v>3890779.5870710174</v>
      </c>
      <c r="D1454" t="str">
        <v>unmet</v>
      </c>
      <c r="E1454">
        <v>-185140.65559912054</v>
      </c>
    </row>
    <row r="1455" spans="1:5" x14ac:dyDescent="0.25">
      <c r="A1455">
        <v>1389</v>
      </c>
      <c r="B1455" s="40">
        <v>3358301.7291734731</v>
      </c>
      <c r="C1455">
        <v>3890812.6109721106</v>
      </c>
      <c r="D1455" t="str">
        <v>unmet</v>
      </c>
      <c r="E1455">
        <v>-532510.88179863757</v>
      </c>
    </row>
    <row r="1456" spans="1:5" x14ac:dyDescent="0.25">
      <c r="A1456">
        <v>1390</v>
      </c>
      <c r="B1456" s="40">
        <v>3621231.2200156762</v>
      </c>
      <c r="C1456">
        <v>3890936.6854346152</v>
      </c>
      <c r="D1456" t="str">
        <v>unmet</v>
      </c>
      <c r="E1456">
        <v>-269705.46541893901</v>
      </c>
    </row>
    <row r="1457" spans="1:5" x14ac:dyDescent="0.25">
      <c r="A1457">
        <v>1391</v>
      </c>
      <c r="B1457" s="40">
        <v>4365661.6840681564</v>
      </c>
      <c r="C1457">
        <v>3890304.854935613</v>
      </c>
      <c r="D1457" t="str">
        <v>met</v>
      </c>
      <c r="E1457">
        <v>475356.82913254341</v>
      </c>
    </row>
    <row r="1458" spans="1:5" x14ac:dyDescent="0.25">
      <c r="A1458">
        <v>1392</v>
      </c>
      <c r="B1458" s="40">
        <v>3788135.738181653</v>
      </c>
      <c r="C1458">
        <v>3890764.008017099</v>
      </c>
      <c r="D1458" t="str">
        <v>unmet</v>
      </c>
      <c r="E1458">
        <v>-102628.26983544603</v>
      </c>
    </row>
    <row r="1459" spans="1:5" x14ac:dyDescent="0.25">
      <c r="A1459">
        <v>1393</v>
      </c>
      <c r="B1459" s="40">
        <v>4539579.0808088854</v>
      </c>
      <c r="C1459">
        <v>3891255.0422996385</v>
      </c>
      <c r="D1459" t="str">
        <v>met</v>
      </c>
      <c r="E1459">
        <v>648324.03850924689</v>
      </c>
    </row>
    <row r="1460" spans="1:5" x14ac:dyDescent="0.25">
      <c r="A1460">
        <v>1394</v>
      </c>
      <c r="B1460" s="40">
        <v>4239431.0831751041</v>
      </c>
      <c r="C1460">
        <v>3890846.8502858337</v>
      </c>
      <c r="D1460" t="str">
        <v>met</v>
      </c>
      <c r="E1460">
        <v>348584.23288927041</v>
      </c>
    </row>
    <row r="1461" spans="1:5" x14ac:dyDescent="0.25">
      <c r="A1461">
        <v>1395</v>
      </c>
      <c r="B1461" s="40">
        <v>2924250.9699127642</v>
      </c>
      <c r="C1461">
        <v>3891333.1305048005</v>
      </c>
      <c r="D1461" t="str">
        <v>unmet</v>
      </c>
      <c r="E1461">
        <v>-967082.16059203632</v>
      </c>
    </row>
    <row r="1462" spans="1:5" x14ac:dyDescent="0.25">
      <c r="A1462">
        <v>1396</v>
      </c>
      <c r="B1462" s="40">
        <v>3535768.4212428378</v>
      </c>
      <c r="C1462">
        <v>3890869.6351678665</v>
      </c>
      <c r="D1462" t="str">
        <v>unmet</v>
      </c>
      <c r="E1462">
        <v>-355101.21392502869</v>
      </c>
    </row>
    <row r="1463" spans="1:5" x14ac:dyDescent="0.25">
      <c r="A1463">
        <v>1397</v>
      </c>
      <c r="B1463" s="40">
        <v>2958095.746859502</v>
      </c>
      <c r="C1463">
        <v>3890745.9299428775</v>
      </c>
      <c r="D1463" t="str">
        <v>unmet</v>
      </c>
      <c r="E1463">
        <v>-932650.18308337545</v>
      </c>
    </row>
    <row r="1464" spans="1:5" x14ac:dyDescent="0.25">
      <c r="A1464">
        <v>1398</v>
      </c>
      <c r="B1464" s="40">
        <v>4645725.8774269279</v>
      </c>
      <c r="C1464">
        <v>3891036.3037761236</v>
      </c>
      <c r="D1464" t="str">
        <v>met</v>
      </c>
      <c r="E1464">
        <v>754689.57365080435</v>
      </c>
    </row>
    <row r="1465" spans="1:5" x14ac:dyDescent="0.25">
      <c r="A1465">
        <v>1399</v>
      </c>
      <c r="B1465" s="40">
        <v>3574718.1195031395</v>
      </c>
      <c r="C1465">
        <v>3890781.2311586863</v>
      </c>
      <c r="D1465" t="str">
        <v>unmet</v>
      </c>
      <c r="E1465">
        <v>-316063.11165554682</v>
      </c>
    </row>
    <row r="1466" spans="1:5" x14ac:dyDescent="0.25">
      <c r="A1466">
        <v>1400</v>
      </c>
      <c r="B1466" s="40">
        <v>4519450.820239719</v>
      </c>
      <c r="C1466">
        <v>3890488.0760132908</v>
      </c>
      <c r="D1466" t="str">
        <v>met</v>
      </c>
      <c r="E1466">
        <v>628962.74422642821</v>
      </c>
    </row>
    <row r="1467" spans="1:5" x14ac:dyDescent="0.25">
      <c r="A1467">
        <v>1401</v>
      </c>
      <c r="B1467" s="40">
        <v>3608046.8560303627</v>
      </c>
      <c r="C1467">
        <v>3890308.0480651767</v>
      </c>
      <c r="D1467" t="str">
        <v>unmet</v>
      </c>
      <c r="E1467">
        <v>-282261.19203481404</v>
      </c>
    </row>
    <row r="1468" spans="1:5" x14ac:dyDescent="0.25">
      <c r="A1468">
        <v>1402</v>
      </c>
      <c r="B1468" s="40">
        <v>4635985.3547076564</v>
      </c>
      <c r="C1468">
        <v>3890727.8651258005</v>
      </c>
      <c r="D1468" t="str">
        <v>met</v>
      </c>
      <c r="E1468">
        <v>745257.48958185595</v>
      </c>
    </row>
    <row r="1469" spans="1:5" x14ac:dyDescent="0.25">
      <c r="A1469">
        <v>1403</v>
      </c>
      <c r="B1469" s="40">
        <v>2926728.3446274614</v>
      </c>
      <c r="C1469">
        <v>3890579.6011215481</v>
      </c>
      <c r="D1469" t="str">
        <v>unmet</v>
      </c>
      <c r="E1469">
        <v>-963851.2564940867</v>
      </c>
    </row>
    <row r="1470" spans="1:5" x14ac:dyDescent="0.25">
      <c r="A1470">
        <v>1404</v>
      </c>
      <c r="B1470" s="40">
        <v>3161486.112839072</v>
      </c>
      <c r="C1470">
        <v>3890940.2565546618</v>
      </c>
      <c r="D1470" t="str">
        <v>unmet</v>
      </c>
      <c r="E1470">
        <v>-729454.14371558977</v>
      </c>
    </row>
    <row r="1471" spans="1:5" x14ac:dyDescent="0.25">
      <c r="A1471">
        <v>1405</v>
      </c>
      <c r="B1471" s="40">
        <v>3888543.3050181759</v>
      </c>
      <c r="C1471">
        <v>3890534.4779082965</v>
      </c>
      <c r="D1471" t="str">
        <v>unmet</v>
      </c>
      <c r="E1471">
        <v>-1991.1728901206516</v>
      </c>
    </row>
    <row r="1472" spans="1:5" x14ac:dyDescent="0.25">
      <c r="A1472">
        <v>1406</v>
      </c>
      <c r="B1472" s="40">
        <v>4294277.3075179169</v>
      </c>
      <c r="C1472">
        <v>3890601.3285964918</v>
      </c>
      <c r="D1472" t="str">
        <v>met</v>
      </c>
      <c r="E1472">
        <v>403675.97892142506</v>
      </c>
    </row>
    <row r="1473" spans="1:5" x14ac:dyDescent="0.25">
      <c r="A1473">
        <v>1407</v>
      </c>
      <c r="B1473" s="40">
        <v>3733893.910384546</v>
      </c>
      <c r="C1473">
        <v>3890463.6372157671</v>
      </c>
      <c r="D1473" t="str">
        <v>unmet</v>
      </c>
      <c r="E1473">
        <v>-156569.72683122102</v>
      </c>
    </row>
    <row r="1474" spans="1:5" x14ac:dyDescent="0.25">
      <c r="A1474">
        <v>1408</v>
      </c>
      <c r="B1474" s="40">
        <v>3799734.805635741</v>
      </c>
      <c r="C1474">
        <v>3890778.9674972887</v>
      </c>
      <c r="D1474" t="str">
        <v>unmet</v>
      </c>
      <c r="E1474">
        <v>-91044.161861547735</v>
      </c>
    </row>
    <row r="1475" spans="1:5" x14ac:dyDescent="0.25">
      <c r="A1475">
        <v>1409</v>
      </c>
      <c r="B1475" s="40">
        <v>4480049.3658037446</v>
      </c>
      <c r="C1475">
        <v>3891133.8499472942</v>
      </c>
      <c r="D1475" t="str">
        <v>met</v>
      </c>
      <c r="E1475">
        <v>588915.51585645042</v>
      </c>
    </row>
    <row r="1476" spans="1:5" x14ac:dyDescent="0.25">
      <c r="A1476">
        <v>1410</v>
      </c>
      <c r="B1476" s="40">
        <v>3403038.8480351507</v>
      </c>
      <c r="C1476">
        <v>3890790.2227953034</v>
      </c>
      <c r="D1476" t="str">
        <v>unmet</v>
      </c>
      <c r="E1476">
        <v>-487751.37476015277</v>
      </c>
    </row>
    <row r="1477" spans="1:5" x14ac:dyDescent="0.25">
      <c r="A1477">
        <v>1411</v>
      </c>
      <c r="B1477" s="40">
        <v>2969013.1732752426</v>
      </c>
      <c r="C1477">
        <v>3890254.6747315568</v>
      </c>
      <c r="D1477" t="str">
        <v>unmet</v>
      </c>
      <c r="E1477">
        <v>-921241.50145631423</v>
      </c>
    </row>
    <row r="1478" spans="1:5" x14ac:dyDescent="0.25">
      <c r="A1478">
        <v>1412</v>
      </c>
      <c r="B1478" s="40">
        <v>3256828.2805330651</v>
      </c>
      <c r="C1478">
        <v>3890378.8831276959</v>
      </c>
      <c r="D1478" t="str">
        <v>unmet</v>
      </c>
      <c r="E1478">
        <v>-633550.60259463079</v>
      </c>
    </row>
    <row r="1479" spans="1:5" x14ac:dyDescent="0.25">
      <c r="A1479">
        <v>1413</v>
      </c>
      <c r="B1479" s="40">
        <v>4092560.3947549155</v>
      </c>
      <c r="C1479">
        <v>3890222.1904111435</v>
      </c>
      <c r="D1479" t="str">
        <v>met</v>
      </c>
      <c r="E1479">
        <v>202338.20434377203</v>
      </c>
    </row>
    <row r="1480" spans="1:5" x14ac:dyDescent="0.25">
      <c r="A1480">
        <v>1414</v>
      </c>
      <c r="B1480" s="40">
        <v>3916573.6225357256</v>
      </c>
      <c r="C1480">
        <v>3891030.8054794753</v>
      </c>
      <c r="D1480" t="str">
        <v>met</v>
      </c>
      <c r="E1480">
        <v>25542.817056250293</v>
      </c>
    </row>
    <row r="1481" spans="1:5" x14ac:dyDescent="0.25">
      <c r="A1481">
        <v>1415</v>
      </c>
      <c r="B1481" s="40">
        <v>3542400.6993253818</v>
      </c>
      <c r="C1481">
        <v>3890643.9202959035</v>
      </c>
      <c r="D1481" t="str">
        <v>unmet</v>
      </c>
      <c r="E1481">
        <v>-348243.22097052168</v>
      </c>
    </row>
    <row r="1482" spans="1:5" x14ac:dyDescent="0.25">
      <c r="A1482">
        <v>1416</v>
      </c>
      <c r="B1482" s="40">
        <v>4345353.6144255064</v>
      </c>
      <c r="C1482">
        <v>3890916.7304322263</v>
      </c>
      <c r="D1482" t="str">
        <v>met</v>
      </c>
      <c r="E1482">
        <v>454436.88399328012</v>
      </c>
    </row>
    <row r="1483" spans="1:5" x14ac:dyDescent="0.25">
      <c r="A1483">
        <v>1417</v>
      </c>
      <c r="B1483" s="40">
        <v>4405201.9304099325</v>
      </c>
      <c r="C1483">
        <v>3890305.3140802295</v>
      </c>
      <c r="D1483" t="str">
        <v>met</v>
      </c>
      <c r="E1483">
        <v>514896.61632970301</v>
      </c>
    </row>
    <row r="1484" spans="1:5" x14ac:dyDescent="0.25">
      <c r="A1484">
        <v>1418</v>
      </c>
      <c r="B1484" s="40">
        <v>3443004.423389534</v>
      </c>
      <c r="C1484">
        <v>3890754.5803832649</v>
      </c>
      <c r="D1484" t="str">
        <v>unmet</v>
      </c>
      <c r="E1484">
        <v>-447750.15699373093</v>
      </c>
    </row>
    <row r="1485" spans="1:5" x14ac:dyDescent="0.25">
      <c r="A1485">
        <v>1419</v>
      </c>
      <c r="B1485" s="40">
        <v>7486216.2542215707</v>
      </c>
      <c r="C1485">
        <v>3891460.9837495158</v>
      </c>
      <c r="D1485" t="str">
        <v>met</v>
      </c>
      <c r="E1485">
        <v>3594755.2704720548</v>
      </c>
    </row>
    <row r="1486" spans="1:5" x14ac:dyDescent="0.25">
      <c r="A1486">
        <v>1420</v>
      </c>
      <c r="B1486" s="40">
        <v>4255138.5953427292</v>
      </c>
      <c r="C1486">
        <v>3890929.2956161611</v>
      </c>
      <c r="D1486" t="str">
        <v>met</v>
      </c>
      <c r="E1486">
        <v>364209.29972656816</v>
      </c>
    </row>
    <row r="1487" spans="1:5" x14ac:dyDescent="0.25">
      <c r="A1487">
        <v>1421</v>
      </c>
      <c r="B1487" s="40">
        <v>3383260.2246272992</v>
      </c>
      <c r="C1487">
        <v>3890761.2802889314</v>
      </c>
      <c r="D1487" t="str">
        <v>unmet</v>
      </c>
      <c r="E1487">
        <v>-507501.05566163221</v>
      </c>
    </row>
    <row r="1488" spans="1:5" x14ac:dyDescent="0.25">
      <c r="A1488">
        <v>1422</v>
      </c>
      <c r="B1488" s="40">
        <v>3337057.3808715064</v>
      </c>
      <c r="C1488">
        <v>3890966.4980571005</v>
      </c>
      <c r="D1488" t="str">
        <v>unmet</v>
      </c>
      <c r="E1488">
        <v>-553909.11718559405</v>
      </c>
    </row>
    <row r="1489" spans="1:5" x14ac:dyDescent="0.25">
      <c r="A1489">
        <v>1423</v>
      </c>
      <c r="B1489" s="40">
        <v>3745986.707445248</v>
      </c>
      <c r="C1489">
        <v>3890559.1931623397</v>
      </c>
      <c r="D1489" t="str">
        <v>unmet</v>
      </c>
      <c r="E1489">
        <v>-144572.48571709171</v>
      </c>
    </row>
    <row r="1490" spans="1:5" x14ac:dyDescent="0.25">
      <c r="A1490">
        <v>1424</v>
      </c>
      <c r="B1490" s="40">
        <v>3440419.7581624817</v>
      </c>
      <c r="C1490">
        <v>3890811.6922372514</v>
      </c>
      <c r="D1490" t="str">
        <v>unmet</v>
      </c>
      <c r="E1490">
        <v>-450391.93407476973</v>
      </c>
    </row>
    <row r="1491" spans="1:5" x14ac:dyDescent="0.25">
      <c r="A1491">
        <v>1425</v>
      </c>
      <c r="B1491" s="40">
        <v>3951933.2887989013</v>
      </c>
      <c r="C1491">
        <v>3890938.8672714396</v>
      </c>
      <c r="D1491" t="str">
        <v>met</v>
      </c>
      <c r="E1491">
        <v>60994.421527461614</v>
      </c>
    </row>
    <row r="1492" spans="1:5" x14ac:dyDescent="0.25">
      <c r="A1492">
        <v>1426</v>
      </c>
      <c r="B1492" s="40">
        <v>3283650.1799446456</v>
      </c>
      <c r="C1492">
        <v>3890862.8838370899</v>
      </c>
      <c r="D1492" t="str">
        <v>unmet</v>
      </c>
      <c r="E1492">
        <v>-607212.70389244426</v>
      </c>
    </row>
    <row r="1493" spans="1:5" x14ac:dyDescent="0.25">
      <c r="A1493">
        <v>1427</v>
      </c>
      <c r="B1493" s="40">
        <v>3703289.3258859687</v>
      </c>
      <c r="C1493">
        <v>3890800.1988148428</v>
      </c>
      <c r="D1493" t="str">
        <v>unmet</v>
      </c>
      <c r="E1493">
        <v>-187510.8729288741</v>
      </c>
    </row>
    <row r="1494" spans="1:5" x14ac:dyDescent="0.25">
      <c r="A1494">
        <v>1428</v>
      </c>
      <c r="B1494" s="40">
        <v>4241886.1231321059</v>
      </c>
      <c r="C1494">
        <v>3890895.2747934894</v>
      </c>
      <c r="D1494" t="str">
        <v>met</v>
      </c>
      <c r="E1494">
        <v>350990.84833861655</v>
      </c>
    </row>
    <row r="1495" spans="1:5" x14ac:dyDescent="0.25">
      <c r="A1495">
        <v>1429</v>
      </c>
      <c r="B1495" s="40">
        <v>3942664.1481558494</v>
      </c>
      <c r="C1495">
        <v>3890644.7023892584</v>
      </c>
      <c r="D1495" t="str">
        <v>met</v>
      </c>
      <c r="E1495">
        <v>52019.445766591001</v>
      </c>
    </row>
    <row r="1496" spans="1:5" x14ac:dyDescent="0.25">
      <c r="A1496">
        <v>1430</v>
      </c>
      <c r="B1496" s="40">
        <v>3412346.7189450609</v>
      </c>
      <c r="C1496">
        <v>3890842.2957799402</v>
      </c>
      <c r="D1496" t="str">
        <v>unmet</v>
      </c>
      <c r="E1496">
        <v>-478495.57683487935</v>
      </c>
    </row>
    <row r="1497" spans="1:5" x14ac:dyDescent="0.25">
      <c r="A1497">
        <v>1431</v>
      </c>
      <c r="B1497" s="40">
        <v>7507824.3059248347</v>
      </c>
      <c r="C1497">
        <v>3890583.7159502958</v>
      </c>
      <c r="D1497" t="str">
        <v>met</v>
      </c>
      <c r="E1497">
        <v>3617240.5899745389</v>
      </c>
    </row>
    <row r="1498" spans="1:5" x14ac:dyDescent="0.25">
      <c r="A1498">
        <v>1432</v>
      </c>
      <c r="B1498" s="40">
        <v>3267219.9758003228</v>
      </c>
      <c r="C1498">
        <v>3890829.5020527281</v>
      </c>
      <c r="D1498" t="str">
        <v>unmet</v>
      </c>
      <c r="E1498">
        <v>-623609.52625240525</v>
      </c>
    </row>
    <row r="1499" spans="1:5" x14ac:dyDescent="0.25">
      <c r="A1499">
        <v>1433</v>
      </c>
      <c r="B1499" s="40">
        <v>3317370.520026736</v>
      </c>
      <c r="C1499">
        <v>3891362.0969623742</v>
      </c>
      <c r="D1499" t="str">
        <v>unmet</v>
      </c>
      <c r="E1499">
        <v>-573991.57693563821</v>
      </c>
    </row>
    <row r="1500" spans="1:5" x14ac:dyDescent="0.25">
      <c r="A1500">
        <v>1434</v>
      </c>
      <c r="B1500" s="40">
        <v>3532374.9760282421</v>
      </c>
      <c r="C1500">
        <v>3890698.8889899962</v>
      </c>
      <c r="D1500" t="str">
        <v>unmet</v>
      </c>
      <c r="E1500">
        <v>-358323.91296175402</v>
      </c>
    </row>
    <row r="1501" spans="1:5" x14ac:dyDescent="0.25">
      <c r="A1501">
        <v>1435</v>
      </c>
      <c r="B1501" s="40">
        <v>3556736.8293152112</v>
      </c>
      <c r="C1501">
        <v>3890706.5031118598</v>
      </c>
      <c r="D1501" t="str">
        <v>unmet</v>
      </c>
      <c r="E1501">
        <v>-333969.67379664863</v>
      </c>
    </row>
    <row r="1502" spans="1:5" x14ac:dyDescent="0.25">
      <c r="A1502">
        <v>1436</v>
      </c>
      <c r="B1502" s="40">
        <v>6281865.8061735211</v>
      </c>
      <c r="C1502">
        <v>3890875.4234892637</v>
      </c>
      <c r="D1502" t="str">
        <v>met</v>
      </c>
      <c r="E1502">
        <v>2390990.3826842573</v>
      </c>
    </row>
    <row r="1503" spans="1:5" x14ac:dyDescent="0.25">
      <c r="A1503">
        <v>1437</v>
      </c>
      <c r="B1503" s="40">
        <v>3440535.7422478627</v>
      </c>
      <c r="C1503">
        <v>3890614.9043765175</v>
      </c>
      <c r="D1503" t="str">
        <v>unmet</v>
      </c>
      <c r="E1503">
        <v>-450079.16212865477</v>
      </c>
    </row>
    <row r="1504" spans="1:5" x14ac:dyDescent="0.25">
      <c r="A1504">
        <v>1438</v>
      </c>
      <c r="B1504" s="40">
        <v>3507351.7106920183</v>
      </c>
      <c r="C1504">
        <v>3890775.8180903108</v>
      </c>
      <c r="D1504" t="str">
        <v>unmet</v>
      </c>
      <c r="E1504">
        <v>-383424.10739829252</v>
      </c>
    </row>
    <row r="1505" spans="1:5" x14ac:dyDescent="0.25">
      <c r="A1505">
        <v>1439</v>
      </c>
      <c r="B1505" s="40">
        <v>3866342.2581108618</v>
      </c>
      <c r="C1505">
        <v>3890698.6201812155</v>
      </c>
      <c r="D1505" t="str">
        <v>unmet</v>
      </c>
      <c r="E1505">
        <v>-24356.362070353702</v>
      </c>
    </row>
    <row r="1506" spans="1:5" x14ac:dyDescent="0.25">
      <c r="A1506">
        <v>1440</v>
      </c>
      <c r="B1506" s="40">
        <v>3843663.5518805124</v>
      </c>
      <c r="C1506">
        <v>3890900.6669480028</v>
      </c>
      <c r="D1506" t="str">
        <v>unmet</v>
      </c>
      <c r="E1506">
        <v>-47237.115067490377</v>
      </c>
    </row>
    <row r="1507" spans="1:5" x14ac:dyDescent="0.25">
      <c r="A1507">
        <v>1441</v>
      </c>
      <c r="B1507" s="40">
        <v>3806706.6311117802</v>
      </c>
      <c r="C1507">
        <v>3890654.1626123572</v>
      </c>
      <c r="D1507" t="str">
        <v>unmet</v>
      </c>
      <c r="E1507">
        <v>-83947.531500576995</v>
      </c>
    </row>
    <row r="1508" spans="1:5" x14ac:dyDescent="0.25">
      <c r="A1508">
        <v>1442</v>
      </c>
      <c r="B1508" s="40">
        <v>3380223.3825003952</v>
      </c>
      <c r="C1508">
        <v>3891431.7002002029</v>
      </c>
      <c r="D1508" t="str">
        <v>unmet</v>
      </c>
      <c r="E1508">
        <v>-511208.3176998077</v>
      </c>
    </row>
    <row r="1509" spans="1:5" x14ac:dyDescent="0.25">
      <c r="A1509">
        <v>1443</v>
      </c>
      <c r="B1509" s="40">
        <v>4043285.4631376509</v>
      </c>
      <c r="C1509">
        <v>3890572.1002364452</v>
      </c>
      <c r="D1509" t="str">
        <v>met</v>
      </c>
      <c r="E1509">
        <v>152713.36290120566</v>
      </c>
    </row>
    <row r="1510" spans="1:5" x14ac:dyDescent="0.25">
      <c r="A1510">
        <v>1444</v>
      </c>
      <c r="B1510" s="40">
        <v>3546016.8089908306</v>
      </c>
      <c r="C1510">
        <v>3890827.8933678851</v>
      </c>
      <c r="D1510" t="str">
        <v>unmet</v>
      </c>
      <c r="E1510">
        <v>-344811.08437705459</v>
      </c>
    </row>
    <row r="1511" spans="1:5" x14ac:dyDescent="0.25">
      <c r="A1511">
        <v>1445</v>
      </c>
      <c r="B1511" s="40">
        <v>4260389.9607072324</v>
      </c>
      <c r="C1511">
        <v>3890770.2012153016</v>
      </c>
      <c r="D1511" t="str">
        <v>met</v>
      </c>
      <c r="E1511">
        <v>369619.75949193072</v>
      </c>
    </row>
    <row r="1512" spans="1:5" x14ac:dyDescent="0.25">
      <c r="A1512">
        <v>1446</v>
      </c>
      <c r="B1512" s="40">
        <v>4560082.9584123939</v>
      </c>
      <c r="C1512">
        <v>3890811.248247114</v>
      </c>
      <c r="D1512" t="str">
        <v>met</v>
      </c>
      <c r="E1512">
        <v>669271.71016527992</v>
      </c>
    </row>
    <row r="1513" spans="1:5" x14ac:dyDescent="0.25">
      <c r="A1513">
        <v>1447</v>
      </c>
      <c r="B1513" s="40">
        <v>5046180.3074110607</v>
      </c>
      <c r="C1513">
        <v>3891310.0258750166</v>
      </c>
      <c r="D1513" t="str">
        <v>met</v>
      </c>
      <c r="E1513">
        <v>1154870.2815360441</v>
      </c>
    </row>
    <row r="1514" spans="1:5" x14ac:dyDescent="0.25">
      <c r="A1514">
        <v>1448</v>
      </c>
      <c r="B1514" s="40">
        <v>3384507.0110230548</v>
      </c>
      <c r="C1514">
        <v>3890394.8688956872</v>
      </c>
      <c r="D1514" t="str">
        <v>unmet</v>
      </c>
      <c r="E1514">
        <v>-505887.85787263233</v>
      </c>
    </row>
    <row r="1515" spans="1:5" x14ac:dyDescent="0.25">
      <c r="A1515">
        <v>1449</v>
      </c>
      <c r="B1515" s="40">
        <v>3678980.477577108</v>
      </c>
      <c r="C1515">
        <v>3891114.4785239212</v>
      </c>
      <c r="D1515" t="str">
        <v>unmet</v>
      </c>
      <c r="E1515">
        <v>-212134.00094681326</v>
      </c>
    </row>
    <row r="1516" spans="1:5" x14ac:dyDescent="0.25">
      <c r="A1516">
        <v>1450</v>
      </c>
      <c r="B1516" s="40">
        <v>6082377.9886552282</v>
      </c>
      <c r="C1516">
        <v>3890536.2764639733</v>
      </c>
      <c r="D1516" t="str">
        <v>met</v>
      </c>
      <c r="E1516">
        <v>2191841.7121912548</v>
      </c>
    </row>
    <row r="1517" spans="1:5" x14ac:dyDescent="0.25">
      <c r="A1517">
        <v>1451</v>
      </c>
      <c r="B1517" s="40">
        <v>3319301.7588238963</v>
      </c>
      <c r="C1517">
        <v>3890172.5112151541</v>
      </c>
      <c r="D1517" t="str">
        <v>unmet</v>
      </c>
      <c r="E1517">
        <v>-570870.75239125779</v>
      </c>
    </row>
    <row r="1518" spans="1:5" x14ac:dyDescent="0.25">
      <c r="A1518">
        <v>1452</v>
      </c>
      <c r="B1518" s="40">
        <v>6216303.9925517095</v>
      </c>
      <c r="C1518">
        <v>3890598.6693701269</v>
      </c>
      <c r="D1518" t="str">
        <v>met</v>
      </c>
      <c r="E1518">
        <v>2325705.3231815826</v>
      </c>
    </row>
    <row r="1519" spans="1:5" x14ac:dyDescent="0.25">
      <c r="A1519">
        <v>1453</v>
      </c>
      <c r="B1519" s="40">
        <v>2960403.4891012507</v>
      </c>
      <c r="C1519">
        <v>3891537.4255776671</v>
      </c>
      <c r="D1519" t="str">
        <v>unmet</v>
      </c>
      <c r="E1519">
        <v>-931133.93647641642</v>
      </c>
    </row>
    <row r="1520" spans="1:5" x14ac:dyDescent="0.25">
      <c r="A1520">
        <v>1454</v>
      </c>
      <c r="B1520" s="40">
        <v>3325475.9822525624</v>
      </c>
      <c r="C1520">
        <v>3891055.960846338</v>
      </c>
      <c r="D1520" t="str">
        <v>unmet</v>
      </c>
      <c r="E1520">
        <v>-565579.97859377554</v>
      </c>
    </row>
    <row r="1521" spans="1:5" x14ac:dyDescent="0.25">
      <c r="A1521">
        <v>1455</v>
      </c>
      <c r="B1521" s="40">
        <v>4245598.7184393648</v>
      </c>
      <c r="C1521">
        <v>3890738.4978466649</v>
      </c>
      <c r="D1521" t="str">
        <v>met</v>
      </c>
      <c r="E1521">
        <v>354860.22059269994</v>
      </c>
    </row>
    <row r="1522" spans="1:5" x14ac:dyDescent="0.25">
      <c r="A1522">
        <v>1456</v>
      </c>
      <c r="B1522" s="40">
        <v>4368610.2386634219</v>
      </c>
      <c r="C1522">
        <v>3890661.067176396</v>
      </c>
      <c r="D1522" t="str">
        <v>met</v>
      </c>
      <c r="E1522">
        <v>477949.17148702592</v>
      </c>
    </row>
    <row r="1523" spans="1:5" x14ac:dyDescent="0.25">
      <c r="A1523">
        <v>1457</v>
      </c>
      <c r="B1523" s="40">
        <v>3054322.1397055248</v>
      </c>
      <c r="C1523">
        <v>3890615.9134606291</v>
      </c>
      <c r="D1523" t="str">
        <v>unmet</v>
      </c>
      <c r="E1523">
        <v>-836293.77375510428</v>
      </c>
    </row>
    <row r="1524" spans="1:5" x14ac:dyDescent="0.25">
      <c r="A1524">
        <v>1458</v>
      </c>
      <c r="B1524" s="40">
        <v>3267385.067852112</v>
      </c>
      <c r="C1524">
        <v>3890301.5487003145</v>
      </c>
      <c r="D1524" t="str">
        <v>unmet</v>
      </c>
      <c r="E1524">
        <v>-622916.48084820248</v>
      </c>
    </row>
    <row r="1525" spans="1:5" x14ac:dyDescent="0.25">
      <c r="A1525">
        <v>1459</v>
      </c>
      <c r="B1525" s="40">
        <v>4005503.6670770654</v>
      </c>
      <c r="C1525">
        <v>3890418.1591305281</v>
      </c>
      <c r="D1525" t="str">
        <v>met</v>
      </c>
      <c r="E1525">
        <v>115085.50794653734</v>
      </c>
    </row>
    <row r="1526" spans="1:5" x14ac:dyDescent="0.25">
      <c r="A1526">
        <v>1460</v>
      </c>
      <c r="B1526" s="40">
        <v>5423969.4025536627</v>
      </c>
      <c r="C1526">
        <v>3890558.7103015794</v>
      </c>
      <c r="D1526" t="str">
        <v>met</v>
      </c>
      <c r="E1526">
        <v>1533410.6922520832</v>
      </c>
    </row>
    <row r="1527" spans="1:5" x14ac:dyDescent="0.25">
      <c r="A1527">
        <v>1461</v>
      </c>
      <c r="B1527" s="40">
        <v>4190819.2580593103</v>
      </c>
      <c r="C1527">
        <v>3891023.531489342</v>
      </c>
      <c r="D1527" t="str">
        <v>met</v>
      </c>
      <c r="E1527">
        <v>299795.72656996828</v>
      </c>
    </row>
    <row r="1528" spans="1:5" x14ac:dyDescent="0.25">
      <c r="A1528">
        <v>1462</v>
      </c>
      <c r="B1528" s="40">
        <v>3432019.4433887335</v>
      </c>
      <c r="C1528">
        <v>3890692.299100677</v>
      </c>
      <c r="D1528" t="str">
        <v>unmet</v>
      </c>
      <c r="E1528">
        <v>-458672.85571194347</v>
      </c>
    </row>
    <row r="1529" spans="1:5" x14ac:dyDescent="0.25">
      <c r="A1529">
        <v>1463</v>
      </c>
      <c r="B1529" s="40">
        <v>4101380.6991428286</v>
      </c>
      <c r="C1529">
        <v>3890759.1660097903</v>
      </c>
      <c r="D1529" t="str">
        <v>met</v>
      </c>
      <c r="E1529">
        <v>210621.53313303832</v>
      </c>
    </row>
    <row r="1530" spans="1:5" x14ac:dyDescent="0.25">
      <c r="A1530">
        <v>1464</v>
      </c>
      <c r="B1530" s="40">
        <v>3879456.1076740148</v>
      </c>
      <c r="C1530">
        <v>3890939.7321627485</v>
      </c>
      <c r="D1530" t="str">
        <v>unmet</v>
      </c>
      <c r="E1530">
        <v>-11483.624488733709</v>
      </c>
    </row>
    <row r="1531" spans="1:5" x14ac:dyDescent="0.25">
      <c r="A1531">
        <v>1465</v>
      </c>
      <c r="B1531" s="40">
        <v>3192124.6536030602</v>
      </c>
      <c r="C1531">
        <v>3890715.0426102947</v>
      </c>
      <c r="D1531" t="str">
        <v>unmet</v>
      </c>
      <c r="E1531">
        <v>-698590.38900723448</v>
      </c>
    </row>
    <row r="1532" spans="1:5" x14ac:dyDescent="0.25">
      <c r="A1532">
        <v>1466</v>
      </c>
      <c r="B1532" s="40">
        <v>7197179.3602920389</v>
      </c>
      <c r="C1532">
        <v>3890243.338408058</v>
      </c>
      <c r="D1532" t="str">
        <v>met</v>
      </c>
      <c r="E1532">
        <v>3306936.0218839808</v>
      </c>
    </row>
    <row r="1533" spans="1:5" x14ac:dyDescent="0.25">
      <c r="A1533">
        <v>1467</v>
      </c>
      <c r="B1533" s="40">
        <v>3428308.3647127375</v>
      </c>
      <c r="C1533">
        <v>3890477.1146993558</v>
      </c>
      <c r="D1533" t="str">
        <v>unmet</v>
      </c>
      <c r="E1533">
        <v>-462168.74998661829</v>
      </c>
    </row>
    <row r="1534" spans="1:5" x14ac:dyDescent="0.25">
      <c r="A1534">
        <v>1468</v>
      </c>
      <c r="B1534" s="40">
        <v>4113002.8500671713</v>
      </c>
      <c r="C1534">
        <v>3890415.2516940692</v>
      </c>
      <c r="D1534" t="str">
        <v>met</v>
      </c>
      <c r="E1534">
        <v>222587.59837310202</v>
      </c>
    </row>
    <row r="1535" spans="1:5" x14ac:dyDescent="0.25">
      <c r="A1535">
        <v>1469</v>
      </c>
      <c r="B1535" s="40">
        <v>3535124.3560032682</v>
      </c>
      <c r="C1535">
        <v>3890908.1577825067</v>
      </c>
      <c r="D1535" t="str">
        <v>unmet</v>
      </c>
      <c r="E1535">
        <v>-355783.80177923851</v>
      </c>
    </row>
    <row r="1536" spans="1:5" x14ac:dyDescent="0.25">
      <c r="A1536">
        <v>1470</v>
      </c>
      <c r="B1536" s="40">
        <v>3651456.5963128679</v>
      </c>
      <c r="C1536">
        <v>3890821.7979190028</v>
      </c>
      <c r="D1536" t="str">
        <v>unmet</v>
      </c>
      <c r="E1536">
        <v>-239365.20160613488</v>
      </c>
    </row>
    <row r="1537" spans="1:5" x14ac:dyDescent="0.25">
      <c r="A1537">
        <v>1471</v>
      </c>
      <c r="B1537" s="40">
        <v>3350986.5350129628</v>
      </c>
      <c r="C1537">
        <v>3890404.4991848222</v>
      </c>
      <c r="D1537" t="str">
        <v>unmet</v>
      </c>
      <c r="E1537">
        <v>-539417.96417185944</v>
      </c>
    </row>
    <row r="1538" spans="1:5" x14ac:dyDescent="0.25">
      <c r="A1538">
        <v>1472</v>
      </c>
      <c r="B1538" s="40">
        <v>4194796.4081936684</v>
      </c>
      <c r="C1538">
        <v>3890905.7246550792</v>
      </c>
      <c r="D1538" t="str">
        <v>met</v>
      </c>
      <c r="E1538">
        <v>303890.68353858916</v>
      </c>
    </row>
    <row r="1539" spans="1:5" x14ac:dyDescent="0.25">
      <c r="A1539">
        <v>1473</v>
      </c>
      <c r="B1539" s="40">
        <v>3398759.2595004817</v>
      </c>
      <c r="C1539">
        <v>3890670.3000428607</v>
      </c>
      <c r="D1539" t="str">
        <v>unmet</v>
      </c>
      <c r="E1539">
        <v>-491911.04054237902</v>
      </c>
    </row>
    <row r="1540" spans="1:5" x14ac:dyDescent="0.25">
      <c r="A1540">
        <v>1474</v>
      </c>
      <c r="B1540" s="40">
        <v>3407617.7820319193</v>
      </c>
      <c r="C1540">
        <v>3890973.4553121855</v>
      </c>
      <c r="D1540" t="str">
        <v>unmet</v>
      </c>
      <c r="E1540">
        <v>-483355.67328026611</v>
      </c>
    </row>
    <row r="1541" spans="1:5" x14ac:dyDescent="0.25">
      <c r="A1541">
        <v>1475</v>
      </c>
      <c r="B1541" s="40">
        <v>4684228.5897527728</v>
      </c>
      <c r="C1541">
        <v>3890625.2932924982</v>
      </c>
      <c r="D1541" t="str">
        <v>met</v>
      </c>
      <c r="E1541">
        <v>793603.29646027461</v>
      </c>
    </row>
    <row r="1542" spans="1:5" x14ac:dyDescent="0.25">
      <c r="A1542">
        <v>1476</v>
      </c>
      <c r="B1542" s="40">
        <v>3391470.5025631739</v>
      </c>
      <c r="C1542">
        <v>3890859.4447980006</v>
      </c>
      <c r="D1542" t="str">
        <v>unmet</v>
      </c>
      <c r="E1542">
        <v>-499388.94223482674</v>
      </c>
    </row>
    <row r="1543" spans="1:5" x14ac:dyDescent="0.25">
      <c r="A1543">
        <v>1477</v>
      </c>
      <c r="B1543" s="40">
        <v>4760427.9681915939</v>
      </c>
      <c r="C1543">
        <v>3891021.1785044437</v>
      </c>
      <c r="D1543" t="str">
        <v>met</v>
      </c>
      <c r="E1543">
        <v>869406.78968715016</v>
      </c>
    </row>
    <row r="1544" spans="1:5" x14ac:dyDescent="0.25">
      <c r="A1544">
        <v>1478</v>
      </c>
      <c r="B1544" s="40">
        <v>3914940.4303007056</v>
      </c>
      <c r="C1544">
        <v>3890927.4472118556</v>
      </c>
      <c r="D1544" t="str">
        <v>met</v>
      </c>
      <c r="E1544">
        <v>24012.983088850044</v>
      </c>
    </row>
    <row r="1545" spans="1:5" x14ac:dyDescent="0.25">
      <c r="A1545">
        <v>1479</v>
      </c>
      <c r="B1545" s="40">
        <v>3598031.9383854936</v>
      </c>
      <c r="C1545">
        <v>3891221.9067736617</v>
      </c>
      <c r="D1545" t="str">
        <v>unmet</v>
      </c>
      <c r="E1545">
        <v>-293189.96838816814</v>
      </c>
    </row>
    <row r="1546" spans="1:5" x14ac:dyDescent="0.25">
      <c r="A1546">
        <v>1480</v>
      </c>
      <c r="B1546" s="40">
        <v>3027998.8502300861</v>
      </c>
      <c r="C1546">
        <v>3890414.0184424631</v>
      </c>
      <c r="D1546" t="str">
        <v>unmet</v>
      </c>
      <c r="E1546">
        <v>-862415.168212377</v>
      </c>
    </row>
    <row r="1547" spans="1:5" x14ac:dyDescent="0.25">
      <c r="A1547">
        <v>1481</v>
      </c>
      <c r="B1547" s="40">
        <v>3419118.5816659811</v>
      </c>
      <c r="C1547">
        <v>3891021.3474012674</v>
      </c>
      <c r="D1547" t="str">
        <v>unmet</v>
      </c>
      <c r="E1547">
        <v>-471902.76573528629</v>
      </c>
    </row>
    <row r="1548" spans="1:5" x14ac:dyDescent="0.25">
      <c r="A1548">
        <v>1482</v>
      </c>
      <c r="B1548" s="40">
        <v>3253492.15050758</v>
      </c>
      <c r="C1548">
        <v>3890757.3976689335</v>
      </c>
      <c r="D1548" t="str">
        <v>unmet</v>
      </c>
      <c r="E1548">
        <v>-637265.24716135347</v>
      </c>
    </row>
    <row r="1549" spans="1:5" x14ac:dyDescent="0.25">
      <c r="A1549">
        <v>1483</v>
      </c>
      <c r="B1549" s="40">
        <v>4039471.615627097</v>
      </c>
      <c r="C1549">
        <v>3890937.222601892</v>
      </c>
      <c r="D1549" t="str">
        <v>met</v>
      </c>
      <c r="E1549">
        <v>148534.393025205</v>
      </c>
    </row>
    <row r="1550" spans="1:5" x14ac:dyDescent="0.25">
      <c r="A1550">
        <v>1484</v>
      </c>
      <c r="B1550" s="40">
        <v>3986630.1850912296</v>
      </c>
      <c r="C1550">
        <v>3891192.0254898006</v>
      </c>
      <c r="D1550" t="str">
        <v>met</v>
      </c>
      <c r="E1550">
        <v>95438.159601429012</v>
      </c>
    </row>
    <row r="1551" spans="1:5" x14ac:dyDescent="0.25">
      <c r="A1551">
        <v>1485</v>
      </c>
      <c r="B1551" s="40">
        <v>3214298.6308009727</v>
      </c>
      <c r="C1551">
        <v>3890590.8592291079</v>
      </c>
      <c r="D1551" t="str">
        <v>unmet</v>
      </c>
      <c r="E1551">
        <v>-676292.22842813516</v>
      </c>
    </row>
    <row r="1552" spans="1:5" x14ac:dyDescent="0.25">
      <c r="A1552">
        <v>1486</v>
      </c>
      <c r="B1552" s="40">
        <v>3837077.4174263184</v>
      </c>
      <c r="C1552">
        <v>3890559.5224797102</v>
      </c>
      <c r="D1552" t="str">
        <v>unmet</v>
      </c>
      <c r="E1552">
        <v>-53482.105053391773</v>
      </c>
    </row>
    <row r="1553" spans="1:5" x14ac:dyDescent="0.25">
      <c r="A1553">
        <v>1487</v>
      </c>
      <c r="B1553" s="40">
        <v>4276444.0316048581</v>
      </c>
      <c r="C1553">
        <v>3890976.1746787</v>
      </c>
      <c r="D1553" t="str">
        <v>met</v>
      </c>
      <c r="E1553">
        <v>385467.85692615807</v>
      </c>
    </row>
    <row r="1554" spans="1:5" x14ac:dyDescent="0.25">
      <c r="A1554">
        <v>1488</v>
      </c>
      <c r="B1554" s="40">
        <v>3091577.046925169</v>
      </c>
      <c r="C1554">
        <v>3890680.6265720455</v>
      </c>
      <c r="D1554" t="str">
        <v>unmet</v>
      </c>
      <c r="E1554">
        <v>-799103.57964687655</v>
      </c>
    </row>
    <row r="1555" spans="1:5" x14ac:dyDescent="0.25">
      <c r="A1555">
        <v>1489</v>
      </c>
      <c r="B1555" s="40">
        <v>4141793.6108136922</v>
      </c>
      <c r="C1555">
        <v>3890595.2420009584</v>
      </c>
      <c r="D1555" t="str">
        <v>met</v>
      </c>
      <c r="E1555">
        <v>251198.3688127338</v>
      </c>
    </row>
    <row r="1556" spans="1:5" x14ac:dyDescent="0.25">
      <c r="A1556">
        <v>1490</v>
      </c>
      <c r="B1556" s="40">
        <v>3367895.0027944269</v>
      </c>
      <c r="C1556">
        <v>3890740.1309456779</v>
      </c>
      <c r="D1556" t="str">
        <v>unmet</v>
      </c>
      <c r="E1556">
        <v>-522845.128151251</v>
      </c>
    </row>
    <row r="1557" spans="1:5" x14ac:dyDescent="0.25">
      <c r="A1557">
        <v>1491</v>
      </c>
      <c r="B1557" s="40">
        <v>3780068.0406127106</v>
      </c>
      <c r="C1557">
        <v>3890854.4282160462</v>
      </c>
      <c r="D1557" t="str">
        <v>unmet</v>
      </c>
      <c r="E1557">
        <v>-110786.38760333555</v>
      </c>
    </row>
    <row r="1558" spans="1:5" x14ac:dyDescent="0.25">
      <c r="A1558">
        <v>1492</v>
      </c>
      <c r="B1558" s="40">
        <v>3367339.4675101414</v>
      </c>
      <c r="C1558">
        <v>3890717.0268836748</v>
      </c>
      <c r="D1558" t="str">
        <v>unmet</v>
      </c>
      <c r="E1558">
        <v>-523377.55937353335</v>
      </c>
    </row>
    <row r="1559" spans="1:5" x14ac:dyDescent="0.25">
      <c r="A1559">
        <v>1493</v>
      </c>
      <c r="B1559" s="40">
        <v>4238152.6940087946</v>
      </c>
      <c r="C1559">
        <v>3890183.5637761801</v>
      </c>
      <c r="D1559" t="str">
        <v>met</v>
      </c>
      <c r="E1559">
        <v>347969.13023261447</v>
      </c>
    </row>
    <row r="1560" spans="1:5" x14ac:dyDescent="0.25">
      <c r="A1560">
        <v>1494</v>
      </c>
      <c r="B1560" s="40">
        <v>4086244.9700727165</v>
      </c>
      <c r="C1560">
        <v>3890925.6963433749</v>
      </c>
      <c r="D1560" t="str">
        <v>met</v>
      </c>
      <c r="E1560">
        <v>195319.27372934157</v>
      </c>
    </row>
    <row r="1561" spans="1:5" x14ac:dyDescent="0.25">
      <c r="A1561">
        <v>1495</v>
      </c>
      <c r="B1561" s="40">
        <v>3516924.4094705456</v>
      </c>
      <c r="C1561">
        <v>3890553.6684087426</v>
      </c>
      <c r="D1561" t="str">
        <v>unmet</v>
      </c>
      <c r="E1561">
        <v>-373629.25893819705</v>
      </c>
    </row>
    <row r="1562" spans="1:5" x14ac:dyDescent="0.25">
      <c r="A1562">
        <v>1496</v>
      </c>
      <c r="B1562" s="40">
        <v>4162359.3662174493</v>
      </c>
      <c r="C1562">
        <v>3891082.9335126798</v>
      </c>
      <c r="D1562" t="str">
        <v>met</v>
      </c>
      <c r="E1562">
        <v>271276.43270476954</v>
      </c>
    </row>
    <row r="1563" spans="1:5" x14ac:dyDescent="0.25">
      <c r="A1563">
        <v>1497</v>
      </c>
      <c r="B1563" s="40">
        <v>3213003.6525749424</v>
      </c>
      <c r="C1563">
        <v>3890982.5520372656</v>
      </c>
      <c r="D1563" t="str">
        <v>unmet</v>
      </c>
      <c r="E1563">
        <v>-677978.89946232317</v>
      </c>
    </row>
    <row r="1564" spans="1:5" x14ac:dyDescent="0.25">
      <c r="A1564">
        <v>1498</v>
      </c>
      <c r="B1564" s="40">
        <v>3578386.1139773796</v>
      </c>
      <c r="C1564">
        <v>3890857.6077204668</v>
      </c>
      <c r="D1564" t="str">
        <v>unmet</v>
      </c>
      <c r="E1564">
        <v>-312471.49374308717</v>
      </c>
    </row>
    <row r="1565" spans="1:5" x14ac:dyDescent="0.25">
      <c r="A1565">
        <v>1499</v>
      </c>
      <c r="B1565" s="40">
        <v>4879138.0825860491</v>
      </c>
      <c r="C1565">
        <v>3890401.3234157893</v>
      </c>
      <c r="D1565" t="str">
        <v>met</v>
      </c>
      <c r="E1565">
        <v>988736.75917025981</v>
      </c>
    </row>
    <row r="1566" spans="1:5" x14ac:dyDescent="0.25">
      <c r="A1566">
        <v>1500</v>
      </c>
      <c r="B1566" s="40">
        <v>3605003.4431439545</v>
      </c>
      <c r="C1566">
        <v>3890830.1666080379</v>
      </c>
      <c r="D1566" t="str">
        <v>unmet</v>
      </c>
      <c r="E1566">
        <v>-285826.72346408339</v>
      </c>
    </row>
    <row r="1567" spans="1:5" x14ac:dyDescent="0.25">
      <c r="A1567">
        <v>1501</v>
      </c>
      <c r="B1567" s="40">
        <v>3566337.4576014159</v>
      </c>
      <c r="C1567">
        <v>3890429.2140100272</v>
      </c>
      <c r="D1567" t="str">
        <v>unmet</v>
      </c>
      <c r="E1567">
        <v>-324091.75640861131</v>
      </c>
    </row>
    <row r="1568" spans="1:5" x14ac:dyDescent="0.25">
      <c r="A1568">
        <v>1502</v>
      </c>
      <c r="B1568" s="40">
        <v>3225978.6051762109</v>
      </c>
      <c r="C1568">
        <v>3890621.7798821088</v>
      </c>
      <c r="D1568" t="str">
        <v>unmet</v>
      </c>
      <c r="E1568">
        <v>-664643.17470589792</v>
      </c>
    </row>
    <row r="1569" spans="1:5" x14ac:dyDescent="0.25">
      <c r="A1569">
        <v>1503</v>
      </c>
      <c r="B1569" s="40">
        <v>3563860.0496815955</v>
      </c>
      <c r="C1569">
        <v>3890971.6357622915</v>
      </c>
      <c r="D1569" t="str">
        <v>unmet</v>
      </c>
      <c r="E1569">
        <v>-327111.58608069597</v>
      </c>
    </row>
    <row r="1570" spans="1:5" x14ac:dyDescent="0.25">
      <c r="A1570">
        <v>1504</v>
      </c>
      <c r="B1570" s="40">
        <v>3657006.2901852401</v>
      </c>
      <c r="C1570">
        <v>3890183.5897682868</v>
      </c>
      <c r="D1570" t="str">
        <v>unmet</v>
      </c>
      <c r="E1570">
        <v>-233177.2995830467</v>
      </c>
    </row>
    <row r="1571" spans="1:5" x14ac:dyDescent="0.25">
      <c r="A1571">
        <v>1505</v>
      </c>
      <c r="B1571" s="40">
        <v>5982642.1368469037</v>
      </c>
      <c r="C1571">
        <v>3890758.2688482599</v>
      </c>
      <c r="D1571" t="str">
        <v>met</v>
      </c>
      <c r="E1571">
        <v>2091883.8679986438</v>
      </c>
    </row>
    <row r="1572" spans="1:5" x14ac:dyDescent="0.25">
      <c r="A1572">
        <v>1506</v>
      </c>
      <c r="B1572" s="40">
        <v>3463019.9692917755</v>
      </c>
      <c r="C1572">
        <v>3890050.0538551863</v>
      </c>
      <c r="D1572" t="str">
        <v>unmet</v>
      </c>
      <c r="E1572">
        <v>-427030.08456341084</v>
      </c>
    </row>
    <row r="1573" spans="1:5" x14ac:dyDescent="0.25">
      <c r="A1573">
        <v>1507</v>
      </c>
      <c r="B1573" s="40">
        <v>3642235.204034484</v>
      </c>
      <c r="C1573">
        <v>3891013.1969567789</v>
      </c>
      <c r="D1573" t="str">
        <v>unmet</v>
      </c>
      <c r="E1573">
        <v>-248777.99292229488</v>
      </c>
    </row>
    <row r="1574" spans="1:5" x14ac:dyDescent="0.25">
      <c r="A1574">
        <v>1508</v>
      </c>
      <c r="B1574" s="40">
        <v>3766055.7211573399</v>
      </c>
      <c r="C1574">
        <v>3890725.0665845578</v>
      </c>
      <c r="D1574" t="str">
        <v>unmet</v>
      </c>
      <c r="E1574">
        <v>-124669.34542721789</v>
      </c>
    </row>
    <row r="1575" spans="1:5" x14ac:dyDescent="0.25">
      <c r="A1575">
        <v>1509</v>
      </c>
      <c r="B1575" s="40">
        <v>4179040.5226706122</v>
      </c>
      <c r="C1575">
        <v>3890877.7615982587</v>
      </c>
      <c r="D1575" t="str">
        <v>met</v>
      </c>
      <c r="E1575">
        <v>288162.76107235346</v>
      </c>
    </row>
    <row r="1576" spans="1:5" x14ac:dyDescent="0.25">
      <c r="A1576">
        <v>1510</v>
      </c>
      <c r="B1576" s="40">
        <v>3958591.3633691859</v>
      </c>
      <c r="C1576">
        <v>3890911.6895785709</v>
      </c>
      <c r="D1576" t="str">
        <v>met</v>
      </c>
      <c r="E1576">
        <v>67679.673790615052</v>
      </c>
    </row>
    <row r="1577" spans="1:5" x14ac:dyDescent="0.25">
      <c r="A1577">
        <v>1511</v>
      </c>
      <c r="B1577" s="40">
        <v>3687600.8489910411</v>
      </c>
      <c r="C1577">
        <v>3890786.9345537843</v>
      </c>
      <c r="D1577" t="str">
        <v>unmet</v>
      </c>
      <c r="E1577">
        <v>-203186.08556274325</v>
      </c>
    </row>
    <row r="1578" spans="1:5" x14ac:dyDescent="0.25">
      <c r="A1578">
        <v>1512</v>
      </c>
      <c r="B1578" s="40">
        <v>4357585.809630122</v>
      </c>
      <c r="C1578">
        <v>3890716.9760153997</v>
      </c>
      <c r="D1578" t="str">
        <v>met</v>
      </c>
      <c r="E1578">
        <v>466868.83361472236</v>
      </c>
    </row>
    <row r="1579" spans="1:5" x14ac:dyDescent="0.25">
      <c r="A1579">
        <v>1513</v>
      </c>
      <c r="B1579" s="40">
        <v>3955981.0748946927</v>
      </c>
      <c r="C1579">
        <v>3890794.1947500925</v>
      </c>
      <c r="D1579" t="str">
        <v>met</v>
      </c>
      <c r="E1579">
        <v>65186.880144600291</v>
      </c>
    </row>
    <row r="1580" spans="1:5" x14ac:dyDescent="0.25">
      <c r="A1580">
        <v>1514</v>
      </c>
      <c r="B1580" s="40">
        <v>3399475.9037088631</v>
      </c>
      <c r="C1580">
        <v>3890866.6498895735</v>
      </c>
      <c r="D1580" t="str">
        <v>unmet</v>
      </c>
      <c r="E1580">
        <v>-491390.74618071038</v>
      </c>
    </row>
    <row r="1581" spans="1:5" x14ac:dyDescent="0.25">
      <c r="A1581">
        <v>1515</v>
      </c>
      <c r="B1581" s="40">
        <v>3294217.6684499625</v>
      </c>
      <c r="C1581">
        <v>3890203.4681741241</v>
      </c>
      <c r="D1581" t="str">
        <v>unmet</v>
      </c>
      <c r="E1581">
        <v>-595985.79972416162</v>
      </c>
    </row>
    <row r="1582" spans="1:5" x14ac:dyDescent="0.25">
      <c r="A1582">
        <v>1516</v>
      </c>
      <c r="B1582" s="40">
        <v>3362134.8716764925</v>
      </c>
      <c r="C1582">
        <v>3890908.7817970184</v>
      </c>
      <c r="D1582" t="str">
        <v>unmet</v>
      </c>
      <c r="E1582">
        <v>-528773.91012052586</v>
      </c>
    </row>
    <row r="1583" spans="1:5" x14ac:dyDescent="0.25">
      <c r="A1583">
        <v>1517</v>
      </c>
      <c r="B1583" s="40">
        <v>3734329.8842714727</v>
      </c>
      <c r="C1583">
        <v>3890461.8286104877</v>
      </c>
      <c r="D1583" t="str">
        <v>unmet</v>
      </c>
      <c r="E1583">
        <v>-156131.94433901506</v>
      </c>
    </row>
    <row r="1584" spans="1:5" x14ac:dyDescent="0.25">
      <c r="A1584">
        <v>1518</v>
      </c>
      <c r="B1584" s="40">
        <v>4431781.7674277239</v>
      </c>
      <c r="C1584">
        <v>3891014.803771886</v>
      </c>
      <c r="D1584" t="str">
        <v>met</v>
      </c>
      <c r="E1584">
        <v>540766.96365583781</v>
      </c>
    </row>
    <row r="1585" spans="1:5" x14ac:dyDescent="0.25">
      <c r="A1585">
        <v>1519</v>
      </c>
      <c r="B1585" s="40">
        <v>3697715.7227065754</v>
      </c>
      <c r="C1585">
        <v>3890418.8563336763</v>
      </c>
      <c r="D1585" t="str">
        <v>unmet</v>
      </c>
      <c r="E1585">
        <v>-192703.13362710085</v>
      </c>
    </row>
    <row r="1586" spans="1:5" x14ac:dyDescent="0.25">
      <c r="A1586">
        <v>1520</v>
      </c>
      <c r="B1586" s="40">
        <v>4448848.8133707065</v>
      </c>
      <c r="C1586">
        <v>3890478.0254864274</v>
      </c>
      <c r="D1586" t="str">
        <v>met</v>
      </c>
      <c r="E1586">
        <v>558370.78788427915</v>
      </c>
    </row>
    <row r="1587" spans="1:5" x14ac:dyDescent="0.25">
      <c r="A1587">
        <v>1521</v>
      </c>
      <c r="B1587" s="40">
        <v>4370348.0112566426</v>
      </c>
      <c r="C1587">
        <v>3890909.0852815364</v>
      </c>
      <c r="D1587" t="str">
        <v>met</v>
      </c>
      <c r="E1587">
        <v>479438.92597510619</v>
      </c>
    </row>
    <row r="1588" spans="1:5" x14ac:dyDescent="0.25">
      <c r="A1588">
        <v>1522</v>
      </c>
      <c r="B1588" s="40">
        <v>3573370.5117446533</v>
      </c>
      <c r="C1588">
        <v>3890341.2617684524</v>
      </c>
      <c r="D1588" t="str">
        <v>unmet</v>
      </c>
      <c r="E1588">
        <v>-316970.75002379902</v>
      </c>
    </row>
    <row r="1589" spans="1:5" x14ac:dyDescent="0.25">
      <c r="A1589">
        <v>1523</v>
      </c>
      <c r="B1589" s="40">
        <v>3702026.9919589339</v>
      </c>
      <c r="C1589">
        <v>3890347.1035597981</v>
      </c>
      <c r="D1589" t="str">
        <v>unmet</v>
      </c>
      <c r="E1589">
        <v>-188320.11160086421</v>
      </c>
    </row>
    <row r="1590" spans="1:5" x14ac:dyDescent="0.25">
      <c r="A1590">
        <v>1524</v>
      </c>
      <c r="B1590" s="40">
        <v>3268281.5820938256</v>
      </c>
      <c r="C1590">
        <v>3890397.3963576234</v>
      </c>
      <c r="D1590" t="str">
        <v>unmet</v>
      </c>
      <c r="E1590">
        <v>-622115.81426379783</v>
      </c>
    </row>
    <row r="1591" spans="1:5" x14ac:dyDescent="0.25">
      <c r="A1591">
        <v>1525</v>
      </c>
      <c r="B1591" s="40">
        <v>2876685.2289057099</v>
      </c>
      <c r="C1591">
        <v>3890944.3469830272</v>
      </c>
      <c r="D1591" t="str">
        <v>unmet</v>
      </c>
      <c r="E1591">
        <v>-1014259.1180773173</v>
      </c>
    </row>
    <row r="1592" spans="1:5" x14ac:dyDescent="0.25">
      <c r="A1592">
        <v>1526</v>
      </c>
      <c r="B1592" s="40">
        <v>3526188.2200730839</v>
      </c>
      <c r="C1592">
        <v>3890924.4852511538</v>
      </c>
      <c r="D1592" t="str">
        <v>unmet</v>
      </c>
      <c r="E1592">
        <v>-364736.26517806994</v>
      </c>
    </row>
    <row r="1593" spans="1:5" x14ac:dyDescent="0.25">
      <c r="A1593">
        <v>1527</v>
      </c>
      <c r="B1593" s="40">
        <v>3843786.4606311792</v>
      </c>
      <c r="C1593">
        <v>3890605.6465759873</v>
      </c>
      <c r="D1593" t="str">
        <v>unmet</v>
      </c>
      <c r="E1593">
        <v>-46819.185944808181</v>
      </c>
    </row>
    <row r="1594" spans="1:5" x14ac:dyDescent="0.25">
      <c r="A1594">
        <v>1528</v>
      </c>
      <c r="B1594" s="40">
        <v>3703808.6060379627</v>
      </c>
      <c r="C1594">
        <v>3890383.6700183111</v>
      </c>
      <c r="D1594" t="str">
        <v>unmet</v>
      </c>
      <c r="E1594">
        <v>-186575.06398034841</v>
      </c>
    </row>
    <row r="1595" spans="1:5" x14ac:dyDescent="0.25">
      <c r="A1595">
        <v>1529</v>
      </c>
      <c r="B1595" s="40">
        <v>8874617.8489516526</v>
      </c>
      <c r="C1595">
        <v>3890203.119732785</v>
      </c>
      <c r="D1595" t="str">
        <v>met</v>
      </c>
      <c r="E1595">
        <v>4984414.7292188676</v>
      </c>
    </row>
    <row r="1596" spans="1:5" x14ac:dyDescent="0.25">
      <c r="A1596">
        <v>1530</v>
      </c>
      <c r="B1596" s="40">
        <v>3286022.3234573719</v>
      </c>
      <c r="C1596">
        <v>3890641.1408625497</v>
      </c>
      <c r="D1596" t="str">
        <v>unmet</v>
      </c>
      <c r="E1596">
        <v>-604618.81740517775</v>
      </c>
    </row>
    <row r="1597" spans="1:5" x14ac:dyDescent="0.25">
      <c r="A1597">
        <v>1531</v>
      </c>
      <c r="B1597" s="40">
        <v>3698681.3718278594</v>
      </c>
      <c r="C1597">
        <v>3890844.059925653</v>
      </c>
      <c r="D1597" t="str">
        <v>unmet</v>
      </c>
      <c r="E1597">
        <v>-192162.68809779361</v>
      </c>
    </row>
    <row r="1598" spans="1:5" x14ac:dyDescent="0.25">
      <c r="A1598">
        <v>1532</v>
      </c>
      <c r="B1598" s="40">
        <v>3290338.3770857584</v>
      </c>
      <c r="C1598">
        <v>3891229.4236948905</v>
      </c>
      <c r="D1598" t="str">
        <v>unmet</v>
      </c>
      <c r="E1598">
        <v>-600891.04660913208</v>
      </c>
    </row>
    <row r="1599" spans="1:5" x14ac:dyDescent="0.25">
      <c r="A1599">
        <v>1533</v>
      </c>
      <c r="B1599" s="40">
        <v>3574311.6240931465</v>
      </c>
      <c r="C1599">
        <v>3890477.8488556789</v>
      </c>
      <c r="D1599" t="str">
        <v>unmet</v>
      </c>
      <c r="E1599">
        <v>-316166.22476253239</v>
      </c>
    </row>
    <row r="1600" spans="1:5" x14ac:dyDescent="0.25">
      <c r="A1600">
        <v>1534</v>
      </c>
      <c r="B1600" s="40">
        <v>3989504.6977728698</v>
      </c>
      <c r="C1600">
        <v>3890841.2954615797</v>
      </c>
      <c r="D1600" t="str">
        <v>met</v>
      </c>
      <c r="E1600">
        <v>98663.402311290149</v>
      </c>
    </row>
    <row r="1601" spans="1:5" x14ac:dyDescent="0.25">
      <c r="A1601">
        <v>1535</v>
      </c>
      <c r="B1601" s="40">
        <v>3345010.4929441744</v>
      </c>
      <c r="C1601">
        <v>3890577.0361328707</v>
      </c>
      <c r="D1601" t="str">
        <v>unmet</v>
      </c>
      <c r="E1601">
        <v>-545566.54318869626</v>
      </c>
    </row>
    <row r="1602" spans="1:5" x14ac:dyDescent="0.25">
      <c r="A1602">
        <v>1536</v>
      </c>
      <c r="B1602" s="40">
        <v>3874416.6251896694</v>
      </c>
      <c r="C1602">
        <v>3890379.3576858561</v>
      </c>
      <c r="D1602" t="str">
        <v>unmet</v>
      </c>
      <c r="E1602">
        <v>-15962.732496186625</v>
      </c>
    </row>
    <row r="1603" spans="1:5" x14ac:dyDescent="0.25">
      <c r="A1603">
        <v>1537</v>
      </c>
      <c r="B1603" s="40">
        <v>3387414.3977473024</v>
      </c>
      <c r="C1603">
        <v>3890953.2593203993</v>
      </c>
      <c r="D1603" t="str">
        <v>unmet</v>
      </c>
      <c r="E1603">
        <v>-503538.86157309683</v>
      </c>
    </row>
    <row r="1604" spans="1:5" x14ac:dyDescent="0.25">
      <c r="A1604">
        <v>1538</v>
      </c>
      <c r="B1604" s="40">
        <v>4597000.3438723618</v>
      </c>
      <c r="C1604">
        <v>3890323.6971390634</v>
      </c>
      <c r="D1604" t="str">
        <v>met</v>
      </c>
      <c r="E1604">
        <v>706676.64673329843</v>
      </c>
    </row>
    <row r="1605" spans="1:5" x14ac:dyDescent="0.25">
      <c r="A1605">
        <v>1539</v>
      </c>
      <c r="B1605" s="40">
        <v>3581504.8064407287</v>
      </c>
      <c r="C1605">
        <v>3890899.7697689217</v>
      </c>
      <c r="D1605" t="str">
        <v>unmet</v>
      </c>
      <c r="E1605">
        <v>-309394.96332819294</v>
      </c>
    </row>
    <row r="1606" spans="1:5" x14ac:dyDescent="0.25">
      <c r="A1606">
        <v>1540</v>
      </c>
      <c r="B1606" s="40">
        <v>3892492.4673998291</v>
      </c>
      <c r="C1606">
        <v>3890521.582532729</v>
      </c>
      <c r="D1606" t="str">
        <v>met</v>
      </c>
      <c r="E1606">
        <v>1970.8848671000451</v>
      </c>
    </row>
    <row r="1607" spans="1:5" x14ac:dyDescent="0.25">
      <c r="A1607">
        <v>1541</v>
      </c>
      <c r="B1607" s="40">
        <v>3314559.5923869647</v>
      </c>
      <c r="C1607">
        <v>3890809.8678729185</v>
      </c>
      <c r="D1607" t="str">
        <v>unmet</v>
      </c>
      <c r="E1607">
        <v>-576250.27548595378</v>
      </c>
    </row>
    <row r="1608" spans="1:5" x14ac:dyDescent="0.25">
      <c r="A1608">
        <v>1542</v>
      </c>
      <c r="B1608" s="40">
        <v>3853366.0487457928</v>
      </c>
      <c r="C1608">
        <v>3891041.66897417</v>
      </c>
      <c r="D1608" t="str">
        <v>unmet</v>
      </c>
      <c r="E1608">
        <v>-37675.620228377171</v>
      </c>
    </row>
    <row r="1609" spans="1:5" x14ac:dyDescent="0.25">
      <c r="A1609">
        <v>1543</v>
      </c>
      <c r="B1609" s="40">
        <v>3382765.9187320024</v>
      </c>
      <c r="C1609">
        <v>3890954.325436743</v>
      </c>
      <c r="D1609" t="str">
        <v>unmet</v>
      </c>
      <c r="E1609">
        <v>-508188.4067047406</v>
      </c>
    </row>
    <row r="1610" spans="1:5" x14ac:dyDescent="0.25">
      <c r="A1610">
        <v>1544</v>
      </c>
      <c r="B1610" s="40">
        <v>6587244.1692313217</v>
      </c>
      <c r="C1610">
        <v>3890611.2622548123</v>
      </c>
      <c r="D1610" t="str">
        <v>met</v>
      </c>
      <c r="E1610">
        <v>2696632.9069765094</v>
      </c>
    </row>
    <row r="1611" spans="1:5" x14ac:dyDescent="0.25">
      <c r="A1611">
        <v>1545</v>
      </c>
      <c r="B1611" s="40">
        <v>3323026.7110841828</v>
      </c>
      <c r="C1611">
        <v>3890900.9162656921</v>
      </c>
      <c r="D1611" t="str">
        <v>unmet</v>
      </c>
      <c r="E1611">
        <v>-567874.20518150926</v>
      </c>
    </row>
    <row r="1612" spans="1:5" x14ac:dyDescent="0.25">
      <c r="A1612">
        <v>1546</v>
      </c>
      <c r="B1612" s="40">
        <v>4202624.4368992411</v>
      </c>
      <c r="C1612">
        <v>3890995.4010264319</v>
      </c>
      <c r="D1612" t="str">
        <v>met</v>
      </c>
      <c r="E1612">
        <v>311629.03587280912</v>
      </c>
    </row>
    <row r="1613" spans="1:5" x14ac:dyDescent="0.25">
      <c r="A1613">
        <v>1547</v>
      </c>
      <c r="B1613" s="40">
        <v>3533383.3264568038</v>
      </c>
      <c r="C1613">
        <v>3891082.5369473901</v>
      </c>
      <c r="D1613" t="str">
        <v>unmet</v>
      </c>
      <c r="E1613">
        <v>-357699.21049058624</v>
      </c>
    </row>
    <row r="1614" spans="1:5" x14ac:dyDescent="0.25">
      <c r="A1614">
        <v>1548</v>
      </c>
      <c r="B1614" s="40">
        <v>5130208.1969269104</v>
      </c>
      <c r="C1614">
        <v>3890822.9687713529</v>
      </c>
      <c r="D1614" t="str">
        <v>met</v>
      </c>
      <c r="E1614">
        <v>1239385.2281555575</v>
      </c>
    </row>
    <row r="1615" spans="1:5" x14ac:dyDescent="0.25">
      <c r="A1615">
        <v>1549</v>
      </c>
      <c r="B1615" s="40">
        <v>3919309.6487119198</v>
      </c>
      <c r="C1615">
        <v>3890855.0445140745</v>
      </c>
      <c r="D1615" t="str">
        <v>met</v>
      </c>
      <c r="E1615">
        <v>28454.604197845329</v>
      </c>
    </row>
    <row r="1616" spans="1:5" x14ac:dyDescent="0.25">
      <c r="A1616">
        <v>1550</v>
      </c>
      <c r="B1616" s="40">
        <v>4281746.8535247017</v>
      </c>
      <c r="C1616">
        <v>3890869.8245576979</v>
      </c>
      <c r="D1616" t="str">
        <v>met</v>
      </c>
      <c r="E1616">
        <v>390877.0289670038</v>
      </c>
    </row>
    <row r="1617" spans="1:5" x14ac:dyDescent="0.25">
      <c r="A1617">
        <v>1551</v>
      </c>
      <c r="B1617" s="40">
        <v>3214297.137570268</v>
      </c>
      <c r="C1617">
        <v>3890483.0347849554</v>
      </c>
      <c r="D1617" t="str">
        <v>unmet</v>
      </c>
      <c r="E1617">
        <v>-676185.89721468743</v>
      </c>
    </row>
    <row r="1618" spans="1:5" x14ac:dyDescent="0.25">
      <c r="A1618">
        <v>1552</v>
      </c>
      <c r="B1618" s="40">
        <v>3634438.4357108087</v>
      </c>
      <c r="C1618">
        <v>3890823.2611486008</v>
      </c>
      <c r="D1618" t="str">
        <v>unmet</v>
      </c>
      <c r="E1618">
        <v>-256384.82543779211</v>
      </c>
    </row>
    <row r="1619" spans="1:5" x14ac:dyDescent="0.25">
      <c r="A1619">
        <v>1553</v>
      </c>
      <c r="B1619" s="40">
        <v>4028312.6324921283</v>
      </c>
      <c r="C1619">
        <v>3890880.0102883638</v>
      </c>
      <c r="D1619" t="str">
        <v>met</v>
      </c>
      <c r="E1619">
        <v>137432.62220376451</v>
      </c>
    </row>
    <row r="1620" spans="1:5" x14ac:dyDescent="0.25">
      <c r="A1620">
        <v>1554</v>
      </c>
      <c r="B1620" s="40">
        <v>3379018.8937575831</v>
      </c>
      <c r="C1620">
        <v>3890676.2061128882</v>
      </c>
      <c r="D1620" t="str">
        <v>unmet</v>
      </c>
      <c r="E1620">
        <v>-511657.31235530507</v>
      </c>
    </row>
    <row r="1621" spans="1:5" x14ac:dyDescent="0.25">
      <c r="A1621">
        <v>1555</v>
      </c>
      <c r="B1621" s="40">
        <v>3647883.8168699555</v>
      </c>
      <c r="C1621">
        <v>3890641.6338347774</v>
      </c>
      <c r="D1621" t="str">
        <v>unmet</v>
      </c>
      <c r="E1621">
        <v>-242757.81696482189</v>
      </c>
    </row>
    <row r="1622" spans="1:5" x14ac:dyDescent="0.25">
      <c r="A1622">
        <v>1556</v>
      </c>
      <c r="B1622" s="40">
        <v>3174796.4151493446</v>
      </c>
      <c r="C1622">
        <v>3890898.2045386164</v>
      </c>
      <c r="D1622" t="str">
        <v>unmet</v>
      </c>
      <c r="E1622">
        <v>-716101.78938927175</v>
      </c>
    </row>
    <row r="1623" spans="1:5" x14ac:dyDescent="0.25">
      <c r="A1623">
        <v>1557</v>
      </c>
      <c r="B1623" s="40">
        <v>4887999.2529866565</v>
      </c>
      <c r="C1623">
        <v>3891107.1127842055</v>
      </c>
      <c r="D1623" t="str">
        <v>met</v>
      </c>
      <c r="E1623">
        <v>996892.14020245103</v>
      </c>
    </row>
    <row r="1624" spans="1:5" x14ac:dyDescent="0.25">
      <c r="A1624">
        <v>1558</v>
      </c>
      <c r="B1624" s="40">
        <v>3932660.0261712782</v>
      </c>
      <c r="C1624">
        <v>3890811.4814817444</v>
      </c>
      <c r="D1624" t="str">
        <v>met</v>
      </c>
      <c r="E1624">
        <v>41848.544689533766</v>
      </c>
    </row>
    <row r="1625" spans="1:5" x14ac:dyDescent="0.25">
      <c r="A1625">
        <v>1559</v>
      </c>
      <c r="B1625" s="40">
        <v>3503600.8912408715</v>
      </c>
      <c r="C1625">
        <v>3890795.780559022</v>
      </c>
      <c r="D1625" t="str">
        <v>unmet</v>
      </c>
      <c r="E1625">
        <v>-387194.88931815047</v>
      </c>
    </row>
    <row r="1626" spans="1:5" x14ac:dyDescent="0.25">
      <c r="A1626">
        <v>1560</v>
      </c>
      <c r="B1626" s="40">
        <v>3789946.0517750215</v>
      </c>
      <c r="C1626">
        <v>3890548.9466824071</v>
      </c>
      <c r="D1626" t="str">
        <v>unmet</v>
      </c>
      <c r="E1626">
        <v>-100602.89490738558</v>
      </c>
    </row>
    <row r="1627" spans="1:5" x14ac:dyDescent="0.25">
      <c r="A1627">
        <v>1561</v>
      </c>
      <c r="B1627" s="40">
        <v>3667315.3863437693</v>
      </c>
      <c r="C1627">
        <v>3890306.736104222</v>
      </c>
      <c r="D1627" t="str">
        <v>unmet</v>
      </c>
      <c r="E1627">
        <v>-222991.34976045275</v>
      </c>
    </row>
    <row r="1628" spans="1:5" x14ac:dyDescent="0.25">
      <c r="A1628">
        <v>1562</v>
      </c>
      <c r="B1628" s="40">
        <v>3314836.475944872</v>
      </c>
      <c r="C1628">
        <v>3890611.1088849991</v>
      </c>
      <c r="D1628" t="str">
        <v>unmet</v>
      </c>
      <c r="E1628">
        <v>-575774.63294012705</v>
      </c>
    </row>
    <row r="1629" spans="1:5" x14ac:dyDescent="0.25">
      <c r="A1629">
        <v>1563</v>
      </c>
      <c r="B1629" s="40">
        <v>4875629.276416664</v>
      </c>
      <c r="C1629">
        <v>3890515.5732066319</v>
      </c>
      <c r="D1629" t="str">
        <v>met</v>
      </c>
      <c r="E1629">
        <v>985113.70321003208</v>
      </c>
    </row>
    <row r="1630" spans="1:5" x14ac:dyDescent="0.25">
      <c r="A1630">
        <v>1564</v>
      </c>
      <c r="B1630" s="40">
        <v>4394446.2295299731</v>
      </c>
      <c r="C1630">
        <v>3891201.1418154808</v>
      </c>
      <c r="D1630" t="str">
        <v>met</v>
      </c>
      <c r="E1630">
        <v>503245.08771449234</v>
      </c>
    </row>
    <row r="1631" spans="1:5" x14ac:dyDescent="0.25">
      <c r="A1631">
        <v>1565</v>
      </c>
      <c r="B1631" s="40">
        <v>7977398.538808384</v>
      </c>
      <c r="C1631">
        <v>3890608.6713752104</v>
      </c>
      <c r="D1631" t="str">
        <v>met</v>
      </c>
      <c r="E1631">
        <v>4086789.8674331736</v>
      </c>
    </row>
    <row r="1632" spans="1:5" x14ac:dyDescent="0.25">
      <c r="A1632">
        <v>1566</v>
      </c>
      <c r="B1632" s="40">
        <v>4119845.3984252936</v>
      </c>
      <c r="C1632">
        <v>3890396.9660007297</v>
      </c>
      <c r="D1632" t="str">
        <v>met</v>
      </c>
      <c r="E1632">
        <v>229448.43242456391</v>
      </c>
    </row>
    <row r="1633" spans="1:5" x14ac:dyDescent="0.25">
      <c r="A1633">
        <v>1567</v>
      </c>
      <c r="B1633" s="40">
        <v>3556780.0397481858</v>
      </c>
      <c r="C1633">
        <v>3890737.8617659556</v>
      </c>
      <c r="D1633" t="str">
        <v>unmet</v>
      </c>
      <c r="E1633">
        <v>-333957.82201776979</v>
      </c>
    </row>
    <row r="1634" spans="1:5" x14ac:dyDescent="0.25">
      <c r="A1634">
        <v>1568</v>
      </c>
      <c r="B1634" s="40">
        <v>4255369.2537345802</v>
      </c>
      <c r="C1634">
        <v>3891098.6820470463</v>
      </c>
      <c r="D1634" t="str">
        <v>met</v>
      </c>
      <c r="E1634">
        <v>364270.57168753399</v>
      </c>
    </row>
    <row r="1635" spans="1:5" x14ac:dyDescent="0.25">
      <c r="A1635">
        <v>1569</v>
      </c>
      <c r="B1635" s="40">
        <v>3493789.0269107609</v>
      </c>
      <c r="C1635">
        <v>3890792.531411536</v>
      </c>
      <c r="D1635" t="str">
        <v>unmet</v>
      </c>
      <c r="E1635">
        <v>-397003.50450077513</v>
      </c>
    </row>
    <row r="1636" spans="1:5" x14ac:dyDescent="0.25">
      <c r="A1636">
        <v>1570</v>
      </c>
      <c r="B1636" s="40">
        <v>3913003.9020674517</v>
      </c>
      <c r="C1636">
        <v>3890488.1310792612</v>
      </c>
      <c r="D1636" t="str">
        <v>met</v>
      </c>
      <c r="E1636">
        <v>22515.770988190547</v>
      </c>
    </row>
    <row r="1637" spans="1:5" x14ac:dyDescent="0.25">
      <c r="A1637">
        <v>1571</v>
      </c>
      <c r="B1637" s="40">
        <v>3540871.3781138049</v>
      </c>
      <c r="C1637">
        <v>3891378.2898162841</v>
      </c>
      <c r="D1637" t="str">
        <v>unmet</v>
      </c>
      <c r="E1637">
        <v>-350506.91170247924</v>
      </c>
    </row>
    <row r="1638" spans="1:5" x14ac:dyDescent="0.25">
      <c r="A1638">
        <v>1572</v>
      </c>
      <c r="B1638" s="40">
        <v>4763972.131777877</v>
      </c>
      <c r="C1638">
        <v>3890920.8123770733</v>
      </c>
      <c r="D1638" t="str">
        <v>met</v>
      </c>
      <c r="E1638">
        <v>873051.31940080365</v>
      </c>
    </row>
    <row r="1639" spans="1:5" x14ac:dyDescent="0.25">
      <c r="A1639">
        <v>1573</v>
      </c>
      <c r="B1639" s="40">
        <v>4452377.5936916731</v>
      </c>
      <c r="C1639">
        <v>3890626.2903378061</v>
      </c>
      <c r="D1639" t="str">
        <v>met</v>
      </c>
      <c r="E1639">
        <v>561751.30335386703</v>
      </c>
    </row>
    <row r="1640" spans="1:5" x14ac:dyDescent="0.25">
      <c r="A1640">
        <v>1574</v>
      </c>
      <c r="B1640" s="40">
        <v>4049428.0915498864</v>
      </c>
      <c r="C1640">
        <v>3890967.8409516113</v>
      </c>
      <c r="D1640" t="str">
        <v>met</v>
      </c>
      <c r="E1640">
        <v>158460.2505982751</v>
      </c>
    </row>
    <row r="1641" spans="1:5" x14ac:dyDescent="0.25">
      <c r="A1641">
        <v>1575</v>
      </c>
      <c r="B1641" s="40">
        <v>4576244.6226915224</v>
      </c>
      <c r="C1641">
        <v>3890773.1068672892</v>
      </c>
      <c r="D1641" t="str">
        <v>met</v>
      </c>
      <c r="E1641">
        <v>685471.51582423318</v>
      </c>
    </row>
    <row r="1642" spans="1:5" x14ac:dyDescent="0.25">
      <c r="A1642">
        <v>1576</v>
      </c>
      <c r="B1642" s="40">
        <v>3309252.140792001</v>
      </c>
      <c r="C1642">
        <v>3890794.1725355843</v>
      </c>
      <c r="D1642" t="str">
        <v>unmet</v>
      </c>
      <c r="E1642">
        <v>-581542.03174358327</v>
      </c>
    </row>
    <row r="1643" spans="1:5" x14ac:dyDescent="0.25">
      <c r="A1643">
        <v>1577</v>
      </c>
      <c r="B1643" s="40">
        <v>4329754.7857797761</v>
      </c>
      <c r="C1643">
        <v>3890669.6556152506</v>
      </c>
      <c r="D1643" t="str">
        <v>met</v>
      </c>
      <c r="E1643">
        <v>439085.13016452547</v>
      </c>
    </row>
    <row r="1644" spans="1:5" x14ac:dyDescent="0.25">
      <c r="A1644">
        <v>1578</v>
      </c>
      <c r="B1644" s="40">
        <v>3311672.832125837</v>
      </c>
      <c r="C1644">
        <v>3890659.7148506436</v>
      </c>
      <c r="D1644" t="str">
        <v>unmet</v>
      </c>
      <c r="E1644">
        <v>-578986.88272480667</v>
      </c>
    </row>
    <row r="1645" spans="1:5" x14ac:dyDescent="0.25">
      <c r="A1645">
        <v>1579</v>
      </c>
      <c r="B1645" s="40">
        <v>3486843.60816648</v>
      </c>
      <c r="C1645">
        <v>3890723.8232282554</v>
      </c>
      <c r="D1645" t="str">
        <v>unmet</v>
      </c>
      <c r="E1645">
        <v>-403880.21506177541</v>
      </c>
    </row>
    <row r="1646" spans="1:5" x14ac:dyDescent="0.25">
      <c r="A1646">
        <v>1580</v>
      </c>
      <c r="B1646" s="40">
        <v>3666156.9707170911</v>
      </c>
      <c r="C1646">
        <v>3890292.8716104534</v>
      </c>
      <c r="D1646" t="str">
        <v>unmet</v>
      </c>
      <c r="E1646">
        <v>-224135.90089336224</v>
      </c>
    </row>
    <row r="1647" spans="1:5" x14ac:dyDescent="0.25">
      <c r="A1647">
        <v>1581</v>
      </c>
      <c r="B1647" s="40">
        <v>3756850.1166473432</v>
      </c>
      <c r="C1647">
        <v>3890955.2771498202</v>
      </c>
      <c r="D1647" t="str">
        <v>unmet</v>
      </c>
      <c r="E1647">
        <v>-134105.16050247708</v>
      </c>
    </row>
    <row r="1648" spans="1:5" x14ac:dyDescent="0.25">
      <c r="A1648">
        <v>1582</v>
      </c>
      <c r="B1648" s="40">
        <v>5946622.2959637986</v>
      </c>
      <c r="C1648">
        <v>3890622.7379906829</v>
      </c>
      <c r="D1648" t="str">
        <v>met</v>
      </c>
      <c r="E1648">
        <v>2055999.5579731157</v>
      </c>
    </row>
    <row r="1649" spans="1:5" x14ac:dyDescent="0.25">
      <c r="A1649">
        <v>1583</v>
      </c>
      <c r="B1649" s="40">
        <v>4227893.2202820266</v>
      </c>
      <c r="C1649">
        <v>3891076.3727124725</v>
      </c>
      <c r="D1649" t="str">
        <v>met</v>
      </c>
      <c r="E1649">
        <v>336816.84756955411</v>
      </c>
    </row>
    <row r="1650" spans="1:5" x14ac:dyDescent="0.25">
      <c r="A1650">
        <v>1584</v>
      </c>
      <c r="B1650" s="40">
        <v>3568550.6947100391</v>
      </c>
      <c r="C1650">
        <v>3891388.6291191443</v>
      </c>
      <c r="D1650" t="str">
        <v>unmet</v>
      </c>
      <c r="E1650">
        <v>-322837.93440910522</v>
      </c>
    </row>
    <row r="1651" spans="1:5" x14ac:dyDescent="0.25">
      <c r="A1651">
        <v>1585</v>
      </c>
      <c r="B1651" s="40">
        <v>3723517.3309543543</v>
      </c>
      <c r="C1651">
        <v>3890561.7531001531</v>
      </c>
      <c r="D1651" t="str">
        <v>unmet</v>
      </c>
      <c r="E1651">
        <v>-167044.4221457988</v>
      </c>
    </row>
    <row r="1652" spans="1:5" x14ac:dyDescent="0.25">
      <c r="A1652">
        <v>1586</v>
      </c>
      <c r="B1652" s="40">
        <v>4088287.53155025</v>
      </c>
      <c r="C1652">
        <v>3891270.4264340941</v>
      </c>
      <c r="D1652" t="str">
        <v>met</v>
      </c>
      <c r="E1652">
        <v>197017.10511615593</v>
      </c>
    </row>
    <row r="1653" spans="1:5" x14ac:dyDescent="0.25">
      <c r="A1653">
        <v>1587</v>
      </c>
      <c r="B1653" s="40">
        <v>4574467.9985623769</v>
      </c>
      <c r="C1653">
        <v>3890515.4428553255</v>
      </c>
      <c r="D1653" t="str">
        <v>met</v>
      </c>
      <c r="E1653">
        <v>683952.55570705142</v>
      </c>
    </row>
    <row r="1654" spans="1:5" x14ac:dyDescent="0.25">
      <c r="A1654">
        <v>1588</v>
      </c>
      <c r="B1654" s="40">
        <v>3568002.2346139248</v>
      </c>
      <c r="C1654">
        <v>3890749.0720279361</v>
      </c>
      <c r="D1654" t="str">
        <v>unmet</v>
      </c>
      <c r="E1654">
        <v>-322746.83741401136</v>
      </c>
    </row>
    <row r="1655" spans="1:5" x14ac:dyDescent="0.25">
      <c r="A1655">
        <v>1589</v>
      </c>
      <c r="B1655" s="40">
        <v>4693009.2115342207</v>
      </c>
      <c r="C1655">
        <v>3890760.4048661995</v>
      </c>
      <c r="D1655" t="str">
        <v>met</v>
      </c>
      <c r="E1655">
        <v>802248.80666802125</v>
      </c>
    </row>
    <row r="1656" spans="1:5" x14ac:dyDescent="0.25">
      <c r="A1656">
        <v>1590</v>
      </c>
      <c r="B1656" s="40">
        <v>7031021.9107669005</v>
      </c>
      <c r="C1656">
        <v>3891022.0357078109</v>
      </c>
      <c r="D1656" t="str">
        <v>met</v>
      </c>
      <c r="E1656">
        <v>3139999.8750590896</v>
      </c>
    </row>
    <row r="1657" spans="1:5" x14ac:dyDescent="0.25">
      <c r="A1657">
        <v>1591</v>
      </c>
      <c r="B1657" s="40">
        <v>3420733.1330250921</v>
      </c>
      <c r="C1657">
        <v>3890908.3044093261</v>
      </c>
      <c r="D1657" t="str">
        <v>unmet</v>
      </c>
      <c r="E1657">
        <v>-470175.17138423398</v>
      </c>
    </row>
    <row r="1658" spans="1:5" x14ac:dyDescent="0.25">
      <c r="A1658">
        <v>1592</v>
      </c>
      <c r="B1658" s="40">
        <v>4408955.0780125717</v>
      </c>
      <c r="C1658">
        <v>3890637.8157876162</v>
      </c>
      <c r="D1658" t="str">
        <v>met</v>
      </c>
      <c r="E1658">
        <v>518317.26222495548</v>
      </c>
    </row>
    <row r="1659" spans="1:5" x14ac:dyDescent="0.25">
      <c r="A1659">
        <v>1593</v>
      </c>
      <c r="B1659" s="40">
        <v>4028914.6462294683</v>
      </c>
      <c r="C1659">
        <v>3891364.2031815932</v>
      </c>
      <c r="D1659" t="str">
        <v>met</v>
      </c>
      <c r="E1659">
        <v>137550.44304787507</v>
      </c>
    </row>
    <row r="1660" spans="1:5" x14ac:dyDescent="0.25">
      <c r="A1660">
        <v>1594</v>
      </c>
      <c r="B1660" s="40">
        <v>3578449.7645030199</v>
      </c>
      <c r="C1660">
        <v>3890462.1076770546</v>
      </c>
      <c r="D1660" t="str">
        <v>unmet</v>
      </c>
      <c r="E1660">
        <v>-312012.34317403473</v>
      </c>
    </row>
    <row r="1661" spans="1:5" x14ac:dyDescent="0.25">
      <c r="A1661">
        <v>1595</v>
      </c>
      <c r="B1661" s="40">
        <v>3593503.601534076</v>
      </c>
      <c r="C1661">
        <v>3890744.625416772</v>
      </c>
      <c r="D1661" t="str">
        <v>unmet</v>
      </c>
      <c r="E1661">
        <v>-297241.02388269594</v>
      </c>
    </row>
    <row r="1662" spans="1:5" x14ac:dyDescent="0.25">
      <c r="A1662">
        <v>1596</v>
      </c>
      <c r="B1662" s="40">
        <v>3764600.7826721156</v>
      </c>
      <c r="C1662">
        <v>3890782.7126447684</v>
      </c>
      <c r="D1662" t="str">
        <v>unmet</v>
      </c>
      <c r="E1662">
        <v>-126181.92997265281</v>
      </c>
    </row>
    <row r="1663" spans="1:5" x14ac:dyDescent="0.25">
      <c r="A1663">
        <v>1597</v>
      </c>
      <c r="B1663" s="40">
        <v>4044069.098357819</v>
      </c>
      <c r="C1663">
        <v>3890944.6767338375</v>
      </c>
      <c r="D1663" t="str">
        <v>met</v>
      </c>
      <c r="E1663">
        <v>153124.42162398156</v>
      </c>
    </row>
    <row r="1664" spans="1:5" x14ac:dyDescent="0.25">
      <c r="A1664">
        <v>1598</v>
      </c>
      <c r="B1664" s="40">
        <v>4013988.4178342121</v>
      </c>
      <c r="C1664">
        <v>3890592.2463307884</v>
      </c>
      <c r="D1664" t="str">
        <v>met</v>
      </c>
      <c r="E1664">
        <v>123396.17150342371</v>
      </c>
    </row>
    <row r="1665" spans="1:5" x14ac:dyDescent="0.25">
      <c r="A1665">
        <v>1599</v>
      </c>
      <c r="B1665" s="40">
        <v>3792426.7869442962</v>
      </c>
      <c r="C1665">
        <v>3890404.2190815727</v>
      </c>
      <c r="D1665" t="str">
        <v>unmet</v>
      </c>
      <c r="E1665">
        <v>-97977.432137276512</v>
      </c>
    </row>
    <row r="1666" spans="1:5" x14ac:dyDescent="0.25">
      <c r="A1666">
        <v>1600</v>
      </c>
      <c r="B1666" s="40">
        <v>4275149.1195815727</v>
      </c>
      <c r="C1666">
        <v>3890916.2066033953</v>
      </c>
      <c r="D1666" t="str">
        <v>met</v>
      </c>
      <c r="E1666">
        <v>384232.91297817742</v>
      </c>
    </row>
    <row r="1667" spans="1:5" x14ac:dyDescent="0.25">
      <c r="A1667">
        <v>1601</v>
      </c>
      <c r="B1667" s="40">
        <v>5123663.1776981568</v>
      </c>
      <c r="C1667">
        <v>3890810.4160250067</v>
      </c>
      <c r="D1667" t="str">
        <v>met</v>
      </c>
      <c r="E1667">
        <v>1232852.7616731501</v>
      </c>
    </row>
    <row r="1668" spans="1:5" x14ac:dyDescent="0.25">
      <c r="A1668">
        <v>1602</v>
      </c>
      <c r="B1668" s="40">
        <v>3743596.3799168319</v>
      </c>
      <c r="C1668">
        <v>3890872.3347450788</v>
      </c>
      <c r="D1668" t="str">
        <v>unmet</v>
      </c>
      <c r="E1668">
        <v>-147275.95482824696</v>
      </c>
    </row>
    <row r="1669" spans="1:5" x14ac:dyDescent="0.25">
      <c r="A1669">
        <v>1603</v>
      </c>
      <c r="B1669" s="40">
        <v>3464449.4740785416</v>
      </c>
      <c r="C1669">
        <v>3890858.2449213145</v>
      </c>
      <c r="D1669" t="str">
        <v>unmet</v>
      </c>
      <c r="E1669">
        <v>-426408.77084277291</v>
      </c>
    </row>
    <row r="1670" spans="1:5" x14ac:dyDescent="0.25">
      <c r="A1670">
        <v>1604</v>
      </c>
      <c r="B1670" s="40">
        <v>4192998.9894409659</v>
      </c>
      <c r="C1670">
        <v>3891409.7449573963</v>
      </c>
      <c r="D1670" t="str">
        <v>met</v>
      </c>
      <c r="E1670">
        <v>301589.24448356964</v>
      </c>
    </row>
    <row r="1671" spans="1:5" x14ac:dyDescent="0.25">
      <c r="A1671">
        <v>1605</v>
      </c>
      <c r="B1671" s="40">
        <v>3133896.4554677615</v>
      </c>
      <c r="C1671">
        <v>3890759.2262122487</v>
      </c>
      <c r="D1671" t="str">
        <v>unmet</v>
      </c>
      <c r="E1671">
        <v>-756862.77074448718</v>
      </c>
    </row>
    <row r="1672" spans="1:5" x14ac:dyDescent="0.25">
      <c r="A1672">
        <v>1606</v>
      </c>
      <c r="B1672" s="40">
        <v>3962674.224133417</v>
      </c>
      <c r="C1672">
        <v>3891613.8670162638</v>
      </c>
      <c r="D1672" t="str">
        <v>met</v>
      </c>
      <c r="E1672">
        <v>71060.357117153239</v>
      </c>
    </row>
    <row r="1673" spans="1:5" x14ac:dyDescent="0.25">
      <c r="A1673">
        <v>1607</v>
      </c>
      <c r="B1673" s="40">
        <v>4019902.4472134728</v>
      </c>
      <c r="C1673">
        <v>3890680.8674499849</v>
      </c>
      <c r="D1673" t="str">
        <v>met</v>
      </c>
      <c r="E1673">
        <v>129221.57976348791</v>
      </c>
    </row>
    <row r="1674" spans="1:5" x14ac:dyDescent="0.25">
      <c r="A1674">
        <v>1608</v>
      </c>
      <c r="B1674" s="40">
        <v>3620685.6780933747</v>
      </c>
      <c r="C1674">
        <v>3890723.7783352109</v>
      </c>
      <c r="D1674" t="str">
        <v>unmet</v>
      </c>
      <c r="E1674">
        <v>-270038.10024183616</v>
      </c>
    </row>
    <row r="1675" spans="1:5" x14ac:dyDescent="0.25">
      <c r="A1675">
        <v>1609</v>
      </c>
      <c r="B1675" s="40">
        <v>3278552.6740170065</v>
      </c>
      <c r="C1675">
        <v>3890765.0604826747</v>
      </c>
      <c r="D1675" t="str">
        <v>unmet</v>
      </c>
      <c r="E1675">
        <v>-612212.38646566821</v>
      </c>
    </row>
    <row r="1676" spans="1:5" x14ac:dyDescent="0.25">
      <c r="A1676">
        <v>1610</v>
      </c>
      <c r="B1676" s="40">
        <v>3657364.190300025</v>
      </c>
      <c r="C1676">
        <v>3891045.9927074844</v>
      </c>
      <c r="D1676" t="str">
        <v>unmet</v>
      </c>
      <c r="E1676">
        <v>-233681.80240745936</v>
      </c>
    </row>
    <row r="1677" spans="1:5" x14ac:dyDescent="0.25">
      <c r="A1677">
        <v>1611</v>
      </c>
      <c r="B1677" s="40">
        <v>3726157.5124664064</v>
      </c>
      <c r="C1677">
        <v>3891167.0062211077</v>
      </c>
      <c r="D1677" t="str">
        <v>unmet</v>
      </c>
      <c r="E1677">
        <v>-165009.49375470122</v>
      </c>
    </row>
    <row r="1678" spans="1:5" x14ac:dyDescent="0.25">
      <c r="A1678">
        <v>1612</v>
      </c>
      <c r="B1678" s="40">
        <v>3521936.8171482245</v>
      </c>
      <c r="C1678">
        <v>3890420.1518878448</v>
      </c>
      <c r="D1678" t="str">
        <v>unmet</v>
      </c>
      <c r="E1678">
        <v>-368483.33473962033</v>
      </c>
    </row>
    <row r="1679" spans="1:5" x14ac:dyDescent="0.25">
      <c r="A1679">
        <v>1613</v>
      </c>
      <c r="B1679" s="40">
        <v>3508717.647020509</v>
      </c>
      <c r="C1679">
        <v>3890890.1830833899</v>
      </c>
      <c r="D1679" t="str">
        <v>unmet</v>
      </c>
      <c r="E1679">
        <v>-382172.53606288088</v>
      </c>
    </row>
    <row r="1680" spans="1:5" x14ac:dyDescent="0.25">
      <c r="A1680">
        <v>1614</v>
      </c>
      <c r="B1680" s="40">
        <v>3188284.4604980843</v>
      </c>
      <c r="C1680">
        <v>3889921.2767310911</v>
      </c>
      <c r="D1680" t="str">
        <v>unmet</v>
      </c>
      <c r="E1680">
        <v>-701636.81623300677</v>
      </c>
    </row>
    <row r="1681" spans="1:5" x14ac:dyDescent="0.25">
      <c r="A1681">
        <v>1615</v>
      </c>
      <c r="B1681" s="40">
        <v>3322834.8246499817</v>
      </c>
      <c r="C1681">
        <v>3890475.8285882878</v>
      </c>
      <c r="D1681" t="str">
        <v>unmet</v>
      </c>
      <c r="E1681">
        <v>-567641.00393830612</v>
      </c>
    </row>
    <row r="1682" spans="1:5" x14ac:dyDescent="0.25">
      <c r="A1682">
        <v>1616</v>
      </c>
      <c r="B1682" s="40">
        <v>4336563.1353117721</v>
      </c>
      <c r="C1682">
        <v>3890487.9614766603</v>
      </c>
      <c r="D1682" t="str">
        <v>met</v>
      </c>
      <c r="E1682">
        <v>446075.17383511178</v>
      </c>
    </row>
    <row r="1683" spans="1:5" x14ac:dyDescent="0.25">
      <c r="A1683">
        <v>1617</v>
      </c>
      <c r="B1683" s="40">
        <v>3812561.8503422686</v>
      </c>
      <c r="C1683">
        <v>3890603.5890889927</v>
      </c>
      <c r="D1683" t="str">
        <v>unmet</v>
      </c>
      <c r="E1683">
        <v>-78041.738746724091</v>
      </c>
    </row>
    <row r="1684" spans="1:5" x14ac:dyDescent="0.25">
      <c r="A1684">
        <v>1618</v>
      </c>
      <c r="B1684" s="40">
        <v>3765273.1146050286</v>
      </c>
      <c r="C1684">
        <v>3890998.258696497</v>
      </c>
      <c r="D1684" t="str">
        <v>unmet</v>
      </c>
      <c r="E1684">
        <v>-125725.1440914683</v>
      </c>
    </row>
    <row r="1685" spans="1:5" x14ac:dyDescent="0.25">
      <c r="A1685">
        <v>1619</v>
      </c>
      <c r="B1685" s="40">
        <v>3164843.9222983085</v>
      </c>
      <c r="C1685">
        <v>3890904.9798417008</v>
      </c>
      <c r="D1685" t="str">
        <v>unmet</v>
      </c>
      <c r="E1685">
        <v>-726061.05754339229</v>
      </c>
    </row>
    <row r="1686" spans="1:5" x14ac:dyDescent="0.25">
      <c r="A1686">
        <v>1620</v>
      </c>
      <c r="B1686" s="40">
        <v>3484887.3758159718</v>
      </c>
      <c r="C1686">
        <v>3890703.183331721</v>
      </c>
      <c r="D1686" t="str">
        <v>unmet</v>
      </c>
      <c r="E1686">
        <v>-405815.80751574924</v>
      </c>
    </row>
    <row r="1687" spans="1:5" x14ac:dyDescent="0.25">
      <c r="A1687">
        <v>1621</v>
      </c>
      <c r="B1687" s="40">
        <v>3538184.030580529</v>
      </c>
      <c r="C1687">
        <v>3890894.1672432832</v>
      </c>
      <c r="D1687" t="str">
        <v>unmet</v>
      </c>
      <c r="E1687">
        <v>-352710.13666275423</v>
      </c>
    </row>
    <row r="1688" spans="1:5" x14ac:dyDescent="0.25">
      <c r="A1688">
        <v>1622</v>
      </c>
      <c r="B1688" s="40">
        <v>3992547.6541850949</v>
      </c>
      <c r="C1688">
        <v>3891204.5094674705</v>
      </c>
      <c r="D1688" t="str">
        <v>met</v>
      </c>
      <c r="E1688">
        <v>101343.14471762441</v>
      </c>
    </row>
    <row r="1689" spans="1:5" x14ac:dyDescent="0.25">
      <c r="A1689">
        <v>1623</v>
      </c>
      <c r="B1689" s="40">
        <v>3086356.4675348764</v>
      </c>
      <c r="C1689">
        <v>3890675.9800940892</v>
      </c>
      <c r="D1689" t="str">
        <v>unmet</v>
      </c>
      <c r="E1689">
        <v>-804319.51255921274</v>
      </c>
    </row>
    <row r="1690" spans="1:5" x14ac:dyDescent="0.25">
      <c r="A1690">
        <v>1624</v>
      </c>
      <c r="B1690" s="40">
        <v>5855851.6456473209</v>
      </c>
      <c r="C1690">
        <v>3890781.2023396031</v>
      </c>
      <c r="D1690" t="str">
        <v>met</v>
      </c>
      <c r="E1690">
        <v>1965070.4433077178</v>
      </c>
    </row>
    <row r="1691" spans="1:5" x14ac:dyDescent="0.25">
      <c r="A1691">
        <v>1625</v>
      </c>
      <c r="B1691" s="40">
        <v>3763221.0758600105</v>
      </c>
      <c r="C1691">
        <v>3890632.4616559497</v>
      </c>
      <c r="D1691" t="str">
        <v>unmet</v>
      </c>
      <c r="E1691">
        <v>-127411.38579593925</v>
      </c>
    </row>
    <row r="1692" spans="1:5" x14ac:dyDescent="0.25">
      <c r="A1692">
        <v>1626</v>
      </c>
      <c r="B1692" s="40">
        <v>5129061.0884942813</v>
      </c>
      <c r="C1692">
        <v>3890889.0344809564</v>
      </c>
      <c r="D1692" t="str">
        <v>met</v>
      </c>
      <c r="E1692">
        <v>1238172.0540133249</v>
      </c>
    </row>
    <row r="1693" spans="1:5" x14ac:dyDescent="0.25">
      <c r="A1693">
        <v>1627</v>
      </c>
      <c r="B1693" s="40">
        <v>3332826.6076871674</v>
      </c>
      <c r="C1693">
        <v>3890663.1219023569</v>
      </c>
      <c r="D1693" t="str">
        <v>unmet</v>
      </c>
      <c r="E1693">
        <v>-557836.5142151895</v>
      </c>
    </row>
    <row r="1694" spans="1:5" x14ac:dyDescent="0.25">
      <c r="A1694">
        <v>1628</v>
      </c>
      <c r="B1694" s="40">
        <v>4349210.1542606447</v>
      </c>
      <c r="C1694">
        <v>3890325.9525020649</v>
      </c>
      <c r="D1694" t="str">
        <v>met</v>
      </c>
      <c r="E1694">
        <v>458884.20175857982</v>
      </c>
    </row>
    <row r="1695" spans="1:5" x14ac:dyDescent="0.25">
      <c r="A1695">
        <v>1629</v>
      </c>
      <c r="B1695" s="40">
        <v>4454622.6580731291</v>
      </c>
      <c r="C1695">
        <v>3891029.7241463815</v>
      </c>
      <c r="D1695" t="str">
        <v>met</v>
      </c>
      <c r="E1695">
        <v>563592.93392674765</v>
      </c>
    </row>
    <row r="1696" spans="1:5" x14ac:dyDescent="0.25">
      <c r="A1696">
        <v>1630</v>
      </c>
      <c r="B1696" s="40">
        <v>4790105.5277925842</v>
      </c>
      <c r="C1696">
        <v>3891353.7470557424</v>
      </c>
      <c r="D1696" t="str">
        <v>met</v>
      </c>
      <c r="E1696">
        <v>898751.78073684173</v>
      </c>
    </row>
    <row r="1697" spans="1:5" x14ac:dyDescent="0.25">
      <c r="A1697">
        <v>1631</v>
      </c>
      <c r="B1697" s="40">
        <v>3249233.713030606</v>
      </c>
      <c r="C1697">
        <v>3891399.8222407852</v>
      </c>
      <c r="D1697" t="str">
        <v>unmet</v>
      </c>
      <c r="E1697">
        <v>-642166.10921017919</v>
      </c>
    </row>
    <row r="1698" spans="1:5" x14ac:dyDescent="0.25">
      <c r="A1698">
        <v>1632</v>
      </c>
      <c r="B1698" s="40">
        <v>3827115.1005600421</v>
      </c>
      <c r="C1698">
        <v>3890932.788359635</v>
      </c>
      <c r="D1698" t="str">
        <v>unmet</v>
      </c>
      <c r="E1698">
        <v>-63817.687799592968</v>
      </c>
    </row>
    <row r="1699" spans="1:5" x14ac:dyDescent="0.25">
      <c r="A1699">
        <v>1633</v>
      </c>
      <c r="B1699" s="40">
        <v>3731471.1654037987</v>
      </c>
      <c r="C1699">
        <v>3890339.1135166925</v>
      </c>
      <c r="D1699" t="str">
        <v>unmet</v>
      </c>
      <c r="E1699">
        <v>-158867.94811289385</v>
      </c>
    </row>
    <row r="1700" spans="1:5" x14ac:dyDescent="0.25">
      <c r="A1700">
        <v>1634</v>
      </c>
      <c r="B1700" s="40">
        <v>2997278.0077629285</v>
      </c>
      <c r="C1700">
        <v>3890346.0321262218</v>
      </c>
      <c r="D1700" t="str">
        <v>unmet</v>
      </c>
      <c r="E1700">
        <v>-893068.02436329331</v>
      </c>
    </row>
    <row r="1701" spans="1:5" x14ac:dyDescent="0.25">
      <c r="A1701">
        <v>1635</v>
      </c>
      <c r="B1701" s="40">
        <v>3907159.6246845541</v>
      </c>
      <c r="C1701">
        <v>3890655.4783189022</v>
      </c>
      <c r="D1701" t="str">
        <v>met</v>
      </c>
      <c r="E1701">
        <v>16504.146365651861</v>
      </c>
    </row>
    <row r="1702" spans="1:5" x14ac:dyDescent="0.25">
      <c r="A1702">
        <v>1636</v>
      </c>
      <c r="B1702" s="40">
        <v>3057825.826636665</v>
      </c>
      <c r="C1702">
        <v>3890978.4336141828</v>
      </c>
      <c r="D1702" t="str">
        <v>unmet</v>
      </c>
      <c r="E1702">
        <v>-833152.60697751772</v>
      </c>
    </row>
    <row r="1703" spans="1:5" x14ac:dyDescent="0.25">
      <c r="A1703">
        <v>1637</v>
      </c>
      <c r="B1703" s="40">
        <v>3385166.982915828</v>
      </c>
      <c r="C1703">
        <v>3890496.8310934915</v>
      </c>
      <c r="D1703" t="str">
        <v>unmet</v>
      </c>
      <c r="E1703">
        <v>-505329.84817766352</v>
      </c>
    </row>
    <row r="1704" spans="1:5" x14ac:dyDescent="0.25">
      <c r="A1704">
        <v>1638</v>
      </c>
      <c r="B1704" s="40">
        <v>4180956.9495360688</v>
      </c>
      <c r="C1704">
        <v>3890327.0817718809</v>
      </c>
      <c r="D1704" t="str">
        <v>met</v>
      </c>
      <c r="E1704">
        <v>290629.86776418798</v>
      </c>
    </row>
    <row r="1705" spans="1:5" x14ac:dyDescent="0.25">
      <c r="A1705">
        <v>1639</v>
      </c>
      <c r="B1705" s="40">
        <v>3208671.6868491238</v>
      </c>
      <c r="C1705">
        <v>3890418.0837303856</v>
      </c>
      <c r="D1705" t="str">
        <v>unmet</v>
      </c>
      <c r="E1705">
        <v>-681746.39688126184</v>
      </c>
    </row>
    <row r="1706" spans="1:5" x14ac:dyDescent="0.25">
      <c r="A1706">
        <v>1640</v>
      </c>
      <c r="B1706" s="40">
        <v>3131156.8852976477</v>
      </c>
      <c r="C1706">
        <v>3891061.6208749865</v>
      </c>
      <c r="D1706" t="str">
        <v>unmet</v>
      </c>
      <c r="E1706">
        <v>-759904.73557733884</v>
      </c>
    </row>
    <row r="1707" spans="1:5" x14ac:dyDescent="0.25">
      <c r="A1707">
        <v>1641</v>
      </c>
      <c r="B1707" s="40">
        <v>3584490.3417292992</v>
      </c>
      <c r="C1707">
        <v>3890554.9162591435</v>
      </c>
      <c r="D1707" t="str">
        <v>unmet</v>
      </c>
      <c r="E1707">
        <v>-306064.57452984434</v>
      </c>
    </row>
    <row r="1708" spans="1:5" x14ac:dyDescent="0.25">
      <c r="A1708">
        <v>1642</v>
      </c>
      <c r="B1708" s="40">
        <v>4210554.5221357811</v>
      </c>
      <c r="C1708">
        <v>3890467.003686911</v>
      </c>
      <c r="D1708" t="str">
        <v>met</v>
      </c>
      <c r="E1708">
        <v>320087.51844887016</v>
      </c>
    </row>
    <row r="1709" spans="1:5" x14ac:dyDescent="0.25">
      <c r="A1709">
        <v>1643</v>
      </c>
      <c r="B1709" s="40">
        <v>4553100.1074352693</v>
      </c>
      <c r="C1709">
        <v>3891000.1812739959</v>
      </c>
      <c r="D1709" t="str">
        <v>met</v>
      </c>
      <c r="E1709">
        <v>662099.92616127338</v>
      </c>
    </row>
    <row r="1710" spans="1:5" x14ac:dyDescent="0.25">
      <c r="A1710">
        <v>1644</v>
      </c>
      <c r="B1710" s="40">
        <v>3677961.1205578856</v>
      </c>
      <c r="C1710">
        <v>3890755.5650249086</v>
      </c>
      <c r="D1710" t="str">
        <v>unmet</v>
      </c>
      <c r="E1710">
        <v>-212794.44446702302</v>
      </c>
    </row>
    <row r="1711" spans="1:5" x14ac:dyDescent="0.25">
      <c r="A1711">
        <v>1645</v>
      </c>
      <c r="B1711" s="40">
        <v>3587740.5737007987</v>
      </c>
      <c r="C1711">
        <v>3890880.0672227098</v>
      </c>
      <c r="D1711" t="str">
        <v>unmet</v>
      </c>
      <c r="E1711">
        <v>-303139.49352191109</v>
      </c>
    </row>
    <row r="1712" spans="1:5" x14ac:dyDescent="0.25">
      <c r="A1712">
        <v>1646</v>
      </c>
      <c r="B1712" s="40">
        <v>3005288.3009354775</v>
      </c>
      <c r="C1712">
        <v>3890510.7463313406</v>
      </c>
      <c r="D1712" t="str">
        <v>unmet</v>
      </c>
      <c r="E1712">
        <v>-885222.44539586315</v>
      </c>
    </row>
    <row r="1713" spans="1:5" x14ac:dyDescent="0.25">
      <c r="A1713">
        <v>1647</v>
      </c>
      <c r="B1713" s="40">
        <v>6592212.1089975983</v>
      </c>
      <c r="C1713">
        <v>3890685.9038506835</v>
      </c>
      <c r="D1713" t="str">
        <v>met</v>
      </c>
      <c r="E1713">
        <v>2701526.2051469148</v>
      </c>
    </row>
    <row r="1714" spans="1:5" x14ac:dyDescent="0.25">
      <c r="A1714">
        <v>1648</v>
      </c>
      <c r="B1714" s="40">
        <v>4892358.1041606711</v>
      </c>
      <c r="C1714">
        <v>3890868.8520809663</v>
      </c>
      <c r="D1714" t="str">
        <v>met</v>
      </c>
      <c r="E1714">
        <v>1001489.2520797048</v>
      </c>
    </row>
    <row r="1715" spans="1:5" x14ac:dyDescent="0.25">
      <c r="A1715">
        <v>1649</v>
      </c>
      <c r="B1715" s="40">
        <v>3345791.8920113393</v>
      </c>
      <c r="C1715">
        <v>3890392.6394280321</v>
      </c>
      <c r="D1715" t="str">
        <v>unmet</v>
      </c>
      <c r="E1715">
        <v>-544600.74741669279</v>
      </c>
    </row>
    <row r="1716" spans="1:5" x14ac:dyDescent="0.25">
      <c r="A1716">
        <v>1650</v>
      </c>
      <c r="B1716" s="40">
        <v>3565277.4349461887</v>
      </c>
      <c r="C1716">
        <v>3891170.6714950022</v>
      </c>
      <c r="D1716" t="str">
        <v>unmet</v>
      </c>
      <c r="E1716">
        <v>-325893.23654881353</v>
      </c>
    </row>
    <row r="1717" spans="1:5" x14ac:dyDescent="0.25">
      <c r="A1717">
        <v>1651</v>
      </c>
      <c r="B1717" s="40">
        <v>3544799.1891265884</v>
      </c>
      <c r="C1717">
        <v>3891020.0077398303</v>
      </c>
      <c r="D1717" t="str">
        <v>unmet</v>
      </c>
      <c r="E1717">
        <v>-346220.81861324189</v>
      </c>
    </row>
    <row r="1718" spans="1:5" x14ac:dyDescent="0.25">
      <c r="A1718">
        <v>1652</v>
      </c>
      <c r="B1718" s="40">
        <v>3359575.6924294448</v>
      </c>
      <c r="C1718">
        <v>3890305.3155601532</v>
      </c>
      <c r="D1718" t="str">
        <v>unmet</v>
      </c>
      <c r="E1718">
        <v>-530729.62313070847</v>
      </c>
    </row>
    <row r="1719" spans="1:5" x14ac:dyDescent="0.25">
      <c r="A1719">
        <v>1653</v>
      </c>
      <c r="B1719" s="40">
        <v>3657197.3554481855</v>
      </c>
      <c r="C1719">
        <v>3891057.3024866544</v>
      </c>
      <c r="D1719" t="str">
        <v>unmet</v>
      </c>
      <c r="E1719">
        <v>-233859.9470384689</v>
      </c>
    </row>
    <row r="1720" spans="1:5" x14ac:dyDescent="0.25">
      <c r="A1720">
        <v>1654</v>
      </c>
      <c r="B1720" s="40">
        <v>3747922.7749831984</v>
      </c>
      <c r="C1720">
        <v>3890477.5528590824</v>
      </c>
      <c r="D1720" t="str">
        <v>unmet</v>
      </c>
      <c r="E1720">
        <v>-142554.77787588397</v>
      </c>
    </row>
    <row r="1721" spans="1:5" x14ac:dyDescent="0.25">
      <c r="A1721">
        <v>1655</v>
      </c>
      <c r="B1721" s="40">
        <v>3824524.7479540957</v>
      </c>
      <c r="C1721">
        <v>3890547.7973097623</v>
      </c>
      <c r="D1721" t="str">
        <v>unmet</v>
      </c>
      <c r="E1721">
        <v>-66023.049355666619</v>
      </c>
    </row>
    <row r="1722" spans="1:5" x14ac:dyDescent="0.25">
      <c r="A1722">
        <v>1656</v>
      </c>
      <c r="B1722" s="40">
        <v>3536032.5704298373</v>
      </c>
      <c r="C1722">
        <v>3891546.6645002351</v>
      </c>
      <c r="D1722" t="str">
        <v>unmet</v>
      </c>
      <c r="E1722">
        <v>-355514.09407039778</v>
      </c>
    </row>
    <row r="1723" spans="1:5" x14ac:dyDescent="0.25">
      <c r="A1723">
        <v>1657</v>
      </c>
      <c r="B1723" s="40">
        <v>5821109.9653258296</v>
      </c>
      <c r="C1723">
        <v>3890268.608745181</v>
      </c>
      <c r="D1723" t="str">
        <v>met</v>
      </c>
      <c r="E1723">
        <v>1930841.3565806486</v>
      </c>
    </row>
    <row r="1724" spans="1:5" x14ac:dyDescent="0.25">
      <c r="A1724">
        <v>1658</v>
      </c>
      <c r="B1724" s="40">
        <v>7142651.2760086479</v>
      </c>
      <c r="C1724">
        <v>3890709.6916400329</v>
      </c>
      <c r="D1724" t="str">
        <v>met</v>
      </c>
      <c r="E1724">
        <v>3251941.5843686149</v>
      </c>
    </row>
    <row r="1725" spans="1:5" x14ac:dyDescent="0.25">
      <c r="A1725">
        <v>1659</v>
      </c>
      <c r="B1725" s="40">
        <v>4648233.3856917992</v>
      </c>
      <c r="C1725">
        <v>3890512.2904597269</v>
      </c>
      <c r="D1725" t="str">
        <v>met</v>
      </c>
      <c r="E1725">
        <v>757721.09523207229</v>
      </c>
    </row>
    <row r="1726" spans="1:5" x14ac:dyDescent="0.25">
      <c r="A1726">
        <v>1660</v>
      </c>
      <c r="B1726" s="40">
        <v>3713163.0030169375</v>
      </c>
      <c r="C1726">
        <v>3890321.1412215685</v>
      </c>
      <c r="D1726" t="str">
        <v>unmet</v>
      </c>
      <c r="E1726">
        <v>-177158.13820463093</v>
      </c>
    </row>
    <row r="1727" spans="1:5" x14ac:dyDescent="0.25">
      <c r="A1727">
        <v>1661</v>
      </c>
      <c r="B1727" s="40">
        <v>3209140.7201699181</v>
      </c>
      <c r="C1727">
        <v>3890822.2741456749</v>
      </c>
      <c r="D1727" t="str">
        <v>unmet</v>
      </c>
      <c r="E1727">
        <v>-681681.55397575675</v>
      </c>
    </row>
    <row r="1728" spans="1:5" x14ac:dyDescent="0.25">
      <c r="A1728">
        <v>1662</v>
      </c>
      <c r="B1728" s="40">
        <v>3545267.8945503496</v>
      </c>
      <c r="C1728">
        <v>3891222.8738063825</v>
      </c>
      <c r="D1728" t="str">
        <v>unmet</v>
      </c>
      <c r="E1728">
        <v>-345954.97925603297</v>
      </c>
    </row>
    <row r="1729" spans="1:5" x14ac:dyDescent="0.25">
      <c r="A1729">
        <v>1663</v>
      </c>
      <c r="B1729" s="40">
        <v>3448790.0622585118</v>
      </c>
      <c r="C1729">
        <v>3890512.7822145517</v>
      </c>
      <c r="D1729" t="str">
        <v>unmet</v>
      </c>
      <c r="E1729">
        <v>-441722.71995603992</v>
      </c>
    </row>
    <row r="1730" spans="1:5" x14ac:dyDescent="0.25">
      <c r="A1730">
        <v>1664</v>
      </c>
      <c r="B1730" s="40">
        <v>3915840.3420508392</v>
      </c>
      <c r="C1730">
        <v>3890828.0337852668</v>
      </c>
      <c r="D1730" t="str">
        <v>met</v>
      </c>
      <c r="E1730">
        <v>25012.308265572414</v>
      </c>
    </row>
    <row r="1731" spans="1:5" x14ac:dyDescent="0.25">
      <c r="A1731">
        <v>1665</v>
      </c>
      <c r="B1731" s="40">
        <v>5141893.4756103773</v>
      </c>
      <c r="C1731">
        <v>3890494.9058759166</v>
      </c>
      <c r="D1731" t="str">
        <v>met</v>
      </c>
      <c r="E1731">
        <v>1251398.5697344607</v>
      </c>
    </row>
    <row r="1732" spans="1:5" x14ac:dyDescent="0.25">
      <c r="A1732">
        <v>1666</v>
      </c>
      <c r="B1732" s="40">
        <v>3138183.1509412713</v>
      </c>
      <c r="C1732">
        <v>3890653.2301829946</v>
      </c>
      <c r="D1732" t="str">
        <v>unmet</v>
      </c>
      <c r="E1732">
        <v>-752470.07924172329</v>
      </c>
    </row>
    <row r="1733" spans="1:5" x14ac:dyDescent="0.25">
      <c r="A1733">
        <v>1667</v>
      </c>
      <c r="B1733" s="40">
        <v>4008032.7143990933</v>
      </c>
      <c r="C1733">
        <v>3891253.0288466755</v>
      </c>
      <c r="D1733" t="str">
        <v>met</v>
      </c>
      <c r="E1733">
        <v>116779.68555241777</v>
      </c>
    </row>
    <row r="1734" spans="1:5" x14ac:dyDescent="0.25">
      <c r="A1734">
        <v>1668</v>
      </c>
      <c r="B1734" s="40">
        <v>3857949.2218306316</v>
      </c>
      <c r="C1734">
        <v>3890738.7906037499</v>
      </c>
      <c r="D1734" t="str">
        <v>unmet</v>
      </c>
      <c r="E1734">
        <v>-32789.568773118313</v>
      </c>
    </row>
    <row r="1735" spans="1:5" x14ac:dyDescent="0.25">
      <c r="A1735">
        <v>1669</v>
      </c>
      <c r="B1735" s="40">
        <v>3859932.9034763994</v>
      </c>
      <c r="C1735">
        <v>3891001.9516604207</v>
      </c>
      <c r="D1735" t="str">
        <v>unmet</v>
      </c>
      <c r="E1735">
        <v>-31069.048184021376</v>
      </c>
    </row>
    <row r="1736" spans="1:5" x14ac:dyDescent="0.25">
      <c r="A1736">
        <v>1670</v>
      </c>
      <c r="B1736" s="40">
        <v>6054526.7214727718</v>
      </c>
      <c r="C1736">
        <v>3890826.9782358082</v>
      </c>
      <c r="D1736" t="str">
        <v>met</v>
      </c>
      <c r="E1736">
        <v>2163699.7432369636</v>
      </c>
    </row>
    <row r="1737" spans="1:5" x14ac:dyDescent="0.25">
      <c r="A1737">
        <v>1671</v>
      </c>
      <c r="B1737" s="40">
        <v>4360098.5979397455</v>
      </c>
      <c r="C1737">
        <v>3890548.5436025728</v>
      </c>
      <c r="D1737" t="str">
        <v>met</v>
      </c>
      <c r="E1737">
        <v>469550.05433717277</v>
      </c>
    </row>
    <row r="1738" spans="1:5" x14ac:dyDescent="0.25">
      <c r="A1738">
        <v>1672</v>
      </c>
      <c r="B1738" s="40">
        <v>3806014.9374880008</v>
      </c>
      <c r="C1738">
        <v>3890823.4075509659</v>
      </c>
      <c r="D1738" t="str">
        <v>unmet</v>
      </c>
      <c r="E1738">
        <v>-84808.470062965062</v>
      </c>
    </row>
    <row r="1739" spans="1:5" x14ac:dyDescent="0.25">
      <c r="A1739">
        <v>1673</v>
      </c>
      <c r="B1739" s="40">
        <v>3696772.9584343103</v>
      </c>
      <c r="C1739">
        <v>3891629.9326814753</v>
      </c>
      <c r="D1739" t="str">
        <v>unmet</v>
      </c>
      <c r="E1739">
        <v>-194856.97424716502</v>
      </c>
    </row>
    <row r="1740" spans="1:5" x14ac:dyDescent="0.25">
      <c r="A1740">
        <v>1674</v>
      </c>
      <c r="B1740" s="40">
        <v>3874827.5420149304</v>
      </c>
      <c r="C1740">
        <v>3891052.8008865328</v>
      </c>
      <c r="D1740" t="str">
        <v>unmet</v>
      </c>
      <c r="E1740">
        <v>-16225.25887160236</v>
      </c>
    </row>
    <row r="1741" spans="1:5" x14ac:dyDescent="0.25">
      <c r="A1741">
        <v>1675</v>
      </c>
      <c r="B1741" s="40">
        <v>3327094.9934438965</v>
      </c>
      <c r="C1741">
        <v>3890665.7406765958</v>
      </c>
      <c r="D1741" t="str">
        <v>unmet</v>
      </c>
      <c r="E1741">
        <v>-563570.7472326993</v>
      </c>
    </row>
    <row r="1742" spans="1:5" x14ac:dyDescent="0.25">
      <c r="A1742">
        <v>1676</v>
      </c>
      <c r="B1742" s="40">
        <v>3866754.1166453999</v>
      </c>
      <c r="C1742">
        <v>3890498.391925205</v>
      </c>
      <c r="D1742" t="str">
        <v>unmet</v>
      </c>
      <c r="E1742">
        <v>-23744.275279805064</v>
      </c>
    </row>
    <row r="1743" spans="1:5" x14ac:dyDescent="0.25">
      <c r="A1743">
        <v>1677</v>
      </c>
      <c r="B1743" s="40">
        <v>4202150.9419465074</v>
      </c>
      <c r="C1743">
        <v>3890756.4905477697</v>
      </c>
      <c r="D1743" t="str">
        <v>met</v>
      </c>
      <c r="E1743">
        <v>311394.45139873773</v>
      </c>
    </row>
    <row r="1744" spans="1:5" x14ac:dyDescent="0.25">
      <c r="A1744">
        <v>1678</v>
      </c>
      <c r="B1744" s="40">
        <v>3010547.0912725027</v>
      </c>
      <c r="C1744">
        <v>3890567.7113457639</v>
      </c>
      <c r="D1744" t="str">
        <v>unmet</v>
      </c>
      <c r="E1744">
        <v>-880020.62007326121</v>
      </c>
    </row>
    <row r="1745" spans="1:5" x14ac:dyDescent="0.25">
      <c r="A1745">
        <v>1679</v>
      </c>
      <c r="B1745" s="40">
        <v>4116167.1315473774</v>
      </c>
      <c r="C1745">
        <v>3890655.9892499996</v>
      </c>
      <c r="D1745" t="str">
        <v>met</v>
      </c>
      <c r="E1745">
        <v>225511.14229737781</v>
      </c>
    </row>
    <row r="1746" spans="1:5" x14ac:dyDescent="0.25">
      <c r="A1746">
        <v>1680</v>
      </c>
      <c r="B1746" s="40">
        <v>3453574.809499559</v>
      </c>
      <c r="C1746">
        <v>3890294.763498832</v>
      </c>
      <c r="D1746" t="str">
        <v>unmet</v>
      </c>
      <c r="E1746">
        <v>-436719.95399927301</v>
      </c>
    </row>
    <row r="1747" spans="1:5" x14ac:dyDescent="0.25">
      <c r="A1747">
        <v>1681</v>
      </c>
      <c r="B1747" s="40">
        <v>3459047.2446769243</v>
      </c>
      <c r="C1747">
        <v>3890705.7692350368</v>
      </c>
      <c r="D1747" t="str">
        <v>unmet</v>
      </c>
      <c r="E1747">
        <v>-431658.52455811249</v>
      </c>
    </row>
    <row r="1748" spans="1:5" x14ac:dyDescent="0.25">
      <c r="A1748">
        <v>1682</v>
      </c>
      <c r="B1748" s="40">
        <v>3173732.9323028261</v>
      </c>
      <c r="C1748">
        <v>3890644.6956705083</v>
      </c>
      <c r="D1748" t="str">
        <v>unmet</v>
      </c>
      <c r="E1748">
        <v>-716911.76336768223</v>
      </c>
    </row>
    <row r="1749" spans="1:5" x14ac:dyDescent="0.25">
      <c r="A1749">
        <v>1683</v>
      </c>
      <c r="B1749" s="40">
        <v>3466957.1659434838</v>
      </c>
      <c r="C1749">
        <v>3891313.2161688562</v>
      </c>
      <c r="D1749" t="str">
        <v>unmet</v>
      </c>
      <c r="E1749">
        <v>-424356.05022537243</v>
      </c>
    </row>
    <row r="1750" spans="1:5" x14ac:dyDescent="0.25">
      <c r="A1750">
        <v>1684</v>
      </c>
      <c r="B1750" s="40">
        <v>5251631.0682042437</v>
      </c>
      <c r="C1750">
        <v>3890732.1150285532</v>
      </c>
      <c r="D1750" t="str">
        <v>met</v>
      </c>
      <c r="E1750">
        <v>1360898.9531756905</v>
      </c>
    </row>
    <row r="1751" spans="1:5" x14ac:dyDescent="0.25">
      <c r="A1751">
        <v>1685</v>
      </c>
      <c r="B1751" s="40">
        <v>3613835.6540454933</v>
      </c>
      <c r="C1751">
        <v>3890853.4011405022</v>
      </c>
      <c r="D1751" t="str">
        <v>unmet</v>
      </c>
      <c r="E1751">
        <v>-277017.74709500885</v>
      </c>
    </row>
    <row r="1752" spans="1:5" x14ac:dyDescent="0.25">
      <c r="A1752">
        <v>1686</v>
      </c>
      <c r="B1752" s="40">
        <v>4662354.8099240614</v>
      </c>
      <c r="C1752">
        <v>3890745.2988901394</v>
      </c>
      <c r="D1752" t="str">
        <v>met</v>
      </c>
      <c r="E1752">
        <v>771609.51103392197</v>
      </c>
    </row>
    <row r="1753" spans="1:5" x14ac:dyDescent="0.25">
      <c r="A1753">
        <v>1687</v>
      </c>
      <c r="B1753" s="40">
        <v>6534405.5674701082</v>
      </c>
      <c r="C1753">
        <v>3891350.7079025856</v>
      </c>
      <c r="D1753" t="str">
        <v>met</v>
      </c>
      <c r="E1753">
        <v>2643054.8595675225</v>
      </c>
    </row>
    <row r="1754" spans="1:5" x14ac:dyDescent="0.25">
      <c r="A1754">
        <v>1688</v>
      </c>
      <c r="B1754" s="40">
        <v>5217711.3458187971</v>
      </c>
      <c r="C1754">
        <v>3890767.412904257</v>
      </c>
      <c r="D1754" t="str">
        <v>met</v>
      </c>
      <c r="E1754">
        <v>1326943.9329145402</v>
      </c>
    </row>
    <row r="1755" spans="1:5" x14ac:dyDescent="0.25">
      <c r="A1755">
        <v>1689</v>
      </c>
      <c r="B1755" s="40">
        <v>4279710.5458083656</v>
      </c>
      <c r="C1755">
        <v>3890576.9069303269</v>
      </c>
      <c r="D1755" t="str">
        <v>met</v>
      </c>
      <c r="E1755">
        <v>389133.63887803862</v>
      </c>
    </row>
    <row r="1756" spans="1:5" x14ac:dyDescent="0.25">
      <c r="A1756">
        <v>1690</v>
      </c>
      <c r="B1756" s="40">
        <v>3581585.3692376963</v>
      </c>
      <c r="C1756">
        <v>3890342.0865602661</v>
      </c>
      <c r="D1756" t="str">
        <v>unmet</v>
      </c>
      <c r="E1756">
        <v>-308756.71732256981</v>
      </c>
    </row>
    <row r="1757" spans="1:5" x14ac:dyDescent="0.25">
      <c r="A1757">
        <v>1691</v>
      </c>
      <c r="B1757" s="40">
        <v>3120874.4393988708</v>
      </c>
      <c r="C1757">
        <v>3890711.5110355248</v>
      </c>
      <c r="D1757" t="str">
        <v>unmet</v>
      </c>
      <c r="E1757">
        <v>-769837.07163665397</v>
      </c>
    </row>
    <row r="1758" spans="1:5" x14ac:dyDescent="0.25">
      <c r="A1758">
        <v>1692</v>
      </c>
      <c r="B1758" s="40">
        <v>3445942.8110664976</v>
      </c>
      <c r="C1758">
        <v>3890263.30184073</v>
      </c>
      <c r="D1758" t="str">
        <v>unmet</v>
      </c>
      <c r="E1758">
        <v>-444320.49077423243</v>
      </c>
    </row>
    <row r="1759" spans="1:5" x14ac:dyDescent="0.25">
      <c r="A1759">
        <v>1693</v>
      </c>
      <c r="B1759" s="40">
        <v>3810857.6256409716</v>
      </c>
      <c r="C1759">
        <v>3890857.1891654553</v>
      </c>
      <c r="D1759" t="str">
        <v>unmet</v>
      </c>
      <c r="E1759">
        <v>-79999.563524483703</v>
      </c>
    </row>
    <row r="1760" spans="1:5" x14ac:dyDescent="0.25">
      <c r="A1760">
        <v>1694</v>
      </c>
      <c r="B1760" s="40">
        <v>3718167.1897438718</v>
      </c>
      <c r="C1760">
        <v>3890655.5072929296</v>
      </c>
      <c r="D1760" t="str">
        <v>unmet</v>
      </c>
      <c r="E1760">
        <v>-172488.31754905777</v>
      </c>
    </row>
    <row r="1761" spans="1:5" x14ac:dyDescent="0.25">
      <c r="A1761">
        <v>1695</v>
      </c>
      <c r="B1761" s="40">
        <v>3609393.3964204411</v>
      </c>
      <c r="C1761">
        <v>3890726.4879208147</v>
      </c>
      <c r="D1761" t="str">
        <v>unmet</v>
      </c>
      <c r="E1761">
        <v>-281333.09150037356</v>
      </c>
    </row>
    <row r="1762" spans="1:5" x14ac:dyDescent="0.25">
      <c r="A1762">
        <v>1696</v>
      </c>
      <c r="B1762" s="40">
        <v>4115033.8295577448</v>
      </c>
      <c r="C1762">
        <v>3890491.342967575</v>
      </c>
      <c r="D1762" t="str">
        <v>met</v>
      </c>
      <c r="E1762">
        <v>224542.48659016984</v>
      </c>
    </row>
    <row r="1763" spans="1:5" x14ac:dyDescent="0.25">
      <c r="A1763">
        <v>1697</v>
      </c>
      <c r="B1763" s="40">
        <v>3069978.2150559928</v>
      </c>
      <c r="C1763">
        <v>3891621.5331044765</v>
      </c>
      <c r="D1763" t="str">
        <v>unmet</v>
      </c>
      <c r="E1763">
        <v>-821643.31804848369</v>
      </c>
    </row>
    <row r="1764" spans="1:5" x14ac:dyDescent="0.25">
      <c r="A1764">
        <v>1698</v>
      </c>
      <c r="B1764" s="40">
        <v>3692850.9172897949</v>
      </c>
      <c r="C1764">
        <v>3891005.7013767678</v>
      </c>
      <c r="D1764" t="str">
        <v>unmet</v>
      </c>
      <c r="E1764">
        <v>-198154.78408697294</v>
      </c>
    </row>
    <row r="1765" spans="1:5" x14ac:dyDescent="0.25">
      <c r="A1765">
        <v>1699</v>
      </c>
      <c r="B1765" s="40">
        <v>3710470.3626853302</v>
      </c>
      <c r="C1765">
        <v>3890752.507997612</v>
      </c>
      <c r="D1765" t="str">
        <v>unmet</v>
      </c>
      <c r="E1765">
        <v>-180282.14531228179</v>
      </c>
    </row>
    <row r="1766" spans="1:5" x14ac:dyDescent="0.25">
      <c r="A1766">
        <v>1700</v>
      </c>
      <c r="B1766" s="40">
        <v>3570282.1320604766</v>
      </c>
      <c r="C1766">
        <v>3890845.4153047125</v>
      </c>
      <c r="D1766" t="str">
        <v>unmet</v>
      </c>
      <c r="E1766">
        <v>-320563.28324423591</v>
      </c>
    </row>
    <row r="1767" spans="1:5" x14ac:dyDescent="0.25">
      <c r="A1767">
        <v>1701</v>
      </c>
      <c r="B1767" s="40">
        <v>3684587.1572745959</v>
      </c>
      <c r="C1767">
        <v>3890327.0320049021</v>
      </c>
      <c r="D1767" t="str">
        <v>unmet</v>
      </c>
      <c r="E1767">
        <v>-205739.87473030621</v>
      </c>
    </row>
    <row r="1768" spans="1:5" x14ac:dyDescent="0.25">
      <c r="A1768">
        <v>1702</v>
      </c>
      <c r="B1768" s="40">
        <v>3849863.2774541401</v>
      </c>
      <c r="C1768">
        <v>3890436.5411890969</v>
      </c>
      <c r="D1768" t="str">
        <v>unmet</v>
      </c>
      <c r="E1768">
        <v>-40573.263734956738</v>
      </c>
    </row>
    <row r="1769" spans="1:5" x14ac:dyDescent="0.25">
      <c r="A1769">
        <v>1703</v>
      </c>
      <c r="B1769" s="40">
        <v>3432550.7706669187</v>
      </c>
      <c r="C1769">
        <v>3890999.091252089</v>
      </c>
      <c r="D1769" t="str">
        <v>unmet</v>
      </c>
      <c r="E1769">
        <v>-458448.3205851703</v>
      </c>
    </row>
    <row r="1770" spans="1:5" x14ac:dyDescent="0.25">
      <c r="A1770">
        <v>1704</v>
      </c>
      <c r="B1770" s="40">
        <v>4214188.5326498002</v>
      </c>
      <c r="C1770">
        <v>3890477.1725168885</v>
      </c>
      <c r="D1770" t="str">
        <v>met</v>
      </c>
      <c r="E1770">
        <v>323711.36013291171</v>
      </c>
    </row>
    <row r="1771" spans="1:5" x14ac:dyDescent="0.25">
      <c r="A1771">
        <v>1705</v>
      </c>
      <c r="B1771" s="40">
        <v>3841499.9356856658</v>
      </c>
      <c r="C1771">
        <v>3891197.6930879122</v>
      </c>
      <c r="D1771" t="str">
        <v>unmet</v>
      </c>
      <c r="E1771">
        <v>-49697.757402246352</v>
      </c>
    </row>
    <row r="1772" spans="1:5" x14ac:dyDescent="0.25">
      <c r="A1772">
        <v>1706</v>
      </c>
      <c r="B1772" s="40">
        <v>3245078.1987918597</v>
      </c>
      <c r="C1772">
        <v>3890720.1264213659</v>
      </c>
      <c r="D1772" t="str">
        <v>unmet</v>
      </c>
      <c r="E1772">
        <v>-645641.92762950622</v>
      </c>
    </row>
    <row r="1773" spans="1:5" x14ac:dyDescent="0.25">
      <c r="A1773">
        <v>1707</v>
      </c>
      <c r="B1773" s="40">
        <v>4261732.9078932088</v>
      </c>
      <c r="C1773">
        <v>3890734.6603261186</v>
      </c>
      <c r="D1773" t="str">
        <v>met</v>
      </c>
      <c r="E1773">
        <v>370998.24756709021</v>
      </c>
    </row>
    <row r="1774" spans="1:5" x14ac:dyDescent="0.25">
      <c r="A1774">
        <v>1708</v>
      </c>
      <c r="B1774" s="40">
        <v>3288456.7175897714</v>
      </c>
      <c r="C1774">
        <v>3890628.428892232</v>
      </c>
      <c r="D1774" t="str">
        <v>unmet</v>
      </c>
      <c r="E1774">
        <v>-602171.71130246064</v>
      </c>
    </row>
    <row r="1775" spans="1:5" x14ac:dyDescent="0.25">
      <c r="A1775">
        <v>1709</v>
      </c>
      <c r="B1775" s="40">
        <v>4047496.5616382752</v>
      </c>
      <c r="C1775">
        <v>3890620.6047512074</v>
      </c>
      <c r="D1775" t="str">
        <v>met</v>
      </c>
      <c r="E1775">
        <v>156875.95688706776</v>
      </c>
    </row>
    <row r="1776" spans="1:5" x14ac:dyDescent="0.25">
      <c r="A1776">
        <v>1710</v>
      </c>
      <c r="B1776" s="40">
        <v>3458664.2160306694</v>
      </c>
      <c r="C1776">
        <v>3890920.635764102</v>
      </c>
      <c r="D1776" t="str">
        <v>unmet</v>
      </c>
      <c r="E1776">
        <v>-432256.41973343259</v>
      </c>
    </row>
    <row r="1777" spans="1:5" x14ac:dyDescent="0.25">
      <c r="A1777">
        <v>1711</v>
      </c>
      <c r="B1777" s="40">
        <v>5268164.7035607174</v>
      </c>
      <c r="C1777">
        <v>3890765.1069415156</v>
      </c>
      <c r="D1777" t="str">
        <v>met</v>
      </c>
      <c r="E1777">
        <v>1377399.5966192018</v>
      </c>
    </row>
    <row r="1778" spans="1:5" x14ac:dyDescent="0.25">
      <c r="A1778">
        <v>1712</v>
      </c>
      <c r="B1778" s="40">
        <v>4250117.3443190753</v>
      </c>
      <c r="C1778">
        <v>3890738.0554941515</v>
      </c>
      <c r="D1778" t="str">
        <v>met</v>
      </c>
      <c r="E1778">
        <v>359379.2888249238</v>
      </c>
    </row>
    <row r="1779" spans="1:5" x14ac:dyDescent="0.25">
      <c r="A1779">
        <v>1713</v>
      </c>
      <c r="B1779" s="40">
        <v>3734350.4688086016</v>
      </c>
      <c r="C1779">
        <v>3890807.3107869751</v>
      </c>
      <c r="D1779" t="str">
        <v>unmet</v>
      </c>
      <c r="E1779">
        <v>-156456.84197837347</v>
      </c>
    </row>
    <row r="1780" spans="1:5" x14ac:dyDescent="0.25">
      <c r="A1780">
        <v>1714</v>
      </c>
      <c r="B1780" s="40">
        <v>3575103.0425470676</v>
      </c>
      <c r="C1780">
        <v>3890910.6378893456</v>
      </c>
      <c r="D1780" t="str">
        <v>unmet</v>
      </c>
      <c r="E1780">
        <v>-315807.59534227801</v>
      </c>
    </row>
    <row r="1781" spans="1:5" x14ac:dyDescent="0.25">
      <c r="A1781">
        <v>1715</v>
      </c>
      <c r="B1781" s="40">
        <v>3063639.5037434055</v>
      </c>
      <c r="C1781">
        <v>3890884.032804952</v>
      </c>
      <c r="D1781" t="str">
        <v>unmet</v>
      </c>
      <c r="E1781">
        <v>-827244.52906154655</v>
      </c>
    </row>
    <row r="1782" spans="1:5" x14ac:dyDescent="0.25">
      <c r="A1782">
        <v>1716</v>
      </c>
      <c r="B1782" s="40">
        <v>3354154.8663577833</v>
      </c>
      <c r="C1782">
        <v>3891094.8644143716</v>
      </c>
      <c r="D1782" t="str">
        <v>unmet</v>
      </c>
      <c r="E1782">
        <v>-536939.99805658823</v>
      </c>
    </row>
    <row r="1783" spans="1:5" x14ac:dyDescent="0.25">
      <c r="A1783">
        <v>1717</v>
      </c>
      <c r="B1783" s="40">
        <v>4016782.4651436224</v>
      </c>
      <c r="C1783">
        <v>3891135.7555987723</v>
      </c>
      <c r="D1783" t="str">
        <v>met</v>
      </c>
      <c r="E1783">
        <v>125646.70954485005</v>
      </c>
    </row>
    <row r="1784" spans="1:5" x14ac:dyDescent="0.25">
      <c r="A1784">
        <v>1718</v>
      </c>
      <c r="B1784" s="40">
        <v>4570663.624432195</v>
      </c>
      <c r="C1784">
        <v>3890452.4726726632</v>
      </c>
      <c r="D1784" t="str">
        <v>met</v>
      </c>
      <c r="E1784">
        <v>680211.15175953181</v>
      </c>
    </row>
    <row r="1785" spans="1:5" x14ac:dyDescent="0.25">
      <c r="A1785">
        <v>1719</v>
      </c>
      <c r="B1785" s="40">
        <v>3585659.1992919245</v>
      </c>
      <c r="C1785">
        <v>3890414.0531773316</v>
      </c>
      <c r="D1785" t="str">
        <v>unmet</v>
      </c>
      <c r="E1785">
        <v>-304754.85388540709</v>
      </c>
    </row>
    <row r="1786" spans="1:5" x14ac:dyDescent="0.25">
      <c r="A1786">
        <v>1720</v>
      </c>
      <c r="B1786" s="40">
        <v>3787935.8908860404</v>
      </c>
      <c r="C1786">
        <v>3891097.774391084</v>
      </c>
      <c r="D1786" t="str">
        <v>unmet</v>
      </c>
      <c r="E1786">
        <v>-103161.88350504357</v>
      </c>
    </row>
    <row r="1787" spans="1:5" x14ac:dyDescent="0.25">
      <c r="A1787">
        <v>1721</v>
      </c>
      <c r="B1787" s="40">
        <v>3300739.0968810567</v>
      </c>
      <c r="C1787">
        <v>3890786.1092559849</v>
      </c>
      <c r="D1787" t="str">
        <v>unmet</v>
      </c>
      <c r="E1787">
        <v>-590047.01237492822</v>
      </c>
    </row>
    <row r="1788" spans="1:5" x14ac:dyDescent="0.25">
      <c r="A1788">
        <v>1722</v>
      </c>
      <c r="B1788" s="40">
        <v>4790733.1273183525</v>
      </c>
      <c r="C1788">
        <v>3891095.4526122082</v>
      </c>
      <c r="D1788" t="str">
        <v>met</v>
      </c>
      <c r="E1788">
        <v>899637.67470614426</v>
      </c>
    </row>
    <row r="1789" spans="1:5" x14ac:dyDescent="0.25">
      <c r="A1789">
        <v>1723</v>
      </c>
      <c r="B1789" s="40">
        <v>4730860.4342129044</v>
      </c>
      <c r="C1789">
        <v>3890970.2951952335</v>
      </c>
      <c r="D1789" t="str">
        <v>met</v>
      </c>
      <c r="E1789">
        <v>839890.13901767088</v>
      </c>
    </row>
    <row r="1790" spans="1:5" x14ac:dyDescent="0.25">
      <c r="A1790">
        <v>1724</v>
      </c>
      <c r="B1790" s="40">
        <v>3569418.1679568049</v>
      </c>
      <c r="C1790">
        <v>3890999.1990192751</v>
      </c>
      <c r="D1790" t="str">
        <v>unmet</v>
      </c>
      <c r="E1790">
        <v>-321581.03106247028</v>
      </c>
    </row>
    <row r="1791" spans="1:5" x14ac:dyDescent="0.25">
      <c r="A1791">
        <v>1725</v>
      </c>
      <c r="B1791" s="40">
        <v>3990868.0801178324</v>
      </c>
      <c r="C1791">
        <v>3890490.1921015885</v>
      </c>
      <c r="D1791" t="str">
        <v>met</v>
      </c>
      <c r="E1791">
        <v>100377.88801624393</v>
      </c>
    </row>
    <row r="1792" spans="1:5" x14ac:dyDescent="0.25">
      <c r="A1792">
        <v>1726</v>
      </c>
      <c r="B1792" s="40">
        <v>3522328.9465323952</v>
      </c>
      <c r="C1792">
        <v>3890635.3386724503</v>
      </c>
      <c r="D1792" t="str">
        <v>unmet</v>
      </c>
      <c r="E1792">
        <v>-368306.39214005508</v>
      </c>
    </row>
    <row r="1793" spans="1:5" x14ac:dyDescent="0.25">
      <c r="A1793">
        <v>1727</v>
      </c>
      <c r="B1793" s="40">
        <v>4047900.6111928308</v>
      </c>
      <c r="C1793">
        <v>3890711.5509937154</v>
      </c>
      <c r="D1793" t="str">
        <v>met</v>
      </c>
      <c r="E1793">
        <v>157189.06019911543</v>
      </c>
    </row>
    <row r="1794" spans="1:5" x14ac:dyDescent="0.25">
      <c r="A1794">
        <v>1728</v>
      </c>
      <c r="B1794" s="40">
        <v>3569890.9737761039</v>
      </c>
      <c r="C1794">
        <v>3890971.493701655</v>
      </c>
      <c r="D1794" t="str">
        <v>unmet</v>
      </c>
      <c r="E1794">
        <v>-321080.51992555102</v>
      </c>
    </row>
    <row r="1795" spans="1:5" x14ac:dyDescent="0.25">
      <c r="A1795">
        <v>1729</v>
      </c>
      <c r="B1795" s="40">
        <v>3109728.8239670466</v>
      </c>
      <c r="C1795">
        <v>3890726.1663484117</v>
      </c>
      <c r="D1795" t="str">
        <v>unmet</v>
      </c>
      <c r="E1795">
        <v>-780997.34238136513</v>
      </c>
    </row>
    <row r="1796" spans="1:5" x14ac:dyDescent="0.25">
      <c r="A1796">
        <v>1730</v>
      </c>
      <c r="B1796" s="40">
        <v>5587686.5256616604</v>
      </c>
      <c r="C1796">
        <v>3890434.9424143867</v>
      </c>
      <c r="D1796" t="str">
        <v>met</v>
      </c>
      <c r="E1796">
        <v>1697251.5832472737</v>
      </c>
    </row>
    <row r="1797" spans="1:5" x14ac:dyDescent="0.25">
      <c r="A1797">
        <v>1731</v>
      </c>
      <c r="B1797" s="40">
        <v>3996830.0104790051</v>
      </c>
      <c r="C1797">
        <v>3891535.1287841438</v>
      </c>
      <c r="D1797" t="str">
        <v>met</v>
      </c>
      <c r="E1797">
        <v>105294.88169486122</v>
      </c>
    </row>
    <row r="1798" spans="1:5" x14ac:dyDescent="0.25">
      <c r="A1798">
        <v>1732</v>
      </c>
      <c r="B1798" s="40">
        <v>3401899.8200046634</v>
      </c>
      <c r="C1798">
        <v>3890684.4142298242</v>
      </c>
      <c r="D1798" t="str">
        <v>unmet</v>
      </c>
      <c r="E1798">
        <v>-488784.59422516078</v>
      </c>
    </row>
    <row r="1799" spans="1:5" x14ac:dyDescent="0.25">
      <c r="A1799">
        <v>1733</v>
      </c>
      <c r="B1799" s="40">
        <v>3807526.4495376931</v>
      </c>
      <c r="C1799">
        <v>3890756.1446156134</v>
      </c>
      <c r="D1799" t="str">
        <v>unmet</v>
      </c>
      <c r="E1799">
        <v>-83229.695077920333</v>
      </c>
    </row>
    <row r="1800" spans="1:5" x14ac:dyDescent="0.25">
      <c r="A1800">
        <v>1734</v>
      </c>
      <c r="B1800" s="40">
        <v>3287885.4496329846</v>
      </c>
      <c r="C1800">
        <v>3891129.8041007984</v>
      </c>
      <c r="D1800" t="str">
        <v>unmet</v>
      </c>
      <c r="E1800">
        <v>-603244.35446781386</v>
      </c>
    </row>
    <row r="1801" spans="1:5" x14ac:dyDescent="0.25">
      <c r="A1801">
        <v>1735</v>
      </c>
      <c r="B1801" s="40">
        <v>3670734.0708649606</v>
      </c>
      <c r="C1801">
        <v>3890596.2261652625</v>
      </c>
      <c r="D1801" t="str">
        <v>unmet</v>
      </c>
      <c r="E1801">
        <v>-219862.15530030197</v>
      </c>
    </row>
    <row r="1802" spans="1:5" x14ac:dyDescent="0.25">
      <c r="A1802">
        <v>1736</v>
      </c>
      <c r="B1802" s="40">
        <v>3443794.7919836123</v>
      </c>
      <c r="C1802">
        <v>3890334.1939430521</v>
      </c>
      <c r="D1802" t="str">
        <v>unmet</v>
      </c>
      <c r="E1802">
        <v>-446539.40195943974</v>
      </c>
    </row>
    <row r="1803" spans="1:5" x14ac:dyDescent="0.25">
      <c r="A1803">
        <v>1737</v>
      </c>
      <c r="B1803" s="40">
        <v>4035232.2502711508</v>
      </c>
      <c r="C1803">
        <v>3890919.914227834</v>
      </c>
      <c r="D1803" t="str">
        <v>met</v>
      </c>
      <c r="E1803">
        <v>144312.33604331687</v>
      </c>
    </row>
    <row r="1804" spans="1:5" x14ac:dyDescent="0.25">
      <c r="A1804">
        <v>1738</v>
      </c>
      <c r="B1804" s="40">
        <v>3678564.7881767601</v>
      </c>
      <c r="C1804">
        <v>3890460.0001040203</v>
      </c>
      <c r="D1804" t="str">
        <v>unmet</v>
      </c>
      <c r="E1804">
        <v>-211895.21192726027</v>
      </c>
    </row>
    <row r="1805" spans="1:5" x14ac:dyDescent="0.25">
      <c r="A1805">
        <v>1739</v>
      </c>
      <c r="B1805" s="40">
        <v>3847623.5473614372</v>
      </c>
      <c r="C1805">
        <v>3890709.2138624038</v>
      </c>
      <c r="D1805" t="str">
        <v>unmet</v>
      </c>
      <c r="E1805">
        <v>-43085.66650096653</v>
      </c>
    </row>
    <row r="1806" spans="1:5" x14ac:dyDescent="0.25">
      <c r="A1806">
        <v>1740</v>
      </c>
      <c r="B1806" s="40">
        <v>4077913.0418871138</v>
      </c>
      <c r="C1806">
        <v>3890825.8363700942</v>
      </c>
      <c r="D1806" t="str">
        <v>met</v>
      </c>
      <c r="E1806">
        <v>187087.20551701961</v>
      </c>
    </row>
    <row r="1807" spans="1:5" x14ac:dyDescent="0.25">
      <c r="A1807">
        <v>1741</v>
      </c>
      <c r="B1807" s="40">
        <v>3434265.0225201054</v>
      </c>
      <c r="C1807">
        <v>3890762.5582105024</v>
      </c>
      <c r="D1807" t="str">
        <v>unmet</v>
      </c>
      <c r="E1807">
        <v>-456497.53569039702</v>
      </c>
    </row>
    <row r="1808" spans="1:5" x14ac:dyDescent="0.25">
      <c r="A1808">
        <v>1742</v>
      </c>
      <c r="B1808" s="40">
        <v>4594889.111177627</v>
      </c>
      <c r="C1808">
        <v>3890660.8458075686</v>
      </c>
      <c r="D1808" t="str">
        <v>met</v>
      </c>
      <c r="E1808">
        <v>704228.26537005836</v>
      </c>
    </row>
    <row r="1809" spans="1:5" x14ac:dyDescent="0.25">
      <c r="A1809">
        <v>1743</v>
      </c>
      <c r="B1809" s="40">
        <v>3693389.4582676049</v>
      </c>
      <c r="C1809">
        <v>3890758.1516188141</v>
      </c>
      <c r="D1809" t="str">
        <v>unmet</v>
      </c>
      <c r="E1809">
        <v>-197368.69335120916</v>
      </c>
    </row>
    <row r="1810" spans="1:5" x14ac:dyDescent="0.25">
      <c r="A1810">
        <v>1744</v>
      </c>
      <c r="B1810" s="40">
        <v>3571159.1172885215</v>
      </c>
      <c r="C1810">
        <v>3890601.761606825</v>
      </c>
      <c r="D1810" t="str">
        <v>unmet</v>
      </c>
      <c r="E1810">
        <v>-319442.64431830356</v>
      </c>
    </row>
    <row r="1811" spans="1:5" x14ac:dyDescent="0.25">
      <c r="A1811">
        <v>1745</v>
      </c>
      <c r="B1811" s="40">
        <v>3537663.5439707274</v>
      </c>
      <c r="C1811">
        <v>3890688.4679918052</v>
      </c>
      <c r="D1811" t="str">
        <v>unmet</v>
      </c>
      <c r="E1811">
        <v>-353024.92402107781</v>
      </c>
    </row>
    <row r="1812" spans="1:5" x14ac:dyDescent="0.25">
      <c r="A1812">
        <v>1746</v>
      </c>
      <c r="B1812" s="40">
        <v>3787769.2284815037</v>
      </c>
      <c r="C1812">
        <v>3891264.272982093</v>
      </c>
      <c r="D1812" t="str">
        <v>unmet</v>
      </c>
      <c r="E1812">
        <v>-103495.04450058937</v>
      </c>
    </row>
    <row r="1813" spans="1:5" x14ac:dyDescent="0.25">
      <c r="A1813">
        <v>1747</v>
      </c>
      <c r="B1813" s="40">
        <v>3825367.4709686413</v>
      </c>
      <c r="C1813">
        <v>3890847.5170462434</v>
      </c>
      <c r="D1813" t="str">
        <v>unmet</v>
      </c>
      <c r="E1813">
        <v>-65480.046077602077</v>
      </c>
    </row>
    <row r="1814" spans="1:5" x14ac:dyDescent="0.25">
      <c r="A1814">
        <v>1748</v>
      </c>
      <c r="B1814" s="40">
        <v>3235222.1831489056</v>
      </c>
      <c r="C1814">
        <v>3890904.6641325895</v>
      </c>
      <c r="D1814" t="str">
        <v>unmet</v>
      </c>
      <c r="E1814">
        <v>-655682.48098368384</v>
      </c>
    </row>
    <row r="1815" spans="1:5" x14ac:dyDescent="0.25">
      <c r="A1815">
        <v>1749</v>
      </c>
      <c r="B1815" s="40">
        <v>3532865.8842302449</v>
      </c>
      <c r="C1815">
        <v>3891072.4541817256</v>
      </c>
      <c r="D1815" t="str">
        <v>unmet</v>
      </c>
      <c r="E1815">
        <v>-358206.56995148072</v>
      </c>
    </row>
    <row r="1816" spans="1:5" x14ac:dyDescent="0.25">
      <c r="A1816">
        <v>1750</v>
      </c>
      <c r="B1816" s="40">
        <v>4139101.4499999178</v>
      </c>
      <c r="C1816">
        <v>3890764.0968459384</v>
      </c>
      <c r="D1816" t="str">
        <v>met</v>
      </c>
      <c r="E1816">
        <v>248337.35315397941</v>
      </c>
    </row>
    <row r="1817" spans="1:5" x14ac:dyDescent="0.25">
      <c r="A1817">
        <v>1751</v>
      </c>
      <c r="B1817" s="40">
        <v>4074701.9592467281</v>
      </c>
      <c r="C1817">
        <v>3891230.7185020261</v>
      </c>
      <c r="D1817" t="str">
        <v>met</v>
      </c>
      <c r="E1817">
        <v>183471.24074470205</v>
      </c>
    </row>
    <row r="1818" spans="1:5" x14ac:dyDescent="0.25">
      <c r="A1818">
        <v>1752</v>
      </c>
      <c r="B1818" s="40">
        <v>3388077.3642229992</v>
      </c>
      <c r="C1818">
        <v>3890765.819315616</v>
      </c>
      <c r="D1818" t="str">
        <v>unmet</v>
      </c>
      <c r="E1818">
        <v>-502688.45509261684</v>
      </c>
    </row>
    <row r="1819" spans="1:5" x14ac:dyDescent="0.25">
      <c r="A1819">
        <v>1753</v>
      </c>
      <c r="B1819" s="40">
        <v>3950048.8610873837</v>
      </c>
      <c r="C1819">
        <v>3890894.9880703711</v>
      </c>
      <c r="D1819" t="str">
        <v>met</v>
      </c>
      <c r="E1819">
        <v>59153.873017012607</v>
      </c>
    </row>
    <row r="1820" spans="1:5" x14ac:dyDescent="0.25">
      <c r="A1820">
        <v>1754</v>
      </c>
      <c r="B1820" s="40">
        <v>3852658.0163407102</v>
      </c>
      <c r="C1820">
        <v>3891045.0006031217</v>
      </c>
      <c r="D1820" t="str">
        <v>unmet</v>
      </c>
      <c r="E1820">
        <v>-38386.984262411483</v>
      </c>
    </row>
    <row r="1821" spans="1:5" x14ac:dyDescent="0.25">
      <c r="A1821">
        <v>1755</v>
      </c>
      <c r="B1821" s="40">
        <v>4064113.2246891782</v>
      </c>
      <c r="C1821">
        <v>3890534.061804215</v>
      </c>
      <c r="D1821" t="str">
        <v>met</v>
      </c>
      <c r="E1821">
        <v>173579.16288496321</v>
      </c>
    </row>
    <row r="1822" spans="1:5" x14ac:dyDescent="0.25">
      <c r="A1822">
        <v>1756</v>
      </c>
      <c r="B1822" s="40">
        <v>3210639.4699362023</v>
      </c>
      <c r="C1822">
        <v>3891331.7956497716</v>
      </c>
      <c r="D1822" t="str">
        <v>unmet</v>
      </c>
      <c r="E1822">
        <v>-680692.3257135693</v>
      </c>
    </row>
    <row r="1823" spans="1:5" x14ac:dyDescent="0.25">
      <c r="A1823">
        <v>1757</v>
      </c>
      <c r="B1823" s="40">
        <v>3984285.8676377693</v>
      </c>
      <c r="C1823">
        <v>3890435.625214207</v>
      </c>
      <c r="D1823" t="str">
        <v>met</v>
      </c>
      <c r="E1823">
        <v>93850.242423562333</v>
      </c>
    </row>
    <row r="1824" spans="1:5" x14ac:dyDescent="0.25">
      <c r="A1824">
        <v>1758</v>
      </c>
      <c r="B1824" s="40">
        <v>3678691.7375013372</v>
      </c>
      <c r="C1824">
        <v>3890592.6905754548</v>
      </c>
      <c r="D1824" t="str">
        <v>unmet</v>
      </c>
      <c r="E1824">
        <v>-211900.95307411766</v>
      </c>
    </row>
    <row r="1825" spans="1:5" x14ac:dyDescent="0.25">
      <c r="A1825">
        <v>1759</v>
      </c>
      <c r="B1825" s="40">
        <v>3732912.1159009002</v>
      </c>
      <c r="C1825">
        <v>3890842.7577751805</v>
      </c>
      <c r="D1825" t="str">
        <v>unmet</v>
      </c>
      <c r="E1825">
        <v>-157930.64187428029</v>
      </c>
    </row>
    <row r="1826" spans="1:5" x14ac:dyDescent="0.25">
      <c r="A1826">
        <v>1760</v>
      </c>
      <c r="B1826" s="40">
        <v>4046886.2302567651</v>
      </c>
      <c r="C1826">
        <v>3890631.6842139238</v>
      </c>
      <c r="D1826" t="str">
        <v>met</v>
      </c>
      <c r="E1826">
        <v>156254.54604284139</v>
      </c>
    </row>
    <row r="1827" spans="1:5" x14ac:dyDescent="0.25">
      <c r="A1827">
        <v>1761</v>
      </c>
      <c r="B1827" s="40">
        <v>3257899.5976333455</v>
      </c>
      <c r="C1827">
        <v>3891049.9773070184</v>
      </c>
      <c r="D1827" t="str">
        <v>unmet</v>
      </c>
      <c r="E1827">
        <v>-633150.37967367284</v>
      </c>
    </row>
    <row r="1828" spans="1:5" x14ac:dyDescent="0.25">
      <c r="A1828">
        <v>1762</v>
      </c>
      <c r="B1828" s="40">
        <v>3708540.2045428981</v>
      </c>
      <c r="C1828">
        <v>3890753.4252394494</v>
      </c>
      <c r="D1828" t="str">
        <v>unmet</v>
      </c>
      <c r="E1828">
        <v>-182213.22069655126</v>
      </c>
    </row>
    <row r="1829" spans="1:5" x14ac:dyDescent="0.25">
      <c r="A1829">
        <v>1763</v>
      </c>
      <c r="B1829" s="40">
        <v>3433565.846313986</v>
      </c>
      <c r="C1829">
        <v>3890795.9186091986</v>
      </c>
      <c r="D1829" t="str">
        <v>unmet</v>
      </c>
      <c r="E1829">
        <v>-457230.07229521265</v>
      </c>
    </row>
    <row r="1830" spans="1:5" x14ac:dyDescent="0.25">
      <c r="A1830">
        <v>1764</v>
      </c>
      <c r="B1830" s="40">
        <v>4246190.0726994015</v>
      </c>
      <c r="C1830">
        <v>3890829.9725112203</v>
      </c>
      <c r="D1830" t="str">
        <v>met</v>
      </c>
      <c r="E1830">
        <v>355360.10018818127</v>
      </c>
    </row>
    <row r="1831" spans="1:5" x14ac:dyDescent="0.25">
      <c r="A1831">
        <v>1765</v>
      </c>
      <c r="B1831" s="40">
        <v>3843833.7880719965</v>
      </c>
      <c r="C1831">
        <v>3891257.297179413</v>
      </c>
      <c r="D1831" t="str">
        <v>unmet</v>
      </c>
      <c r="E1831">
        <v>-47423.509107416496</v>
      </c>
    </row>
    <row r="1832" spans="1:5" x14ac:dyDescent="0.25">
      <c r="A1832">
        <v>1766</v>
      </c>
      <c r="B1832" s="40">
        <v>3709638.9402603088</v>
      </c>
      <c r="C1832">
        <v>3890487.3359104381</v>
      </c>
      <c r="D1832" t="str">
        <v>unmet</v>
      </c>
      <c r="E1832">
        <v>-180848.3956501293</v>
      </c>
    </row>
    <row r="1833" spans="1:5" x14ac:dyDescent="0.25">
      <c r="A1833">
        <v>1767</v>
      </c>
      <c r="B1833" s="40">
        <v>3944637.6183078364</v>
      </c>
      <c r="C1833">
        <v>3890556.6713529639</v>
      </c>
      <c r="D1833" t="str">
        <v>met</v>
      </c>
      <c r="E1833">
        <v>54080.946954872459</v>
      </c>
    </row>
    <row r="1834" spans="1:5" x14ac:dyDescent="0.25">
      <c r="A1834">
        <v>1768</v>
      </c>
      <c r="B1834" s="40">
        <v>3122253.6658804407</v>
      </c>
      <c r="C1834">
        <v>3890635.3499794356</v>
      </c>
      <c r="D1834" t="str">
        <v>unmet</v>
      </c>
      <c r="E1834">
        <v>-768381.68409899483</v>
      </c>
    </row>
    <row r="1835" spans="1:5" x14ac:dyDescent="0.25">
      <c r="A1835">
        <v>1769</v>
      </c>
      <c r="B1835" s="40">
        <v>4756772.8620502939</v>
      </c>
      <c r="C1835">
        <v>3890701.2684141812</v>
      </c>
      <c r="D1835" t="str">
        <v>met</v>
      </c>
      <c r="E1835">
        <v>866071.59363611275</v>
      </c>
    </row>
    <row r="1836" spans="1:5" x14ac:dyDescent="0.25">
      <c r="A1836">
        <v>1770</v>
      </c>
      <c r="B1836" s="40">
        <v>3341191.9891721318</v>
      </c>
      <c r="C1836">
        <v>3891008.8716306114</v>
      </c>
      <c r="D1836" t="str">
        <v>unmet</v>
      </c>
      <c r="E1836">
        <v>-549816.88245847961</v>
      </c>
    </row>
    <row r="1837" spans="1:5" x14ac:dyDescent="0.25">
      <c r="A1837">
        <v>1771</v>
      </c>
      <c r="B1837" s="40">
        <v>3314929.4363044258</v>
      </c>
      <c r="C1837">
        <v>3890615.2197200162</v>
      </c>
      <c r="D1837" t="str">
        <v>unmet</v>
      </c>
      <c r="E1837">
        <v>-575685.78341559041</v>
      </c>
    </row>
    <row r="1838" spans="1:5" x14ac:dyDescent="0.25">
      <c r="A1838">
        <v>1772</v>
      </c>
      <c r="B1838" s="40">
        <v>4878253.4142006477</v>
      </c>
      <c r="C1838">
        <v>3890978.5806343714</v>
      </c>
      <c r="D1838" t="str">
        <v>met</v>
      </c>
      <c r="E1838">
        <v>987274.83356627636</v>
      </c>
    </row>
    <row r="1839" spans="1:5" x14ac:dyDescent="0.25">
      <c r="A1839">
        <v>1773</v>
      </c>
      <c r="B1839" s="40">
        <v>3825404.4242138718</v>
      </c>
      <c r="C1839">
        <v>3890551.3148988737</v>
      </c>
      <c r="D1839" t="str">
        <v>unmet</v>
      </c>
      <c r="E1839">
        <v>-65146.890685001854</v>
      </c>
    </row>
    <row r="1840" spans="1:5" x14ac:dyDescent="0.25">
      <c r="A1840">
        <v>1774</v>
      </c>
      <c r="B1840" s="40">
        <v>3640324.0583708538</v>
      </c>
      <c r="C1840">
        <v>3890645.6644328074</v>
      </c>
      <c r="D1840" t="str">
        <v>unmet</v>
      </c>
      <c r="E1840">
        <v>-250321.60606195359</v>
      </c>
    </row>
    <row r="1841" spans="1:5" x14ac:dyDescent="0.25">
      <c r="A1841">
        <v>1775</v>
      </c>
      <c r="B1841" s="40">
        <v>3661541.0771699753</v>
      </c>
      <c r="C1841">
        <v>3891147.5424538199</v>
      </c>
      <c r="D1841" t="str">
        <v>unmet</v>
      </c>
      <c r="E1841">
        <v>-229606.46528384462</v>
      </c>
    </row>
    <row r="1842" spans="1:5" x14ac:dyDescent="0.25">
      <c r="A1842">
        <v>1776</v>
      </c>
      <c r="B1842" s="40">
        <v>3836161.3887503245</v>
      </c>
      <c r="C1842">
        <v>3890710.9610378365</v>
      </c>
      <c r="D1842" t="str">
        <v>unmet</v>
      </c>
      <c r="E1842">
        <v>-54549.572287512012</v>
      </c>
    </row>
    <row r="1843" spans="1:5" x14ac:dyDescent="0.25">
      <c r="A1843">
        <v>1777</v>
      </c>
      <c r="B1843" s="40">
        <v>3263897.8060957477</v>
      </c>
      <c r="C1843">
        <v>3890653.2620227742</v>
      </c>
      <c r="D1843" t="str">
        <v>unmet</v>
      </c>
      <c r="E1843">
        <v>-626755.45592702646</v>
      </c>
    </row>
    <row r="1844" spans="1:5" x14ac:dyDescent="0.25">
      <c r="A1844">
        <v>1778</v>
      </c>
      <c r="B1844" s="40">
        <v>4205751.2800382907</v>
      </c>
      <c r="C1844">
        <v>3891036.3579752892</v>
      </c>
      <c r="D1844" t="str">
        <v>met</v>
      </c>
      <c r="E1844">
        <v>314714.92206300143</v>
      </c>
    </row>
    <row r="1845" spans="1:5" x14ac:dyDescent="0.25">
      <c r="A1845">
        <v>1779</v>
      </c>
      <c r="B1845" s="40">
        <v>5176049.1801837506</v>
      </c>
      <c r="C1845">
        <v>3891012.3885335922</v>
      </c>
      <c r="D1845" t="str">
        <v>met</v>
      </c>
      <c r="E1845">
        <v>1285036.7916501584</v>
      </c>
    </row>
    <row r="1846" spans="1:5" x14ac:dyDescent="0.25">
      <c r="A1846">
        <v>1780</v>
      </c>
      <c r="B1846" s="40">
        <v>4249130.1005431237</v>
      </c>
      <c r="C1846">
        <v>3890561.2880588891</v>
      </c>
      <c r="D1846" t="str">
        <v>met</v>
      </c>
      <c r="E1846">
        <v>358568.81248423457</v>
      </c>
    </row>
    <row r="1847" spans="1:5" x14ac:dyDescent="0.25">
      <c r="A1847">
        <v>1781</v>
      </c>
      <c r="B1847" s="40">
        <v>3925020.7800286231</v>
      </c>
      <c r="C1847">
        <v>3890941.1638647472</v>
      </c>
      <c r="D1847" t="str">
        <v>met</v>
      </c>
      <c r="E1847">
        <v>34079.616163875908</v>
      </c>
    </row>
    <row r="1848" spans="1:5" x14ac:dyDescent="0.25">
      <c r="A1848">
        <v>1782</v>
      </c>
      <c r="B1848" s="40">
        <v>3562568.3063067067</v>
      </c>
      <c r="C1848">
        <v>3891210.7424534424</v>
      </c>
      <c r="D1848" t="str">
        <v>unmet</v>
      </c>
      <c r="E1848">
        <v>-328642.43614673568</v>
      </c>
    </row>
    <row r="1849" spans="1:5" x14ac:dyDescent="0.25">
      <c r="A1849">
        <v>1783</v>
      </c>
      <c r="B1849" s="40">
        <v>3804728.5108783273</v>
      </c>
      <c r="C1849">
        <v>3890840.1180342827</v>
      </c>
      <c r="D1849" t="str">
        <v>unmet</v>
      </c>
      <c r="E1849">
        <v>-86111.607155955397</v>
      </c>
    </row>
    <row r="1850" spans="1:5" x14ac:dyDescent="0.25">
      <c r="A1850">
        <v>1784</v>
      </c>
      <c r="B1850" s="40">
        <v>3867116.1971833711</v>
      </c>
      <c r="C1850">
        <v>3890929.4358146847</v>
      </c>
      <c r="D1850" t="str">
        <v>unmet</v>
      </c>
      <c r="E1850">
        <v>-23813.238631313667</v>
      </c>
    </row>
    <row r="1851" spans="1:5" x14ac:dyDescent="0.25">
      <c r="A1851">
        <v>1785</v>
      </c>
      <c r="B1851" s="40">
        <v>3606963.2132999189</v>
      </c>
      <c r="C1851">
        <v>3890628.8638778273</v>
      </c>
      <c r="D1851" t="str">
        <v>unmet</v>
      </c>
      <c r="E1851">
        <v>-283665.65057790838</v>
      </c>
    </row>
    <row r="1852" spans="1:5" x14ac:dyDescent="0.25">
      <c r="A1852">
        <v>1786</v>
      </c>
      <c r="B1852" s="40">
        <v>3941338.9423126946</v>
      </c>
      <c r="C1852">
        <v>3890568.8683196353</v>
      </c>
      <c r="D1852" t="str">
        <v>met</v>
      </c>
      <c r="E1852">
        <v>50770.073993059341</v>
      </c>
    </row>
    <row r="1853" spans="1:5" x14ac:dyDescent="0.25">
      <c r="A1853">
        <v>1787</v>
      </c>
      <c r="B1853" s="40">
        <v>3202012.6164344884</v>
      </c>
      <c r="C1853">
        <v>3891017.4336734051</v>
      </c>
      <c r="D1853" t="str">
        <v>unmet</v>
      </c>
      <c r="E1853">
        <v>-689004.81723891664</v>
      </c>
    </row>
    <row r="1854" spans="1:5" x14ac:dyDescent="0.25">
      <c r="A1854">
        <v>1788</v>
      </c>
      <c r="B1854" s="40">
        <v>3377245.1156126466</v>
      </c>
      <c r="C1854">
        <v>3890407.6595267328</v>
      </c>
      <c r="D1854" t="str">
        <v>unmet</v>
      </c>
      <c r="E1854">
        <v>-513162.54391408619</v>
      </c>
    </row>
    <row r="1855" spans="1:5" x14ac:dyDescent="0.25">
      <c r="A1855">
        <v>1789</v>
      </c>
      <c r="B1855" s="40">
        <v>3809681.370197949</v>
      </c>
      <c r="C1855">
        <v>3890653.6756458431</v>
      </c>
      <c r="D1855" t="str">
        <v>unmet</v>
      </c>
      <c r="E1855">
        <v>-80972.305447894149</v>
      </c>
    </row>
    <row r="1856" spans="1:5" x14ac:dyDescent="0.25">
      <c r="A1856">
        <v>1790</v>
      </c>
      <c r="B1856" s="40">
        <v>3320590.1858723965</v>
      </c>
      <c r="C1856">
        <v>3890980.1835599542</v>
      </c>
      <c r="D1856" t="str">
        <v>unmet</v>
      </c>
      <c r="E1856">
        <v>-570389.99768755771</v>
      </c>
    </row>
    <row r="1857" spans="1:5" x14ac:dyDescent="0.25">
      <c r="A1857">
        <v>1791</v>
      </c>
      <c r="B1857" s="40">
        <v>3238248.2142334087</v>
      </c>
      <c r="C1857">
        <v>3890597.1528579388</v>
      </c>
      <c r="D1857" t="str">
        <v>unmet</v>
      </c>
      <c r="E1857">
        <v>-652348.9386245301</v>
      </c>
    </row>
    <row r="1858" spans="1:5" x14ac:dyDescent="0.25">
      <c r="A1858">
        <v>1792</v>
      </c>
      <c r="B1858" s="40">
        <v>3270339.1051912899</v>
      </c>
      <c r="C1858">
        <v>3890754.705360217</v>
      </c>
      <c r="D1858" t="str">
        <v>unmet</v>
      </c>
      <c r="E1858">
        <v>-620415.60016892711</v>
      </c>
    </row>
    <row r="1859" spans="1:5" x14ac:dyDescent="0.25">
      <c r="A1859">
        <v>1793</v>
      </c>
      <c r="B1859" s="40">
        <v>4465339.740785067</v>
      </c>
      <c r="C1859">
        <v>3890519.9515183694</v>
      </c>
      <c r="D1859" t="str">
        <v>met</v>
      </c>
      <c r="E1859">
        <v>574819.7892666976</v>
      </c>
    </row>
    <row r="1860" spans="1:5" x14ac:dyDescent="0.25">
      <c r="A1860">
        <v>1794</v>
      </c>
      <c r="B1860" s="40">
        <v>3650779.7767995116</v>
      </c>
      <c r="C1860">
        <v>3890596.8266459438</v>
      </c>
      <c r="D1860" t="str">
        <v>unmet</v>
      </c>
      <c r="E1860">
        <v>-239817.04984643217</v>
      </c>
    </row>
    <row r="1861" spans="1:5" x14ac:dyDescent="0.25">
      <c r="A1861">
        <v>1795</v>
      </c>
      <c r="B1861" s="40">
        <v>4358517.6237843735</v>
      </c>
      <c r="C1861">
        <v>3891172.8238697825</v>
      </c>
      <c r="D1861" t="str">
        <v>met</v>
      </c>
      <c r="E1861">
        <v>467344.79991459101</v>
      </c>
    </row>
    <row r="1862" spans="1:5" x14ac:dyDescent="0.25">
      <c r="A1862">
        <v>1796</v>
      </c>
      <c r="B1862" s="40">
        <v>7239366.8409775123</v>
      </c>
      <c r="C1862">
        <v>3890659.4411394601</v>
      </c>
      <c r="D1862" t="str">
        <v>met</v>
      </c>
      <c r="E1862">
        <v>3348707.3998380522</v>
      </c>
    </row>
    <row r="1863" spans="1:5" x14ac:dyDescent="0.25">
      <c r="A1863">
        <v>1797</v>
      </c>
      <c r="B1863" s="40">
        <v>3638476.7903051176</v>
      </c>
      <c r="C1863">
        <v>3891141.3032243564</v>
      </c>
      <c r="D1863" t="str">
        <v>unmet</v>
      </c>
      <c r="E1863">
        <v>-252664.51291923877</v>
      </c>
    </row>
    <row r="1864" spans="1:5" x14ac:dyDescent="0.25">
      <c r="A1864">
        <v>1798</v>
      </c>
      <c r="B1864" s="40">
        <v>5540093.8995083971</v>
      </c>
      <c r="C1864">
        <v>3891024.164517622</v>
      </c>
      <c r="D1864" t="str">
        <v>met</v>
      </c>
      <c r="E1864">
        <v>1649069.7349907751</v>
      </c>
    </row>
    <row r="1865" spans="1:5" x14ac:dyDescent="0.25">
      <c r="A1865">
        <v>1799</v>
      </c>
      <c r="B1865" s="40">
        <v>3672841.568586194</v>
      </c>
      <c r="C1865">
        <v>3890616.1331770136</v>
      </c>
      <c r="D1865" t="str">
        <v>unmet</v>
      </c>
      <c r="E1865">
        <v>-217774.56459081965</v>
      </c>
    </row>
    <row r="1866" spans="1:5" x14ac:dyDescent="0.25">
      <c r="A1866">
        <v>1800</v>
      </c>
      <c r="B1866" s="40">
        <v>3036423.8113790741</v>
      </c>
      <c r="C1866">
        <v>3890813.3158562607</v>
      </c>
      <c r="D1866" t="str">
        <v>unmet</v>
      </c>
      <c r="E1866">
        <v>-854389.50447718659</v>
      </c>
    </row>
    <row r="1867" spans="1:5" x14ac:dyDescent="0.25">
      <c r="A1867">
        <v>1801</v>
      </c>
      <c r="B1867" s="40">
        <v>4241485.7203511624</v>
      </c>
      <c r="C1867">
        <v>3891012.3555154423</v>
      </c>
      <c r="D1867" t="str">
        <v>met</v>
      </c>
      <c r="E1867">
        <v>350473.36483572004</v>
      </c>
    </row>
    <row r="1868" spans="1:5" x14ac:dyDescent="0.25">
      <c r="A1868">
        <v>1802</v>
      </c>
      <c r="B1868" s="40">
        <v>4245172.2735698866</v>
      </c>
      <c r="C1868">
        <v>3890910.1575260656</v>
      </c>
      <c r="D1868" t="str">
        <v>met</v>
      </c>
      <c r="E1868">
        <v>354262.11604382098</v>
      </c>
    </row>
    <row r="1869" spans="1:5" x14ac:dyDescent="0.25">
      <c r="A1869">
        <v>1803</v>
      </c>
      <c r="B1869" s="40">
        <v>4554289.7785154982</v>
      </c>
      <c r="C1869">
        <v>3890906.6239774874</v>
      </c>
      <c r="D1869" t="str">
        <v>met</v>
      </c>
      <c r="E1869">
        <v>663383.15453801071</v>
      </c>
    </row>
    <row r="1870" spans="1:5" x14ac:dyDescent="0.25">
      <c r="A1870">
        <v>1804</v>
      </c>
      <c r="B1870" s="40">
        <v>3717271.2772357669</v>
      </c>
      <c r="C1870">
        <v>3890923.7614681553</v>
      </c>
      <c r="D1870" t="str">
        <v>unmet</v>
      </c>
      <c r="E1870">
        <v>-173652.48423238844</v>
      </c>
    </row>
    <row r="1871" spans="1:5" x14ac:dyDescent="0.25">
      <c r="A1871">
        <v>1805</v>
      </c>
      <c r="B1871" s="40">
        <v>3419665.3020332791</v>
      </c>
      <c r="C1871">
        <v>3891068.7928312328</v>
      </c>
      <c r="D1871" t="str">
        <v>unmet</v>
      </c>
      <c r="E1871">
        <v>-471403.49079795368</v>
      </c>
    </row>
    <row r="1872" spans="1:5" x14ac:dyDescent="0.25">
      <c r="A1872">
        <v>1806</v>
      </c>
      <c r="B1872" s="40">
        <v>3265325.0292080459</v>
      </c>
      <c r="C1872">
        <v>3890606.4833440273</v>
      </c>
      <c r="D1872" t="str">
        <v>unmet</v>
      </c>
      <c r="E1872">
        <v>-625281.45413598139</v>
      </c>
    </row>
    <row r="1873" spans="1:5" x14ac:dyDescent="0.25">
      <c r="A1873">
        <v>1807</v>
      </c>
      <c r="B1873" s="40">
        <v>4384026.8229051102</v>
      </c>
      <c r="C1873">
        <v>3891258.7187719042</v>
      </c>
      <c r="D1873" t="str">
        <v>met</v>
      </c>
      <c r="E1873">
        <v>492768.10413320595</v>
      </c>
    </row>
    <row r="1874" spans="1:5" x14ac:dyDescent="0.25">
      <c r="A1874">
        <v>1808</v>
      </c>
      <c r="B1874" s="40">
        <v>3367566.0905962614</v>
      </c>
      <c r="C1874">
        <v>3890580.3412451753</v>
      </c>
      <c r="D1874" t="str">
        <v>unmet</v>
      </c>
      <c r="E1874">
        <v>-523014.25064891391</v>
      </c>
    </row>
    <row r="1875" spans="1:5" x14ac:dyDescent="0.25">
      <c r="A1875">
        <v>1809</v>
      </c>
      <c r="B1875" s="40">
        <v>3950875.9254839323</v>
      </c>
      <c r="C1875">
        <v>3891081.1860071085</v>
      </c>
      <c r="D1875" t="str">
        <v>met</v>
      </c>
      <c r="E1875">
        <v>59794.739476823714</v>
      </c>
    </row>
    <row r="1876" spans="1:5" x14ac:dyDescent="0.25">
      <c r="A1876">
        <v>1810</v>
      </c>
      <c r="B1876" s="40">
        <v>3354400.5913778534</v>
      </c>
      <c r="C1876">
        <v>3891044.0641796244</v>
      </c>
      <c r="D1876" t="str">
        <v>unmet</v>
      </c>
      <c r="E1876">
        <v>-536643.47280177101</v>
      </c>
    </row>
    <row r="1877" spans="1:5" x14ac:dyDescent="0.25">
      <c r="A1877">
        <v>1811</v>
      </c>
      <c r="B1877" s="40">
        <v>3317199.0591107439</v>
      </c>
      <c r="C1877">
        <v>3891420.8769929642</v>
      </c>
      <c r="D1877" t="str">
        <v>unmet</v>
      </c>
      <c r="E1877">
        <v>-574221.81788222026</v>
      </c>
    </row>
    <row r="1878" spans="1:5" x14ac:dyDescent="0.25">
      <c r="A1878">
        <v>1812</v>
      </c>
      <c r="B1878" s="40">
        <v>3808754.8487966522</v>
      </c>
      <c r="C1878">
        <v>3890992.4244956807</v>
      </c>
      <c r="D1878" t="str">
        <v>unmet</v>
      </c>
      <c r="E1878">
        <v>-82237.575699028559</v>
      </c>
    </row>
    <row r="1879" spans="1:5" x14ac:dyDescent="0.25">
      <c r="A1879">
        <v>1813</v>
      </c>
      <c r="B1879" s="40">
        <v>4045936.8478806596</v>
      </c>
      <c r="C1879">
        <v>3890528.1077891747</v>
      </c>
      <c r="D1879" t="str">
        <v>met</v>
      </c>
      <c r="E1879">
        <v>155408.74009148497</v>
      </c>
    </row>
    <row r="1880" spans="1:5" x14ac:dyDescent="0.25">
      <c r="A1880">
        <v>1814</v>
      </c>
      <c r="B1880" s="40">
        <v>3526189.4112720583</v>
      </c>
      <c r="C1880">
        <v>3890484.8828008701</v>
      </c>
      <c r="D1880" t="str">
        <v>unmet</v>
      </c>
      <c r="E1880">
        <v>-364295.47152881185</v>
      </c>
    </row>
    <row r="1881" spans="1:5" x14ac:dyDescent="0.25">
      <c r="A1881">
        <v>1815</v>
      </c>
      <c r="B1881" s="40">
        <v>3721891.3396063354</v>
      </c>
      <c r="C1881">
        <v>3890604.3012523232</v>
      </c>
      <c r="D1881" t="str">
        <v>unmet</v>
      </c>
      <c r="E1881">
        <v>-168712.96164598782</v>
      </c>
    </row>
    <row r="1882" spans="1:5" x14ac:dyDescent="0.25">
      <c r="A1882">
        <v>1816</v>
      </c>
      <c r="B1882" s="40">
        <v>3673994.6548006535</v>
      </c>
      <c r="C1882">
        <v>3891251.1759152999</v>
      </c>
      <c r="D1882" t="str">
        <v>unmet</v>
      </c>
      <c r="E1882">
        <v>-217256.52111464646</v>
      </c>
    </row>
    <row r="1883" spans="1:5" x14ac:dyDescent="0.25">
      <c r="A1883">
        <v>1817</v>
      </c>
      <c r="B1883" s="40">
        <v>3486280.7415956468</v>
      </c>
      <c r="C1883">
        <v>3890590.6012259047</v>
      </c>
      <c r="D1883" t="str">
        <v>unmet</v>
      </c>
      <c r="E1883">
        <v>-404309.85963025782</v>
      </c>
    </row>
    <row r="1884" spans="1:5" x14ac:dyDescent="0.25">
      <c r="A1884">
        <v>1818</v>
      </c>
      <c r="B1884" s="40">
        <v>3439942.5477065165</v>
      </c>
      <c r="C1884">
        <v>3890740.7364061372</v>
      </c>
      <c r="D1884" t="str">
        <v>unmet</v>
      </c>
      <c r="E1884">
        <v>-450798.18869962078</v>
      </c>
    </row>
    <row r="1885" spans="1:5" x14ac:dyDescent="0.25">
      <c r="A1885">
        <v>1819</v>
      </c>
      <c r="B1885" s="40">
        <v>4559115.7744191065</v>
      </c>
      <c r="C1885">
        <v>3890947.4273190619</v>
      </c>
      <c r="D1885" t="str">
        <v>met</v>
      </c>
      <c r="E1885">
        <v>668168.3471000446</v>
      </c>
    </row>
    <row r="1886" spans="1:5" x14ac:dyDescent="0.25">
      <c r="A1886">
        <v>1820</v>
      </c>
      <c r="B1886" s="40">
        <v>4035811.088416554</v>
      </c>
      <c r="C1886">
        <v>3890359.5432909084</v>
      </c>
      <c r="D1886" t="str">
        <v>met</v>
      </c>
      <c r="E1886">
        <v>145451.54512564559</v>
      </c>
    </row>
    <row r="1887" spans="1:5" x14ac:dyDescent="0.25">
      <c r="A1887">
        <v>1821</v>
      </c>
      <c r="B1887" s="40">
        <v>3375292.1565635698</v>
      </c>
      <c r="C1887">
        <v>3890626.9589741402</v>
      </c>
      <c r="D1887" t="str">
        <v>unmet</v>
      </c>
      <c r="E1887">
        <v>-515334.80241057044</v>
      </c>
    </row>
    <row r="1888" spans="1:5" x14ac:dyDescent="0.25">
      <c r="A1888">
        <v>1822</v>
      </c>
      <c r="B1888" s="40">
        <v>3470812.4300867449</v>
      </c>
      <c r="C1888">
        <v>3890809.053444948</v>
      </c>
      <c r="D1888" t="str">
        <v>unmet</v>
      </c>
      <c r="E1888">
        <v>-419996.6233582031</v>
      </c>
    </row>
    <row r="1889" spans="1:5" x14ac:dyDescent="0.25">
      <c r="A1889">
        <v>1823</v>
      </c>
      <c r="B1889" s="40">
        <v>4410611.6748873722</v>
      </c>
      <c r="C1889">
        <v>3890732.8070236505</v>
      </c>
      <c r="D1889" t="str">
        <v>met</v>
      </c>
      <c r="E1889">
        <v>519878.86786372168</v>
      </c>
    </row>
    <row r="1890" spans="1:5" x14ac:dyDescent="0.25">
      <c r="A1890">
        <v>1824</v>
      </c>
      <c r="B1890" s="40">
        <v>3541156.4065532563</v>
      </c>
      <c r="C1890">
        <v>3890352.3356413078</v>
      </c>
      <c r="D1890" t="str">
        <v>unmet</v>
      </c>
      <c r="E1890">
        <v>-349195.92908805143</v>
      </c>
    </row>
    <row r="1891" spans="1:5" x14ac:dyDescent="0.25">
      <c r="A1891">
        <v>1825</v>
      </c>
      <c r="B1891" s="40">
        <v>3250144.725576811</v>
      </c>
      <c r="C1891">
        <v>3890806.0533246258</v>
      </c>
      <c r="D1891" t="str">
        <v>unmet</v>
      </c>
      <c r="E1891">
        <v>-640661.32774781482</v>
      </c>
    </row>
    <row r="1892" spans="1:5" x14ac:dyDescent="0.25">
      <c r="A1892">
        <v>1826</v>
      </c>
      <c r="B1892" s="40">
        <v>4294055.168041843</v>
      </c>
      <c r="C1892">
        <v>3891209.4781385278</v>
      </c>
      <c r="D1892" t="str">
        <v>met</v>
      </c>
      <c r="E1892">
        <v>402845.68990331516</v>
      </c>
    </row>
    <row r="1893" spans="1:5" x14ac:dyDescent="0.25">
      <c r="A1893">
        <v>1827</v>
      </c>
      <c r="B1893" s="40">
        <v>3039552.2496193754</v>
      </c>
      <c r="C1893">
        <v>3891237.0582974711</v>
      </c>
      <c r="D1893" t="str">
        <v>unmet</v>
      </c>
      <c r="E1893">
        <v>-851684.80867809569</v>
      </c>
    </row>
    <row r="1894" spans="1:5" x14ac:dyDescent="0.25">
      <c r="A1894">
        <v>1828</v>
      </c>
      <c r="B1894" s="40">
        <v>3397947.9357836591</v>
      </c>
      <c r="C1894">
        <v>3890351.0401348197</v>
      </c>
      <c r="D1894" t="str">
        <v>unmet</v>
      </c>
      <c r="E1894">
        <v>-492403.10435116058</v>
      </c>
    </row>
    <row r="1895" spans="1:5" x14ac:dyDescent="0.25">
      <c r="A1895">
        <v>1829</v>
      </c>
      <c r="B1895" s="40">
        <v>3047536.8890399486</v>
      </c>
      <c r="C1895">
        <v>3890443.2698379033</v>
      </c>
      <c r="D1895" t="str">
        <v>unmet</v>
      </c>
      <c r="E1895">
        <v>-842906.38079795474</v>
      </c>
    </row>
    <row r="1896" spans="1:5" x14ac:dyDescent="0.25">
      <c r="A1896">
        <v>1830</v>
      </c>
      <c r="B1896" s="40">
        <v>3142960.4717117799</v>
      </c>
      <c r="C1896">
        <v>3890998.0532483067</v>
      </c>
      <c r="D1896" t="str">
        <v>unmet</v>
      </c>
      <c r="E1896">
        <v>-748037.58153652679</v>
      </c>
    </row>
    <row r="1897" spans="1:5" x14ac:dyDescent="0.25">
      <c r="A1897">
        <v>1831</v>
      </c>
      <c r="B1897" s="40">
        <v>6445163.707930373</v>
      </c>
      <c r="C1897">
        <v>3890568.3802659316</v>
      </c>
      <c r="D1897" t="str">
        <v>met</v>
      </c>
      <c r="E1897">
        <v>2554595.3276644414</v>
      </c>
    </row>
    <row r="1898" spans="1:5" x14ac:dyDescent="0.25">
      <c r="A1898">
        <v>1832</v>
      </c>
      <c r="B1898" s="40">
        <v>3690262.6163535593</v>
      </c>
      <c r="C1898">
        <v>3891059.8235000158</v>
      </c>
      <c r="D1898" t="str">
        <v>unmet</v>
      </c>
      <c r="E1898">
        <v>-200797.20714645647</v>
      </c>
    </row>
    <row r="1899" spans="1:5" x14ac:dyDescent="0.25">
      <c r="A1899">
        <v>1833</v>
      </c>
      <c r="B1899" s="40">
        <v>4945564.3932916131</v>
      </c>
      <c r="C1899">
        <v>3890292.864769489</v>
      </c>
      <c r="D1899" t="str">
        <v>met</v>
      </c>
      <c r="E1899">
        <v>1055271.528522124</v>
      </c>
    </row>
    <row r="1900" spans="1:5" x14ac:dyDescent="0.25">
      <c r="A1900">
        <v>1834</v>
      </c>
      <c r="B1900" s="40">
        <v>4171638.7213646877</v>
      </c>
      <c r="C1900">
        <v>3890556.6348656574</v>
      </c>
      <c r="D1900" t="str">
        <v>met</v>
      </c>
      <c r="E1900">
        <v>281082.08649903024</v>
      </c>
    </row>
    <row r="1901" spans="1:5" x14ac:dyDescent="0.25">
      <c r="A1901">
        <v>1835</v>
      </c>
      <c r="B1901" s="40">
        <v>3271827.9729918353</v>
      </c>
      <c r="C1901">
        <v>3890951.382669338</v>
      </c>
      <c r="D1901" t="str">
        <v>unmet</v>
      </c>
      <c r="E1901">
        <v>-619123.4096775027</v>
      </c>
    </row>
    <row r="1902" spans="1:5" x14ac:dyDescent="0.25">
      <c r="A1902">
        <v>1836</v>
      </c>
      <c r="B1902" s="40">
        <v>4878055.7486807397</v>
      </c>
      <c r="C1902">
        <v>3890920.204848872</v>
      </c>
      <c r="D1902" t="str">
        <v>met</v>
      </c>
      <c r="E1902">
        <v>987135.54383186763</v>
      </c>
    </row>
    <row r="1903" spans="1:5" x14ac:dyDescent="0.25">
      <c r="A1903">
        <v>1837</v>
      </c>
      <c r="B1903" s="40">
        <v>4329893.4220345281</v>
      </c>
      <c r="C1903">
        <v>3890932.8614419713</v>
      </c>
      <c r="D1903" t="str">
        <v>met</v>
      </c>
      <c r="E1903">
        <v>438960.56059255684</v>
      </c>
    </row>
    <row r="1904" spans="1:5" x14ac:dyDescent="0.25">
      <c r="A1904">
        <v>1838</v>
      </c>
      <c r="B1904" s="40">
        <v>3435100.5099905641</v>
      </c>
      <c r="C1904">
        <v>3890913.7810609252</v>
      </c>
      <c r="D1904" t="str">
        <v>unmet</v>
      </c>
      <c r="E1904">
        <v>-455813.27107036114</v>
      </c>
    </row>
    <row r="1905" spans="1:5" x14ac:dyDescent="0.25">
      <c r="A1905">
        <v>1839</v>
      </c>
      <c r="B1905" s="40">
        <v>3201686.6148517961</v>
      </c>
      <c r="C1905">
        <v>3890702.8281963822</v>
      </c>
      <c r="D1905" t="str">
        <v>unmet</v>
      </c>
      <c r="E1905">
        <v>-689016.21334458608</v>
      </c>
    </row>
    <row r="1906" spans="1:5" x14ac:dyDescent="0.25">
      <c r="A1906">
        <v>1840</v>
      </c>
      <c r="B1906" s="40">
        <v>3383179.9959559049</v>
      </c>
      <c r="C1906">
        <v>3890812.7269944972</v>
      </c>
      <c r="D1906" t="str">
        <v>unmet</v>
      </c>
      <c r="E1906">
        <v>-507632.73103859229</v>
      </c>
    </row>
    <row r="1907" spans="1:5" x14ac:dyDescent="0.25">
      <c r="A1907">
        <v>1841</v>
      </c>
      <c r="B1907" s="40">
        <v>3654420.2053922121</v>
      </c>
      <c r="C1907">
        <v>3890386.1370011158</v>
      </c>
      <c r="D1907" t="str">
        <v>unmet</v>
      </c>
      <c r="E1907">
        <v>-235965.93160890369</v>
      </c>
    </row>
    <row r="1908" spans="1:5" x14ac:dyDescent="0.25">
      <c r="A1908">
        <v>1842</v>
      </c>
      <c r="B1908" s="40">
        <v>3358053.8531526485</v>
      </c>
      <c r="C1908">
        <v>3890909.286209899</v>
      </c>
      <c r="D1908" t="str">
        <v>unmet</v>
      </c>
      <c r="E1908">
        <v>-532855.43305725046</v>
      </c>
    </row>
    <row r="1909" spans="1:5" x14ac:dyDescent="0.25">
      <c r="A1909">
        <v>1843</v>
      </c>
      <c r="B1909" s="40">
        <v>3575339.1032787105</v>
      </c>
      <c r="C1909">
        <v>3890225.2887798352</v>
      </c>
      <c r="D1909" t="str">
        <v>unmet</v>
      </c>
      <c r="E1909">
        <v>-314886.18550112471</v>
      </c>
    </row>
    <row r="1910" spans="1:5" x14ac:dyDescent="0.25">
      <c r="A1910">
        <v>1844</v>
      </c>
      <c r="B1910" s="40">
        <v>3435107.451169624</v>
      </c>
      <c r="C1910">
        <v>3890562.9699821929</v>
      </c>
      <c r="D1910" t="str">
        <v>unmet</v>
      </c>
      <c r="E1910">
        <v>-455455.51881256886</v>
      </c>
    </row>
    <row r="1911" spans="1:5" x14ac:dyDescent="0.25">
      <c r="A1911">
        <v>1845</v>
      </c>
      <c r="B1911" s="40">
        <v>3633910.8440477713</v>
      </c>
      <c r="C1911">
        <v>3890840.6731634354</v>
      </c>
      <c r="D1911" t="str">
        <v>unmet</v>
      </c>
      <c r="E1911">
        <v>-256929.82911566412</v>
      </c>
    </row>
    <row r="1912" spans="1:5" x14ac:dyDescent="0.25">
      <c r="A1912">
        <v>1846</v>
      </c>
      <c r="B1912" s="40">
        <v>4046505.2838975792</v>
      </c>
      <c r="C1912">
        <v>3890806.8333602976</v>
      </c>
      <c r="D1912" t="str">
        <v>met</v>
      </c>
      <c r="E1912">
        <v>155698.45053728158</v>
      </c>
    </row>
    <row r="1913" spans="1:5" x14ac:dyDescent="0.25">
      <c r="A1913">
        <v>1847</v>
      </c>
      <c r="B1913" s="40">
        <v>5277791.7920949794</v>
      </c>
      <c r="C1913">
        <v>3890583.8375445963</v>
      </c>
      <c r="D1913" t="str">
        <v>met</v>
      </c>
      <c r="E1913">
        <v>1387207.9545503831</v>
      </c>
    </row>
    <row r="1914" spans="1:5" x14ac:dyDescent="0.25">
      <c r="A1914">
        <v>1848</v>
      </c>
      <c r="B1914" s="40">
        <v>3751323.299607805</v>
      </c>
      <c r="C1914">
        <v>3890644.6743281879</v>
      </c>
      <c r="D1914" t="str">
        <v>unmet</v>
      </c>
      <c r="E1914">
        <v>-139321.37472038297</v>
      </c>
    </row>
    <row r="1915" spans="1:5" x14ac:dyDescent="0.25">
      <c r="A1915">
        <v>1849</v>
      </c>
      <c r="B1915" s="40">
        <v>3564692.0044352538</v>
      </c>
      <c r="C1915">
        <v>3890528.5730739231</v>
      </c>
      <c r="D1915" t="str">
        <v>unmet</v>
      </c>
      <c r="E1915">
        <v>-325836.56863866933</v>
      </c>
    </row>
    <row r="1916" spans="1:5" x14ac:dyDescent="0.25">
      <c r="A1916">
        <v>1850</v>
      </c>
      <c r="B1916" s="40">
        <v>5293168.3339144494</v>
      </c>
      <c r="C1916">
        <v>3890290.2284436072</v>
      </c>
      <c r="D1916" t="str">
        <v>met</v>
      </c>
      <c r="E1916">
        <v>1402878.1054708422</v>
      </c>
    </row>
    <row r="1917" spans="1:5" x14ac:dyDescent="0.25">
      <c r="A1917">
        <v>1851</v>
      </c>
      <c r="B1917" s="40">
        <v>3717779.5630528601</v>
      </c>
      <c r="C1917">
        <v>3890116.8258318789</v>
      </c>
      <c r="D1917" t="str">
        <v>unmet</v>
      </c>
      <c r="E1917">
        <v>-172337.26277901884</v>
      </c>
    </row>
    <row r="1918" spans="1:5" x14ac:dyDescent="0.25">
      <c r="A1918">
        <v>1852</v>
      </c>
      <c r="B1918" s="40">
        <v>3759097.7846107674</v>
      </c>
      <c r="C1918">
        <v>3891194.1192833954</v>
      </c>
      <c r="D1918" t="str">
        <v>unmet</v>
      </c>
      <c r="E1918">
        <v>-132096.33467262797</v>
      </c>
    </row>
    <row r="1919" spans="1:5" x14ac:dyDescent="0.25">
      <c r="A1919">
        <v>1853</v>
      </c>
      <c r="B1919" s="40">
        <v>3742598.3250552919</v>
      </c>
      <c r="C1919">
        <v>3890595.5890930761</v>
      </c>
      <c r="D1919" t="str">
        <v>unmet</v>
      </c>
      <c r="E1919">
        <v>-147997.26403778419</v>
      </c>
    </row>
    <row r="1920" spans="1:5" x14ac:dyDescent="0.25">
      <c r="A1920">
        <v>1854</v>
      </c>
      <c r="B1920" s="40">
        <v>3253577.3879063269</v>
      </c>
      <c r="C1920">
        <v>3890566.4578868509</v>
      </c>
      <c r="D1920" t="str">
        <v>unmet</v>
      </c>
      <c r="E1920">
        <v>-636989.06998052401</v>
      </c>
    </row>
    <row r="1921" spans="1:5" x14ac:dyDescent="0.25">
      <c r="A1921">
        <v>1855</v>
      </c>
      <c r="B1921" s="40">
        <v>4870238.0700741252</v>
      </c>
      <c r="C1921">
        <v>3890695.8365552309</v>
      </c>
      <c r="D1921" t="str">
        <v>met</v>
      </c>
      <c r="E1921">
        <v>979542.2335188943</v>
      </c>
    </row>
    <row r="1922" spans="1:5" x14ac:dyDescent="0.25">
      <c r="A1922">
        <v>1856</v>
      </c>
      <c r="B1922" s="40">
        <v>3937846.886232553</v>
      </c>
      <c r="C1922">
        <v>3890939.5668724799</v>
      </c>
      <c r="D1922" t="str">
        <v>met</v>
      </c>
      <c r="E1922">
        <v>46907.31936007319</v>
      </c>
    </row>
    <row r="1923" spans="1:5" x14ac:dyDescent="0.25">
      <c r="A1923">
        <v>1857</v>
      </c>
      <c r="B1923" s="40">
        <v>4206303.0556858815</v>
      </c>
      <c r="C1923">
        <v>3890427.4241122748</v>
      </c>
      <c r="D1923" t="str">
        <v>met</v>
      </c>
      <c r="E1923">
        <v>315875.63157360675</v>
      </c>
    </row>
    <row r="1924" spans="1:5" x14ac:dyDescent="0.25">
      <c r="A1924">
        <v>1858</v>
      </c>
      <c r="B1924" s="40">
        <v>3531430.681669835</v>
      </c>
      <c r="C1924">
        <v>3890600.2078441279</v>
      </c>
      <c r="D1924" t="str">
        <v>unmet</v>
      </c>
      <c r="E1924">
        <v>-359169.5261742929</v>
      </c>
    </row>
    <row r="1925" spans="1:5" x14ac:dyDescent="0.25">
      <c r="A1925">
        <v>1859</v>
      </c>
      <c r="B1925" s="40">
        <v>3387983.0183140147</v>
      </c>
      <c r="C1925">
        <v>3891090.0760695413</v>
      </c>
      <c r="D1925" t="str">
        <v>unmet</v>
      </c>
      <c r="E1925">
        <v>-503107.05775552662</v>
      </c>
    </row>
    <row r="1926" spans="1:5" x14ac:dyDescent="0.25">
      <c r="A1926">
        <v>1860</v>
      </c>
      <c r="B1926" s="40">
        <v>3054138.2607563501</v>
      </c>
      <c r="C1926">
        <v>3890778.9902033554</v>
      </c>
      <c r="D1926" t="str">
        <v>unmet</v>
      </c>
      <c r="E1926">
        <v>-836640.72944700532</v>
      </c>
    </row>
    <row r="1927" spans="1:5" x14ac:dyDescent="0.25">
      <c r="A1927">
        <v>1861</v>
      </c>
      <c r="B1927" s="40">
        <v>3766481.5703786579</v>
      </c>
      <c r="C1927">
        <v>3890961.7469796874</v>
      </c>
      <c r="D1927" t="str">
        <v>unmet</v>
      </c>
      <c r="E1927">
        <v>-124480.17660102947</v>
      </c>
    </row>
    <row r="1928" spans="1:5" x14ac:dyDescent="0.25">
      <c r="A1928">
        <v>1862</v>
      </c>
      <c r="B1928" s="40">
        <v>3991273.436315455</v>
      </c>
      <c r="C1928">
        <v>3890667.5521872472</v>
      </c>
      <c r="D1928" t="str">
        <v>met</v>
      </c>
      <c r="E1928">
        <v>100605.88412820781</v>
      </c>
    </row>
    <row r="1929" spans="1:5" x14ac:dyDescent="0.25">
      <c r="A1929">
        <v>1863</v>
      </c>
      <c r="B1929" s="40">
        <v>3371483.0277232416</v>
      </c>
      <c r="C1929">
        <v>3890695.4729269487</v>
      </c>
      <c r="D1929" t="str">
        <v>unmet</v>
      </c>
      <c r="E1929">
        <v>-519212.44520370709</v>
      </c>
    </row>
    <row r="1930" spans="1:5" x14ac:dyDescent="0.25">
      <c r="A1930">
        <v>1864</v>
      </c>
      <c r="B1930" s="40">
        <v>3878848.6000468675</v>
      </c>
      <c r="C1930">
        <v>3890648.0311697908</v>
      </c>
      <c r="D1930" t="str">
        <v>unmet</v>
      </c>
      <c r="E1930">
        <v>-11799.43112292327</v>
      </c>
    </row>
    <row r="1931" spans="1:5" x14ac:dyDescent="0.25">
      <c r="A1931">
        <v>1865</v>
      </c>
      <c r="B1931" s="40">
        <v>4473898.5121762706</v>
      </c>
      <c r="C1931">
        <v>3890330.7744615795</v>
      </c>
      <c r="D1931" t="str">
        <v>met</v>
      </c>
      <c r="E1931">
        <v>583567.73771469109</v>
      </c>
    </row>
    <row r="1932" spans="1:5" x14ac:dyDescent="0.25">
      <c r="A1932">
        <v>1866</v>
      </c>
      <c r="B1932" s="40">
        <v>3118084.1740826103</v>
      </c>
      <c r="C1932">
        <v>3891142.2234201753</v>
      </c>
      <c r="D1932" t="str">
        <v>unmet</v>
      </c>
      <c r="E1932">
        <v>-773058.04933756497</v>
      </c>
    </row>
    <row r="1933" spans="1:5" x14ac:dyDescent="0.25">
      <c r="A1933">
        <v>1867</v>
      </c>
      <c r="B1933" s="40">
        <v>5016360.7540084068</v>
      </c>
      <c r="C1933">
        <v>3890536.5995371435</v>
      </c>
      <c r="D1933" t="str">
        <v>met</v>
      </c>
      <c r="E1933">
        <v>1125824.1544712633</v>
      </c>
    </row>
    <row r="1934" spans="1:5" x14ac:dyDescent="0.25">
      <c r="A1934">
        <v>1868</v>
      </c>
      <c r="B1934" s="40">
        <v>3827873.0448771617</v>
      </c>
      <c r="C1934">
        <v>3890926.6144974078</v>
      </c>
      <c r="D1934" t="str">
        <v>unmet</v>
      </c>
      <c r="E1934">
        <v>-63053.569620246068</v>
      </c>
    </row>
    <row r="1935" spans="1:5" x14ac:dyDescent="0.25">
      <c r="A1935">
        <v>1869</v>
      </c>
      <c r="B1935" s="40">
        <v>4253794.1002495792</v>
      </c>
      <c r="C1935">
        <v>3890780.9115759628</v>
      </c>
      <c r="D1935" t="str">
        <v>met</v>
      </c>
      <c r="E1935">
        <v>363013.18867361639</v>
      </c>
    </row>
    <row r="1936" spans="1:5" x14ac:dyDescent="0.25">
      <c r="A1936">
        <v>1870</v>
      </c>
      <c r="B1936" s="40">
        <v>3728482.264002962</v>
      </c>
      <c r="C1936">
        <v>3890782.5171517865</v>
      </c>
      <c r="D1936" t="str">
        <v>unmet</v>
      </c>
      <c r="E1936">
        <v>-162300.25314882444</v>
      </c>
    </row>
    <row r="1937" spans="1:5" x14ac:dyDescent="0.25">
      <c r="A1937">
        <v>1871</v>
      </c>
      <c r="B1937" s="40">
        <v>4025818.328692846</v>
      </c>
      <c r="C1937">
        <v>3890629.6479677404</v>
      </c>
      <c r="D1937" t="str">
        <v>met</v>
      </c>
      <c r="E1937">
        <v>135188.68072510557</v>
      </c>
    </row>
    <row r="1938" spans="1:5" x14ac:dyDescent="0.25">
      <c r="A1938">
        <v>1872</v>
      </c>
      <c r="B1938" s="40">
        <v>4281404.970446147</v>
      </c>
      <c r="C1938">
        <v>3891104.0578022469</v>
      </c>
      <c r="D1938" t="str">
        <v>met</v>
      </c>
      <c r="E1938">
        <v>390300.91264390014</v>
      </c>
    </row>
    <row r="1939" spans="1:5" x14ac:dyDescent="0.25">
      <c r="A1939">
        <v>1873</v>
      </c>
      <c r="B1939" s="40">
        <v>3986447.6694975761</v>
      </c>
      <c r="C1939">
        <v>3890898.7264390546</v>
      </c>
      <c r="D1939" t="str">
        <v>met</v>
      </c>
      <c r="E1939">
        <v>95548.943058521487</v>
      </c>
    </row>
    <row r="1940" spans="1:5" x14ac:dyDescent="0.25">
      <c r="A1940">
        <v>1874</v>
      </c>
      <c r="B1940" s="40">
        <v>4286417.0069147553</v>
      </c>
      <c r="C1940">
        <v>3891034.7731319675</v>
      </c>
      <c r="D1940" t="str">
        <v>met</v>
      </c>
      <c r="E1940">
        <v>395382.23378278781</v>
      </c>
    </row>
    <row r="1941" spans="1:5" x14ac:dyDescent="0.25">
      <c r="A1941">
        <v>1875</v>
      </c>
      <c r="B1941" s="40">
        <v>4585306.4952627551</v>
      </c>
      <c r="C1941">
        <v>3890799.5515237073</v>
      </c>
      <c r="D1941" t="str">
        <v>met</v>
      </c>
      <c r="E1941">
        <v>694506.94373904774</v>
      </c>
    </row>
    <row r="1942" spans="1:5" x14ac:dyDescent="0.25">
      <c r="A1942">
        <v>1876</v>
      </c>
      <c r="B1942" s="40">
        <v>4838481.5663994122</v>
      </c>
      <c r="C1942">
        <v>3890985.9595198026</v>
      </c>
      <c r="D1942" t="str">
        <v>met</v>
      </c>
      <c r="E1942">
        <v>947495.60687960964</v>
      </c>
    </row>
    <row r="1943" spans="1:5" x14ac:dyDescent="0.25">
      <c r="A1943">
        <v>1877</v>
      </c>
      <c r="B1943" s="40">
        <v>4362380.0712931091</v>
      </c>
      <c r="C1943">
        <v>3890653.9869739921</v>
      </c>
      <c r="D1943" t="str">
        <v>met</v>
      </c>
      <c r="E1943">
        <v>471726.08431911701</v>
      </c>
    </row>
    <row r="1944" spans="1:5" x14ac:dyDescent="0.25">
      <c r="A1944">
        <v>1878</v>
      </c>
      <c r="B1944" s="40">
        <v>6228053.6391706299</v>
      </c>
      <c r="C1944">
        <v>3890750.7261353475</v>
      </c>
      <c r="D1944" t="str">
        <v>met</v>
      </c>
      <c r="E1944">
        <v>2337302.9130352824</v>
      </c>
    </row>
    <row r="1945" spans="1:5" x14ac:dyDescent="0.25">
      <c r="A1945">
        <v>1879</v>
      </c>
      <c r="B1945" s="40">
        <v>3457638.772109339</v>
      </c>
      <c r="C1945">
        <v>3890438.8728589807</v>
      </c>
      <c r="D1945" t="str">
        <v>unmet</v>
      </c>
      <c r="E1945">
        <v>-432800.10074964166</v>
      </c>
    </row>
    <row r="1946" spans="1:5" x14ac:dyDescent="0.25">
      <c r="A1946">
        <v>1880</v>
      </c>
      <c r="B1946" s="40">
        <v>4326467.8513740078</v>
      </c>
      <c r="C1946">
        <v>3891283.8653247673</v>
      </c>
      <c r="D1946" t="str">
        <v>met</v>
      </c>
      <c r="E1946">
        <v>435183.98604924046</v>
      </c>
    </row>
    <row r="1947" spans="1:5" x14ac:dyDescent="0.25">
      <c r="A1947">
        <v>1881</v>
      </c>
      <c r="B1947" s="40">
        <v>3123839.7002299312</v>
      </c>
      <c r="C1947">
        <v>3891074.7749141073</v>
      </c>
      <c r="D1947" t="str">
        <v>unmet</v>
      </c>
      <c r="E1947">
        <v>-767235.07468417613</v>
      </c>
    </row>
    <row r="1948" spans="1:5" x14ac:dyDescent="0.25">
      <c r="A1948">
        <v>1882</v>
      </c>
      <c r="B1948" s="40">
        <v>5522983.7024400299</v>
      </c>
      <c r="C1948">
        <v>3890838.6893191338</v>
      </c>
      <c r="D1948" t="str">
        <v>met</v>
      </c>
      <c r="E1948">
        <v>1632145.0131208962</v>
      </c>
    </row>
    <row r="1949" spans="1:5" x14ac:dyDescent="0.25">
      <c r="A1949">
        <v>1883</v>
      </c>
      <c r="B1949" s="40">
        <v>3997210.3773026331</v>
      </c>
      <c r="C1949">
        <v>3891035.2148110894</v>
      </c>
      <c r="D1949" t="str">
        <v>met</v>
      </c>
      <c r="E1949">
        <v>106175.16249154368</v>
      </c>
    </row>
    <row r="1950" spans="1:5" x14ac:dyDescent="0.25">
      <c r="A1950">
        <v>1884</v>
      </c>
      <c r="B1950" s="40">
        <v>3024611.7061430058</v>
      </c>
      <c r="C1950">
        <v>3890716.5652927351</v>
      </c>
      <c r="D1950" t="str">
        <v>unmet</v>
      </c>
      <c r="E1950">
        <v>-866104.85914972937</v>
      </c>
    </row>
    <row r="1951" spans="1:5" x14ac:dyDescent="0.25">
      <c r="A1951">
        <v>1885</v>
      </c>
      <c r="B1951" s="40">
        <v>3349508.2223520605</v>
      </c>
      <c r="C1951">
        <v>3890889.1749356035</v>
      </c>
      <c r="D1951" t="str">
        <v>unmet</v>
      </c>
      <c r="E1951">
        <v>-541380.95258354302</v>
      </c>
    </row>
    <row r="1952" spans="1:5" x14ac:dyDescent="0.25">
      <c r="A1952">
        <v>1886</v>
      </c>
      <c r="B1952" s="40">
        <v>3630206.7456261003</v>
      </c>
      <c r="C1952">
        <v>3890355.4650072316</v>
      </c>
      <c r="D1952" t="str">
        <v>unmet</v>
      </c>
      <c r="E1952">
        <v>-260148.71938113123</v>
      </c>
    </row>
    <row r="1953" spans="1:5" x14ac:dyDescent="0.25">
      <c r="A1953">
        <v>1887</v>
      </c>
      <c r="B1953" s="40">
        <v>3580657.2056239825</v>
      </c>
      <c r="C1953">
        <v>3890579.7902482604</v>
      </c>
      <c r="D1953" t="str">
        <v>unmet</v>
      </c>
      <c r="E1953">
        <v>-309922.58462427789</v>
      </c>
    </row>
    <row r="1954" spans="1:5" x14ac:dyDescent="0.25">
      <c r="A1954">
        <v>1888</v>
      </c>
      <c r="B1954" s="40">
        <v>3858534.5798858469</v>
      </c>
      <c r="C1954">
        <v>3890811.8733611712</v>
      </c>
      <c r="D1954" t="str">
        <v>unmet</v>
      </c>
      <c r="E1954">
        <v>-32277.293475324288</v>
      </c>
    </row>
    <row r="1955" spans="1:5" x14ac:dyDescent="0.25">
      <c r="A1955">
        <v>1889</v>
      </c>
      <c r="B1955" s="40">
        <v>3852162.5011475794</v>
      </c>
      <c r="C1955">
        <v>3891053.4265121524</v>
      </c>
      <c r="D1955" t="str">
        <v>unmet</v>
      </c>
      <c r="E1955">
        <v>-38890.92536457302</v>
      </c>
    </row>
    <row r="1956" spans="1:5" x14ac:dyDescent="0.25">
      <c r="A1956">
        <v>1890</v>
      </c>
      <c r="B1956" s="40">
        <v>5337553.2155033164</v>
      </c>
      <c r="C1956">
        <v>3890771.6111667464</v>
      </c>
      <c r="D1956" t="str">
        <v>met</v>
      </c>
      <c r="E1956">
        <v>1446781.60433657</v>
      </c>
    </row>
    <row r="1957" spans="1:5" x14ac:dyDescent="0.25">
      <c r="A1957">
        <v>1891</v>
      </c>
      <c r="B1957" s="40">
        <v>4518391.2931978554</v>
      </c>
      <c r="C1957">
        <v>3890713.0356006254</v>
      </c>
      <c r="D1957" t="str">
        <v>met</v>
      </c>
      <c r="E1957">
        <v>627678.25759722991</v>
      </c>
    </row>
    <row r="1958" spans="1:5" x14ac:dyDescent="0.25">
      <c r="A1958">
        <v>1892</v>
      </c>
      <c r="B1958" s="40">
        <v>3756836.8639031425</v>
      </c>
      <c r="C1958">
        <v>3890837.9420113508</v>
      </c>
      <c r="D1958" t="str">
        <v>unmet</v>
      </c>
      <c r="E1958">
        <v>-134001.07810820825</v>
      </c>
    </row>
    <row r="1959" spans="1:5" x14ac:dyDescent="0.25">
      <c r="A1959">
        <v>1893</v>
      </c>
      <c r="B1959" s="40">
        <v>3466423.1753866998</v>
      </c>
      <c r="C1959">
        <v>3890654.9003539849</v>
      </c>
      <c r="D1959" t="str">
        <v>unmet</v>
      </c>
      <c r="E1959">
        <v>-424231.72496728506</v>
      </c>
    </row>
    <row r="1960" spans="1:5" x14ac:dyDescent="0.25">
      <c r="A1960">
        <v>1894</v>
      </c>
      <c r="B1960" s="40">
        <v>4424778.6946948394</v>
      </c>
      <c r="C1960">
        <v>3890535.1294789128</v>
      </c>
      <c r="D1960" t="str">
        <v>met</v>
      </c>
      <c r="E1960">
        <v>534243.56521592662</v>
      </c>
    </row>
    <row r="1961" spans="1:5" x14ac:dyDescent="0.25">
      <c r="A1961">
        <v>1895</v>
      </c>
      <c r="B1961" s="40">
        <v>3854603.5675552003</v>
      </c>
      <c r="C1961">
        <v>3890605.7827375368</v>
      </c>
      <c r="D1961" t="str">
        <v>unmet</v>
      </c>
      <c r="E1961">
        <v>-36002.215182336513</v>
      </c>
    </row>
    <row r="1962" spans="1:5" x14ac:dyDescent="0.25">
      <c r="A1962">
        <v>1896</v>
      </c>
      <c r="B1962" s="40">
        <v>3558869.2194209015</v>
      </c>
      <c r="C1962">
        <v>3890903.5775704999</v>
      </c>
      <c r="D1962" t="str">
        <v>unmet</v>
      </c>
      <c r="E1962">
        <v>-332034.35814959835</v>
      </c>
    </row>
    <row r="1963" spans="1:5" x14ac:dyDescent="0.25">
      <c r="A1963">
        <v>1897</v>
      </c>
      <c r="B1963" s="40">
        <v>4207638.2622317383</v>
      </c>
      <c r="C1963">
        <v>3891265.5835134243</v>
      </c>
      <c r="D1963" t="str">
        <v>met</v>
      </c>
      <c r="E1963">
        <v>316372.67871831404</v>
      </c>
    </row>
    <row r="1964" spans="1:5" x14ac:dyDescent="0.25">
      <c r="A1964">
        <v>1898</v>
      </c>
      <c r="B1964" s="40">
        <v>4042384.8285793755</v>
      </c>
      <c r="C1964">
        <v>3891122.1487628706</v>
      </c>
      <c r="D1964" t="str">
        <v>met</v>
      </c>
      <c r="E1964">
        <v>151262.67981650494</v>
      </c>
    </row>
    <row r="1965" spans="1:5" x14ac:dyDescent="0.25">
      <c r="A1965">
        <v>1899</v>
      </c>
      <c r="B1965" s="40">
        <v>3678208.526045159</v>
      </c>
      <c r="C1965">
        <v>3891136.5301893642</v>
      </c>
      <c r="D1965" t="str">
        <v>unmet</v>
      </c>
      <c r="E1965">
        <v>-212928.00414420525</v>
      </c>
    </row>
    <row r="1966" spans="1:5" x14ac:dyDescent="0.25">
      <c r="A1966">
        <v>1900</v>
      </c>
      <c r="B1966" s="40">
        <v>3295991.2111005839</v>
      </c>
      <c r="C1966">
        <v>3890754.6094770129</v>
      </c>
      <c r="D1966" t="str">
        <v>unmet</v>
      </c>
      <c r="E1966">
        <v>-594763.39837642899</v>
      </c>
    </row>
    <row r="1967" spans="1:5" x14ac:dyDescent="0.25">
      <c r="A1967">
        <v>1901</v>
      </c>
      <c r="B1967" s="40">
        <v>3764940.9022804648</v>
      </c>
      <c r="C1967">
        <v>3890977.0169101921</v>
      </c>
      <c r="D1967" t="str">
        <v>unmet</v>
      </c>
      <c r="E1967">
        <v>-126036.11462972732</v>
      </c>
    </row>
    <row r="1968" spans="1:5" x14ac:dyDescent="0.25">
      <c r="A1968">
        <v>1902</v>
      </c>
      <c r="B1968" s="40">
        <v>3343757.0326857981</v>
      </c>
      <c r="C1968">
        <v>3891127.2424550415</v>
      </c>
      <c r="D1968" t="str">
        <v>unmet</v>
      </c>
      <c r="E1968">
        <v>-547370.20976924337</v>
      </c>
    </row>
    <row r="1969" spans="1:5" x14ac:dyDescent="0.25">
      <c r="A1969">
        <v>1903</v>
      </c>
      <c r="B1969" s="40">
        <v>3437752.8173577073</v>
      </c>
      <c r="C1969">
        <v>3890518.2299909829</v>
      </c>
      <c r="D1969" t="str">
        <v>unmet</v>
      </c>
      <c r="E1969">
        <v>-452765.41263327561</v>
      </c>
    </row>
    <row r="1970" spans="1:5" x14ac:dyDescent="0.25">
      <c r="A1970">
        <v>1904</v>
      </c>
      <c r="B1970" s="40">
        <v>3760174.9476252529</v>
      </c>
      <c r="C1970">
        <v>3890660.7810809971</v>
      </c>
      <c r="D1970" t="str">
        <v>unmet</v>
      </c>
      <c r="E1970">
        <v>-130485.8334557442</v>
      </c>
    </row>
    <row r="1971" spans="1:5" x14ac:dyDescent="0.25">
      <c r="A1971">
        <v>1905</v>
      </c>
      <c r="B1971" s="40">
        <v>3767680.3626379231</v>
      </c>
      <c r="C1971">
        <v>3890535.2671736702</v>
      </c>
      <c r="D1971" t="str">
        <v>unmet</v>
      </c>
      <c r="E1971">
        <v>-122854.90453574713</v>
      </c>
    </row>
    <row r="1972" spans="1:5" x14ac:dyDescent="0.25">
      <c r="A1972">
        <v>1906</v>
      </c>
      <c r="B1972" s="40">
        <v>3511478.1785942847</v>
      </c>
      <c r="C1972">
        <v>3890303.8236080497</v>
      </c>
      <c r="D1972" t="str">
        <v>unmet</v>
      </c>
      <c r="E1972">
        <v>-378825.64501376497</v>
      </c>
    </row>
    <row r="1973" spans="1:5" x14ac:dyDescent="0.25">
      <c r="A1973">
        <v>1907</v>
      </c>
      <c r="B1973" s="40">
        <v>3726809.4795556152</v>
      </c>
      <c r="C1973">
        <v>3890803.373219254</v>
      </c>
      <c r="D1973" t="str">
        <v>unmet</v>
      </c>
      <c r="E1973">
        <v>-163993.89366363874</v>
      </c>
    </row>
    <row r="1974" spans="1:5" x14ac:dyDescent="0.25">
      <c r="A1974">
        <v>1908</v>
      </c>
      <c r="B1974" s="40">
        <v>4570479.7922707908</v>
      </c>
      <c r="C1974">
        <v>3891468.281371126</v>
      </c>
      <c r="D1974" t="str">
        <v>met</v>
      </c>
      <c r="E1974">
        <v>679011.51089966483</v>
      </c>
    </row>
    <row r="1975" spans="1:5" x14ac:dyDescent="0.25">
      <c r="A1975">
        <v>1909</v>
      </c>
      <c r="B1975" s="40">
        <v>3467809.7923481856</v>
      </c>
      <c r="C1975">
        <v>3891038.3471192745</v>
      </c>
      <c r="D1975" t="str">
        <v>unmet</v>
      </c>
      <c r="E1975">
        <v>-423228.554771089</v>
      </c>
    </row>
    <row r="1976" spans="1:5" x14ac:dyDescent="0.25">
      <c r="A1976">
        <v>1910</v>
      </c>
      <c r="B1976" s="40">
        <v>3149905.9551609294</v>
      </c>
      <c r="C1976">
        <v>3891198.3093162691</v>
      </c>
      <c r="D1976" t="str">
        <v>unmet</v>
      </c>
      <c r="E1976">
        <v>-741292.35415533977</v>
      </c>
    </row>
    <row r="1977" spans="1:5" x14ac:dyDescent="0.25">
      <c r="A1977">
        <v>1911</v>
      </c>
      <c r="B1977" s="40">
        <v>3060160.924999746</v>
      </c>
      <c r="C1977">
        <v>3890346.9254907807</v>
      </c>
      <c r="D1977" t="str">
        <v>unmet</v>
      </c>
      <c r="E1977">
        <v>-830186.00049103471</v>
      </c>
    </row>
    <row r="1978" spans="1:5" x14ac:dyDescent="0.25">
      <c r="A1978">
        <v>1912</v>
      </c>
      <c r="B1978" s="40">
        <v>3309066.1840087343</v>
      </c>
      <c r="C1978">
        <v>3890163.4970254246</v>
      </c>
      <c r="D1978" t="str">
        <v>unmet</v>
      </c>
      <c r="E1978">
        <v>-581097.31301669031</v>
      </c>
    </row>
    <row r="1979" spans="1:5" x14ac:dyDescent="0.25">
      <c r="A1979">
        <v>1913</v>
      </c>
      <c r="B1979" s="40">
        <v>3701669.6075652856</v>
      </c>
      <c r="C1979">
        <v>3891174.5484194611</v>
      </c>
      <c r="D1979" t="str">
        <v>unmet</v>
      </c>
      <c r="E1979">
        <v>-189504.94085417548</v>
      </c>
    </row>
    <row r="1980" spans="1:5" x14ac:dyDescent="0.25">
      <c r="A1980">
        <v>1914</v>
      </c>
      <c r="B1980" s="40">
        <v>3217158.3114709761</v>
      </c>
      <c r="C1980">
        <v>3891097.6398392427</v>
      </c>
      <c r="D1980" t="str">
        <v>unmet</v>
      </c>
      <c r="E1980">
        <v>-673939.32836826658</v>
      </c>
    </row>
    <row r="1981" spans="1:5" x14ac:dyDescent="0.25">
      <c r="A1981">
        <v>1915</v>
      </c>
      <c r="B1981" s="40">
        <v>3451944.1273849886</v>
      </c>
      <c r="C1981">
        <v>3891152.3430470647</v>
      </c>
      <c r="D1981" t="str">
        <v>unmet</v>
      </c>
      <c r="E1981">
        <v>-439208.21566207614</v>
      </c>
    </row>
    <row r="1982" spans="1:5" x14ac:dyDescent="0.25">
      <c r="A1982">
        <v>1916</v>
      </c>
      <c r="B1982" s="40">
        <v>3792176.8662134823</v>
      </c>
      <c r="C1982">
        <v>3890920.2849171273</v>
      </c>
      <c r="D1982" t="str">
        <v>unmet</v>
      </c>
      <c r="E1982">
        <v>-98743.418703645002</v>
      </c>
    </row>
    <row r="1983" spans="1:5" x14ac:dyDescent="0.25">
      <c r="A1983">
        <v>1917</v>
      </c>
      <c r="B1983" s="40">
        <v>3598888.347677194</v>
      </c>
      <c r="C1983">
        <v>3890917.9524262878</v>
      </c>
      <c r="D1983" t="str">
        <v>unmet</v>
      </c>
      <c r="E1983">
        <v>-292029.60474909376</v>
      </c>
    </row>
    <row r="1984" spans="1:5" x14ac:dyDescent="0.25">
      <c r="A1984">
        <v>1918</v>
      </c>
      <c r="B1984" s="40">
        <v>3657371.0519787567</v>
      </c>
      <c r="C1984">
        <v>3891154.9882633891</v>
      </c>
      <c r="D1984" t="str">
        <v>unmet</v>
      </c>
      <c r="E1984">
        <v>-233783.93628463242</v>
      </c>
    </row>
    <row r="1985" spans="1:5" x14ac:dyDescent="0.25">
      <c r="A1985">
        <v>1919</v>
      </c>
      <c r="B1985" s="40">
        <v>2946435.0367019521</v>
      </c>
      <c r="C1985">
        <v>3890915.0047408948</v>
      </c>
      <c r="D1985" t="str">
        <v>unmet</v>
      </c>
      <c r="E1985">
        <v>-944479.96803894266</v>
      </c>
    </row>
    <row r="1986" spans="1:5" x14ac:dyDescent="0.25">
      <c r="A1986">
        <v>1920</v>
      </c>
      <c r="B1986" s="40">
        <v>3693897.4086535657</v>
      </c>
      <c r="C1986">
        <v>3890821.704360642</v>
      </c>
      <c r="D1986" t="str">
        <v>unmet</v>
      </c>
      <c r="E1986">
        <v>-196924.29570707632</v>
      </c>
    </row>
    <row r="1987" spans="1:5" x14ac:dyDescent="0.25">
      <c r="A1987">
        <v>1921</v>
      </c>
      <c r="B1987" s="40">
        <v>3931591.3714060322</v>
      </c>
      <c r="C1987">
        <v>3891185.955292278</v>
      </c>
      <c r="D1987" t="str">
        <v>met</v>
      </c>
      <c r="E1987">
        <v>40405.416113754269</v>
      </c>
    </row>
    <row r="1988" spans="1:5" x14ac:dyDescent="0.25">
      <c r="A1988">
        <v>1922</v>
      </c>
      <c r="B1988" s="40">
        <v>3447018.4554008348</v>
      </c>
      <c r="C1988">
        <v>3891149.5767888413</v>
      </c>
      <c r="D1988" t="str">
        <v>unmet</v>
      </c>
      <c r="E1988">
        <v>-444131.12138800649</v>
      </c>
    </row>
    <row r="1989" spans="1:5" x14ac:dyDescent="0.25">
      <c r="A1989">
        <v>1923</v>
      </c>
      <c r="B1989" s="40">
        <v>3732767.7919836026</v>
      </c>
      <c r="C1989">
        <v>3890769.204859287</v>
      </c>
      <c r="D1989" t="str">
        <v>unmet</v>
      </c>
      <c r="E1989">
        <v>-158001.41287568444</v>
      </c>
    </row>
    <row r="1990" spans="1:5" x14ac:dyDescent="0.25">
      <c r="A1990">
        <v>1924</v>
      </c>
      <c r="B1990" s="40">
        <v>4379683.5296484008</v>
      </c>
      <c r="C1990">
        <v>3890326.5725789336</v>
      </c>
      <c r="D1990" t="str">
        <v>met</v>
      </c>
      <c r="E1990">
        <v>489356.95706946729</v>
      </c>
    </row>
    <row r="1991" spans="1:5" x14ac:dyDescent="0.25">
      <c r="A1991">
        <v>1925</v>
      </c>
      <c r="B1991" s="40">
        <v>3849229.1913475534</v>
      </c>
      <c r="C1991">
        <v>3890764.0992279118</v>
      </c>
      <c r="D1991" t="str">
        <v>unmet</v>
      </c>
      <c r="E1991">
        <v>-41534.907880358398</v>
      </c>
    </row>
    <row r="1992" spans="1:5" x14ac:dyDescent="0.25">
      <c r="A1992">
        <v>1926</v>
      </c>
      <c r="B1992" s="40">
        <v>3254079.5291483095</v>
      </c>
      <c r="C1992">
        <v>3891017.85544131</v>
      </c>
      <c r="D1992" t="str">
        <v>unmet</v>
      </c>
      <c r="E1992">
        <v>-636938.32629300049</v>
      </c>
    </row>
    <row r="1993" spans="1:5" x14ac:dyDescent="0.25">
      <c r="A1993">
        <v>1927</v>
      </c>
      <c r="B1993" s="40">
        <v>3634858.6870929399</v>
      </c>
      <c r="C1993">
        <v>3890905.4146996229</v>
      </c>
      <c r="D1993" t="str">
        <v>unmet</v>
      </c>
      <c r="E1993">
        <v>-256046.72760668304</v>
      </c>
    </row>
    <row r="1994" spans="1:5" x14ac:dyDescent="0.25">
      <c r="A1994">
        <v>1928</v>
      </c>
      <c r="B1994" s="40">
        <v>3935897.6528576557</v>
      </c>
      <c r="C1994">
        <v>3890900.4483467354</v>
      </c>
      <c r="D1994" t="str">
        <v>met</v>
      </c>
      <c r="E1994">
        <v>44997.204510920215</v>
      </c>
    </row>
    <row r="1995" spans="1:5" x14ac:dyDescent="0.25">
      <c r="A1995">
        <v>1929</v>
      </c>
      <c r="B1995" s="40">
        <v>4259824.7328226157</v>
      </c>
      <c r="C1995">
        <v>3890561.3522195481</v>
      </c>
      <c r="D1995" t="str">
        <v>met</v>
      </c>
      <c r="E1995">
        <v>369263.38060306758</v>
      </c>
    </row>
    <row r="1996" spans="1:5" x14ac:dyDescent="0.25">
      <c r="A1996">
        <v>1930</v>
      </c>
      <c r="B1996" s="40">
        <v>3262390.4586380729</v>
      </c>
      <c r="C1996">
        <v>3890762.3927383795</v>
      </c>
      <c r="D1996" t="str">
        <v>unmet</v>
      </c>
      <c r="E1996">
        <v>-628371.93410030659</v>
      </c>
    </row>
    <row r="1997" spans="1:5" x14ac:dyDescent="0.25">
      <c r="A1997">
        <v>1931</v>
      </c>
      <c r="B1997" s="40">
        <v>4300525.3158152308</v>
      </c>
      <c r="C1997">
        <v>3891090.9309483292</v>
      </c>
      <c r="D1997" t="str">
        <v>met</v>
      </c>
      <c r="E1997">
        <v>409434.38486690167</v>
      </c>
    </row>
    <row r="1998" spans="1:5" x14ac:dyDescent="0.25">
      <c r="A1998">
        <v>1932</v>
      </c>
      <c r="B1998" s="40">
        <v>8503560.0610555615</v>
      </c>
      <c r="C1998">
        <v>3890655.6475395071</v>
      </c>
      <c r="D1998" t="str">
        <v>met</v>
      </c>
      <c r="E1998">
        <v>4612904.4135160539</v>
      </c>
    </row>
    <row r="1999" spans="1:5" x14ac:dyDescent="0.25">
      <c r="A1999">
        <v>1933</v>
      </c>
      <c r="B1999" s="40">
        <v>3288413.5671265526</v>
      </c>
      <c r="C1999">
        <v>3890903.3298100918</v>
      </c>
      <c r="D1999" t="str">
        <v>unmet</v>
      </c>
      <c r="E1999">
        <v>-602489.76268353919</v>
      </c>
    </row>
    <row r="2000" spans="1:5" x14ac:dyDescent="0.25">
      <c r="A2000">
        <v>1934</v>
      </c>
      <c r="B2000" s="40">
        <v>3676198.037353931</v>
      </c>
      <c r="C2000">
        <v>3890258.9268413116</v>
      </c>
      <c r="D2000" t="str">
        <v>unmet</v>
      </c>
      <c r="E2000">
        <v>-214060.88948738063</v>
      </c>
    </row>
    <row r="2001" spans="1:5" x14ac:dyDescent="0.25">
      <c r="A2001">
        <v>1935</v>
      </c>
      <c r="B2001" s="40">
        <v>7853887.2036105376</v>
      </c>
      <c r="C2001">
        <v>3891147.1483139591</v>
      </c>
      <c r="D2001" t="str">
        <v>met</v>
      </c>
      <c r="E2001">
        <v>3962740.0552965784</v>
      </c>
    </row>
    <row r="2002" spans="1:5" x14ac:dyDescent="0.25">
      <c r="A2002">
        <v>1936</v>
      </c>
      <c r="B2002" s="40">
        <v>4332552.1153998356</v>
      </c>
      <c r="C2002">
        <v>3890722.8221404324</v>
      </c>
      <c r="D2002" t="str">
        <v>met</v>
      </c>
      <c r="E2002">
        <v>441829.2932594032</v>
      </c>
    </row>
    <row r="2003" spans="1:5" x14ac:dyDescent="0.25">
      <c r="A2003">
        <v>1937</v>
      </c>
      <c r="B2003" s="40">
        <v>3325632.0609736112</v>
      </c>
      <c r="C2003">
        <v>3891112.2046000566</v>
      </c>
      <c r="D2003" t="str">
        <v>unmet</v>
      </c>
      <c r="E2003">
        <v>-565480.14362644544</v>
      </c>
    </row>
    <row r="2004" spans="1:5" x14ac:dyDescent="0.25">
      <c r="A2004">
        <v>1938</v>
      </c>
      <c r="B2004" s="40">
        <v>3691762.3769162842</v>
      </c>
      <c r="C2004">
        <v>3890813.8307488728</v>
      </c>
      <c r="D2004" t="str">
        <v>unmet</v>
      </c>
      <c r="E2004">
        <v>-199051.45383258862</v>
      </c>
    </row>
    <row r="2005" spans="1:5" x14ac:dyDescent="0.25">
      <c r="A2005">
        <v>1939</v>
      </c>
      <c r="B2005" s="40">
        <v>4306294.3969076574</v>
      </c>
      <c r="C2005">
        <v>3890544.8510232372</v>
      </c>
      <c r="D2005" t="str">
        <v>met</v>
      </c>
      <c r="E2005">
        <v>415749.54588442016</v>
      </c>
    </row>
    <row r="2006" spans="1:5" x14ac:dyDescent="0.25">
      <c r="A2006">
        <v>1940</v>
      </c>
      <c r="B2006" s="40">
        <v>3093275.3459026711</v>
      </c>
      <c r="C2006">
        <v>3890668.5965870875</v>
      </c>
      <c r="D2006" t="str">
        <v>unmet</v>
      </c>
      <c r="E2006">
        <v>-797393.25068441639</v>
      </c>
    </row>
    <row r="2007" spans="1:5" x14ac:dyDescent="0.25">
      <c r="A2007">
        <v>1941</v>
      </c>
      <c r="B2007" s="40">
        <v>4569705.8640389275</v>
      </c>
      <c r="C2007">
        <v>3890432.1054359297</v>
      </c>
      <c r="D2007" t="str">
        <v>met</v>
      </c>
      <c r="E2007">
        <v>679273.75860299775</v>
      </c>
    </row>
    <row r="2008" spans="1:5" x14ac:dyDescent="0.25">
      <c r="A2008">
        <v>1942</v>
      </c>
      <c r="B2008" s="40">
        <v>3620801.3090914143</v>
      </c>
      <c r="C2008">
        <v>3890417.4653809983</v>
      </c>
      <c r="D2008" t="str">
        <v>unmet</v>
      </c>
      <c r="E2008">
        <v>-269616.156289584</v>
      </c>
    </row>
    <row r="2009" spans="1:5" x14ac:dyDescent="0.25">
      <c r="A2009">
        <v>1943</v>
      </c>
      <c r="B2009" s="40">
        <v>5050786.708853934</v>
      </c>
      <c r="C2009">
        <v>3890995.3849269198</v>
      </c>
      <c r="D2009" t="str">
        <v>met</v>
      </c>
      <c r="E2009">
        <v>1159791.3239270141</v>
      </c>
    </row>
    <row r="2010" spans="1:5" x14ac:dyDescent="0.25">
      <c r="A2010">
        <v>1944</v>
      </c>
      <c r="B2010" s="40">
        <v>4108774.8167976504</v>
      </c>
      <c r="C2010">
        <v>3890549.93360904</v>
      </c>
      <c r="D2010" t="str">
        <v>met</v>
      </c>
      <c r="E2010">
        <v>218224.88318861043</v>
      </c>
    </row>
    <row r="2011" spans="1:5" x14ac:dyDescent="0.25">
      <c r="A2011">
        <v>1945</v>
      </c>
      <c r="B2011" s="40">
        <v>3736024.8830659855</v>
      </c>
      <c r="C2011">
        <v>3890721.2269770028</v>
      </c>
      <c r="D2011" t="str">
        <v>unmet</v>
      </c>
      <c r="E2011">
        <v>-154696.34391101729</v>
      </c>
    </row>
    <row r="2012" spans="1:5" x14ac:dyDescent="0.25">
      <c r="A2012">
        <v>1946</v>
      </c>
      <c r="B2012" s="40">
        <v>3386294.9028122984</v>
      </c>
      <c r="C2012">
        <v>3890810.1719781766</v>
      </c>
      <c r="D2012" t="str">
        <v>unmet</v>
      </c>
      <c r="E2012">
        <v>-504515.26916587818</v>
      </c>
    </row>
    <row r="2013" spans="1:5" x14ac:dyDescent="0.25">
      <c r="A2013">
        <v>1947</v>
      </c>
      <c r="B2013" s="40">
        <v>6300030.8890282623</v>
      </c>
      <c r="C2013">
        <v>3890822.2895183577</v>
      </c>
      <c r="D2013" t="str">
        <v>met</v>
      </c>
      <c r="E2013">
        <v>2409208.5995099046</v>
      </c>
    </row>
    <row r="2014" spans="1:5" x14ac:dyDescent="0.25">
      <c r="A2014">
        <v>1948</v>
      </c>
      <c r="B2014" s="40">
        <v>3386701.9089996922</v>
      </c>
      <c r="C2014">
        <v>3890600.7813938451</v>
      </c>
      <c r="D2014" t="str">
        <v>unmet</v>
      </c>
      <c r="E2014">
        <v>-503898.87239415292</v>
      </c>
    </row>
    <row r="2015" spans="1:5" x14ac:dyDescent="0.25">
      <c r="A2015">
        <v>1949</v>
      </c>
      <c r="B2015" s="40">
        <v>3191239.6056948085</v>
      </c>
      <c r="C2015">
        <v>3891049.9795241044</v>
      </c>
      <c r="D2015" t="str">
        <v>unmet</v>
      </c>
      <c r="E2015">
        <v>-699810.37382929586</v>
      </c>
    </row>
    <row r="2016" spans="1:5" x14ac:dyDescent="0.25">
      <c r="A2016">
        <v>1950</v>
      </c>
      <c r="B2016" s="40">
        <v>3598396.3086270038</v>
      </c>
      <c r="C2016">
        <v>3890716.9406619943</v>
      </c>
      <c r="D2016" t="str">
        <v>unmet</v>
      </c>
      <c r="E2016">
        <v>-292320.63203499047</v>
      </c>
    </row>
    <row r="2017" spans="1:5" x14ac:dyDescent="0.25">
      <c r="A2017">
        <v>1951</v>
      </c>
      <c r="B2017" s="40">
        <v>3728673.6484758309</v>
      </c>
      <c r="C2017">
        <v>3890441.6183258896</v>
      </c>
      <c r="D2017" t="str">
        <v>unmet</v>
      </c>
      <c r="E2017">
        <v>-161767.96985005867</v>
      </c>
    </row>
    <row r="2018" spans="1:5" x14ac:dyDescent="0.25">
      <c r="A2018">
        <v>1952</v>
      </c>
      <c r="B2018" s="40">
        <v>3746386.732113326</v>
      </c>
      <c r="C2018">
        <v>3891126.6610864471</v>
      </c>
      <c r="D2018" t="str">
        <v>unmet</v>
      </c>
      <c r="E2018">
        <v>-144739.9289731211</v>
      </c>
    </row>
    <row r="2019" spans="1:5" x14ac:dyDescent="0.25">
      <c r="A2019">
        <v>1953</v>
      </c>
      <c r="B2019" s="40">
        <v>4101305.3152223453</v>
      </c>
      <c r="C2019">
        <v>3890365.6546528451</v>
      </c>
      <c r="D2019" t="str">
        <v>met</v>
      </c>
      <c r="E2019">
        <v>210939.66056950018</v>
      </c>
    </row>
    <row r="2020" spans="1:5" x14ac:dyDescent="0.25">
      <c r="A2020">
        <v>1954</v>
      </c>
      <c r="B2020" s="40">
        <v>3752701.3441310748</v>
      </c>
      <c r="C2020">
        <v>3891035.9802472987</v>
      </c>
      <c r="D2020" t="str">
        <v>unmet</v>
      </c>
      <c r="E2020">
        <v>-138334.63611622388</v>
      </c>
    </row>
    <row r="2021" spans="1:5" x14ac:dyDescent="0.25">
      <c r="A2021">
        <v>1955</v>
      </c>
      <c r="B2021" s="40">
        <v>3380703.5665073087</v>
      </c>
      <c r="C2021">
        <v>3890639.3770831143</v>
      </c>
      <c r="D2021" t="str">
        <v>unmet</v>
      </c>
      <c r="E2021">
        <v>-509935.8105758056</v>
      </c>
    </row>
    <row r="2022" spans="1:5" x14ac:dyDescent="0.25">
      <c r="A2022">
        <v>1956</v>
      </c>
      <c r="B2022" s="40">
        <v>4392784.9600913087</v>
      </c>
      <c r="C2022">
        <v>3891189.7795358244</v>
      </c>
      <c r="D2022" t="str">
        <v>met</v>
      </c>
      <c r="E2022">
        <v>501595.18055548426</v>
      </c>
    </row>
    <row r="2023" spans="1:5" x14ac:dyDescent="0.25">
      <c r="A2023">
        <v>1957</v>
      </c>
      <c r="B2023" s="40">
        <v>3308994.2257348271</v>
      </c>
      <c r="C2023">
        <v>3890639.9261054667</v>
      </c>
      <c r="D2023" t="str">
        <v>unmet</v>
      </c>
      <c r="E2023">
        <v>-581645.70037063956</v>
      </c>
    </row>
    <row r="2024" spans="1:5" x14ac:dyDescent="0.25">
      <c r="A2024">
        <v>1958</v>
      </c>
      <c r="B2024" s="40">
        <v>3782921.0021269778</v>
      </c>
      <c r="C2024">
        <v>3890643.7854463845</v>
      </c>
      <c r="D2024" t="str">
        <v>unmet</v>
      </c>
      <c r="E2024">
        <v>-107722.78331940668</v>
      </c>
    </row>
    <row r="2025" spans="1:5" x14ac:dyDescent="0.25">
      <c r="A2025">
        <v>1959</v>
      </c>
      <c r="B2025" s="40">
        <v>3444528.4929212788</v>
      </c>
      <c r="C2025">
        <v>3891548.5698641459</v>
      </c>
      <c r="D2025" t="str">
        <v>unmet</v>
      </c>
      <c r="E2025">
        <v>-447020.07694286713</v>
      </c>
    </row>
    <row r="2026" spans="1:5" x14ac:dyDescent="0.25">
      <c r="A2026">
        <v>1960</v>
      </c>
      <c r="B2026" s="40">
        <v>4478930.5869169366</v>
      </c>
      <c r="C2026">
        <v>3891506.7930146824</v>
      </c>
      <c r="D2026" t="str">
        <v>met</v>
      </c>
      <c r="E2026">
        <v>587423.7939022542</v>
      </c>
    </row>
    <row r="2027" spans="1:5" x14ac:dyDescent="0.25">
      <c r="A2027">
        <v>1961</v>
      </c>
      <c r="B2027" s="40">
        <v>3439233.9729580111</v>
      </c>
      <c r="C2027">
        <v>3890841.9916285044</v>
      </c>
      <c r="D2027" t="str">
        <v>unmet</v>
      </c>
      <c r="E2027">
        <v>-451608.01867049327</v>
      </c>
    </row>
    <row r="2028" spans="1:5" x14ac:dyDescent="0.25">
      <c r="A2028">
        <v>1962</v>
      </c>
      <c r="B2028" s="40">
        <v>4929584.2106366307</v>
      </c>
      <c r="C2028">
        <v>3890607.6741479789</v>
      </c>
      <c r="D2028" t="str">
        <v>met</v>
      </c>
      <c r="E2028">
        <v>1038976.5364886518</v>
      </c>
    </row>
    <row r="2029" spans="1:5" x14ac:dyDescent="0.25">
      <c r="A2029">
        <v>1963</v>
      </c>
      <c r="B2029" s="40">
        <v>4020510.2074085316</v>
      </c>
      <c r="C2029">
        <v>3890961.8281565164</v>
      </c>
      <c r="D2029" t="str">
        <v>met</v>
      </c>
      <c r="E2029">
        <v>129548.37925201515</v>
      </c>
    </row>
    <row r="2030" spans="1:5" x14ac:dyDescent="0.25">
      <c r="A2030">
        <v>1964</v>
      </c>
      <c r="B2030" s="40">
        <v>3398393.6413164949</v>
      </c>
      <c r="C2030">
        <v>3890963.7386185532</v>
      </c>
      <c r="D2030" t="str">
        <v>unmet</v>
      </c>
      <c r="E2030">
        <v>-492570.09730205825</v>
      </c>
    </row>
    <row r="2031" spans="1:5" x14ac:dyDescent="0.25">
      <c r="A2031">
        <v>1965</v>
      </c>
      <c r="B2031" s="40">
        <v>4008337.0235445462</v>
      </c>
      <c r="C2031">
        <v>3890924.1135053169</v>
      </c>
      <c r="D2031" t="str">
        <v>met</v>
      </c>
      <c r="E2031">
        <v>117412.91003922932</v>
      </c>
    </row>
    <row r="2032" spans="1:5" x14ac:dyDescent="0.25">
      <c r="A2032">
        <v>1966</v>
      </c>
      <c r="B2032" s="40">
        <v>3749708.5853738957</v>
      </c>
      <c r="C2032">
        <v>3890334.0517274719</v>
      </c>
      <c r="D2032" t="str">
        <v>unmet</v>
      </c>
      <c r="E2032">
        <v>-140625.46635357616</v>
      </c>
    </row>
    <row r="2033" spans="1:5" x14ac:dyDescent="0.25">
      <c r="A2033">
        <v>1967</v>
      </c>
      <c r="B2033" s="40">
        <v>8813309.8134331927</v>
      </c>
      <c r="C2033">
        <v>3890730.3536605397</v>
      </c>
      <c r="D2033" t="str">
        <v>met</v>
      </c>
      <c r="E2033">
        <v>4922579.4597726529</v>
      </c>
    </row>
    <row r="2034" spans="1:5" x14ac:dyDescent="0.25">
      <c r="A2034">
        <v>1968</v>
      </c>
      <c r="B2034" s="40">
        <v>4046322.172004017</v>
      </c>
      <c r="C2034">
        <v>3890705.7188896434</v>
      </c>
      <c r="D2034" t="str">
        <v>met</v>
      </c>
      <c r="E2034">
        <v>155616.45311437361</v>
      </c>
    </row>
    <row r="2035" spans="1:5" x14ac:dyDescent="0.25">
      <c r="A2035">
        <v>1969</v>
      </c>
      <c r="B2035" s="40">
        <v>5697670.2599656675</v>
      </c>
      <c r="C2035">
        <v>3890793.9980710661</v>
      </c>
      <c r="D2035" t="str">
        <v>met</v>
      </c>
      <c r="E2035">
        <v>1806876.2618946014</v>
      </c>
    </row>
    <row r="2036" spans="1:5" x14ac:dyDescent="0.25">
      <c r="A2036">
        <v>1970</v>
      </c>
      <c r="B2036" s="40">
        <v>4020488.4307425702</v>
      </c>
      <c r="C2036">
        <v>3890558.8964686831</v>
      </c>
      <c r="D2036" t="str">
        <v>met</v>
      </c>
      <c r="E2036">
        <v>129929.53427388705</v>
      </c>
    </row>
    <row r="2037" spans="1:5" x14ac:dyDescent="0.25">
      <c r="A2037">
        <v>1971</v>
      </c>
      <c r="B2037" s="40">
        <v>3465198.9303982789</v>
      </c>
      <c r="C2037">
        <v>3890260.1661908836</v>
      </c>
      <c r="D2037" t="str">
        <v>unmet</v>
      </c>
      <c r="E2037">
        <v>-425061.23579260474</v>
      </c>
    </row>
    <row r="2038" spans="1:5" x14ac:dyDescent="0.25">
      <c r="A2038">
        <v>1972</v>
      </c>
      <c r="B2038" s="40">
        <v>3146280.5284398654</v>
      </c>
      <c r="C2038">
        <v>3890690.6001305864</v>
      </c>
      <c r="D2038" t="str">
        <v>unmet</v>
      </c>
      <c r="E2038">
        <v>-744410.07169072097</v>
      </c>
    </row>
    <row r="2039" spans="1:5" x14ac:dyDescent="0.25">
      <c r="A2039">
        <v>1973</v>
      </c>
      <c r="B2039" s="40">
        <v>4364295.312955345</v>
      </c>
      <c r="C2039">
        <v>3890786.1828172933</v>
      </c>
      <c r="D2039" t="str">
        <v>met</v>
      </c>
      <c r="E2039">
        <v>473509.1301380517</v>
      </c>
    </row>
    <row r="2040" spans="1:5" x14ac:dyDescent="0.25">
      <c r="A2040">
        <v>1974</v>
      </c>
      <c r="B2040" s="40">
        <v>3740689.4764276855</v>
      </c>
      <c r="C2040">
        <v>3891001.5161940907</v>
      </c>
      <c r="D2040" t="str">
        <v>unmet</v>
      </c>
      <c r="E2040">
        <v>-150312.03976640524</v>
      </c>
    </row>
    <row r="2041" spans="1:5" x14ac:dyDescent="0.25">
      <c r="A2041">
        <v>1975</v>
      </c>
      <c r="B2041" s="40">
        <v>3278532.8445589384</v>
      </c>
      <c r="C2041">
        <v>3890292.4187083896</v>
      </c>
      <c r="D2041" t="str">
        <v>unmet</v>
      </c>
      <c r="E2041">
        <v>-611759.57414945122</v>
      </c>
    </row>
    <row r="2042" spans="1:5" x14ac:dyDescent="0.25">
      <c r="A2042">
        <v>1976</v>
      </c>
      <c r="B2042" s="40">
        <v>3610371.6825335217</v>
      </c>
      <c r="C2042">
        <v>3890338.7739572055</v>
      </c>
      <c r="D2042" t="str">
        <v>unmet</v>
      </c>
      <c r="E2042">
        <v>-279967.0914236838</v>
      </c>
    </row>
    <row r="2043" spans="1:5" x14ac:dyDescent="0.25">
      <c r="A2043">
        <v>1977</v>
      </c>
      <c r="B2043" s="40">
        <v>3937313.5011087051</v>
      </c>
      <c r="C2043">
        <v>3891260.282670653</v>
      </c>
      <c r="D2043" t="str">
        <v>met</v>
      </c>
      <c r="E2043">
        <v>46053.218438052107</v>
      </c>
    </row>
    <row r="2044" spans="1:5" x14ac:dyDescent="0.25">
      <c r="A2044">
        <v>1978</v>
      </c>
      <c r="B2044" s="40">
        <v>3359606.335547097</v>
      </c>
      <c r="C2044">
        <v>3890576.8953904649</v>
      </c>
      <c r="D2044" t="str">
        <v>unmet</v>
      </c>
      <c r="E2044">
        <v>-530970.5598433679</v>
      </c>
    </row>
    <row r="2045" spans="1:5" x14ac:dyDescent="0.25">
      <c r="A2045">
        <v>1979</v>
      </c>
      <c r="B2045" s="40">
        <v>4982772.819592231</v>
      </c>
      <c r="C2045">
        <v>3890774.9243602683</v>
      </c>
      <c r="D2045" t="str">
        <v>met</v>
      </c>
      <c r="E2045">
        <v>1091997.8952319627</v>
      </c>
    </row>
    <row r="2046" spans="1:5" x14ac:dyDescent="0.25">
      <c r="A2046">
        <v>1980</v>
      </c>
      <c r="B2046" s="40">
        <v>3554485.7721438054</v>
      </c>
      <c r="C2046">
        <v>3890781.1686078249</v>
      </c>
      <c r="D2046" t="str">
        <v>unmet</v>
      </c>
      <c r="E2046">
        <v>-336295.39646401955</v>
      </c>
    </row>
    <row r="2047" spans="1:5" x14ac:dyDescent="0.25">
      <c r="A2047">
        <v>1981</v>
      </c>
      <c r="B2047" s="40">
        <v>3381040.1532963775</v>
      </c>
      <c r="C2047">
        <v>3890680.0387584213</v>
      </c>
      <c r="D2047" t="str">
        <v>unmet</v>
      </c>
      <c r="E2047">
        <v>-509639.88546204381</v>
      </c>
    </row>
    <row r="2048" spans="1:5" x14ac:dyDescent="0.25">
      <c r="A2048">
        <v>1982</v>
      </c>
      <c r="B2048" s="40">
        <v>3666878.4655555869</v>
      </c>
      <c r="C2048">
        <v>3890851.8796151904</v>
      </c>
      <c r="D2048" t="str">
        <v>unmet</v>
      </c>
      <c r="E2048">
        <v>-223973.41405960359</v>
      </c>
    </row>
    <row r="2049" spans="1:5" x14ac:dyDescent="0.25">
      <c r="A2049">
        <v>1983</v>
      </c>
      <c r="B2049" s="40">
        <v>3625028.0858879979</v>
      </c>
      <c r="C2049">
        <v>3890539.0203201654</v>
      </c>
      <c r="D2049" t="str">
        <v>unmet</v>
      </c>
      <c r="E2049">
        <v>-265510.93443216756</v>
      </c>
    </row>
    <row r="2050" spans="1:5" x14ac:dyDescent="0.25">
      <c r="A2050">
        <v>1984</v>
      </c>
      <c r="B2050" s="40">
        <v>3559270.9107544972</v>
      </c>
      <c r="C2050">
        <v>3890969.0322276615</v>
      </c>
      <c r="D2050" t="str">
        <v>unmet</v>
      </c>
      <c r="E2050">
        <v>-331698.1214731643</v>
      </c>
    </row>
    <row r="2051" spans="1:5" x14ac:dyDescent="0.25">
      <c r="A2051">
        <v>1985</v>
      </c>
      <c r="B2051" s="40">
        <v>3142118.6986780455</v>
      </c>
      <c r="C2051">
        <v>3890744.2406040765</v>
      </c>
      <c r="D2051" t="str">
        <v>unmet</v>
      </c>
      <c r="E2051">
        <v>-748625.541926031</v>
      </c>
    </row>
    <row r="2052" spans="1:5" x14ac:dyDescent="0.25">
      <c r="A2052">
        <v>1986</v>
      </c>
      <c r="B2052" s="40">
        <v>3317691.5528153167</v>
      </c>
      <c r="C2052">
        <v>3891221.9892929271</v>
      </c>
      <c r="D2052" t="str">
        <v>unmet</v>
      </c>
      <c r="E2052">
        <v>-573530.43647761038</v>
      </c>
    </row>
    <row r="2053" spans="1:5" x14ac:dyDescent="0.25">
      <c r="A2053">
        <v>1987</v>
      </c>
      <c r="B2053" s="40">
        <v>7619218.4322631871</v>
      </c>
      <c r="C2053">
        <v>3891469.5995854628</v>
      </c>
      <c r="D2053" t="str">
        <v>met</v>
      </c>
      <c r="E2053">
        <v>3727748.8326777243</v>
      </c>
    </row>
    <row r="2054" spans="1:5" x14ac:dyDescent="0.25">
      <c r="A2054">
        <v>1988</v>
      </c>
      <c r="B2054" s="40">
        <v>4040376.1805327004</v>
      </c>
      <c r="C2054">
        <v>3891094.7541566929</v>
      </c>
      <c r="D2054" t="str">
        <v>met</v>
      </c>
      <c r="E2054">
        <v>149281.4263760075</v>
      </c>
    </row>
    <row r="2055" spans="1:5" x14ac:dyDescent="0.25">
      <c r="A2055">
        <v>1989</v>
      </c>
      <c r="B2055" s="40">
        <v>4403107.7216470931</v>
      </c>
      <c r="C2055">
        <v>3890956.0363497958</v>
      </c>
      <c r="D2055" t="str">
        <v>met</v>
      </c>
      <c r="E2055">
        <v>512151.68529729731</v>
      </c>
    </row>
    <row r="2056" spans="1:5" x14ac:dyDescent="0.25">
      <c r="A2056">
        <v>1990</v>
      </c>
      <c r="B2056" s="40">
        <v>4626307.1464439519</v>
      </c>
      <c r="C2056">
        <v>3890421.6311922972</v>
      </c>
      <c r="D2056" t="str">
        <v>met</v>
      </c>
      <c r="E2056">
        <v>735885.51525165467</v>
      </c>
    </row>
    <row r="2057" spans="1:5" x14ac:dyDescent="0.25">
      <c r="A2057">
        <v>1991</v>
      </c>
      <c r="B2057" s="40">
        <v>3070640.9930573087</v>
      </c>
      <c r="C2057">
        <v>3890386.7051165625</v>
      </c>
      <c r="D2057" t="str">
        <v>unmet</v>
      </c>
      <c r="E2057">
        <v>-819745.71205925383</v>
      </c>
    </row>
    <row r="2058" spans="1:5" x14ac:dyDescent="0.25">
      <c r="A2058">
        <v>1992</v>
      </c>
      <c r="B2058" s="40">
        <v>3615567.1187212025</v>
      </c>
      <c r="C2058">
        <v>3890550.4497007187</v>
      </c>
      <c r="D2058" t="str">
        <v>unmet</v>
      </c>
      <c r="E2058">
        <v>-274983.33097951626</v>
      </c>
    </row>
    <row r="2059" spans="1:5" x14ac:dyDescent="0.25">
      <c r="A2059">
        <v>1993</v>
      </c>
      <c r="B2059" s="40">
        <v>4427491.6359919794</v>
      </c>
      <c r="C2059">
        <v>3891611.6943520461</v>
      </c>
      <c r="D2059" t="str">
        <v>met</v>
      </c>
      <c r="E2059">
        <v>535879.94163993327</v>
      </c>
    </row>
    <row r="2060" spans="1:5" x14ac:dyDescent="0.25">
      <c r="A2060">
        <v>1994</v>
      </c>
      <c r="B2060" s="40">
        <v>3363941.8483659839</v>
      </c>
      <c r="C2060">
        <v>3890833.6153381038</v>
      </c>
      <c r="D2060" t="str">
        <v>unmet</v>
      </c>
      <c r="E2060">
        <v>-526891.76697211992</v>
      </c>
    </row>
    <row r="2061" spans="1:5" x14ac:dyDescent="0.25">
      <c r="A2061">
        <v>1995</v>
      </c>
      <c r="B2061" s="40">
        <v>3998894.8610365959</v>
      </c>
      <c r="C2061">
        <v>3890719.6555359033</v>
      </c>
      <c r="D2061" t="str">
        <v>met</v>
      </c>
      <c r="E2061">
        <v>108175.20550069259</v>
      </c>
    </row>
    <row r="2062" spans="1:5" x14ac:dyDescent="0.25">
      <c r="A2062">
        <v>1996</v>
      </c>
      <c r="B2062" s="40">
        <v>3569476.7650935212</v>
      </c>
      <c r="C2062">
        <v>3890949.7556800726</v>
      </c>
      <c r="D2062" t="str">
        <v>unmet</v>
      </c>
      <c r="E2062">
        <v>-321472.99058655137</v>
      </c>
    </row>
    <row r="2063" spans="1:5" x14ac:dyDescent="0.25">
      <c r="A2063">
        <v>1997</v>
      </c>
      <c r="B2063" s="40">
        <v>3804266.699730102</v>
      </c>
      <c r="C2063">
        <v>3891308.4432232976</v>
      </c>
      <c r="D2063" t="str">
        <v>unmet</v>
      </c>
      <c r="E2063">
        <v>-87041.743493195623</v>
      </c>
    </row>
    <row r="2064" spans="1:5" x14ac:dyDescent="0.25">
      <c r="A2064">
        <v>1998</v>
      </c>
      <c r="B2064" s="40">
        <v>4165850.5145336962</v>
      </c>
      <c r="C2064">
        <v>3890620.9893907066</v>
      </c>
      <c r="D2064" t="str">
        <v>met</v>
      </c>
      <c r="E2064">
        <v>275229.52514298959</v>
      </c>
    </row>
    <row r="2065" spans="1:5" x14ac:dyDescent="0.25">
      <c r="A2065">
        <v>1999</v>
      </c>
      <c r="B2065" s="40">
        <v>3701453.0968909767</v>
      </c>
      <c r="C2065">
        <v>3891574.7604891942</v>
      </c>
      <c r="D2065" t="str">
        <v>unmet</v>
      </c>
      <c r="E2065">
        <v>-190121.66359821754</v>
      </c>
    </row>
    <row r="2066" spans="1:5" x14ac:dyDescent="0.25">
      <c r="A2066">
        <v>2000</v>
      </c>
      <c r="B2066" s="40">
        <v>3342801.2628591168</v>
      </c>
      <c r="C2066">
        <v>3891226.6207114328</v>
      </c>
      <c r="D2066" t="str">
        <v>unmet</v>
      </c>
      <c r="E2066">
        <v>-548425.357852316</v>
      </c>
    </row>
    <row r="2067" spans="1:5" x14ac:dyDescent="0.25">
      <c r="A2067">
        <v>2001</v>
      </c>
      <c r="B2067" s="40">
        <v>3711606.2458316875</v>
      </c>
      <c r="C2067">
        <v>3891006.0616991539</v>
      </c>
      <c r="D2067" t="str">
        <v>unmet</v>
      </c>
      <c r="E2067">
        <v>-179399.81586746639</v>
      </c>
    </row>
    <row r="2068" spans="1:5" x14ac:dyDescent="0.25">
      <c r="A2068">
        <v>2002</v>
      </c>
      <c r="B2068" s="40">
        <v>3861887.5623094756</v>
      </c>
      <c r="C2068">
        <v>3890625.2412222289</v>
      </c>
      <c r="D2068" t="str">
        <v>unmet</v>
      </c>
      <c r="E2068">
        <v>-28737.678912753239</v>
      </c>
    </row>
    <row r="2069" spans="1:5" x14ac:dyDescent="0.25">
      <c r="A2069">
        <v>2003</v>
      </c>
      <c r="B2069" s="40">
        <v>4383122.6782614216</v>
      </c>
      <c r="C2069">
        <v>3890706.6629051082</v>
      </c>
      <c r="D2069" t="str">
        <v>met</v>
      </c>
      <c r="E2069">
        <v>492416.01535631344</v>
      </c>
    </row>
    <row r="2070" spans="1:5" x14ac:dyDescent="0.25">
      <c r="A2070">
        <v>2004</v>
      </c>
      <c r="B2070" s="40">
        <v>3353257.1314292559</v>
      </c>
      <c r="C2070">
        <v>3890409.280807232</v>
      </c>
      <c r="D2070" t="str">
        <v>unmet</v>
      </c>
      <c r="E2070">
        <v>-537152.14937797608</v>
      </c>
    </row>
    <row r="2071" spans="1:5" x14ac:dyDescent="0.25">
      <c r="A2071">
        <v>2005</v>
      </c>
      <c r="B2071" s="40">
        <v>3572670.921420835</v>
      </c>
      <c r="C2071">
        <v>3891057.0493014762</v>
      </c>
      <c r="D2071" t="str">
        <v>unmet</v>
      </c>
      <c r="E2071">
        <v>-318386.12788064126</v>
      </c>
    </row>
    <row r="2072" spans="1:5" x14ac:dyDescent="0.25">
      <c r="A2072">
        <v>2006</v>
      </c>
      <c r="B2072" s="40">
        <v>4079917.0738529349</v>
      </c>
      <c r="C2072">
        <v>3890760.6068492802</v>
      </c>
      <c r="D2072" t="str">
        <v>met</v>
      </c>
      <c r="E2072">
        <v>189156.46700365469</v>
      </c>
    </row>
    <row r="2073" spans="1:5" x14ac:dyDescent="0.25">
      <c r="A2073">
        <v>2007</v>
      </c>
      <c r="B2073" s="40">
        <v>3651368.5105484901</v>
      </c>
      <c r="C2073">
        <v>3890717.9516558051</v>
      </c>
      <c r="D2073" t="str">
        <v>unmet</v>
      </c>
      <c r="E2073">
        <v>-239349.44110731501</v>
      </c>
    </row>
    <row r="2074" spans="1:5" x14ac:dyDescent="0.25">
      <c r="A2074">
        <v>2008</v>
      </c>
      <c r="B2074" s="40">
        <v>4447633.2508380581</v>
      </c>
      <c r="C2074">
        <v>3890801.9480583188</v>
      </c>
      <c r="D2074" t="str">
        <v>met</v>
      </c>
      <c r="E2074">
        <v>556831.30277973926</v>
      </c>
    </row>
    <row r="2075" spans="1:5" x14ac:dyDescent="0.25">
      <c r="A2075">
        <v>2009</v>
      </c>
      <c r="B2075" s="40">
        <v>3625090.6272812248</v>
      </c>
      <c r="C2075">
        <v>3891079.4605093412</v>
      </c>
      <c r="D2075" t="str">
        <v>unmet</v>
      </c>
      <c r="E2075">
        <v>-265988.83322811639</v>
      </c>
    </row>
    <row r="2076" spans="1:5" x14ac:dyDescent="0.25">
      <c r="A2076">
        <v>2010</v>
      </c>
      <c r="B2076" s="40">
        <v>5010013.1664225711</v>
      </c>
      <c r="C2076">
        <v>3890554.2877516062</v>
      </c>
      <c r="D2076" t="str">
        <v>met</v>
      </c>
      <c r="E2076">
        <v>1119458.8786709649</v>
      </c>
    </row>
    <row r="2077" spans="1:5" x14ac:dyDescent="0.25">
      <c r="A2077">
        <v>2011</v>
      </c>
      <c r="B2077" s="40">
        <v>4011302.9519540388</v>
      </c>
      <c r="C2077">
        <v>3891548.6922144941</v>
      </c>
      <c r="D2077" t="str">
        <v>met</v>
      </c>
      <c r="E2077">
        <v>119754.25973954471</v>
      </c>
    </row>
    <row r="2078" spans="1:5" x14ac:dyDescent="0.25">
      <c r="A2078">
        <v>2012</v>
      </c>
      <c r="B2078" s="40">
        <v>4519457.6415222865</v>
      </c>
      <c r="C2078">
        <v>3891198.6857971004</v>
      </c>
      <c r="D2078" t="str">
        <v>met</v>
      </c>
      <c r="E2078">
        <v>628258.95572518604</v>
      </c>
    </row>
    <row r="2079" spans="1:5" x14ac:dyDescent="0.25">
      <c r="A2079">
        <v>2013</v>
      </c>
      <c r="B2079" s="40">
        <v>3553992.2657724125</v>
      </c>
      <c r="C2079">
        <v>3890618.0425495617</v>
      </c>
      <c r="D2079" t="str">
        <v>unmet</v>
      </c>
      <c r="E2079">
        <v>-336625.77677714918</v>
      </c>
    </row>
    <row r="2080" spans="1:5" x14ac:dyDescent="0.25">
      <c r="A2080">
        <v>2014</v>
      </c>
      <c r="B2080" s="40">
        <v>3345442.1562532932</v>
      </c>
      <c r="C2080">
        <v>3890932.8116972391</v>
      </c>
      <c r="D2080" t="str">
        <v>unmet</v>
      </c>
      <c r="E2080">
        <v>-545490.6554439459</v>
      </c>
    </row>
    <row r="2081" spans="1:5" x14ac:dyDescent="0.25">
      <c r="A2081">
        <v>2015</v>
      </c>
      <c r="B2081" s="40">
        <v>3782373.3431828064</v>
      </c>
      <c r="C2081">
        <v>3890446.1205966473</v>
      </c>
      <c r="D2081" t="str">
        <v>unmet</v>
      </c>
      <c r="E2081">
        <v>-108072.77741384087</v>
      </c>
    </row>
    <row r="2082" spans="1:5" x14ac:dyDescent="0.25">
      <c r="A2082">
        <v>2016</v>
      </c>
      <c r="B2082" s="40">
        <v>4084035.6134907971</v>
      </c>
      <c r="C2082">
        <v>3890679.5287612826</v>
      </c>
      <c r="D2082" t="str">
        <v>met</v>
      </c>
      <c r="E2082">
        <v>193356.08472951455</v>
      </c>
    </row>
    <row r="2083" spans="1:5" x14ac:dyDescent="0.25">
      <c r="A2083">
        <v>2017</v>
      </c>
      <c r="B2083" s="40">
        <v>3561759.169303746</v>
      </c>
      <c r="C2083">
        <v>3890940.7772001154</v>
      </c>
      <c r="D2083" t="str">
        <v>unmet</v>
      </c>
      <c r="E2083">
        <v>-329181.60789636942</v>
      </c>
    </row>
    <row r="2084" spans="1:5" x14ac:dyDescent="0.25">
      <c r="A2084">
        <v>2018</v>
      </c>
      <c r="B2084" s="40">
        <v>4086081.7800549786</v>
      </c>
      <c r="C2084">
        <v>3890217.6965568033</v>
      </c>
      <c r="D2084" t="str">
        <v>met</v>
      </c>
      <c r="E2084">
        <v>195864.08349817526</v>
      </c>
    </row>
    <row r="2085" spans="1:5" x14ac:dyDescent="0.25">
      <c r="A2085">
        <v>2019</v>
      </c>
      <c r="B2085" s="40">
        <v>2934974.0116329934</v>
      </c>
      <c r="C2085">
        <v>3890611.5203774315</v>
      </c>
      <c r="D2085" t="str">
        <v>unmet</v>
      </c>
      <c r="E2085">
        <v>-955637.50874443818</v>
      </c>
    </row>
    <row r="2086" spans="1:5" x14ac:dyDescent="0.25">
      <c r="A2086">
        <v>2020</v>
      </c>
      <c r="B2086" s="40">
        <v>3493788.964564845</v>
      </c>
      <c r="C2086">
        <v>3890921.7267998708</v>
      </c>
      <c r="D2086" t="str">
        <v>unmet</v>
      </c>
      <c r="E2086">
        <v>-397132.76223502588</v>
      </c>
    </row>
    <row r="2087" spans="1:5" x14ac:dyDescent="0.25">
      <c r="A2087">
        <v>2021</v>
      </c>
      <c r="B2087" s="40">
        <v>3492105.3672029404</v>
      </c>
      <c r="C2087">
        <v>3890645.8001612988</v>
      </c>
      <c r="D2087" t="str">
        <v>unmet</v>
      </c>
      <c r="E2087">
        <v>-398540.43295835843</v>
      </c>
    </row>
    <row r="2088" spans="1:5" x14ac:dyDescent="0.25">
      <c r="A2088">
        <v>2022</v>
      </c>
      <c r="B2088" s="40">
        <v>4581334.0978185311</v>
      </c>
      <c r="C2088">
        <v>3891059.8022010541</v>
      </c>
      <c r="D2088" t="str">
        <v>met</v>
      </c>
      <c r="E2088">
        <v>690274.29561747704</v>
      </c>
    </row>
    <row r="2089" spans="1:5" x14ac:dyDescent="0.25">
      <c r="A2089">
        <v>2023</v>
      </c>
      <c r="B2089" s="40">
        <v>3755356.3824501568</v>
      </c>
      <c r="C2089">
        <v>3890386.5265852562</v>
      </c>
      <c r="D2089" t="str">
        <v>unmet</v>
      </c>
      <c r="E2089">
        <v>-135030.14413509937</v>
      </c>
    </row>
    <row r="2090" spans="1:5" x14ac:dyDescent="0.25">
      <c r="A2090">
        <v>2024</v>
      </c>
      <c r="B2090" s="40">
        <v>3718552.6769735846</v>
      </c>
      <c r="C2090">
        <v>3890684.9024892827</v>
      </c>
      <c r="D2090" t="str">
        <v>unmet</v>
      </c>
      <c r="E2090">
        <v>-172132.22551569808</v>
      </c>
    </row>
    <row r="2091" spans="1:5" x14ac:dyDescent="0.25">
      <c r="A2091">
        <v>2025</v>
      </c>
      <c r="B2091" s="40">
        <v>3449013.2416090555</v>
      </c>
      <c r="C2091">
        <v>3890607.3864053614</v>
      </c>
      <c r="D2091" t="str">
        <v>unmet</v>
      </c>
      <c r="E2091">
        <v>-441594.1447963058</v>
      </c>
    </row>
    <row r="2092" spans="1:5" x14ac:dyDescent="0.25">
      <c r="A2092">
        <v>2026</v>
      </c>
      <c r="B2092" s="40">
        <v>4086451.4522534269</v>
      </c>
      <c r="C2092">
        <v>3890570.1887482759</v>
      </c>
      <c r="D2092" t="str">
        <v>met</v>
      </c>
      <c r="E2092">
        <v>195881.26350515103</v>
      </c>
    </row>
    <row r="2093" spans="1:5" x14ac:dyDescent="0.25">
      <c r="A2093">
        <v>2027</v>
      </c>
      <c r="B2093" s="40">
        <v>3506061.1052465132</v>
      </c>
      <c r="C2093">
        <v>3890497.0253519495</v>
      </c>
      <c r="D2093" t="str">
        <v>unmet</v>
      </c>
      <c r="E2093">
        <v>-384435.92010543635</v>
      </c>
    </row>
    <row r="2094" spans="1:5" x14ac:dyDescent="0.25">
      <c r="A2094">
        <v>2028</v>
      </c>
      <c r="B2094" s="40">
        <v>3793529.996552974</v>
      </c>
      <c r="C2094">
        <v>3890631.3945551603</v>
      </c>
      <c r="D2094" t="str">
        <v>unmet</v>
      </c>
      <c r="E2094">
        <v>-97101.398002186324</v>
      </c>
    </row>
    <row r="2095" spans="1:5" x14ac:dyDescent="0.25">
      <c r="A2095">
        <v>2029</v>
      </c>
      <c r="B2095" s="40">
        <v>3682279.624426554</v>
      </c>
      <c r="C2095">
        <v>3891240.6689475863</v>
      </c>
      <c r="D2095" t="str">
        <v>unmet</v>
      </c>
      <c r="E2095">
        <v>-208961.04452103237</v>
      </c>
    </row>
    <row r="2096" spans="1:5" x14ac:dyDescent="0.25">
      <c r="A2096">
        <v>2030</v>
      </c>
      <c r="B2096" s="40">
        <v>3589708.1300448067</v>
      </c>
      <c r="C2096">
        <v>3890916.9411246497</v>
      </c>
      <c r="D2096" t="str">
        <v>unmet</v>
      </c>
      <c r="E2096">
        <v>-301208.81107984297</v>
      </c>
    </row>
    <row r="2097" spans="1:5" x14ac:dyDescent="0.25">
      <c r="A2097">
        <v>2031</v>
      </c>
      <c r="B2097" s="40">
        <v>3569435.5491062538</v>
      </c>
      <c r="C2097">
        <v>3891009.945055332</v>
      </c>
      <c r="D2097" t="str">
        <v>unmet</v>
      </c>
      <c r="E2097">
        <v>-321574.39594907826</v>
      </c>
    </row>
    <row r="2098" spans="1:5" x14ac:dyDescent="0.25">
      <c r="A2098">
        <v>2032</v>
      </c>
      <c r="B2098" s="40">
        <v>6077201.3420218304</v>
      </c>
      <c r="C2098">
        <v>3890776.2681784313</v>
      </c>
      <c r="D2098" t="str">
        <v>met</v>
      </c>
      <c r="E2098">
        <v>2186425.0738433991</v>
      </c>
    </row>
    <row r="2099" spans="1:5" x14ac:dyDescent="0.25">
      <c r="A2099">
        <v>2033</v>
      </c>
      <c r="B2099" s="40">
        <v>3356471.7246812424</v>
      </c>
      <c r="C2099">
        <v>3890640.4173583058</v>
      </c>
      <c r="D2099" t="str">
        <v>unmet</v>
      </c>
      <c r="E2099">
        <v>-534168.6926770634</v>
      </c>
    </row>
    <row r="2100" spans="1:5" x14ac:dyDescent="0.25">
      <c r="A2100">
        <v>2034</v>
      </c>
      <c r="B2100" s="40">
        <v>3595058.0075257192</v>
      </c>
      <c r="C2100">
        <v>3891142.5298152668</v>
      </c>
      <c r="D2100" t="str">
        <v>unmet</v>
      </c>
      <c r="E2100">
        <v>-296084.5222895476</v>
      </c>
    </row>
    <row r="2101" spans="1:5" x14ac:dyDescent="0.25">
      <c r="A2101">
        <v>2035</v>
      </c>
      <c r="B2101" s="40">
        <v>3586784.8801017762</v>
      </c>
      <c r="C2101">
        <v>3891626.9378810185</v>
      </c>
      <c r="D2101" t="str">
        <v>unmet</v>
      </c>
      <c r="E2101">
        <v>-304842.05777924228</v>
      </c>
    </row>
    <row r="2102" spans="1:5" x14ac:dyDescent="0.25">
      <c r="A2102">
        <v>2036</v>
      </c>
      <c r="B2102" s="40">
        <v>3849840.5628690664</v>
      </c>
      <c r="C2102">
        <v>3891180.2127285064</v>
      </c>
      <c r="D2102" t="str">
        <v>unmet</v>
      </c>
      <c r="E2102">
        <v>-41339.649859440047</v>
      </c>
    </row>
    <row r="2103" spans="1:5" x14ac:dyDescent="0.25">
      <c r="A2103">
        <v>2037</v>
      </c>
      <c r="B2103" s="40">
        <v>3351895.6235623467</v>
      </c>
      <c r="C2103">
        <v>3890983.5627250872</v>
      </c>
      <c r="D2103" t="str">
        <v>unmet</v>
      </c>
      <c r="E2103">
        <v>-539087.93916274048</v>
      </c>
    </row>
    <row r="2104" spans="1:5" x14ac:dyDescent="0.25">
      <c r="A2104">
        <v>2038</v>
      </c>
      <c r="B2104" s="40">
        <v>4010880.7515669097</v>
      </c>
      <c r="C2104">
        <v>3891065.3453275478</v>
      </c>
      <c r="D2104" t="str">
        <v>met</v>
      </c>
      <c r="E2104">
        <v>119815.40623936197</v>
      </c>
    </row>
    <row r="2105" spans="1:5" x14ac:dyDescent="0.25">
      <c r="A2105">
        <v>2039</v>
      </c>
      <c r="B2105" s="40">
        <v>3956034.5950874435</v>
      </c>
      <c r="C2105">
        <v>3890879.9629658214</v>
      </c>
      <c r="D2105" t="str">
        <v>met</v>
      </c>
      <c r="E2105">
        <v>65154.632121622097</v>
      </c>
    </row>
    <row r="2106" spans="1:5" x14ac:dyDescent="0.25">
      <c r="A2106">
        <v>2040</v>
      </c>
      <c r="B2106" s="40">
        <v>4156738.0261892173</v>
      </c>
      <c r="C2106">
        <v>3890723.0582224955</v>
      </c>
      <c r="D2106" t="str">
        <v>met</v>
      </c>
      <c r="E2106">
        <v>266014.96796672186</v>
      </c>
    </row>
    <row r="2107" spans="1:5" x14ac:dyDescent="0.25">
      <c r="A2107">
        <v>2041</v>
      </c>
      <c r="B2107" s="40">
        <v>3996537.5050111897</v>
      </c>
      <c r="C2107">
        <v>3890780.8129565399</v>
      </c>
      <c r="D2107" t="str">
        <v>met</v>
      </c>
      <c r="E2107">
        <v>105756.69205464981</v>
      </c>
    </row>
    <row r="2108" spans="1:5" x14ac:dyDescent="0.25">
      <c r="A2108">
        <v>2042</v>
      </c>
      <c r="B2108" s="40">
        <v>2981287.7044598265</v>
      </c>
      <c r="C2108">
        <v>3890918.4694258077</v>
      </c>
      <c r="D2108" t="str">
        <v>unmet</v>
      </c>
      <c r="E2108">
        <v>-909630.76496598125</v>
      </c>
    </row>
    <row r="2109" spans="1:5" x14ac:dyDescent="0.25">
      <c r="A2109">
        <v>2043</v>
      </c>
      <c r="B2109" s="40">
        <v>3614976.5179136554</v>
      </c>
      <c r="C2109">
        <v>3890329.0769988559</v>
      </c>
      <c r="D2109" t="str">
        <v>unmet</v>
      </c>
      <c r="E2109">
        <v>-275352.55908520054</v>
      </c>
    </row>
    <row r="2110" spans="1:5" x14ac:dyDescent="0.25">
      <c r="A2110">
        <v>2044</v>
      </c>
      <c r="B2110" s="40">
        <v>3277189.0300672362</v>
      </c>
      <c r="C2110">
        <v>3891051.2733656326</v>
      </c>
      <c r="D2110" t="str">
        <v>unmet</v>
      </c>
      <c r="E2110">
        <v>-613862.24329839647</v>
      </c>
    </row>
    <row r="2111" spans="1:5" x14ac:dyDescent="0.25">
      <c r="A2111">
        <v>2045</v>
      </c>
      <c r="B2111" s="40">
        <v>4313240.0922346786</v>
      </c>
      <c r="C2111">
        <v>3891274.6368215713</v>
      </c>
      <c r="D2111" t="str">
        <v>met</v>
      </c>
      <c r="E2111">
        <v>421965.45541310729</v>
      </c>
    </row>
    <row r="2112" spans="1:5" x14ac:dyDescent="0.25">
      <c r="A2112">
        <v>2046</v>
      </c>
      <c r="B2112" s="40">
        <v>3897665.6354207038</v>
      </c>
      <c r="C2112">
        <v>3890450.0511183729</v>
      </c>
      <c r="D2112" t="str">
        <v>met</v>
      </c>
      <c r="E2112">
        <v>7215.5843023308553</v>
      </c>
    </row>
    <row r="2113" spans="1:5" x14ac:dyDescent="0.25">
      <c r="A2113">
        <v>2047</v>
      </c>
      <c r="B2113" s="40">
        <v>3733612.6667406736</v>
      </c>
      <c r="C2113">
        <v>3891031.9999958016</v>
      </c>
      <c r="D2113" t="str">
        <v>unmet</v>
      </c>
      <c r="E2113">
        <v>-157419.333255128</v>
      </c>
    </row>
    <row r="2114" spans="1:5" x14ac:dyDescent="0.25">
      <c r="A2114">
        <v>2048</v>
      </c>
      <c r="B2114" s="40">
        <v>3338444.9188345661</v>
      </c>
      <c r="C2114">
        <v>3890827.4449258037</v>
      </c>
      <c r="D2114" t="str">
        <v>unmet</v>
      </c>
      <c r="E2114">
        <v>-552382.52609123755</v>
      </c>
    </row>
    <row r="2115" spans="1:5" x14ac:dyDescent="0.25">
      <c r="A2115">
        <v>2049</v>
      </c>
      <c r="B2115" s="40">
        <v>3967158.2651700708</v>
      </c>
      <c r="C2115">
        <v>3890687.4249393358</v>
      </c>
      <c r="D2115" t="str">
        <v>met</v>
      </c>
      <c r="E2115">
        <v>76470.840230735019</v>
      </c>
    </row>
    <row r="2116" spans="1:5" x14ac:dyDescent="0.25">
      <c r="A2116">
        <v>2050</v>
      </c>
      <c r="B2116" s="40">
        <v>5782726.1159419697</v>
      </c>
      <c r="C2116">
        <v>3890963.367478312</v>
      </c>
      <c r="D2116" t="str">
        <v>met</v>
      </c>
      <c r="E2116">
        <v>1891762.7484636577</v>
      </c>
    </row>
    <row r="2117" spans="1:5" x14ac:dyDescent="0.25">
      <c r="A2117">
        <v>2051</v>
      </c>
      <c r="B2117" s="40">
        <v>3058717.4505000892</v>
      </c>
      <c r="C2117">
        <v>3891210.6493654028</v>
      </c>
      <c r="D2117" t="str">
        <v>unmet</v>
      </c>
      <c r="E2117">
        <v>-832493.19886531355</v>
      </c>
    </row>
    <row r="2118" spans="1:5" x14ac:dyDescent="0.25">
      <c r="A2118">
        <v>2052</v>
      </c>
      <c r="B2118" s="40">
        <v>3262266.0484760283</v>
      </c>
      <c r="C2118">
        <v>3890520.8465899392</v>
      </c>
      <c r="D2118" t="str">
        <v>unmet</v>
      </c>
      <c r="E2118">
        <v>-628254.79811391095</v>
      </c>
    </row>
    <row r="2119" spans="1:5" x14ac:dyDescent="0.25">
      <c r="A2119">
        <v>2053</v>
      </c>
      <c r="B2119" s="40">
        <v>4171537.1206431827</v>
      </c>
      <c r="C2119">
        <v>3891095.9817516399</v>
      </c>
      <c r="D2119" t="str">
        <v>met</v>
      </c>
      <c r="E2119">
        <v>280441.1388915428</v>
      </c>
    </row>
    <row r="2120" spans="1:5" x14ac:dyDescent="0.25">
      <c r="A2120">
        <v>2054</v>
      </c>
      <c r="B2120" s="40">
        <v>4041826.4952485026</v>
      </c>
      <c r="C2120">
        <v>3890990.9979165867</v>
      </c>
      <c r="D2120" t="str">
        <v>met</v>
      </c>
      <c r="E2120">
        <v>150835.49733191589</v>
      </c>
    </row>
    <row r="2121" spans="1:5" x14ac:dyDescent="0.25">
      <c r="A2121">
        <v>2055</v>
      </c>
      <c r="B2121" s="40">
        <v>3349321.8547151163</v>
      </c>
      <c r="C2121">
        <v>3891211.8777069519</v>
      </c>
      <c r="D2121" t="str">
        <v>unmet</v>
      </c>
      <c r="E2121">
        <v>-541890.02299183561</v>
      </c>
    </row>
    <row r="2122" spans="1:5" x14ac:dyDescent="0.25">
      <c r="A2122">
        <v>2056</v>
      </c>
      <c r="B2122" s="40">
        <v>4313740.5535509968</v>
      </c>
      <c r="C2122">
        <v>3891004.7219099221</v>
      </c>
      <c r="D2122" t="str">
        <v>met</v>
      </c>
      <c r="E2122">
        <v>422735.83164107474</v>
      </c>
    </row>
    <row r="2123" spans="1:5" x14ac:dyDescent="0.25">
      <c r="A2123">
        <v>2057</v>
      </c>
      <c r="B2123" s="40">
        <v>3241059.1620781496</v>
      </c>
      <c r="C2123">
        <v>3890558.1666707206</v>
      </c>
      <c r="D2123" t="str">
        <v>unmet</v>
      </c>
      <c r="E2123">
        <v>-649499.00459257094</v>
      </c>
    </row>
    <row r="2124" spans="1:5" x14ac:dyDescent="0.25">
      <c r="A2124">
        <v>2058</v>
      </c>
      <c r="B2124" s="40">
        <v>3595170.5461770492</v>
      </c>
      <c r="C2124">
        <v>3890930.9337408403</v>
      </c>
      <c r="D2124" t="str">
        <v>unmet</v>
      </c>
      <c r="E2124">
        <v>-295760.38756379113</v>
      </c>
    </row>
    <row r="2125" spans="1:5" x14ac:dyDescent="0.25">
      <c r="A2125">
        <v>2059</v>
      </c>
      <c r="B2125" s="40">
        <v>3721578.8836558182</v>
      </c>
      <c r="C2125">
        <v>3890485.1920282883</v>
      </c>
      <c r="D2125" t="str">
        <v>unmet</v>
      </c>
      <c r="E2125">
        <v>-168906.30837247008</v>
      </c>
    </row>
    <row r="2126" spans="1:5" x14ac:dyDescent="0.25">
      <c r="A2126">
        <v>2060</v>
      </c>
      <c r="B2126" s="40">
        <v>3996957.9779399075</v>
      </c>
      <c r="C2126">
        <v>3890986.5462677199</v>
      </c>
      <c r="D2126" t="str">
        <v>met</v>
      </c>
      <c r="E2126">
        <v>105971.43167218752</v>
      </c>
    </row>
    <row r="2127" spans="1:5" x14ac:dyDescent="0.25">
      <c r="A2127">
        <v>2061</v>
      </c>
      <c r="B2127" s="40">
        <v>4116838.1400563358</v>
      </c>
      <c r="C2127">
        <v>3891237.0239318088</v>
      </c>
      <c r="D2127" t="str">
        <v>met</v>
      </c>
      <c r="E2127">
        <v>225601.11612452706</v>
      </c>
    </row>
    <row r="2128" spans="1:5" x14ac:dyDescent="0.25">
      <c r="A2128">
        <v>2062</v>
      </c>
      <c r="B2128" s="40">
        <v>3374180.4781613764</v>
      </c>
      <c r="C2128">
        <v>3890954.3166412008</v>
      </c>
      <c r="D2128" t="str">
        <v>unmet</v>
      </c>
      <c r="E2128">
        <v>-516773.83847982436</v>
      </c>
    </row>
    <row r="2129" spans="1:5" x14ac:dyDescent="0.25">
      <c r="A2129">
        <v>2063</v>
      </c>
      <c r="B2129" s="40">
        <v>3616618.2738506757</v>
      </c>
      <c r="C2129">
        <v>3891368.9125119322</v>
      </c>
      <c r="D2129" t="str">
        <v>unmet</v>
      </c>
      <c r="E2129">
        <v>-274750.63866125653</v>
      </c>
    </row>
    <row r="2130" spans="1:5" x14ac:dyDescent="0.25">
      <c r="A2130">
        <v>2064</v>
      </c>
      <c r="B2130" s="40">
        <v>3593757.8569383938</v>
      </c>
      <c r="C2130">
        <v>3891127.0407326561</v>
      </c>
      <c r="D2130" t="str">
        <v>unmet</v>
      </c>
      <c r="E2130">
        <v>-297369.18379426235</v>
      </c>
    </row>
    <row r="2131" spans="1:5" x14ac:dyDescent="0.25">
      <c r="A2131">
        <v>2065</v>
      </c>
      <c r="B2131" s="40">
        <v>3967722.2281044689</v>
      </c>
      <c r="C2131">
        <v>3890806.7013205537</v>
      </c>
      <c r="D2131" t="str">
        <v>met</v>
      </c>
      <c r="E2131">
        <v>76915.526783915237</v>
      </c>
    </row>
    <row r="2132" spans="1:5" x14ac:dyDescent="0.25">
      <c r="A2132">
        <v>2066</v>
      </c>
      <c r="B2132" s="40">
        <v>3559077.2024024432</v>
      </c>
      <c r="C2132">
        <v>3890500.8621414774</v>
      </c>
      <c r="D2132" t="str">
        <v>unmet</v>
      </c>
      <c r="E2132">
        <v>-331423.65973903425</v>
      </c>
    </row>
    <row r="2133" spans="1:5" x14ac:dyDescent="0.25">
      <c r="A2133">
        <v>2067</v>
      </c>
      <c r="B2133" s="40">
        <v>3445080.8069676207</v>
      </c>
      <c r="C2133">
        <v>3891225.927711199</v>
      </c>
      <c r="D2133" t="str">
        <v>unmet</v>
      </c>
      <c r="E2133">
        <v>-446145.1207435783</v>
      </c>
    </row>
    <row r="2134" spans="1:5" x14ac:dyDescent="0.25">
      <c r="A2134">
        <v>2068</v>
      </c>
      <c r="B2134" s="40">
        <v>3275338.7690400784</v>
      </c>
      <c r="C2134">
        <v>3890963.4308585804</v>
      </c>
      <c r="D2134" t="str">
        <v>unmet</v>
      </c>
      <c r="E2134">
        <v>-615624.66181850201</v>
      </c>
    </row>
    <row r="2135" spans="1:5" x14ac:dyDescent="0.25">
      <c r="A2135">
        <v>2069</v>
      </c>
      <c r="B2135" s="40">
        <v>3238151.6798357572</v>
      </c>
      <c r="C2135">
        <v>3890500.6570882485</v>
      </c>
      <c r="D2135" t="str">
        <v>unmet</v>
      </c>
      <c r="E2135">
        <v>-652348.97725249128</v>
      </c>
    </row>
    <row r="2136" spans="1:5" x14ac:dyDescent="0.25">
      <c r="A2136">
        <v>2070</v>
      </c>
      <c r="B2136" s="40">
        <v>3274958.8574567651</v>
      </c>
      <c r="C2136">
        <v>3890295.4566102512</v>
      </c>
      <c r="D2136" t="str">
        <v>unmet</v>
      </c>
      <c r="E2136">
        <v>-615336.59915348608</v>
      </c>
    </row>
    <row r="2137" spans="1:5" x14ac:dyDescent="0.25">
      <c r="A2137">
        <v>2071</v>
      </c>
      <c r="B2137" s="40">
        <v>3759653.8952894052</v>
      </c>
      <c r="C2137">
        <v>3890567.8837754377</v>
      </c>
      <c r="D2137" t="str">
        <v>unmet</v>
      </c>
      <c r="E2137">
        <v>-130913.98848603247</v>
      </c>
    </row>
    <row r="2138" spans="1:5" x14ac:dyDescent="0.25">
      <c r="A2138">
        <v>2072</v>
      </c>
      <c r="B2138" s="40">
        <v>3624413.7501845285</v>
      </c>
      <c r="C2138">
        <v>3890748.6276014866</v>
      </c>
      <c r="D2138" t="str">
        <v>unmet</v>
      </c>
      <c r="E2138">
        <v>-266334.8774169581</v>
      </c>
    </row>
    <row r="2139" spans="1:5" x14ac:dyDescent="0.25">
      <c r="A2139">
        <v>2073</v>
      </c>
      <c r="B2139" s="40">
        <v>3333863.3495572815</v>
      </c>
      <c r="C2139">
        <v>3890717.5037614964</v>
      </c>
      <c r="D2139" t="str">
        <v>unmet</v>
      </c>
      <c r="E2139">
        <v>-556854.15420421492</v>
      </c>
    </row>
    <row r="2140" spans="1:5" x14ac:dyDescent="0.25">
      <c r="A2140">
        <v>2074</v>
      </c>
      <c r="B2140" s="40">
        <v>3631297.7786575574</v>
      </c>
      <c r="C2140">
        <v>3890882.7758452883</v>
      </c>
      <c r="D2140" t="str">
        <v>unmet</v>
      </c>
      <c r="E2140">
        <v>-259584.99718773086</v>
      </c>
    </row>
    <row r="2141" spans="1:5" x14ac:dyDescent="0.25">
      <c r="A2141">
        <v>2075</v>
      </c>
      <c r="B2141" s="40">
        <v>4080138.736072469</v>
      </c>
      <c r="C2141">
        <v>3890517.306554602</v>
      </c>
      <c r="D2141" t="str">
        <v>met</v>
      </c>
      <c r="E2141">
        <v>189621.42951786704</v>
      </c>
    </row>
    <row r="2142" spans="1:5" x14ac:dyDescent="0.25">
      <c r="A2142">
        <v>2076</v>
      </c>
      <c r="B2142" s="40">
        <v>3454675.2794125611</v>
      </c>
      <c r="C2142">
        <v>3890662.908100171</v>
      </c>
      <c r="D2142" t="str">
        <v>unmet</v>
      </c>
      <c r="E2142">
        <v>-435987.62868760992</v>
      </c>
    </row>
    <row r="2143" spans="1:5" x14ac:dyDescent="0.25">
      <c r="A2143">
        <v>2077</v>
      </c>
      <c r="B2143" s="40">
        <v>3316760.9133817237</v>
      </c>
      <c r="C2143">
        <v>3890419.5853607324</v>
      </c>
      <c r="D2143" t="str">
        <v>unmet</v>
      </c>
      <c r="E2143">
        <v>-573658.67197900871</v>
      </c>
    </row>
    <row r="2144" spans="1:5" x14ac:dyDescent="0.25">
      <c r="A2144">
        <v>2078</v>
      </c>
      <c r="B2144" s="40">
        <v>2994961.4916140591</v>
      </c>
      <c r="C2144">
        <v>3890364.8068659347</v>
      </c>
      <c r="D2144" t="str">
        <v>unmet</v>
      </c>
      <c r="E2144">
        <v>-895403.31525187567</v>
      </c>
    </row>
    <row r="2145" spans="1:5" x14ac:dyDescent="0.25">
      <c r="A2145">
        <v>2079</v>
      </c>
      <c r="B2145" s="40">
        <v>3412356.6789680948</v>
      </c>
      <c r="C2145">
        <v>3890817.5951259141</v>
      </c>
      <c r="D2145" t="str">
        <v>unmet</v>
      </c>
      <c r="E2145">
        <v>-478460.91615781933</v>
      </c>
    </row>
    <row r="2146" spans="1:5" x14ac:dyDescent="0.25">
      <c r="A2146">
        <v>2080</v>
      </c>
      <c r="B2146" s="40">
        <v>3762850.3363617868</v>
      </c>
      <c r="C2146">
        <v>3890644.75170465</v>
      </c>
      <c r="D2146" t="str">
        <v>unmet</v>
      </c>
      <c r="E2146">
        <v>-127794.41534286318</v>
      </c>
    </row>
    <row r="2147" spans="1:5" x14ac:dyDescent="0.25">
      <c r="A2147">
        <v>2081</v>
      </c>
      <c r="B2147" s="40">
        <v>3152358.711173235</v>
      </c>
      <c r="C2147">
        <v>3890774.4771089731</v>
      </c>
      <c r="D2147" t="str">
        <v>unmet</v>
      </c>
      <c r="E2147">
        <v>-738415.76593573811</v>
      </c>
    </row>
    <row r="2148" spans="1:5" x14ac:dyDescent="0.25">
      <c r="A2148">
        <v>2082</v>
      </c>
      <c r="B2148" s="40">
        <v>3569755.6938091656</v>
      </c>
      <c r="C2148">
        <v>3891135.208612673</v>
      </c>
      <c r="D2148" t="str">
        <v>unmet</v>
      </c>
      <c r="E2148">
        <v>-321379.51480350737</v>
      </c>
    </row>
    <row r="2149" spans="1:5" x14ac:dyDescent="0.25">
      <c r="A2149">
        <v>2083</v>
      </c>
      <c r="B2149" s="40">
        <v>3683032.642314265</v>
      </c>
      <c r="C2149">
        <v>3890732.5622513564</v>
      </c>
      <c r="D2149" t="str">
        <v>unmet</v>
      </c>
      <c r="E2149">
        <v>-207699.91993709141</v>
      </c>
    </row>
    <row r="2150" spans="1:5" x14ac:dyDescent="0.25">
      <c r="A2150">
        <v>2084</v>
      </c>
      <c r="B2150" s="40">
        <v>3354214.9763667756</v>
      </c>
      <c r="C2150">
        <v>3890638.579484215</v>
      </c>
      <c r="D2150" t="str">
        <v>unmet</v>
      </c>
      <c r="E2150">
        <v>-536423.60311743943</v>
      </c>
    </row>
    <row r="2151" spans="1:5" x14ac:dyDescent="0.25">
      <c r="A2151">
        <v>2085</v>
      </c>
      <c r="B2151" s="40">
        <v>3476997.5607908657</v>
      </c>
      <c r="C2151">
        <v>3890938.4096467956</v>
      </c>
      <c r="D2151" t="str">
        <v>unmet</v>
      </c>
      <c r="E2151">
        <v>-413940.84885592991</v>
      </c>
    </row>
    <row r="2152" spans="1:5" x14ac:dyDescent="0.25">
      <c r="A2152">
        <v>2086</v>
      </c>
      <c r="B2152" s="40">
        <v>3720360.924245825</v>
      </c>
      <c r="C2152">
        <v>3891044.7362409276</v>
      </c>
      <c r="D2152" t="str">
        <v>unmet</v>
      </c>
      <c r="E2152">
        <v>-170683.81199510256</v>
      </c>
    </row>
    <row r="2153" spans="1:5" x14ac:dyDescent="0.25">
      <c r="A2153">
        <v>2087</v>
      </c>
      <c r="B2153" s="40">
        <v>3704787.4692912949</v>
      </c>
      <c r="C2153">
        <v>3890354.6257737167</v>
      </c>
      <c r="D2153" t="str">
        <v>unmet</v>
      </c>
      <c r="E2153">
        <v>-185567.15648242179</v>
      </c>
    </row>
    <row r="2154" spans="1:5" x14ac:dyDescent="0.25">
      <c r="A2154">
        <v>2088</v>
      </c>
      <c r="B2154" s="40">
        <v>3869321.114850604</v>
      </c>
      <c r="C2154">
        <v>3890708.3728748341</v>
      </c>
      <c r="D2154" t="str">
        <v>unmet</v>
      </c>
      <c r="E2154">
        <v>-21387.258024230134</v>
      </c>
    </row>
    <row r="2155" spans="1:5" x14ac:dyDescent="0.25">
      <c r="A2155">
        <v>2089</v>
      </c>
      <c r="B2155" s="40">
        <v>3592814.4221511777</v>
      </c>
      <c r="C2155">
        <v>3890882.0194500936</v>
      </c>
      <c r="D2155" t="str">
        <v>unmet</v>
      </c>
      <c r="E2155">
        <v>-298067.59729891596</v>
      </c>
    </row>
    <row r="2156" spans="1:5" x14ac:dyDescent="0.25">
      <c r="A2156">
        <v>2090</v>
      </c>
      <c r="B2156" s="40">
        <v>3690250.5044490909</v>
      </c>
      <c r="C2156">
        <v>3890582.0926055047</v>
      </c>
      <c r="D2156" t="str">
        <v>unmet</v>
      </c>
      <c r="E2156">
        <v>-200331.58815641375</v>
      </c>
    </row>
    <row r="2157" spans="1:5" x14ac:dyDescent="0.25">
      <c r="A2157">
        <v>2091</v>
      </c>
      <c r="B2157" s="40">
        <v>3788581.2891323343</v>
      </c>
      <c r="C2157">
        <v>3890630.4755177414</v>
      </c>
      <c r="D2157" t="str">
        <v>unmet</v>
      </c>
      <c r="E2157">
        <v>-102049.18638540711</v>
      </c>
    </row>
    <row r="2158" spans="1:5" x14ac:dyDescent="0.25">
      <c r="A2158">
        <v>2092</v>
      </c>
      <c r="B2158" s="40">
        <v>4577769.4694416504</v>
      </c>
      <c r="C2158">
        <v>3890849.0728703425</v>
      </c>
      <c r="D2158" t="str">
        <v>met</v>
      </c>
      <c r="E2158">
        <v>686920.39657130791</v>
      </c>
    </row>
    <row r="2159" spans="1:5" x14ac:dyDescent="0.25">
      <c r="A2159">
        <v>2093</v>
      </c>
      <c r="B2159" s="40">
        <v>3332349.7054241495</v>
      </c>
      <c r="C2159">
        <v>3891680.2408966972</v>
      </c>
      <c r="D2159" t="str">
        <v>unmet</v>
      </c>
      <c r="E2159">
        <v>-559330.53547254764</v>
      </c>
    </row>
    <row r="2160" spans="1:5" x14ac:dyDescent="0.25">
      <c r="A2160">
        <v>2094</v>
      </c>
      <c r="B2160" s="40">
        <v>11957221.090532808</v>
      </c>
      <c r="C2160">
        <v>3891452.7759854314</v>
      </c>
      <c r="D2160" t="str">
        <v>met</v>
      </c>
      <c r="E2160">
        <v>8065768.3145473767</v>
      </c>
    </row>
    <row r="2161" spans="1:5" x14ac:dyDescent="0.25">
      <c r="A2161">
        <v>2095</v>
      </c>
      <c r="B2161" s="40">
        <v>3500317.0323183257</v>
      </c>
      <c r="C2161">
        <v>3891111.027088257</v>
      </c>
      <c r="D2161" t="str">
        <v>unmet</v>
      </c>
      <c r="E2161">
        <v>-390793.99476993131</v>
      </c>
    </row>
    <row r="2162" spans="1:5" x14ac:dyDescent="0.25">
      <c r="A2162">
        <v>2096</v>
      </c>
      <c r="B2162" s="40">
        <v>4006200.1907561822</v>
      </c>
      <c r="C2162">
        <v>3890849.801833488</v>
      </c>
      <c r="D2162" t="str">
        <v>met</v>
      </c>
      <c r="E2162">
        <v>115350.38892269414</v>
      </c>
    </row>
    <row r="2163" spans="1:5" x14ac:dyDescent="0.25">
      <c r="A2163">
        <v>2097</v>
      </c>
      <c r="B2163" s="40">
        <v>3814621.3576904908</v>
      </c>
      <c r="C2163">
        <v>3890797.5543813538</v>
      </c>
      <c r="D2163" t="str">
        <v>unmet</v>
      </c>
      <c r="E2163">
        <v>-76176.196690862998</v>
      </c>
    </row>
    <row r="2164" spans="1:5" x14ac:dyDescent="0.25">
      <c r="A2164">
        <v>2098</v>
      </c>
      <c r="B2164" s="40">
        <v>3047126.3250520853</v>
      </c>
      <c r="C2164">
        <v>3891456.7032891945</v>
      </c>
      <c r="D2164" t="str">
        <v>unmet</v>
      </c>
      <c r="E2164">
        <v>-844330.37823710917</v>
      </c>
    </row>
    <row r="2165" spans="1:5" x14ac:dyDescent="0.25">
      <c r="A2165">
        <v>2099</v>
      </c>
      <c r="B2165" s="40">
        <v>4249957.6768327085</v>
      </c>
      <c r="C2165">
        <v>3890848.5125215449</v>
      </c>
      <c r="D2165" t="str">
        <v>met</v>
      </c>
      <c r="E2165">
        <v>359109.16431116359</v>
      </c>
    </row>
    <row r="2166" spans="1:5" x14ac:dyDescent="0.25">
      <c r="A2166">
        <v>2100</v>
      </c>
      <c r="B2166" s="40">
        <v>3205304.3848962709</v>
      </c>
      <c r="C2166">
        <v>3890929.2701752908</v>
      </c>
      <c r="D2166" t="str">
        <v>unmet</v>
      </c>
      <c r="E2166">
        <v>-685624.88527901983</v>
      </c>
    </row>
    <row r="2167" spans="1:5" x14ac:dyDescent="0.25">
      <c r="A2167">
        <v>2101</v>
      </c>
      <c r="B2167" s="40">
        <v>3715788.2778718905</v>
      </c>
      <c r="C2167">
        <v>3890992.9073456246</v>
      </c>
      <c r="D2167" t="str">
        <v>unmet</v>
      </c>
      <c r="E2167">
        <v>-175204.62947373418</v>
      </c>
    </row>
    <row r="2168" spans="1:5" x14ac:dyDescent="0.25">
      <c r="A2168">
        <v>2102</v>
      </c>
      <c r="B2168" s="40">
        <v>3459232.3271055762</v>
      </c>
      <c r="C2168">
        <v>3891232.6146742054</v>
      </c>
      <c r="D2168" t="str">
        <v>unmet</v>
      </c>
      <c r="E2168">
        <v>-432000.28756862925</v>
      </c>
    </row>
    <row r="2169" spans="1:5" x14ac:dyDescent="0.25">
      <c r="A2169">
        <v>2103</v>
      </c>
      <c r="B2169" s="40">
        <v>3612213.9742809338</v>
      </c>
      <c r="C2169">
        <v>3891147.5225456222</v>
      </c>
      <c r="D2169" t="str">
        <v>unmet</v>
      </c>
      <c r="E2169">
        <v>-278933.54826468835</v>
      </c>
    </row>
    <row r="2170" spans="1:5" x14ac:dyDescent="0.25">
      <c r="A2170">
        <v>2104</v>
      </c>
      <c r="B2170" s="40">
        <v>3792654.5962645677</v>
      </c>
      <c r="C2170">
        <v>3890702.2243596544</v>
      </c>
      <c r="D2170" t="str">
        <v>unmet</v>
      </c>
      <c r="E2170">
        <v>-98047.628095086664</v>
      </c>
    </row>
    <row r="2171" spans="1:5" x14ac:dyDescent="0.25">
      <c r="A2171">
        <v>2105</v>
      </c>
      <c r="B2171" s="40">
        <v>3416017.3504230883</v>
      </c>
      <c r="C2171">
        <v>3890937.1130495598</v>
      </c>
      <c r="D2171" t="str">
        <v>unmet</v>
      </c>
      <c r="E2171">
        <v>-474919.76262647146</v>
      </c>
    </row>
    <row r="2172" spans="1:5" x14ac:dyDescent="0.25">
      <c r="A2172">
        <v>2106</v>
      </c>
      <c r="B2172" s="40">
        <v>3527959.1454147305</v>
      </c>
      <c r="C2172">
        <v>3890596.4913955997</v>
      </c>
      <c r="D2172" t="str">
        <v>unmet</v>
      </c>
      <c r="E2172">
        <v>-362637.34598086914</v>
      </c>
    </row>
    <row r="2173" spans="1:5" x14ac:dyDescent="0.25">
      <c r="A2173">
        <v>2107</v>
      </c>
      <c r="B2173" s="40">
        <v>4466078.9563461151</v>
      </c>
      <c r="C2173">
        <v>3890992.4142598207</v>
      </c>
      <c r="D2173" t="str">
        <v>met</v>
      </c>
      <c r="E2173">
        <v>575086.54208629439</v>
      </c>
    </row>
    <row r="2174" spans="1:5" x14ac:dyDescent="0.25">
      <c r="A2174">
        <v>2108</v>
      </c>
      <c r="B2174" s="40">
        <v>3304488.7804953568</v>
      </c>
      <c r="C2174">
        <v>3890549.8888384332</v>
      </c>
      <c r="D2174" t="str">
        <v>unmet</v>
      </c>
      <c r="E2174">
        <v>-586061.10834307643</v>
      </c>
    </row>
    <row r="2175" spans="1:5" x14ac:dyDescent="0.25">
      <c r="A2175">
        <v>2109</v>
      </c>
      <c r="B2175" s="40">
        <v>3942917.2813851004</v>
      </c>
      <c r="C2175">
        <v>3890227.2689943989</v>
      </c>
      <c r="D2175" t="str">
        <v>met</v>
      </c>
      <c r="E2175">
        <v>52690.012390701566</v>
      </c>
    </row>
    <row r="2176" spans="1:5" x14ac:dyDescent="0.25">
      <c r="A2176">
        <v>2110</v>
      </c>
      <c r="B2176" s="40">
        <v>3311081.8066801121</v>
      </c>
      <c r="C2176">
        <v>3890665.4935629638</v>
      </c>
      <c r="D2176" t="str">
        <v>unmet</v>
      </c>
      <c r="E2176">
        <v>-579583.68688285165</v>
      </c>
    </row>
    <row r="2177" spans="1:5" x14ac:dyDescent="0.25">
      <c r="A2177">
        <v>2111</v>
      </c>
      <c r="B2177" s="40">
        <v>4478454.7065979084</v>
      </c>
      <c r="C2177">
        <v>3890317.7804941935</v>
      </c>
      <c r="D2177" t="str">
        <v>met</v>
      </c>
      <c r="E2177">
        <v>588136.92610371485</v>
      </c>
    </row>
    <row r="2178" spans="1:5" x14ac:dyDescent="0.25">
      <c r="A2178">
        <v>2112</v>
      </c>
      <c r="B2178" s="40">
        <v>3573638.4529526588</v>
      </c>
      <c r="C2178">
        <v>3890362.8070586268</v>
      </c>
      <c r="D2178" t="str">
        <v>unmet</v>
      </c>
      <c r="E2178">
        <v>-316724.35410596803</v>
      </c>
    </row>
    <row r="2179" spans="1:5" x14ac:dyDescent="0.25">
      <c r="A2179">
        <v>2113</v>
      </c>
      <c r="B2179" s="40">
        <v>3704254.7242881646</v>
      </c>
      <c r="C2179">
        <v>3890741.6265568133</v>
      </c>
      <c r="D2179" t="str">
        <v>unmet</v>
      </c>
      <c r="E2179">
        <v>-186486.90226864861</v>
      </c>
    </row>
    <row r="2180" spans="1:5" x14ac:dyDescent="0.25">
      <c r="A2180">
        <v>2114</v>
      </c>
      <c r="B2180" s="40">
        <v>3857091.313222263</v>
      </c>
      <c r="C2180">
        <v>3890632.4132118635</v>
      </c>
      <c r="D2180" t="str">
        <v>unmet</v>
      </c>
      <c r="E2180">
        <v>-33541.09998960048</v>
      </c>
    </row>
    <row r="2181" spans="1:5" x14ac:dyDescent="0.25">
      <c r="A2181">
        <v>2115</v>
      </c>
      <c r="B2181" s="40">
        <v>4515128.4529864388</v>
      </c>
      <c r="C2181">
        <v>3890402.9760097326</v>
      </c>
      <c r="D2181" t="str">
        <v>met</v>
      </c>
      <c r="E2181">
        <v>624725.47697670618</v>
      </c>
    </row>
    <row r="2182" spans="1:5" x14ac:dyDescent="0.25">
      <c r="A2182">
        <v>2116</v>
      </c>
      <c r="B2182" s="40">
        <v>2901373.8131773453</v>
      </c>
      <c r="C2182">
        <v>3890630.079691546</v>
      </c>
      <c r="D2182" t="str">
        <v>unmet</v>
      </c>
      <c r="E2182">
        <v>-989256.26651420072</v>
      </c>
    </row>
    <row r="2183" spans="1:5" x14ac:dyDescent="0.25">
      <c r="A2183">
        <v>2117</v>
      </c>
      <c r="B2183" s="40">
        <v>3903151.7826014394</v>
      </c>
      <c r="C2183">
        <v>3890528.0595274596</v>
      </c>
      <c r="D2183" t="str">
        <v>met</v>
      </c>
      <c r="E2183">
        <v>12623.72307397984</v>
      </c>
    </row>
    <row r="2184" spans="1:5" x14ac:dyDescent="0.25">
      <c r="A2184">
        <v>2118</v>
      </c>
      <c r="B2184" s="40">
        <v>3729028.6782775242</v>
      </c>
      <c r="C2184">
        <v>3890939.3246485395</v>
      </c>
      <c r="D2184" t="str">
        <v>unmet</v>
      </c>
      <c r="E2184">
        <v>-161910.64637101535</v>
      </c>
    </row>
    <row r="2185" spans="1:5" x14ac:dyDescent="0.25">
      <c r="A2185">
        <v>2119</v>
      </c>
      <c r="B2185" s="40">
        <v>3177504.8265501489</v>
      </c>
      <c r="C2185">
        <v>3890534.8778650397</v>
      </c>
      <c r="D2185" t="str">
        <v>unmet</v>
      </c>
      <c r="E2185">
        <v>-713030.05131489085</v>
      </c>
    </row>
    <row r="2186" spans="1:5" x14ac:dyDescent="0.25">
      <c r="A2186">
        <v>2120</v>
      </c>
      <c r="B2186" s="40">
        <v>3864720.8141943756</v>
      </c>
      <c r="C2186">
        <v>3890677.8711923542</v>
      </c>
      <c r="D2186" t="str">
        <v>unmet</v>
      </c>
      <c r="E2186">
        <v>-25957.056997978594</v>
      </c>
    </row>
    <row r="2187" spans="1:5" x14ac:dyDescent="0.25">
      <c r="A2187">
        <v>2121</v>
      </c>
      <c r="B2187" s="40">
        <v>8967373.6979283746</v>
      </c>
      <c r="C2187">
        <v>3890666.5624689413</v>
      </c>
      <c r="D2187" t="str">
        <v>met</v>
      </c>
      <c r="E2187">
        <v>5076707.1354594333</v>
      </c>
    </row>
    <row r="2188" spans="1:5" x14ac:dyDescent="0.25">
      <c r="A2188">
        <v>2122</v>
      </c>
      <c r="B2188" s="40">
        <v>3821990.3040345018</v>
      </c>
      <c r="C2188">
        <v>3890659.5370104266</v>
      </c>
      <c r="D2188" t="str">
        <v>unmet</v>
      </c>
      <c r="E2188">
        <v>-68669.232975924853</v>
      </c>
    </row>
    <row r="2189" spans="1:5" x14ac:dyDescent="0.25">
      <c r="A2189">
        <v>2123</v>
      </c>
      <c r="B2189" s="40">
        <v>3496896.3098235764</v>
      </c>
      <c r="C2189">
        <v>3890536.7279550196</v>
      </c>
      <c r="D2189" t="str">
        <v>unmet</v>
      </c>
      <c r="E2189">
        <v>-393640.41813144321</v>
      </c>
    </row>
    <row r="2190" spans="1:5" x14ac:dyDescent="0.25">
      <c r="A2190">
        <v>2124</v>
      </c>
      <c r="B2190" s="40">
        <v>3771077.7359227426</v>
      </c>
      <c r="C2190">
        <v>3890793.4234678433</v>
      </c>
      <c r="D2190" t="str">
        <v>unmet</v>
      </c>
      <c r="E2190">
        <v>-119715.68754510069</v>
      </c>
    </row>
    <row r="2191" spans="1:5" x14ac:dyDescent="0.25">
      <c r="A2191">
        <v>2125</v>
      </c>
      <c r="B2191" s="40">
        <v>3602011.4572603772</v>
      </c>
      <c r="C2191">
        <v>3890350.9147488</v>
      </c>
      <c r="D2191" t="str">
        <v>unmet</v>
      </c>
      <c r="E2191">
        <v>-288339.45748842275</v>
      </c>
    </row>
    <row r="2192" spans="1:5" x14ac:dyDescent="0.25">
      <c r="A2192">
        <v>2126</v>
      </c>
      <c r="B2192" s="40">
        <v>3297368.2046429985</v>
      </c>
      <c r="C2192">
        <v>3890925.0671279212</v>
      </c>
      <c r="D2192" t="str">
        <v>unmet</v>
      </c>
      <c r="E2192">
        <v>-593556.86248492263</v>
      </c>
    </row>
    <row r="2193" spans="1:5" x14ac:dyDescent="0.25">
      <c r="A2193">
        <v>2127</v>
      </c>
      <c r="B2193" s="40">
        <v>3396214.8751578256</v>
      </c>
      <c r="C2193">
        <v>3890955.3053701418</v>
      </c>
      <c r="D2193" t="str">
        <v>unmet</v>
      </c>
      <c r="E2193">
        <v>-494740.4302123161</v>
      </c>
    </row>
    <row r="2194" spans="1:5" x14ac:dyDescent="0.25">
      <c r="A2194">
        <v>2128</v>
      </c>
      <c r="B2194" s="40">
        <v>3864670.6929790871</v>
      </c>
      <c r="C2194">
        <v>3890496.3848276744</v>
      </c>
      <c r="D2194" t="str">
        <v>unmet</v>
      </c>
      <c r="E2194">
        <v>-25825.691848587245</v>
      </c>
    </row>
    <row r="2195" spans="1:5" x14ac:dyDescent="0.25">
      <c r="A2195">
        <v>2129</v>
      </c>
      <c r="B2195" s="40">
        <v>4185102.5061984546</v>
      </c>
      <c r="C2195">
        <v>3890711.26750887</v>
      </c>
      <c r="D2195" t="str">
        <v>met</v>
      </c>
      <c r="E2195">
        <v>294391.23868958466</v>
      </c>
    </row>
    <row r="2196" spans="1:5" x14ac:dyDescent="0.25">
      <c r="A2196">
        <v>2130</v>
      </c>
      <c r="B2196" s="40">
        <v>3999378.4922185945</v>
      </c>
      <c r="C2196">
        <v>3891104.0483666142</v>
      </c>
      <c r="D2196" t="str">
        <v>met</v>
      </c>
      <c r="E2196">
        <v>108274.44385198038</v>
      </c>
    </row>
    <row r="2197" spans="1:5" x14ac:dyDescent="0.25">
      <c r="A2197">
        <v>2131</v>
      </c>
      <c r="B2197" s="40">
        <v>3446046.8446897352</v>
      </c>
      <c r="C2197">
        <v>3891102.529530406</v>
      </c>
      <c r="D2197" t="str">
        <v>unmet</v>
      </c>
      <c r="E2197">
        <v>-445055.68484067079</v>
      </c>
    </row>
    <row r="2198" spans="1:5" x14ac:dyDescent="0.25">
      <c r="A2198">
        <v>2132</v>
      </c>
      <c r="B2198" s="40">
        <v>3542622.5297215278</v>
      </c>
      <c r="C2198">
        <v>3890640.3158193128</v>
      </c>
      <c r="D2198" t="str">
        <v>unmet</v>
      </c>
      <c r="E2198">
        <v>-348017.78609778499</v>
      </c>
    </row>
    <row r="2199" spans="1:5" x14ac:dyDescent="0.25">
      <c r="A2199">
        <v>2133</v>
      </c>
      <c r="B2199" s="40">
        <v>3561751.3605802637</v>
      </c>
      <c r="C2199">
        <v>3890462.9751893161</v>
      </c>
      <c r="D2199" t="str">
        <v>unmet</v>
      </c>
      <c r="E2199">
        <v>-328711.61460905243</v>
      </c>
    </row>
    <row r="2200" spans="1:5" x14ac:dyDescent="0.25">
      <c r="A2200">
        <v>2134</v>
      </c>
      <c r="B2200" s="40">
        <v>4744336.0225574281</v>
      </c>
      <c r="C2200">
        <v>3890969.9098101174</v>
      </c>
      <c r="D2200" t="str">
        <v>met</v>
      </c>
      <c r="E2200">
        <v>853366.11274731066</v>
      </c>
    </row>
    <row r="2201" spans="1:5" x14ac:dyDescent="0.25">
      <c r="A2201">
        <v>2135</v>
      </c>
      <c r="B2201" s="40">
        <v>3829912.429100588</v>
      </c>
      <c r="C2201">
        <v>3891016.2028222475</v>
      </c>
      <c r="D2201" t="str">
        <v>unmet</v>
      </c>
      <c r="E2201">
        <v>-61103.773721659556</v>
      </c>
    </row>
    <row r="2202" spans="1:5" x14ac:dyDescent="0.25">
      <c r="A2202">
        <v>2136</v>
      </c>
      <c r="B2202" s="40">
        <v>5611879.2976691257</v>
      </c>
      <c r="C2202">
        <v>3890983.5645640879</v>
      </c>
      <c r="D2202" t="str">
        <v>met</v>
      </c>
      <c r="E2202">
        <v>1720895.7331050378</v>
      </c>
    </row>
    <row r="2203" spans="1:5" x14ac:dyDescent="0.25">
      <c r="A2203">
        <v>2137</v>
      </c>
      <c r="B2203" s="40">
        <v>5439950.60030053</v>
      </c>
      <c r="C2203">
        <v>3890683.015483879</v>
      </c>
      <c r="D2203" t="str">
        <v>met</v>
      </c>
      <c r="E2203">
        <v>1549267.584816651</v>
      </c>
    </row>
    <row r="2204" spans="1:5" x14ac:dyDescent="0.25">
      <c r="A2204">
        <v>2138</v>
      </c>
      <c r="B2204" s="40">
        <v>3428031.5906931045</v>
      </c>
      <c r="C2204">
        <v>3890430.9493688024</v>
      </c>
      <c r="D2204" t="str">
        <v>unmet</v>
      </c>
      <c r="E2204">
        <v>-462399.35867569782</v>
      </c>
    </row>
    <row r="2205" spans="1:5" x14ac:dyDescent="0.25">
      <c r="A2205">
        <v>2139</v>
      </c>
      <c r="B2205" s="40">
        <v>3205590.4467982971</v>
      </c>
      <c r="C2205">
        <v>3891598.0440904549</v>
      </c>
      <c r="D2205" t="str">
        <v>unmet</v>
      </c>
      <c r="E2205">
        <v>-686007.59729215782</v>
      </c>
    </row>
    <row r="2206" spans="1:5" x14ac:dyDescent="0.25">
      <c r="A2206">
        <v>2140</v>
      </c>
      <c r="B2206" s="40">
        <v>3605050.186468042</v>
      </c>
      <c r="C2206">
        <v>3890560.9428245402</v>
      </c>
      <c r="D2206" t="str">
        <v>unmet</v>
      </c>
      <c r="E2206">
        <v>-285510.75635649823</v>
      </c>
    </row>
    <row r="2207" spans="1:5" x14ac:dyDescent="0.25">
      <c r="A2207">
        <v>2141</v>
      </c>
      <c r="B2207" s="40">
        <v>3569728.7463543518</v>
      </c>
      <c r="C2207">
        <v>3890487.4354524496</v>
      </c>
      <c r="D2207" t="str">
        <v>unmet</v>
      </c>
      <c r="E2207">
        <v>-320758.68909809785</v>
      </c>
    </row>
    <row r="2208" spans="1:5" x14ac:dyDescent="0.25">
      <c r="A2208">
        <v>2142</v>
      </c>
      <c r="B2208" s="40">
        <v>4690343.5189665761</v>
      </c>
      <c r="C2208">
        <v>3890632.5982984221</v>
      </c>
      <c r="D2208" t="str">
        <v>met</v>
      </c>
      <c r="E2208">
        <v>799710.92066815402</v>
      </c>
    </row>
    <row r="2209" spans="1:5" x14ac:dyDescent="0.25">
      <c r="A2209">
        <v>2143</v>
      </c>
      <c r="B2209" s="40">
        <v>5190328.2697743597</v>
      </c>
      <c r="C2209">
        <v>3890706.3949559559</v>
      </c>
      <c r="D2209" t="str">
        <v>met</v>
      </c>
      <c r="E2209">
        <v>1299621.8748184037</v>
      </c>
    </row>
    <row r="2210" spans="1:5" x14ac:dyDescent="0.25">
      <c r="A2210">
        <v>2144</v>
      </c>
      <c r="B2210" s="40">
        <v>3378430.1659244401</v>
      </c>
      <c r="C2210">
        <v>3891162.3566307784</v>
      </c>
      <c r="D2210" t="str">
        <v>unmet</v>
      </c>
      <c r="E2210">
        <v>-512732.19070633827</v>
      </c>
    </row>
    <row r="2211" spans="1:5" x14ac:dyDescent="0.25">
      <c r="A2211">
        <v>2145</v>
      </c>
      <c r="B2211" s="40">
        <v>3335366.2131665926</v>
      </c>
      <c r="C2211">
        <v>3890682.2680365574</v>
      </c>
      <c r="D2211" t="str">
        <v>unmet</v>
      </c>
      <c r="E2211">
        <v>-555316.05486996472</v>
      </c>
    </row>
    <row r="2212" spans="1:5" x14ac:dyDescent="0.25">
      <c r="A2212">
        <v>2146</v>
      </c>
      <c r="B2212" s="40">
        <v>3245040.0229079458</v>
      </c>
      <c r="C2212">
        <v>3890844.0562474001</v>
      </c>
      <c r="D2212" t="str">
        <v>unmet</v>
      </c>
      <c r="E2212">
        <v>-645804.03333945433</v>
      </c>
    </row>
    <row r="2213" spans="1:5" x14ac:dyDescent="0.25">
      <c r="A2213">
        <v>2147</v>
      </c>
      <c r="B2213" s="40">
        <v>3253433.2313766386</v>
      </c>
      <c r="C2213">
        <v>3890939.8170647649</v>
      </c>
      <c r="D2213" t="str">
        <v>unmet</v>
      </c>
      <c r="E2213">
        <v>-637506.58568812627</v>
      </c>
    </row>
    <row r="2214" spans="1:5" x14ac:dyDescent="0.25">
      <c r="A2214">
        <v>2148</v>
      </c>
      <c r="B2214" s="40">
        <v>3564637.6954002297</v>
      </c>
      <c r="C2214">
        <v>3890823.8068739637</v>
      </c>
      <c r="D2214" t="str">
        <v>unmet</v>
      </c>
      <c r="E2214">
        <v>-326186.11147373402</v>
      </c>
    </row>
    <row r="2215" spans="1:5" x14ac:dyDescent="0.25">
      <c r="A2215">
        <v>2149</v>
      </c>
      <c r="B2215" s="40">
        <v>3480132.501604802</v>
      </c>
      <c r="C2215">
        <v>3890769.2929951856</v>
      </c>
      <c r="D2215" t="str">
        <v>unmet</v>
      </c>
      <c r="E2215">
        <v>-410636.79139038362</v>
      </c>
    </row>
    <row r="2216" spans="1:5" x14ac:dyDescent="0.25">
      <c r="A2216">
        <v>2150</v>
      </c>
      <c r="B2216" s="40">
        <v>5913938.9182023313</v>
      </c>
      <c r="C2216">
        <v>3890347.6948372987</v>
      </c>
      <c r="D2216" t="str">
        <v>met</v>
      </c>
      <c r="E2216">
        <v>2023591.2233650326</v>
      </c>
    </row>
    <row r="2217" spans="1:5" x14ac:dyDescent="0.25">
      <c r="A2217">
        <v>2151</v>
      </c>
      <c r="B2217" s="40">
        <v>4414518.5223862575</v>
      </c>
      <c r="C2217">
        <v>3890502.016429157</v>
      </c>
      <c r="D2217" t="str">
        <v>met</v>
      </c>
      <c r="E2217">
        <v>524016.50595710054</v>
      </c>
    </row>
    <row r="2218" spans="1:5" x14ac:dyDescent="0.25">
      <c r="A2218">
        <v>2152</v>
      </c>
      <c r="B2218" s="40">
        <v>2977135.1636376902</v>
      </c>
      <c r="C2218">
        <v>3890892.1359893153</v>
      </c>
      <c r="D2218" t="str">
        <v>unmet</v>
      </c>
      <c r="E2218">
        <v>-913756.9723516251</v>
      </c>
    </row>
    <row r="2219" spans="1:5" x14ac:dyDescent="0.25">
      <c r="A2219">
        <v>2153</v>
      </c>
      <c r="B2219" s="40">
        <v>3609110.3224721947</v>
      </c>
      <c r="C2219">
        <v>3890665.4890636248</v>
      </c>
      <c r="D2219" t="str">
        <v>unmet</v>
      </c>
      <c r="E2219">
        <v>-281555.16659143008</v>
      </c>
    </row>
    <row r="2220" spans="1:5" x14ac:dyDescent="0.25">
      <c r="A2220">
        <v>2154</v>
      </c>
      <c r="B2220" s="40">
        <v>4335398.6850167764</v>
      </c>
      <c r="C2220">
        <v>3890511.8260755874</v>
      </c>
      <c r="D2220" t="str">
        <v>met</v>
      </c>
      <c r="E2220">
        <v>444886.85894118901</v>
      </c>
    </row>
    <row r="2221" spans="1:5" x14ac:dyDescent="0.25">
      <c r="A2221">
        <v>2155</v>
      </c>
      <c r="B2221" s="40">
        <v>4393557.4810233079</v>
      </c>
      <c r="C2221">
        <v>3891050.8234610045</v>
      </c>
      <c r="D2221" t="str">
        <v>met</v>
      </c>
      <c r="E2221">
        <v>502506.65756230336</v>
      </c>
    </row>
    <row r="2222" spans="1:5" x14ac:dyDescent="0.25">
      <c r="A2222">
        <v>2156</v>
      </c>
      <c r="B2222" s="40">
        <v>3295193.0589067321</v>
      </c>
      <c r="C2222">
        <v>3891220.7793510254</v>
      </c>
      <c r="D2222" t="str">
        <v>unmet</v>
      </c>
      <c r="E2222">
        <v>-596027.72044429323</v>
      </c>
    </row>
    <row r="2223" spans="1:5" x14ac:dyDescent="0.25">
      <c r="A2223">
        <v>2157</v>
      </c>
      <c r="B2223" s="40">
        <v>5676005.3448245414</v>
      </c>
      <c r="C2223">
        <v>3890640.569366747</v>
      </c>
      <c r="D2223" t="str">
        <v>met</v>
      </c>
      <c r="E2223">
        <v>1785364.7754577943</v>
      </c>
    </row>
    <row r="2224" spans="1:5" x14ac:dyDescent="0.25">
      <c r="A2224">
        <v>2158</v>
      </c>
      <c r="B2224" s="40">
        <v>4158793.1072684452</v>
      </c>
      <c r="C2224">
        <v>3891266.2933231471</v>
      </c>
      <c r="D2224" t="str">
        <v>met</v>
      </c>
      <c r="E2224">
        <v>267526.81394529808</v>
      </c>
    </row>
    <row r="2225" spans="1:5" x14ac:dyDescent="0.25">
      <c r="A2225">
        <v>2159</v>
      </c>
      <c r="B2225" s="40">
        <v>3686390.9883512575</v>
      </c>
      <c r="C2225">
        <v>3890711.8532204884</v>
      </c>
      <c r="D2225" t="str">
        <v>unmet</v>
      </c>
      <c r="E2225">
        <v>-204320.86486923089</v>
      </c>
    </row>
    <row r="2226" spans="1:5" x14ac:dyDescent="0.25">
      <c r="A2226">
        <v>2160</v>
      </c>
      <c r="B2226" s="40">
        <v>4551666.6875447985</v>
      </c>
      <c r="C2226">
        <v>3891024.3943773434</v>
      </c>
      <c r="D2226" t="str">
        <v>met</v>
      </c>
      <c r="E2226">
        <v>660642.29316745512</v>
      </c>
    </row>
    <row r="2227" spans="1:5" x14ac:dyDescent="0.25">
      <c r="A2227">
        <v>2161</v>
      </c>
      <c r="B2227" s="40">
        <v>4378209.6663379241</v>
      </c>
      <c r="C2227">
        <v>3890958.9337862302</v>
      </c>
      <c r="D2227" t="str">
        <v>met</v>
      </c>
      <c r="E2227">
        <v>487250.73255169392</v>
      </c>
    </row>
    <row r="2228" spans="1:5" x14ac:dyDescent="0.25">
      <c r="A2228">
        <v>2162</v>
      </c>
      <c r="B2228" s="40">
        <v>4010860.399674444</v>
      </c>
      <c r="C2228">
        <v>3890681.2052709907</v>
      </c>
      <c r="D2228" t="str">
        <v>met</v>
      </c>
      <c r="E2228">
        <v>120179.19440345326</v>
      </c>
    </row>
    <row r="2229" spans="1:5" x14ac:dyDescent="0.25">
      <c r="A2229">
        <v>2163</v>
      </c>
      <c r="B2229" s="40">
        <v>3319318.5237490074</v>
      </c>
      <c r="C2229">
        <v>3891057.2302864473</v>
      </c>
      <c r="D2229" t="str">
        <v>unmet</v>
      </c>
      <c r="E2229">
        <v>-571738.70653743995</v>
      </c>
    </row>
    <row r="2230" spans="1:5" x14ac:dyDescent="0.25">
      <c r="A2230">
        <v>2164</v>
      </c>
      <c r="B2230" s="40">
        <v>3429667.8313509533</v>
      </c>
      <c r="C2230">
        <v>3890733.2261392861</v>
      </c>
      <c r="D2230" t="str">
        <v>unmet</v>
      </c>
      <c r="E2230">
        <v>-461065.39478833275</v>
      </c>
    </row>
    <row r="2231" spans="1:5" x14ac:dyDescent="0.25">
      <c r="A2231">
        <v>2165</v>
      </c>
      <c r="B2231" s="40">
        <v>3979414.5547482809</v>
      </c>
      <c r="C2231">
        <v>3890323.272829846</v>
      </c>
      <c r="D2231" t="str">
        <v>met</v>
      </c>
      <c r="E2231">
        <v>89091.281918434892</v>
      </c>
    </row>
    <row r="2232" spans="1:5" x14ac:dyDescent="0.25">
      <c r="A2232">
        <v>2166</v>
      </c>
      <c r="B2232" s="40">
        <v>3643986.5141537637</v>
      </c>
      <c r="C2232">
        <v>3890648.4040962858</v>
      </c>
      <c r="D2232" t="str">
        <v>unmet</v>
      </c>
      <c r="E2232">
        <v>-246661.88994252216</v>
      </c>
    </row>
    <row r="2233" spans="1:5" x14ac:dyDescent="0.25">
      <c r="A2233">
        <v>2167</v>
      </c>
      <c r="B2233" s="40">
        <v>4283549.9733815547</v>
      </c>
      <c r="C2233">
        <v>3890652.5170379533</v>
      </c>
      <c r="D2233" t="str">
        <v>met</v>
      </c>
      <c r="E2233">
        <v>392897.45634360146</v>
      </c>
    </row>
    <row r="2234" spans="1:5" x14ac:dyDescent="0.25">
      <c r="A2234">
        <v>2168</v>
      </c>
      <c r="B2234" s="40">
        <v>3860981.467579281</v>
      </c>
      <c r="C2234">
        <v>3890829.2282979153</v>
      </c>
      <c r="D2234" t="str">
        <v>unmet</v>
      </c>
      <c r="E2234">
        <v>-29847.760718634352</v>
      </c>
    </row>
    <row r="2235" spans="1:5" x14ac:dyDescent="0.25">
      <c r="A2235">
        <v>2169</v>
      </c>
      <c r="B2235" s="40">
        <v>3318302.6621479378</v>
      </c>
      <c r="C2235">
        <v>3891322.701700706</v>
      </c>
      <c r="D2235" t="str">
        <v>unmet</v>
      </c>
      <c r="E2235">
        <v>-573020.03955276823</v>
      </c>
    </row>
    <row r="2236" spans="1:5" x14ac:dyDescent="0.25">
      <c r="A2236">
        <v>2170</v>
      </c>
      <c r="B2236" s="40">
        <v>3353978.7130690287</v>
      </c>
      <c r="C2236">
        <v>3891129.1547590722</v>
      </c>
      <c r="D2236" t="str">
        <v>unmet</v>
      </c>
      <c r="E2236">
        <v>-537150.44169004355</v>
      </c>
    </row>
    <row r="2237" spans="1:5" x14ac:dyDescent="0.25">
      <c r="A2237">
        <v>2171</v>
      </c>
      <c r="B2237" s="40">
        <v>3708123.3999396386</v>
      </c>
      <c r="C2237">
        <v>3890946.8221448814</v>
      </c>
      <c r="D2237" t="str">
        <v>unmet</v>
      </c>
      <c r="E2237">
        <v>-182823.42220524279</v>
      </c>
    </row>
    <row r="2238" spans="1:5" x14ac:dyDescent="0.25">
      <c r="A2238">
        <v>2172</v>
      </c>
      <c r="B2238" s="40">
        <v>3591901.9517248012</v>
      </c>
      <c r="C2238">
        <v>3891009.1987561281</v>
      </c>
      <c r="D2238" t="str">
        <v>unmet</v>
      </c>
      <c r="E2238">
        <v>-299107.24703132687</v>
      </c>
    </row>
    <row r="2239" spans="1:5" x14ac:dyDescent="0.25">
      <c r="A2239">
        <v>2173</v>
      </c>
      <c r="B2239" s="40">
        <v>3703798.6997238789</v>
      </c>
      <c r="C2239">
        <v>3891029.4754311126</v>
      </c>
      <c r="D2239" t="str">
        <v>unmet</v>
      </c>
      <c r="E2239">
        <v>-187230.7757072337</v>
      </c>
    </row>
    <row r="2240" spans="1:5" x14ac:dyDescent="0.25">
      <c r="A2240">
        <v>2174</v>
      </c>
      <c r="B2240" s="40">
        <v>3672979.079302846</v>
      </c>
      <c r="C2240">
        <v>3890467.7344551561</v>
      </c>
      <c r="D2240" t="str">
        <v>unmet</v>
      </c>
      <c r="E2240">
        <v>-217488.65515231015</v>
      </c>
    </row>
    <row r="2241" spans="1:5" x14ac:dyDescent="0.25">
      <c r="A2241">
        <v>2175</v>
      </c>
      <c r="B2241" s="40">
        <v>6326429.664121544</v>
      </c>
      <c r="C2241">
        <v>3890840.0441685133</v>
      </c>
      <c r="D2241" t="str">
        <v>met</v>
      </c>
      <c r="E2241">
        <v>2435589.6199530307</v>
      </c>
    </row>
    <row r="2242" spans="1:5" x14ac:dyDescent="0.25">
      <c r="A2242">
        <v>2176</v>
      </c>
      <c r="B2242" s="40">
        <v>3707397.6915301327</v>
      </c>
      <c r="C2242">
        <v>3890494.1565606007</v>
      </c>
      <c r="D2242" t="str">
        <v>unmet</v>
      </c>
      <c r="E2242">
        <v>-183096.46503046807</v>
      </c>
    </row>
    <row r="2243" spans="1:5" x14ac:dyDescent="0.25">
      <c r="A2243">
        <v>2177</v>
      </c>
      <c r="B2243" s="40">
        <v>4294781.9992467407</v>
      </c>
      <c r="C2243">
        <v>3891337.3345171083</v>
      </c>
      <c r="D2243" t="str">
        <v>met</v>
      </c>
      <c r="E2243">
        <v>403444.66472963244</v>
      </c>
    </row>
    <row r="2244" spans="1:5" x14ac:dyDescent="0.25">
      <c r="A2244">
        <v>2178</v>
      </c>
      <c r="B2244" s="40">
        <v>3430697.7878517509</v>
      </c>
      <c r="C2244">
        <v>3890521.1121275839</v>
      </c>
      <c r="D2244" t="str">
        <v>unmet</v>
      </c>
      <c r="E2244">
        <v>-459823.32427583309</v>
      </c>
    </row>
    <row r="2245" spans="1:5" x14ac:dyDescent="0.25">
      <c r="A2245">
        <v>2179</v>
      </c>
      <c r="B2245" s="40">
        <v>3548863.1791574424</v>
      </c>
      <c r="C2245">
        <v>3891196.991691974</v>
      </c>
      <c r="D2245" t="str">
        <v>unmet</v>
      </c>
      <c r="E2245">
        <v>-342333.81253453158</v>
      </c>
    </row>
    <row r="2246" spans="1:5" x14ac:dyDescent="0.25">
      <c r="A2246">
        <v>2180</v>
      </c>
      <c r="B2246" s="40">
        <v>3939989.5033536009</v>
      </c>
      <c r="C2246">
        <v>3890875.7797692586</v>
      </c>
      <c r="D2246" t="str">
        <v>met</v>
      </c>
      <c r="E2246">
        <v>49113.723584342282</v>
      </c>
    </row>
    <row r="2247" spans="1:5" x14ac:dyDescent="0.25">
      <c r="A2247">
        <v>2181</v>
      </c>
      <c r="B2247" s="40">
        <v>3318265.7089751195</v>
      </c>
      <c r="C2247">
        <v>3890791.369942164</v>
      </c>
      <c r="D2247" t="str">
        <v>unmet</v>
      </c>
      <c r="E2247">
        <v>-572525.66096704453</v>
      </c>
    </row>
    <row r="2248" spans="1:5" x14ac:dyDescent="0.25">
      <c r="A2248">
        <v>2182</v>
      </c>
      <c r="B2248" s="40">
        <v>3472532.5943814786</v>
      </c>
      <c r="C2248">
        <v>3890627.6566334148</v>
      </c>
      <c r="D2248" t="str">
        <v>unmet</v>
      </c>
      <c r="E2248">
        <v>-418095.06225193618</v>
      </c>
    </row>
    <row r="2249" spans="1:5" x14ac:dyDescent="0.25">
      <c r="A2249">
        <v>2183</v>
      </c>
      <c r="B2249" s="40">
        <v>3943279.4337426201</v>
      </c>
      <c r="C2249">
        <v>3891017.7440862986</v>
      </c>
      <c r="D2249" t="str">
        <v>met</v>
      </c>
      <c r="E2249">
        <v>52261.689656321425</v>
      </c>
    </row>
    <row r="2250" spans="1:5" x14ac:dyDescent="0.25">
      <c r="A2250">
        <v>2184</v>
      </c>
      <c r="B2250" s="40">
        <v>3549418.4387447448</v>
      </c>
      <c r="C2250">
        <v>3890419.1366872615</v>
      </c>
      <c r="D2250" t="str">
        <v>unmet</v>
      </c>
      <c r="E2250">
        <v>-341000.69794251677</v>
      </c>
    </row>
    <row r="2251" spans="1:5" x14ac:dyDescent="0.25">
      <c r="A2251">
        <v>2185</v>
      </c>
      <c r="B2251" s="40">
        <v>3435177.045731402</v>
      </c>
      <c r="C2251">
        <v>3890424.8855522443</v>
      </c>
      <c r="D2251" t="str">
        <v>unmet</v>
      </c>
      <c r="E2251">
        <v>-455247.83982084226</v>
      </c>
    </row>
    <row r="2252" spans="1:5" x14ac:dyDescent="0.25">
      <c r="A2252">
        <v>2186</v>
      </c>
      <c r="B2252" s="40">
        <v>3451745.0080266595</v>
      </c>
      <c r="C2252">
        <v>3891692.0215520747</v>
      </c>
      <c r="D2252" t="str">
        <v>unmet</v>
      </c>
      <c r="E2252">
        <v>-439947.01352541521</v>
      </c>
    </row>
    <row r="2253" spans="1:5" x14ac:dyDescent="0.25">
      <c r="A2253">
        <v>2187</v>
      </c>
      <c r="B2253" s="40">
        <v>4322557.5808943845</v>
      </c>
      <c r="C2253">
        <v>3890384.7944461</v>
      </c>
      <c r="D2253" t="str">
        <v>met</v>
      </c>
      <c r="E2253">
        <v>432172.78644828452</v>
      </c>
    </row>
    <row r="2254" spans="1:5" x14ac:dyDescent="0.25">
      <c r="A2254">
        <v>2188</v>
      </c>
      <c r="B2254" s="40">
        <v>4952582.2117980206</v>
      </c>
      <c r="C2254">
        <v>3890976.1375630312</v>
      </c>
      <c r="D2254" t="str">
        <v>met</v>
      </c>
      <c r="E2254">
        <v>1061606.0742349895</v>
      </c>
    </row>
    <row r="2255" spans="1:5" x14ac:dyDescent="0.25">
      <c r="A2255">
        <v>2189</v>
      </c>
      <c r="B2255" s="40">
        <v>4145023.3406512132</v>
      </c>
      <c r="C2255">
        <v>3890795.0811617468</v>
      </c>
      <c r="D2255" t="str">
        <v>met</v>
      </c>
      <c r="E2255">
        <v>254228.25948946644</v>
      </c>
    </row>
    <row r="2256" spans="1:5" x14ac:dyDescent="0.25">
      <c r="A2256">
        <v>2190</v>
      </c>
      <c r="B2256" s="40">
        <v>5336559.4570522215</v>
      </c>
      <c r="C2256">
        <v>3890821.1940442217</v>
      </c>
      <c r="D2256" t="str">
        <v>met</v>
      </c>
      <c r="E2256">
        <v>1445738.2630079999</v>
      </c>
    </row>
    <row r="2257" spans="1:5" x14ac:dyDescent="0.25">
      <c r="A2257">
        <v>2191</v>
      </c>
      <c r="B2257" s="40">
        <v>3418402.3742658254</v>
      </c>
      <c r="C2257">
        <v>3890735.7902379674</v>
      </c>
      <c r="D2257" t="str">
        <v>unmet</v>
      </c>
      <c r="E2257">
        <v>-472333.41597214201</v>
      </c>
    </row>
    <row r="2258" spans="1:5" x14ac:dyDescent="0.25">
      <c r="A2258">
        <v>2192</v>
      </c>
      <c r="B2258" s="40">
        <v>3331267.7394757168</v>
      </c>
      <c r="C2258">
        <v>3891397.0993452249</v>
      </c>
      <c r="D2258" t="str">
        <v>unmet</v>
      </c>
      <c r="E2258">
        <v>-560129.35986950807</v>
      </c>
    </row>
    <row r="2259" spans="1:5" x14ac:dyDescent="0.25">
      <c r="A2259">
        <v>2193</v>
      </c>
      <c r="B2259" s="40">
        <v>4424267.814956978</v>
      </c>
      <c r="C2259">
        <v>3890896.521376783</v>
      </c>
      <c r="D2259" t="str">
        <v>met</v>
      </c>
      <c r="E2259">
        <v>533371.29358019494</v>
      </c>
    </row>
    <row r="2260" spans="1:5" x14ac:dyDescent="0.25">
      <c r="A2260">
        <v>2194</v>
      </c>
      <c r="B2260" s="40">
        <v>3454328.2264976939</v>
      </c>
      <c r="C2260">
        <v>3890759.0074882773</v>
      </c>
      <c r="D2260" t="str">
        <v>unmet</v>
      </c>
      <c r="E2260">
        <v>-436430.78099058336</v>
      </c>
    </row>
    <row r="2261" spans="1:5" x14ac:dyDescent="0.25">
      <c r="A2261">
        <v>2195</v>
      </c>
      <c r="B2261" s="40">
        <v>3803247.4611449633</v>
      </c>
      <c r="C2261">
        <v>3890583.5685965638</v>
      </c>
      <c r="D2261" t="str">
        <v>unmet</v>
      </c>
      <c r="E2261">
        <v>-87336.107451600488</v>
      </c>
    </row>
    <row r="2262" spans="1:5" x14ac:dyDescent="0.25">
      <c r="A2262">
        <v>2196</v>
      </c>
      <c r="B2262" s="40">
        <v>3891332.1417150972</v>
      </c>
      <c r="C2262">
        <v>3891445.6120096031</v>
      </c>
      <c r="D2262" t="str">
        <v>unmet</v>
      </c>
      <c r="E2262">
        <v>-113.4702945058234</v>
      </c>
    </row>
    <row r="2263" spans="1:5" x14ac:dyDescent="0.25">
      <c r="A2263">
        <v>2197</v>
      </c>
      <c r="B2263" s="40">
        <v>2923093.0887645376</v>
      </c>
      <c r="C2263">
        <v>3891034.1230435879</v>
      </c>
      <c r="D2263" t="str">
        <v>unmet</v>
      </c>
      <c r="E2263">
        <v>-967941.03427905031</v>
      </c>
    </row>
    <row r="2264" spans="1:5" x14ac:dyDescent="0.25">
      <c r="A2264">
        <v>2198</v>
      </c>
      <c r="B2264" s="40">
        <v>3499207.4266874189</v>
      </c>
      <c r="C2264">
        <v>3890775.9789946564</v>
      </c>
      <c r="D2264" t="str">
        <v>unmet</v>
      </c>
      <c r="E2264">
        <v>-391568.55230723741</v>
      </c>
    </row>
    <row r="2265" spans="1:5" x14ac:dyDescent="0.25">
      <c r="A2265">
        <v>2199</v>
      </c>
      <c r="B2265" s="40">
        <v>5254567.529051559</v>
      </c>
      <c r="C2265">
        <v>3890550.6380050001</v>
      </c>
      <c r="D2265" t="str">
        <v>met</v>
      </c>
      <c r="E2265">
        <v>1364016.891046559</v>
      </c>
    </row>
    <row r="2266" spans="1:5" x14ac:dyDescent="0.25">
      <c r="A2266">
        <v>2200</v>
      </c>
      <c r="B2266" s="40">
        <v>3819975.9985791822</v>
      </c>
      <c r="C2266">
        <v>3890688.3145819148</v>
      </c>
      <c r="D2266" t="str">
        <v>unmet</v>
      </c>
      <c r="E2266">
        <v>-70712.316002732608</v>
      </c>
    </row>
    <row r="2267" spans="1:5" x14ac:dyDescent="0.25">
      <c r="A2267">
        <v>2201</v>
      </c>
      <c r="B2267" s="40">
        <v>3593703.4582401952</v>
      </c>
      <c r="C2267">
        <v>3891008.191655146</v>
      </c>
      <c r="D2267" t="str">
        <v>unmet</v>
      </c>
      <c r="E2267">
        <v>-297304.73341495078</v>
      </c>
    </row>
    <row r="2268" spans="1:5" x14ac:dyDescent="0.25">
      <c r="A2268">
        <v>2202</v>
      </c>
      <c r="B2268" s="40">
        <v>3646077.838114684</v>
      </c>
      <c r="C2268">
        <v>3891461.192907128</v>
      </c>
      <c r="D2268" t="str">
        <v>unmet</v>
      </c>
      <c r="E2268">
        <v>-245383.35479244404</v>
      </c>
    </row>
    <row r="2269" spans="1:5" x14ac:dyDescent="0.25">
      <c r="A2269">
        <v>2203</v>
      </c>
      <c r="B2269" s="40">
        <v>4745232.413285546</v>
      </c>
      <c r="C2269">
        <v>3890736.6557353404</v>
      </c>
      <c r="D2269" t="str">
        <v>met</v>
      </c>
      <c r="E2269">
        <v>854495.75755020557</v>
      </c>
    </row>
    <row r="2270" spans="1:5" x14ac:dyDescent="0.25">
      <c r="A2270">
        <v>2204</v>
      </c>
      <c r="B2270" s="40">
        <v>3107005.1468762169</v>
      </c>
      <c r="C2270">
        <v>3890399.7325372943</v>
      </c>
      <c r="D2270" t="str">
        <v>unmet</v>
      </c>
      <c r="E2270">
        <v>-783394.58566107741</v>
      </c>
    </row>
    <row r="2271" spans="1:5" x14ac:dyDescent="0.25">
      <c r="A2271">
        <v>2205</v>
      </c>
      <c r="B2271" s="40">
        <v>3738787.0737600317</v>
      </c>
      <c r="C2271">
        <v>3890462.4602601775</v>
      </c>
      <c r="D2271" t="str">
        <v>unmet</v>
      </c>
      <c r="E2271">
        <v>-151675.38650014577</v>
      </c>
    </row>
    <row r="2272" spans="1:5" x14ac:dyDescent="0.25">
      <c r="A2272">
        <v>2206</v>
      </c>
      <c r="B2272" s="40">
        <v>3773115.3501936174</v>
      </c>
      <c r="C2272">
        <v>3890649.9420258207</v>
      </c>
      <c r="D2272" t="str">
        <v>unmet</v>
      </c>
      <c r="E2272">
        <v>-117534.59183220332</v>
      </c>
    </row>
    <row r="2273" spans="1:5" x14ac:dyDescent="0.25">
      <c r="A2273">
        <v>2207</v>
      </c>
      <c r="B2273" s="40">
        <v>4526402.915449352</v>
      </c>
      <c r="C2273">
        <v>3890533.6407084004</v>
      </c>
      <c r="D2273" t="str">
        <v>met</v>
      </c>
      <c r="E2273">
        <v>635869.2747409516</v>
      </c>
    </row>
    <row r="2274" spans="1:5" x14ac:dyDescent="0.25">
      <c r="A2274">
        <v>2208</v>
      </c>
      <c r="B2274" s="40">
        <v>3098400.1788919596</v>
      </c>
      <c r="C2274">
        <v>3890865.1087374887</v>
      </c>
      <c r="D2274" t="str">
        <v>unmet</v>
      </c>
      <c r="E2274">
        <v>-792464.92984552914</v>
      </c>
    </row>
    <row r="2275" spans="1:5" x14ac:dyDescent="0.25">
      <c r="A2275">
        <v>2209</v>
      </c>
      <c r="B2275" s="40">
        <v>3631864.9791502873</v>
      </c>
      <c r="C2275">
        <v>3890316.5274342727</v>
      </c>
      <c r="D2275" t="str">
        <v>unmet</v>
      </c>
      <c r="E2275">
        <v>-258451.54828398535</v>
      </c>
    </row>
    <row r="2276" spans="1:5" x14ac:dyDescent="0.25">
      <c r="A2276">
        <v>2210</v>
      </c>
      <c r="B2276" s="40">
        <v>4962014.946700911</v>
      </c>
      <c r="C2276">
        <v>3890726.6746996995</v>
      </c>
      <c r="D2276" t="str">
        <v>met</v>
      </c>
      <c r="E2276">
        <v>1071288.2720012115</v>
      </c>
    </row>
    <row r="2277" spans="1:5" x14ac:dyDescent="0.25">
      <c r="A2277">
        <v>2211</v>
      </c>
      <c r="B2277" s="40">
        <v>4881942.2752479799</v>
      </c>
      <c r="C2277">
        <v>3891089.8269172884</v>
      </c>
      <c r="D2277" t="str">
        <v>met</v>
      </c>
      <c r="E2277">
        <v>990852.44833069155</v>
      </c>
    </row>
    <row r="2278" spans="1:5" x14ac:dyDescent="0.25">
      <c r="A2278">
        <v>2212</v>
      </c>
      <c r="B2278" s="40">
        <v>4708452.4532102207</v>
      </c>
      <c r="C2278">
        <v>3890981.5229341951</v>
      </c>
      <c r="D2278" t="str">
        <v>met</v>
      </c>
      <c r="E2278">
        <v>817470.93027602555</v>
      </c>
    </row>
    <row r="2279" spans="1:5" x14ac:dyDescent="0.25">
      <c r="A2279">
        <v>2213</v>
      </c>
      <c r="B2279" s="40">
        <v>3609578.8967420552</v>
      </c>
      <c r="C2279">
        <v>3890966.0224891882</v>
      </c>
      <c r="D2279" t="str">
        <v>unmet</v>
      </c>
      <c r="E2279">
        <v>-281387.12574713305</v>
      </c>
    </row>
    <row r="2280" spans="1:5" x14ac:dyDescent="0.25">
      <c r="A2280">
        <v>2214</v>
      </c>
      <c r="B2280" s="40">
        <v>3321277.7824013773</v>
      </c>
      <c r="C2280">
        <v>3890518.4939852715</v>
      </c>
      <c r="D2280" t="str">
        <v>unmet</v>
      </c>
      <c r="E2280">
        <v>-569240.71158389421</v>
      </c>
    </row>
    <row r="2281" spans="1:5" x14ac:dyDescent="0.25">
      <c r="A2281">
        <v>2215</v>
      </c>
      <c r="B2281" s="40">
        <v>3473250.9334735447</v>
      </c>
      <c r="C2281">
        <v>3890707.140226508</v>
      </c>
      <c r="D2281" t="str">
        <v>unmet</v>
      </c>
      <c r="E2281">
        <v>-417456.20675296336</v>
      </c>
    </row>
    <row r="2282" spans="1:5" x14ac:dyDescent="0.25">
      <c r="A2282">
        <v>2216</v>
      </c>
      <c r="B2282" s="40">
        <v>4246535.5131870173</v>
      </c>
      <c r="C2282">
        <v>3890496.1693524872</v>
      </c>
      <c r="D2282" t="str">
        <v>met</v>
      </c>
      <c r="E2282">
        <v>356039.3438345301</v>
      </c>
    </row>
    <row r="2283" spans="1:5" x14ac:dyDescent="0.25">
      <c r="A2283">
        <v>2217</v>
      </c>
      <c r="B2283" s="40">
        <v>4228398.7680513933</v>
      </c>
      <c r="C2283">
        <v>3891102.3862631451</v>
      </c>
      <c r="D2283" t="str">
        <v>met</v>
      </c>
      <c r="E2283">
        <v>337296.3817882482</v>
      </c>
    </row>
    <row r="2284" spans="1:5" x14ac:dyDescent="0.25">
      <c r="A2284">
        <v>2218</v>
      </c>
      <c r="B2284" s="40">
        <v>4857505.5172875263</v>
      </c>
      <c r="C2284">
        <v>3890378.3414499015</v>
      </c>
      <c r="D2284" t="str">
        <v>met</v>
      </c>
      <c r="E2284">
        <v>967127.17583762482</v>
      </c>
    </row>
    <row r="2285" spans="1:5" x14ac:dyDescent="0.25">
      <c r="A2285">
        <v>2219</v>
      </c>
      <c r="B2285" s="40">
        <v>3664440.1946320133</v>
      </c>
      <c r="C2285">
        <v>3891354.1150725773</v>
      </c>
      <c r="D2285" t="str">
        <v>unmet</v>
      </c>
      <c r="E2285">
        <v>-226913.92044056393</v>
      </c>
    </row>
    <row r="2286" spans="1:5" x14ac:dyDescent="0.25">
      <c r="A2286">
        <v>2220</v>
      </c>
      <c r="B2286" s="40">
        <v>3751962.2065197821</v>
      </c>
      <c r="C2286">
        <v>3890913.1954319854</v>
      </c>
      <c r="D2286" t="str">
        <v>unmet</v>
      </c>
      <c r="E2286">
        <v>-138950.98891220335</v>
      </c>
    </row>
    <row r="2287" spans="1:5" x14ac:dyDescent="0.25">
      <c r="A2287">
        <v>2221</v>
      </c>
      <c r="B2287" s="40">
        <v>3258123.2368557071</v>
      </c>
      <c r="C2287">
        <v>3890420.0619076202</v>
      </c>
      <c r="D2287" t="str">
        <v>unmet</v>
      </c>
      <c r="E2287">
        <v>-632296.82505191304</v>
      </c>
    </row>
    <row r="2288" spans="1:5" x14ac:dyDescent="0.25">
      <c r="A2288">
        <v>2222</v>
      </c>
      <c r="B2288" s="40">
        <v>3441863.0288561736</v>
      </c>
      <c r="C2288">
        <v>3890880.1972905798</v>
      </c>
      <c r="D2288" t="str">
        <v>unmet</v>
      </c>
      <c r="E2288">
        <v>-449017.16843440617</v>
      </c>
    </row>
    <row r="2289" spans="1:5" x14ac:dyDescent="0.25">
      <c r="A2289">
        <v>2223</v>
      </c>
      <c r="B2289" s="40">
        <v>4642913.0848416872</v>
      </c>
      <c r="C2289">
        <v>3890370.2681366741</v>
      </c>
      <c r="D2289" t="str">
        <v>met</v>
      </c>
      <c r="E2289">
        <v>752542.81670501316</v>
      </c>
    </row>
    <row r="2290" spans="1:5" x14ac:dyDescent="0.25">
      <c r="A2290">
        <v>2224</v>
      </c>
      <c r="B2290" s="40">
        <v>4336416.0772647336</v>
      </c>
      <c r="C2290">
        <v>3891214.178548824</v>
      </c>
      <c r="D2290" t="str">
        <v>met</v>
      </c>
      <c r="E2290">
        <v>445201.89871590957</v>
      </c>
    </row>
    <row r="2291" spans="1:5" x14ac:dyDescent="0.25">
      <c r="A2291">
        <v>2225</v>
      </c>
      <c r="B2291" s="40">
        <v>3065394.2197312657</v>
      </c>
      <c r="C2291">
        <v>3890509.0405425224</v>
      </c>
      <c r="D2291" t="str">
        <v>unmet</v>
      </c>
      <c r="E2291">
        <v>-825114.82081125677</v>
      </c>
    </row>
    <row r="2292" spans="1:5" x14ac:dyDescent="0.25">
      <c r="A2292">
        <v>2226</v>
      </c>
      <c r="B2292" s="40">
        <v>3637332.0585611677</v>
      </c>
      <c r="C2292">
        <v>3890578.1347518051</v>
      </c>
      <c r="D2292" t="str">
        <v>unmet</v>
      </c>
      <c r="E2292">
        <v>-253246.07619063742</v>
      </c>
    </row>
    <row r="2293" spans="1:5" x14ac:dyDescent="0.25">
      <c r="A2293">
        <v>2227</v>
      </c>
      <c r="B2293" s="40">
        <v>3487810.5429170709</v>
      </c>
      <c r="C2293">
        <v>3890779.2021045531</v>
      </c>
      <c r="D2293" t="str">
        <v>unmet</v>
      </c>
      <c r="E2293">
        <v>-402968.6591874822</v>
      </c>
    </row>
    <row r="2294" spans="1:5" x14ac:dyDescent="0.25">
      <c r="A2294">
        <v>2228</v>
      </c>
      <c r="B2294" s="40">
        <v>3416006.5076665636</v>
      </c>
      <c r="C2294">
        <v>3890883.3348722034</v>
      </c>
      <c r="D2294" t="str">
        <v>unmet</v>
      </c>
      <c r="E2294">
        <v>-474876.8272056398</v>
      </c>
    </row>
    <row r="2295" spans="1:5" x14ac:dyDescent="0.25">
      <c r="A2295">
        <v>2229</v>
      </c>
      <c r="B2295" s="40">
        <v>4433806.0649440084</v>
      </c>
      <c r="C2295">
        <v>3890485.6019264441</v>
      </c>
      <c r="D2295" t="str">
        <v>met</v>
      </c>
      <c r="E2295">
        <v>543320.46301756427</v>
      </c>
    </row>
    <row r="2296" spans="1:5" x14ac:dyDescent="0.25">
      <c r="A2296">
        <v>2230</v>
      </c>
      <c r="B2296" s="40">
        <v>2932648.6193837938</v>
      </c>
      <c r="C2296">
        <v>3890658.6559535246</v>
      </c>
      <c r="D2296" t="str">
        <v>unmet</v>
      </c>
      <c r="E2296">
        <v>-958010.03656973084</v>
      </c>
    </row>
    <row r="2297" spans="1:5" x14ac:dyDescent="0.25">
      <c r="A2297">
        <v>2231</v>
      </c>
      <c r="B2297" s="40">
        <v>3288061.6238823733</v>
      </c>
      <c r="C2297">
        <v>3890911.2854897957</v>
      </c>
      <c r="D2297" t="str">
        <v>unmet</v>
      </c>
      <c r="E2297">
        <v>-602849.6616074224</v>
      </c>
    </row>
    <row r="2298" spans="1:5" x14ac:dyDescent="0.25">
      <c r="A2298">
        <v>2232</v>
      </c>
      <c r="B2298" s="40">
        <v>3429179.6204415741</v>
      </c>
      <c r="C2298">
        <v>3890469.8008355089</v>
      </c>
      <c r="D2298" t="str">
        <v>unmet</v>
      </c>
      <c r="E2298">
        <v>-461290.18039393472</v>
      </c>
    </row>
    <row r="2299" spans="1:5" x14ac:dyDescent="0.25">
      <c r="A2299">
        <v>2233</v>
      </c>
      <c r="B2299" s="40">
        <v>3532181.7825761153</v>
      </c>
      <c r="C2299">
        <v>3890183.81883519</v>
      </c>
      <c r="D2299" t="str">
        <v>unmet</v>
      </c>
      <c r="E2299">
        <v>-358002.0362590747</v>
      </c>
    </row>
    <row r="2300" spans="1:5" x14ac:dyDescent="0.25">
      <c r="A2300">
        <v>2234</v>
      </c>
      <c r="B2300" s="40">
        <v>4408259.0367358904</v>
      </c>
      <c r="C2300">
        <v>3891051.2965615434</v>
      </c>
      <c r="D2300" t="str">
        <v>met</v>
      </c>
      <c r="E2300">
        <v>517207.74017434707</v>
      </c>
    </row>
    <row r="2301" spans="1:5" x14ac:dyDescent="0.25">
      <c r="A2301">
        <v>2235</v>
      </c>
      <c r="B2301" s="40">
        <v>3470672.4365562005</v>
      </c>
      <c r="C2301">
        <v>3890947.6653764001</v>
      </c>
      <c r="D2301" t="str">
        <v>unmet</v>
      </c>
      <c r="E2301">
        <v>-420275.22882019961</v>
      </c>
    </row>
    <row r="2302" spans="1:5" x14ac:dyDescent="0.25">
      <c r="A2302">
        <v>2236</v>
      </c>
      <c r="B2302" s="40">
        <v>4029047.5808241004</v>
      </c>
      <c r="C2302">
        <v>3890710.7331537735</v>
      </c>
      <c r="D2302" t="str">
        <v>met</v>
      </c>
      <c r="E2302">
        <v>138336.84767032694</v>
      </c>
    </row>
    <row r="2303" spans="1:5" x14ac:dyDescent="0.25">
      <c r="A2303">
        <v>2237</v>
      </c>
      <c r="B2303" s="40">
        <v>3857595.3980086404</v>
      </c>
      <c r="C2303">
        <v>3890883.4614414279</v>
      </c>
      <c r="D2303" t="str">
        <v>unmet</v>
      </c>
      <c r="E2303">
        <v>-33288.063432787545</v>
      </c>
    </row>
    <row r="2304" spans="1:5" x14ac:dyDescent="0.25">
      <c r="A2304">
        <v>2238</v>
      </c>
      <c r="B2304" s="40">
        <v>5071467.1847896632</v>
      </c>
      <c r="C2304">
        <v>3891176.4936771099</v>
      </c>
      <c r="D2304" t="str">
        <v>met</v>
      </c>
      <c r="E2304">
        <v>1180290.6911125532</v>
      </c>
    </row>
    <row r="2305" spans="1:5" x14ac:dyDescent="0.25">
      <c r="A2305">
        <v>2239</v>
      </c>
      <c r="B2305" s="40">
        <v>3815838.2737740893</v>
      </c>
      <c r="C2305">
        <v>3890919.3886782709</v>
      </c>
      <c r="D2305" t="str">
        <v>unmet</v>
      </c>
      <c r="E2305">
        <v>-75081.114904181566</v>
      </c>
    </row>
    <row r="2306" spans="1:5" x14ac:dyDescent="0.25">
      <c r="A2306">
        <v>2240</v>
      </c>
      <c r="B2306" s="40">
        <v>3195671.108101889</v>
      </c>
      <c r="C2306">
        <v>3890386.5031884452</v>
      </c>
      <c r="D2306" t="str">
        <v>unmet</v>
      </c>
      <c r="E2306">
        <v>-694715.39508655621</v>
      </c>
    </row>
    <row r="2307" spans="1:5" x14ac:dyDescent="0.25">
      <c r="A2307">
        <v>2241</v>
      </c>
      <c r="B2307" s="40">
        <v>3136217.1829769649</v>
      </c>
      <c r="C2307">
        <v>3890533.1186691872</v>
      </c>
      <c r="D2307" t="str">
        <v>unmet</v>
      </c>
      <c r="E2307">
        <v>-754315.93569222232</v>
      </c>
    </row>
    <row r="2308" spans="1:5" x14ac:dyDescent="0.25">
      <c r="A2308">
        <v>2242</v>
      </c>
      <c r="B2308" s="40">
        <v>4363205.7710010158</v>
      </c>
      <c r="C2308">
        <v>3890894.2624572818</v>
      </c>
      <c r="D2308" t="str">
        <v>met</v>
      </c>
      <c r="E2308">
        <v>472311.50854373397</v>
      </c>
    </row>
    <row r="2309" spans="1:5" x14ac:dyDescent="0.25">
      <c r="A2309">
        <v>2243</v>
      </c>
      <c r="B2309" s="40">
        <v>3984317.7909891238</v>
      </c>
      <c r="C2309">
        <v>3890729.7520943335</v>
      </c>
      <c r="D2309" t="str">
        <v>met</v>
      </c>
      <c r="E2309">
        <v>93588.038894790225</v>
      </c>
    </row>
    <row r="2310" spans="1:5" x14ac:dyDescent="0.25">
      <c r="A2310">
        <v>2244</v>
      </c>
      <c r="B2310" s="40">
        <v>3429008.0104953619</v>
      </c>
      <c r="C2310">
        <v>3891183.0747321052</v>
      </c>
      <c r="D2310" t="str">
        <v>unmet</v>
      </c>
      <c r="E2310">
        <v>-462175.06423674338</v>
      </c>
    </row>
    <row r="2311" spans="1:5" x14ac:dyDescent="0.25">
      <c r="A2311">
        <v>2245</v>
      </c>
      <c r="B2311" s="40">
        <v>3858426.7008044836</v>
      </c>
      <c r="C2311">
        <v>3890549.8166291039</v>
      </c>
      <c r="D2311" t="str">
        <v>unmet</v>
      </c>
      <c r="E2311">
        <v>-32123.115824620239</v>
      </c>
    </row>
    <row r="2312" spans="1:5" x14ac:dyDescent="0.25">
      <c r="A2312">
        <v>2246</v>
      </c>
      <c r="B2312" s="40">
        <v>3622800.6842742059</v>
      </c>
      <c r="C2312">
        <v>3890650.5831029355</v>
      </c>
      <c r="D2312" t="str">
        <v>unmet</v>
      </c>
      <c r="E2312">
        <v>-267849.89882872952</v>
      </c>
    </row>
    <row r="2313" spans="1:5" x14ac:dyDescent="0.25">
      <c r="A2313">
        <v>2247</v>
      </c>
      <c r="B2313" s="40">
        <v>4643794.0756374244</v>
      </c>
      <c r="C2313">
        <v>3890400.8632558743</v>
      </c>
      <c r="D2313" t="str">
        <v>met</v>
      </c>
      <c r="E2313">
        <v>753393.21238155011</v>
      </c>
    </row>
    <row r="2314" spans="1:5" x14ac:dyDescent="0.25">
      <c r="A2314">
        <v>2248</v>
      </c>
      <c r="B2314" s="40">
        <v>3207013.3258668296</v>
      </c>
      <c r="C2314">
        <v>3890741.0241894051</v>
      </c>
      <c r="D2314" t="str">
        <v>unmet</v>
      </c>
      <c r="E2314">
        <v>-683727.69832257554</v>
      </c>
    </row>
    <row r="2315" spans="1:5" x14ac:dyDescent="0.25">
      <c r="A2315">
        <v>2249</v>
      </c>
      <c r="B2315" s="40">
        <v>3470371.7827770133</v>
      </c>
      <c r="C2315">
        <v>3890726.4547802154</v>
      </c>
      <c r="D2315" t="str">
        <v>unmet</v>
      </c>
      <c r="E2315">
        <v>-420354.67200320214</v>
      </c>
    </row>
    <row r="2316" spans="1:5" x14ac:dyDescent="0.25">
      <c r="A2316">
        <v>2250</v>
      </c>
      <c r="B2316" s="40">
        <v>3245800.6564674405</v>
      </c>
      <c r="C2316">
        <v>3891133.8762289304</v>
      </c>
      <c r="D2316" t="str">
        <v>unmet</v>
      </c>
      <c r="E2316">
        <v>-645333.21976148989</v>
      </c>
    </row>
    <row r="2317" spans="1:5" x14ac:dyDescent="0.25">
      <c r="A2317">
        <v>2251</v>
      </c>
      <c r="B2317" s="40">
        <v>4091646.1504642996</v>
      </c>
      <c r="C2317">
        <v>3890988.1970188469</v>
      </c>
      <c r="D2317" t="str">
        <v>met</v>
      </c>
      <c r="E2317">
        <v>200657.95344545273</v>
      </c>
    </row>
    <row r="2318" spans="1:5" x14ac:dyDescent="0.25">
      <c r="A2318">
        <v>2252</v>
      </c>
      <c r="B2318" s="40">
        <v>3855299.4825781006</v>
      </c>
      <c r="C2318">
        <v>3890605.1031693863</v>
      </c>
      <c r="D2318" t="str">
        <v>unmet</v>
      </c>
      <c r="E2318">
        <v>-35305.620591285639</v>
      </c>
    </row>
    <row r="2319" spans="1:5" x14ac:dyDescent="0.25">
      <c r="A2319">
        <v>2253</v>
      </c>
      <c r="B2319" s="40">
        <v>3408775.2434057212</v>
      </c>
      <c r="C2319">
        <v>3891059.5458831266</v>
      </c>
      <c r="D2319" t="str">
        <v>unmet</v>
      </c>
      <c r="E2319">
        <v>-482284.30247740541</v>
      </c>
    </row>
    <row r="2320" spans="1:5" x14ac:dyDescent="0.25">
      <c r="A2320">
        <v>2254</v>
      </c>
      <c r="B2320" s="40">
        <v>4202027.8641421245</v>
      </c>
      <c r="C2320">
        <v>3890669.1338440655</v>
      </c>
      <c r="D2320" t="str">
        <v>met</v>
      </c>
      <c r="E2320">
        <v>311358.73029805906</v>
      </c>
    </row>
    <row r="2321" spans="1:5" x14ac:dyDescent="0.25">
      <c r="A2321">
        <v>2255</v>
      </c>
      <c r="B2321" s="40">
        <v>3967086.4606157597</v>
      </c>
      <c r="C2321">
        <v>3890534.7376465728</v>
      </c>
      <c r="D2321" t="str">
        <v>met</v>
      </c>
      <c r="E2321">
        <v>76551.722969186958</v>
      </c>
    </row>
    <row r="2322" spans="1:5" x14ac:dyDescent="0.25">
      <c r="A2322">
        <v>2256</v>
      </c>
      <c r="B2322" s="40">
        <v>3628578.4720985335</v>
      </c>
      <c r="C2322">
        <v>3890646.0051158858</v>
      </c>
      <c r="D2322" t="str">
        <v>unmet</v>
      </c>
      <c r="E2322">
        <v>-262067.53301735222</v>
      </c>
    </row>
    <row r="2323" spans="1:5" x14ac:dyDescent="0.25">
      <c r="A2323">
        <v>2257</v>
      </c>
      <c r="B2323" s="40">
        <v>3337547.6517788493</v>
      </c>
      <c r="C2323">
        <v>3890708.0703104329</v>
      </c>
      <c r="D2323" t="str">
        <v>unmet</v>
      </c>
      <c r="E2323">
        <v>-553160.41853158362</v>
      </c>
    </row>
    <row r="2324" spans="1:5" x14ac:dyDescent="0.25">
      <c r="A2324">
        <v>2258</v>
      </c>
      <c r="B2324" s="40">
        <v>3837717.7185228136</v>
      </c>
      <c r="C2324">
        <v>3890607.0213471069</v>
      </c>
      <c r="D2324" t="str">
        <v>unmet</v>
      </c>
      <c r="E2324">
        <v>-52889.302824293263</v>
      </c>
    </row>
    <row r="2325" spans="1:5" x14ac:dyDescent="0.25">
      <c r="A2325">
        <v>2259</v>
      </c>
      <c r="B2325" s="40">
        <v>3864670.7011302011</v>
      </c>
      <c r="C2325">
        <v>3890551.8027521661</v>
      </c>
      <c r="D2325" t="str">
        <v>unmet</v>
      </c>
      <c r="E2325">
        <v>-25881.101621964946</v>
      </c>
    </row>
    <row r="2326" spans="1:5" x14ac:dyDescent="0.25">
      <c r="A2326">
        <v>2260</v>
      </c>
      <c r="B2326" s="40">
        <v>3289289.7606581748</v>
      </c>
      <c r="C2326">
        <v>3890735.645961673</v>
      </c>
      <c r="D2326" t="str">
        <v>unmet</v>
      </c>
      <c r="E2326">
        <v>-601445.88530349825</v>
      </c>
    </row>
    <row r="2327" spans="1:5" x14ac:dyDescent="0.25">
      <c r="A2327">
        <v>2261</v>
      </c>
      <c r="B2327" s="40">
        <v>3690076.4942119448</v>
      </c>
      <c r="C2327">
        <v>3890933.2469294858</v>
      </c>
      <c r="D2327" t="str">
        <v>unmet</v>
      </c>
      <c r="E2327">
        <v>-200856.75271754107</v>
      </c>
    </row>
    <row r="2328" spans="1:5" x14ac:dyDescent="0.25">
      <c r="A2328">
        <v>2262</v>
      </c>
      <c r="B2328" s="40">
        <v>3959770.4238659539</v>
      </c>
      <c r="C2328">
        <v>3890889.7396691293</v>
      </c>
      <c r="D2328" t="str">
        <v>met</v>
      </c>
      <c r="E2328">
        <v>68880.684196824674</v>
      </c>
    </row>
    <row r="2329" spans="1:5" x14ac:dyDescent="0.25">
      <c r="A2329">
        <v>2263</v>
      </c>
      <c r="B2329" s="40">
        <v>4027280.7143388987</v>
      </c>
      <c r="C2329">
        <v>3890856.2996733855</v>
      </c>
      <c r="D2329" t="str">
        <v>met</v>
      </c>
      <c r="E2329">
        <v>136424.41466551321</v>
      </c>
    </row>
    <row r="2330" spans="1:5" x14ac:dyDescent="0.25">
      <c r="A2330">
        <v>2264</v>
      </c>
      <c r="B2330" s="40">
        <v>3686484.8659727471</v>
      </c>
      <c r="C2330">
        <v>3890749.4861344099</v>
      </c>
      <c r="D2330" t="str">
        <v>unmet</v>
      </c>
      <c r="E2330">
        <v>-204264.62016166281</v>
      </c>
    </row>
    <row r="2331" spans="1:5" x14ac:dyDescent="0.25">
      <c r="A2331">
        <v>2265</v>
      </c>
      <c r="B2331" s="40">
        <v>5539686.5932141114</v>
      </c>
      <c r="C2331">
        <v>3891298.5278387405</v>
      </c>
      <c r="D2331" t="str">
        <v>met</v>
      </c>
      <c r="E2331">
        <v>1648388.0653753709</v>
      </c>
    </row>
    <row r="2332" spans="1:5" x14ac:dyDescent="0.25">
      <c r="A2332">
        <v>2266</v>
      </c>
      <c r="B2332" s="40">
        <v>3488611.1202021884</v>
      </c>
      <c r="C2332">
        <v>3890591.0997600127</v>
      </c>
      <c r="D2332" t="str">
        <v>unmet</v>
      </c>
      <c r="E2332">
        <v>-401979.97955782432</v>
      </c>
    </row>
    <row r="2333" spans="1:5" x14ac:dyDescent="0.25">
      <c r="A2333">
        <v>2267</v>
      </c>
      <c r="B2333" s="40">
        <v>3313108.8298013564</v>
      </c>
      <c r="C2333">
        <v>3890879.4511692142</v>
      </c>
      <c r="D2333" t="str">
        <v>unmet</v>
      </c>
      <c r="E2333">
        <v>-577770.62136785779</v>
      </c>
    </row>
    <row r="2334" spans="1:5" x14ac:dyDescent="0.25">
      <c r="A2334">
        <v>2268</v>
      </c>
      <c r="B2334" s="40">
        <v>3448048.7412089529</v>
      </c>
      <c r="C2334">
        <v>3890574.4598765527</v>
      </c>
      <c r="D2334" t="str">
        <v>unmet</v>
      </c>
      <c r="E2334">
        <v>-442525.71866759984</v>
      </c>
    </row>
    <row r="2335" spans="1:5" x14ac:dyDescent="0.25">
      <c r="A2335">
        <v>2269</v>
      </c>
      <c r="B2335" s="40">
        <v>3822524.1129449578</v>
      </c>
      <c r="C2335">
        <v>3890511.0954867322</v>
      </c>
      <c r="D2335" t="str">
        <v>unmet</v>
      </c>
      <c r="E2335">
        <v>-67986.9825417744</v>
      </c>
    </row>
    <row r="2336" spans="1:5" x14ac:dyDescent="0.25">
      <c r="A2336">
        <v>2270</v>
      </c>
      <c r="B2336" s="40">
        <v>3620996.9934890256</v>
      </c>
      <c r="C2336">
        <v>3891222.9128924827</v>
      </c>
      <c r="D2336" t="str">
        <v>unmet</v>
      </c>
      <c r="E2336">
        <v>-270225.91940345708</v>
      </c>
    </row>
    <row r="2337" spans="1:5" x14ac:dyDescent="0.25">
      <c r="A2337">
        <v>2271</v>
      </c>
      <c r="B2337" s="40">
        <v>3348839.1428064676</v>
      </c>
      <c r="C2337">
        <v>3890937.1300013149</v>
      </c>
      <c r="D2337" t="str">
        <v>unmet</v>
      </c>
      <c r="E2337">
        <v>-542097.98719484732</v>
      </c>
    </row>
    <row r="2338" spans="1:5" x14ac:dyDescent="0.25">
      <c r="A2338">
        <v>2272</v>
      </c>
      <c r="B2338" s="40">
        <v>3768210.7273263349</v>
      </c>
      <c r="C2338">
        <v>3891206.4259191314</v>
      </c>
      <c r="D2338" t="str">
        <v>unmet</v>
      </c>
      <c r="E2338">
        <v>-122995.69859279646</v>
      </c>
    </row>
    <row r="2339" spans="1:5" x14ac:dyDescent="0.25">
      <c r="A2339">
        <v>2273</v>
      </c>
      <c r="B2339" s="40">
        <v>4183490.4241679176</v>
      </c>
      <c r="C2339">
        <v>3890369.0443735248</v>
      </c>
      <c r="D2339" t="str">
        <v>met</v>
      </c>
      <c r="E2339">
        <v>293121.37979439273</v>
      </c>
    </row>
    <row r="2340" spans="1:5" x14ac:dyDescent="0.25">
      <c r="A2340">
        <v>2274</v>
      </c>
      <c r="B2340" s="40">
        <v>3284064.2459313096</v>
      </c>
      <c r="C2340">
        <v>3890726.4267925546</v>
      </c>
      <c r="D2340" t="str">
        <v>unmet</v>
      </c>
      <c r="E2340">
        <v>-606662.18086124491</v>
      </c>
    </row>
    <row r="2341" spans="1:5" x14ac:dyDescent="0.25">
      <c r="A2341">
        <v>2275</v>
      </c>
      <c r="B2341" s="40">
        <v>4087271.781885297</v>
      </c>
      <c r="C2341">
        <v>3891305.1489340342</v>
      </c>
      <c r="D2341" t="str">
        <v>met</v>
      </c>
      <c r="E2341">
        <v>195966.63295126287</v>
      </c>
    </row>
    <row r="2342" spans="1:5" x14ac:dyDescent="0.25">
      <c r="A2342">
        <v>2276</v>
      </c>
      <c r="B2342" s="40">
        <v>3330838.1648126179</v>
      </c>
      <c r="C2342">
        <v>3890620.0704987771</v>
      </c>
      <c r="D2342" t="str">
        <v>unmet</v>
      </c>
      <c r="E2342">
        <v>-559781.90568615915</v>
      </c>
    </row>
    <row r="2343" spans="1:5" x14ac:dyDescent="0.25">
      <c r="A2343">
        <v>2277</v>
      </c>
      <c r="B2343" s="40">
        <v>5078911.0323714558</v>
      </c>
      <c r="C2343">
        <v>3890733.0778445327</v>
      </c>
      <c r="D2343" t="str">
        <v>met</v>
      </c>
      <c r="E2343">
        <v>1188177.9545269231</v>
      </c>
    </row>
    <row r="2344" spans="1:5" x14ac:dyDescent="0.25">
      <c r="A2344">
        <v>2278</v>
      </c>
      <c r="B2344" s="40">
        <v>3726015.3388122064</v>
      </c>
      <c r="C2344">
        <v>3890246.6541519458</v>
      </c>
      <c r="D2344" t="str">
        <v>unmet</v>
      </c>
      <c r="E2344">
        <v>-164231.31533973943</v>
      </c>
    </row>
    <row r="2345" spans="1:5" x14ac:dyDescent="0.25">
      <c r="A2345">
        <v>2279</v>
      </c>
      <c r="B2345" s="40">
        <v>4329131.1573226759</v>
      </c>
      <c r="C2345">
        <v>3890742.1144316779</v>
      </c>
      <c r="D2345" t="str">
        <v>met</v>
      </c>
      <c r="E2345">
        <v>438389.04289099807</v>
      </c>
    </row>
    <row r="2346" spans="1:5" x14ac:dyDescent="0.25">
      <c r="A2346">
        <v>2280</v>
      </c>
      <c r="B2346" s="40">
        <v>3264187.1997329947</v>
      </c>
      <c r="C2346">
        <v>3891310.1933634053</v>
      </c>
      <c r="D2346" t="str">
        <v>unmet</v>
      </c>
      <c r="E2346">
        <v>-627122.99363041064</v>
      </c>
    </row>
    <row r="2347" spans="1:5" x14ac:dyDescent="0.25">
      <c r="A2347">
        <v>2281</v>
      </c>
      <c r="B2347" s="40">
        <v>3412967.9350925274</v>
      </c>
      <c r="C2347">
        <v>3890414.7371414895</v>
      </c>
      <c r="D2347" t="str">
        <v>unmet</v>
      </c>
      <c r="E2347">
        <v>-477446.8020489621</v>
      </c>
    </row>
    <row r="2348" spans="1:5" x14ac:dyDescent="0.25">
      <c r="A2348">
        <v>2282</v>
      </c>
      <c r="B2348" s="40">
        <v>3937743.3659074912</v>
      </c>
      <c r="C2348">
        <v>3890549.9916487988</v>
      </c>
      <c r="D2348" t="str">
        <v>met</v>
      </c>
      <c r="E2348">
        <v>47193.374258692376</v>
      </c>
    </row>
    <row r="2349" spans="1:5" x14ac:dyDescent="0.25">
      <c r="A2349">
        <v>2283</v>
      </c>
      <c r="B2349" s="40">
        <v>4369764.7494880753</v>
      </c>
      <c r="C2349">
        <v>3890655.6993186949</v>
      </c>
      <c r="D2349" t="str">
        <v>met</v>
      </c>
      <c r="E2349">
        <v>479109.05016938038</v>
      </c>
    </row>
    <row r="2350" spans="1:5" x14ac:dyDescent="0.25">
      <c r="A2350">
        <v>2284</v>
      </c>
      <c r="B2350" s="40">
        <v>3269522.408145119</v>
      </c>
      <c r="C2350">
        <v>3890156.4478821033</v>
      </c>
      <c r="D2350" t="str">
        <v>unmet</v>
      </c>
      <c r="E2350">
        <v>-620634.0397369843</v>
      </c>
    </row>
    <row r="2351" spans="1:5" x14ac:dyDescent="0.25">
      <c r="A2351">
        <v>2285</v>
      </c>
      <c r="B2351" s="40">
        <v>3631371.7470117072</v>
      </c>
      <c r="C2351">
        <v>3890896.8830595557</v>
      </c>
      <c r="D2351" t="str">
        <v>unmet</v>
      </c>
      <c r="E2351">
        <v>-259525.1360478485</v>
      </c>
    </row>
    <row r="2352" spans="1:5" x14ac:dyDescent="0.25">
      <c r="A2352">
        <v>2286</v>
      </c>
      <c r="B2352" s="40">
        <v>3676412.3044438176</v>
      </c>
      <c r="C2352">
        <v>3890526.4757593544</v>
      </c>
      <c r="D2352" t="str">
        <v>unmet</v>
      </c>
      <c r="E2352">
        <v>-214114.17131553683</v>
      </c>
    </row>
    <row r="2353" spans="1:5" x14ac:dyDescent="0.25">
      <c r="A2353">
        <v>2287</v>
      </c>
      <c r="B2353" s="40">
        <v>3763820.2629967267</v>
      </c>
      <c r="C2353">
        <v>3890654.8978588786</v>
      </c>
      <c r="D2353" t="str">
        <v>unmet</v>
      </c>
      <c r="E2353">
        <v>-126834.63486215193</v>
      </c>
    </row>
    <row r="2354" spans="1:5" x14ac:dyDescent="0.25">
      <c r="A2354">
        <v>2288</v>
      </c>
      <c r="B2354" s="40">
        <v>3272042.7390850214</v>
      </c>
      <c r="C2354">
        <v>3890531.0122807436</v>
      </c>
      <c r="D2354" t="str">
        <v>unmet</v>
      </c>
      <c r="E2354">
        <v>-618488.27319572214</v>
      </c>
    </row>
    <row r="2355" spans="1:5" x14ac:dyDescent="0.25">
      <c r="A2355">
        <v>2289</v>
      </c>
      <c r="B2355" s="40">
        <v>3857224.8126758453</v>
      </c>
      <c r="C2355">
        <v>3890977.0330766728</v>
      </c>
      <c r="D2355" t="str">
        <v>unmet</v>
      </c>
      <c r="E2355">
        <v>-33752.220400827471</v>
      </c>
    </row>
    <row r="2356" spans="1:5" x14ac:dyDescent="0.25">
      <c r="A2356">
        <v>2290</v>
      </c>
      <c r="B2356" s="40">
        <v>4369403.6941515468</v>
      </c>
      <c r="C2356">
        <v>3890995.0971847633</v>
      </c>
      <c r="D2356" t="str">
        <v>met</v>
      </c>
      <c r="E2356">
        <v>478408.59696678352</v>
      </c>
    </row>
    <row r="2357" spans="1:5" x14ac:dyDescent="0.25">
      <c r="A2357">
        <v>2291</v>
      </c>
      <c r="B2357" s="40">
        <v>3761887.125564965</v>
      </c>
      <c r="C2357">
        <v>3890791.6434905739</v>
      </c>
      <c r="D2357" t="str">
        <v>unmet</v>
      </c>
      <c r="E2357">
        <v>-128904.5179256089</v>
      </c>
    </row>
    <row r="2358" spans="1:5" x14ac:dyDescent="0.25">
      <c r="A2358">
        <v>2292</v>
      </c>
      <c r="B2358" s="40">
        <v>3640878.7041455675</v>
      </c>
      <c r="C2358">
        <v>3891235.7199494443</v>
      </c>
      <c r="D2358" t="str">
        <v>unmet</v>
      </c>
      <c r="E2358">
        <v>-250357.0158038768</v>
      </c>
    </row>
    <row r="2359" spans="1:5" x14ac:dyDescent="0.25">
      <c r="A2359">
        <v>2293</v>
      </c>
      <c r="B2359" s="40">
        <v>3597466.1234322526</v>
      </c>
      <c r="C2359">
        <v>3891578.216733234</v>
      </c>
      <c r="D2359" t="str">
        <v>unmet</v>
      </c>
      <c r="E2359">
        <v>-294112.09330098145</v>
      </c>
    </row>
    <row r="2360" spans="1:5" x14ac:dyDescent="0.25">
      <c r="A2360">
        <v>2294</v>
      </c>
      <c r="B2360" s="40">
        <v>3772320.1043263972</v>
      </c>
      <c r="C2360">
        <v>3891385.3294289801</v>
      </c>
      <c r="D2360" t="str">
        <v>unmet</v>
      </c>
      <c r="E2360">
        <v>-119065.22510258295</v>
      </c>
    </row>
    <row r="2361" spans="1:5" x14ac:dyDescent="0.25">
      <c r="A2361">
        <v>2295</v>
      </c>
      <c r="B2361" s="40">
        <v>4203586.7193477284</v>
      </c>
      <c r="C2361">
        <v>3891018.3581850985</v>
      </c>
      <c r="D2361" t="str">
        <v>met</v>
      </c>
      <c r="E2361">
        <v>312568.36116262991</v>
      </c>
    </row>
    <row r="2362" spans="1:5" x14ac:dyDescent="0.25">
      <c r="A2362">
        <v>2296</v>
      </c>
      <c r="B2362" s="40">
        <v>3461946.1265856852</v>
      </c>
      <c r="C2362">
        <v>3890764.5864551621</v>
      </c>
      <c r="D2362" t="str">
        <v>unmet</v>
      </c>
      <c r="E2362">
        <v>-428818.45986947697</v>
      </c>
    </row>
    <row r="2363" spans="1:5" x14ac:dyDescent="0.25">
      <c r="A2363">
        <v>2297</v>
      </c>
      <c r="B2363" s="40">
        <v>3754376.5851655523</v>
      </c>
      <c r="C2363">
        <v>3890325.2409814829</v>
      </c>
      <c r="D2363" t="str">
        <v>unmet</v>
      </c>
      <c r="E2363">
        <v>-135948.65581593057</v>
      </c>
    </row>
    <row r="2364" spans="1:5" x14ac:dyDescent="0.25">
      <c r="A2364">
        <v>2298</v>
      </c>
      <c r="B2364" s="40">
        <v>6544510.0076626819</v>
      </c>
      <c r="C2364">
        <v>3890598.6118897321</v>
      </c>
      <c r="D2364" t="str">
        <v>met</v>
      </c>
      <c r="E2364">
        <v>2653911.3957729498</v>
      </c>
    </row>
    <row r="2365" spans="1:5" x14ac:dyDescent="0.25">
      <c r="A2365">
        <v>2299</v>
      </c>
      <c r="B2365" s="40">
        <v>5723425.8208367601</v>
      </c>
      <c r="C2365">
        <v>3890881.111626796</v>
      </c>
      <c r="D2365" t="str">
        <v>met</v>
      </c>
      <c r="E2365">
        <v>1832544.7092099641</v>
      </c>
    </row>
    <row r="2366" spans="1:5" x14ac:dyDescent="0.25">
      <c r="A2366">
        <v>2300</v>
      </c>
      <c r="B2366" s="40">
        <v>3467879.5251153903</v>
      </c>
      <c r="C2366">
        <v>3891012.8428100166</v>
      </c>
      <c r="D2366" t="str">
        <v>unmet</v>
      </c>
      <c r="E2366">
        <v>-423133.31769462628</v>
      </c>
    </row>
    <row r="2367" spans="1:5" x14ac:dyDescent="0.25">
      <c r="A2367">
        <v>2301</v>
      </c>
      <c r="B2367" s="40">
        <v>3351588.6123326761</v>
      </c>
      <c r="C2367">
        <v>3890616.0198072223</v>
      </c>
      <c r="D2367" t="str">
        <v>unmet</v>
      </c>
      <c r="E2367">
        <v>-539027.40747454623</v>
      </c>
    </row>
    <row r="2368" spans="1:5" x14ac:dyDescent="0.25">
      <c r="A2368">
        <v>2302</v>
      </c>
      <c r="B2368" s="40">
        <v>3584922.6027805107</v>
      </c>
      <c r="C2368">
        <v>3890898.6590723349</v>
      </c>
      <c r="D2368" t="str">
        <v>unmet</v>
      </c>
      <c r="E2368">
        <v>-305976.05629182421</v>
      </c>
    </row>
    <row r="2369" spans="1:5" x14ac:dyDescent="0.25">
      <c r="A2369">
        <v>2303</v>
      </c>
      <c r="B2369" s="40">
        <v>4203293.1360944267</v>
      </c>
      <c r="C2369">
        <v>3890882.0266883466</v>
      </c>
      <c r="D2369" t="str">
        <v>met</v>
      </c>
      <c r="E2369">
        <v>312411.1094060801</v>
      </c>
    </row>
    <row r="2370" spans="1:5" x14ac:dyDescent="0.25">
      <c r="A2370">
        <v>2304</v>
      </c>
      <c r="B2370" s="40">
        <v>3478011.8137987815</v>
      </c>
      <c r="C2370">
        <v>3890485.304747765</v>
      </c>
      <c r="D2370" t="str">
        <v>unmet</v>
      </c>
      <c r="E2370">
        <v>-412473.49094898347</v>
      </c>
    </row>
    <row r="2371" spans="1:5" x14ac:dyDescent="0.25">
      <c r="A2371">
        <v>2305</v>
      </c>
      <c r="B2371" s="40">
        <v>4703694.8486759821</v>
      </c>
      <c r="C2371">
        <v>3891376.3654758455</v>
      </c>
      <c r="D2371" t="str">
        <v>met</v>
      </c>
      <c r="E2371">
        <v>812318.48320013657</v>
      </c>
    </row>
    <row r="2372" spans="1:5" x14ac:dyDescent="0.25">
      <c r="A2372">
        <v>2306</v>
      </c>
      <c r="B2372" s="40">
        <v>3702116.3571178322</v>
      </c>
      <c r="C2372">
        <v>3890914.996280706</v>
      </c>
      <c r="D2372" t="str">
        <v>unmet</v>
      </c>
      <c r="E2372">
        <v>-188798.63916287385</v>
      </c>
    </row>
    <row r="2373" spans="1:5" x14ac:dyDescent="0.25">
      <c r="A2373">
        <v>2307</v>
      </c>
      <c r="B2373" s="40">
        <v>4448898.1458209604</v>
      </c>
      <c r="C2373">
        <v>3891243.5677366327</v>
      </c>
      <c r="D2373" t="str">
        <v>met</v>
      </c>
      <c r="E2373">
        <v>557654.57808432775</v>
      </c>
    </row>
    <row r="2374" spans="1:5" x14ac:dyDescent="0.25">
      <c r="A2374">
        <v>2308</v>
      </c>
      <c r="B2374" s="40">
        <v>4260554.5867074337</v>
      </c>
      <c r="C2374">
        <v>3890816.3571529388</v>
      </c>
      <c r="D2374" t="str">
        <v>met</v>
      </c>
      <c r="E2374">
        <v>369738.22955449484</v>
      </c>
    </row>
    <row r="2375" spans="1:5" x14ac:dyDescent="0.25">
      <c r="A2375">
        <v>2309</v>
      </c>
      <c r="B2375" s="40">
        <v>4073173.0462917415</v>
      </c>
      <c r="C2375">
        <v>3890614.4510445474</v>
      </c>
      <c r="D2375" t="str">
        <v>met</v>
      </c>
      <c r="E2375">
        <v>182558.59524719417</v>
      </c>
    </row>
    <row r="2376" spans="1:5" x14ac:dyDescent="0.25">
      <c r="A2376">
        <v>2310</v>
      </c>
      <c r="B2376" s="40">
        <v>4076936.6015582634</v>
      </c>
      <c r="C2376">
        <v>3890634.4522208679</v>
      </c>
      <c r="D2376" t="str">
        <v>met</v>
      </c>
      <c r="E2376">
        <v>186302.14933739556</v>
      </c>
    </row>
    <row r="2377" spans="1:5" x14ac:dyDescent="0.25">
      <c r="A2377">
        <v>2311</v>
      </c>
      <c r="B2377" s="40">
        <v>4351516.1455512634</v>
      </c>
      <c r="C2377">
        <v>3890532.1042617289</v>
      </c>
      <c r="D2377" t="str">
        <v>met</v>
      </c>
      <c r="E2377">
        <v>460984.04128953442</v>
      </c>
    </row>
    <row r="2378" spans="1:5" x14ac:dyDescent="0.25">
      <c r="A2378">
        <v>2312</v>
      </c>
      <c r="B2378" s="40">
        <v>4822849.7533481764</v>
      </c>
      <c r="C2378">
        <v>3890745.8947829255</v>
      </c>
      <c r="D2378" t="str">
        <v>met</v>
      </c>
      <c r="E2378">
        <v>932103.85856525088</v>
      </c>
    </row>
    <row r="2379" spans="1:5" x14ac:dyDescent="0.25">
      <c r="A2379">
        <v>2313</v>
      </c>
      <c r="B2379" s="40">
        <v>4371729.5100221056</v>
      </c>
      <c r="C2379">
        <v>3890844.6992914123</v>
      </c>
      <c r="D2379" t="str">
        <v>met</v>
      </c>
      <c r="E2379">
        <v>480884.8107306934</v>
      </c>
    </row>
    <row r="2380" spans="1:5" x14ac:dyDescent="0.25">
      <c r="A2380">
        <v>2314</v>
      </c>
      <c r="B2380" s="40">
        <v>3659755.0180620519</v>
      </c>
      <c r="C2380">
        <v>3890537.9211896616</v>
      </c>
      <c r="D2380" t="str">
        <v>unmet</v>
      </c>
      <c r="E2380">
        <v>-230782.90312760975</v>
      </c>
    </row>
    <row r="2381" spans="1:5" x14ac:dyDescent="0.25">
      <c r="A2381">
        <v>2315</v>
      </c>
      <c r="B2381" s="40">
        <v>4428755.8995386967</v>
      </c>
      <c r="C2381">
        <v>3890283.7637182148</v>
      </c>
      <c r="D2381" t="str">
        <v>met</v>
      </c>
      <c r="E2381">
        <v>538472.13582048193</v>
      </c>
    </row>
    <row r="2382" spans="1:5" x14ac:dyDescent="0.25">
      <c r="A2382">
        <v>2316</v>
      </c>
      <c r="B2382" s="40">
        <v>4147558.8680901835</v>
      </c>
      <c r="C2382">
        <v>3890664.1553302319</v>
      </c>
      <c r="D2382" t="str">
        <v>met</v>
      </c>
      <c r="E2382">
        <v>256894.7127599516</v>
      </c>
    </row>
    <row r="2383" spans="1:5" x14ac:dyDescent="0.25">
      <c r="A2383">
        <v>2317</v>
      </c>
      <c r="B2383" s="40">
        <v>3728135.0326031093</v>
      </c>
      <c r="C2383">
        <v>3890900.5135999597</v>
      </c>
      <c r="D2383" t="str">
        <v>unmet</v>
      </c>
      <c r="E2383">
        <v>-162765.48099685041</v>
      </c>
    </row>
    <row r="2384" spans="1:5" x14ac:dyDescent="0.25">
      <c r="A2384">
        <v>2318</v>
      </c>
      <c r="B2384" s="40">
        <v>3719751.6119206678</v>
      </c>
      <c r="C2384">
        <v>3890887.4898689752</v>
      </c>
      <c r="D2384" t="str">
        <v>unmet</v>
      </c>
      <c r="E2384">
        <v>-171135.87794830743</v>
      </c>
    </row>
    <row r="2385" spans="1:5" x14ac:dyDescent="0.25">
      <c r="A2385">
        <v>2319</v>
      </c>
      <c r="B2385" s="40">
        <v>3344177.151407667</v>
      </c>
      <c r="C2385">
        <v>3890629.7258488792</v>
      </c>
      <c r="D2385" t="str">
        <v>unmet</v>
      </c>
      <c r="E2385">
        <v>-546452.57444121223</v>
      </c>
    </row>
    <row r="2386" spans="1:5" x14ac:dyDescent="0.25">
      <c r="A2386">
        <v>2320</v>
      </c>
      <c r="B2386" s="40">
        <v>3416364.4444237393</v>
      </c>
      <c r="C2386">
        <v>3890907.3303923537</v>
      </c>
      <c r="D2386" t="str">
        <v>unmet</v>
      </c>
      <c r="E2386">
        <v>-474542.88596861437</v>
      </c>
    </row>
    <row r="2387" spans="1:5" x14ac:dyDescent="0.25">
      <c r="A2387">
        <v>2321</v>
      </c>
      <c r="B2387" s="40">
        <v>5245252.7967192158</v>
      </c>
      <c r="C2387">
        <v>3890679.9404219855</v>
      </c>
      <c r="D2387" t="str">
        <v>met</v>
      </c>
      <c r="E2387">
        <v>1354572.8562972303</v>
      </c>
    </row>
    <row r="2388" spans="1:5" x14ac:dyDescent="0.25">
      <c r="A2388">
        <v>2322</v>
      </c>
      <c r="B2388" s="40">
        <v>3949314.9733272595</v>
      </c>
      <c r="C2388">
        <v>3891136.4451232874</v>
      </c>
      <c r="D2388" t="str">
        <v>met</v>
      </c>
      <c r="E2388">
        <v>58178.52820397215</v>
      </c>
    </row>
    <row r="2389" spans="1:5" x14ac:dyDescent="0.25">
      <c r="A2389">
        <v>2323</v>
      </c>
      <c r="B2389" s="40">
        <v>3704939.6681668558</v>
      </c>
      <c r="C2389">
        <v>3890729.2553454754</v>
      </c>
      <c r="D2389" t="str">
        <v>unmet</v>
      </c>
      <c r="E2389">
        <v>-185789.58717861958</v>
      </c>
    </row>
    <row r="2390" spans="1:5" x14ac:dyDescent="0.25">
      <c r="A2390">
        <v>2324</v>
      </c>
      <c r="B2390" s="40">
        <v>4704234.9923755256</v>
      </c>
      <c r="C2390">
        <v>3890554.6823436925</v>
      </c>
      <c r="D2390" t="str">
        <v>met</v>
      </c>
      <c r="E2390">
        <v>813680.31003183313</v>
      </c>
    </row>
    <row r="2391" spans="1:5" x14ac:dyDescent="0.25">
      <c r="A2391">
        <v>2325</v>
      </c>
      <c r="B2391" s="40">
        <v>3702981.7294652238</v>
      </c>
      <c r="C2391">
        <v>3890972.8227211027</v>
      </c>
      <c r="D2391" t="str">
        <v>unmet</v>
      </c>
      <c r="E2391">
        <v>-187991.09325587889</v>
      </c>
    </row>
    <row r="2392" spans="1:5" x14ac:dyDescent="0.25">
      <c r="A2392">
        <v>2326</v>
      </c>
      <c r="B2392" s="40">
        <v>4570634.0383511037</v>
      </c>
      <c r="C2392">
        <v>3891063.52865597</v>
      </c>
      <c r="D2392" t="str">
        <v>met</v>
      </c>
      <c r="E2392">
        <v>679570.50969513366</v>
      </c>
    </row>
    <row r="2393" spans="1:5" x14ac:dyDescent="0.25">
      <c r="A2393">
        <v>2327</v>
      </c>
      <c r="B2393" s="40">
        <v>5038210.9386106469</v>
      </c>
      <c r="C2393">
        <v>3890710.3716301066</v>
      </c>
      <c r="D2393" t="str">
        <v>met</v>
      </c>
      <c r="E2393">
        <v>1147500.5669805403</v>
      </c>
    </row>
    <row r="2394" spans="1:5" x14ac:dyDescent="0.25">
      <c r="A2394">
        <v>2328</v>
      </c>
      <c r="B2394" s="40">
        <v>4601400.0564795695</v>
      </c>
      <c r="C2394">
        <v>3890258.4567092913</v>
      </c>
      <c r="D2394" t="str">
        <v>met</v>
      </c>
      <c r="E2394">
        <v>711141.5997702782</v>
      </c>
    </row>
    <row r="2395" spans="1:5" x14ac:dyDescent="0.25">
      <c r="A2395">
        <v>2329</v>
      </c>
      <c r="B2395" s="40">
        <v>3935633.3126812298</v>
      </c>
      <c r="C2395">
        <v>3890570.391086698</v>
      </c>
      <c r="D2395" t="str">
        <v>met</v>
      </c>
      <c r="E2395">
        <v>45062.921594531741</v>
      </c>
    </row>
    <row r="2396" spans="1:5" x14ac:dyDescent="0.25">
      <c r="A2396">
        <v>2330</v>
      </c>
      <c r="B2396" s="40">
        <v>3589858.3163170218</v>
      </c>
      <c r="C2396">
        <v>3890731.8925160691</v>
      </c>
      <c r="D2396" t="str">
        <v>unmet</v>
      </c>
      <c r="E2396">
        <v>-300873.57619904727</v>
      </c>
    </row>
    <row r="2397" spans="1:5" x14ac:dyDescent="0.25">
      <c r="A2397">
        <v>2331</v>
      </c>
      <c r="B2397" s="40">
        <v>4160879.7041310305</v>
      </c>
      <c r="C2397">
        <v>3890986.7645013668</v>
      </c>
      <c r="D2397" t="str">
        <v>met</v>
      </c>
      <c r="E2397">
        <v>269892.93962966371</v>
      </c>
    </row>
    <row r="2398" spans="1:5" x14ac:dyDescent="0.25">
      <c r="A2398">
        <v>2332</v>
      </c>
      <c r="B2398" s="40">
        <v>3309496.202010625</v>
      </c>
      <c r="C2398">
        <v>3890823.8703208631</v>
      </c>
      <c r="D2398" t="str">
        <v>unmet</v>
      </c>
      <c r="E2398">
        <v>-581327.66831023805</v>
      </c>
    </row>
    <row r="2399" spans="1:5" x14ac:dyDescent="0.25">
      <c r="A2399">
        <v>2333</v>
      </c>
      <c r="B2399" s="40">
        <v>3992851.7543920204</v>
      </c>
      <c r="C2399">
        <v>3890659.1830553687</v>
      </c>
      <c r="D2399" t="str">
        <v>met</v>
      </c>
      <c r="E2399">
        <v>102192.57133665169</v>
      </c>
    </row>
    <row r="2400" spans="1:5" x14ac:dyDescent="0.25">
      <c r="A2400">
        <v>2334</v>
      </c>
      <c r="B2400" s="40">
        <v>3528503.9924085787</v>
      </c>
      <c r="C2400">
        <v>3890745.7836580402</v>
      </c>
      <c r="D2400" t="str">
        <v>unmet</v>
      </c>
      <c r="E2400">
        <v>-362241.79124946147</v>
      </c>
    </row>
    <row r="2401" spans="1:5" x14ac:dyDescent="0.25">
      <c r="A2401">
        <v>2335</v>
      </c>
      <c r="B2401" s="40">
        <v>3625075.0179716577</v>
      </c>
      <c r="C2401">
        <v>3890901.783703736</v>
      </c>
      <c r="D2401" t="str">
        <v>unmet</v>
      </c>
      <c r="E2401">
        <v>-265826.76573207835</v>
      </c>
    </row>
    <row r="2402" spans="1:5" x14ac:dyDescent="0.25">
      <c r="A2402">
        <v>2336</v>
      </c>
      <c r="B2402" s="40">
        <v>4163738.7870924603</v>
      </c>
      <c r="C2402">
        <v>3890912.8651492149</v>
      </c>
      <c r="D2402" t="str">
        <v>met</v>
      </c>
      <c r="E2402">
        <v>272825.92194324546</v>
      </c>
    </row>
    <row r="2403" spans="1:5" x14ac:dyDescent="0.25">
      <c r="A2403">
        <v>2337</v>
      </c>
      <c r="B2403" s="40">
        <v>3874468.6240925491</v>
      </c>
      <c r="C2403">
        <v>3891216.1081482535</v>
      </c>
      <c r="D2403" t="str">
        <v>unmet</v>
      </c>
      <c r="E2403">
        <v>-16747.484055704437</v>
      </c>
    </row>
    <row r="2404" spans="1:5" x14ac:dyDescent="0.25">
      <c r="A2404">
        <v>2338</v>
      </c>
      <c r="B2404" s="40">
        <v>3650670.485809614</v>
      </c>
      <c r="C2404">
        <v>3890518.4450979</v>
      </c>
      <c r="D2404" t="str">
        <v>unmet</v>
      </c>
      <c r="E2404">
        <v>-239847.95928828605</v>
      </c>
    </row>
    <row r="2405" spans="1:5" x14ac:dyDescent="0.25">
      <c r="A2405">
        <v>2339</v>
      </c>
      <c r="B2405" s="40">
        <v>4218250.7240858683</v>
      </c>
      <c r="C2405">
        <v>3890899.9853082085</v>
      </c>
      <c r="D2405" t="str">
        <v>met</v>
      </c>
      <c r="E2405">
        <v>327350.73877765983</v>
      </c>
    </row>
    <row r="2406" spans="1:5" x14ac:dyDescent="0.25">
      <c r="A2406">
        <v>2340</v>
      </c>
      <c r="B2406" s="40">
        <v>3824097.1347635379</v>
      </c>
      <c r="C2406">
        <v>3890431.5532223736</v>
      </c>
      <c r="D2406" t="str">
        <v>unmet</v>
      </c>
      <c r="E2406">
        <v>-66334.418458835687</v>
      </c>
    </row>
    <row r="2407" spans="1:5" x14ac:dyDescent="0.25">
      <c r="A2407">
        <v>2341</v>
      </c>
      <c r="B2407" s="40">
        <v>3243820.3307762081</v>
      </c>
      <c r="C2407">
        <v>3890319.1890465454</v>
      </c>
      <c r="D2407" t="str">
        <v>unmet</v>
      </c>
      <c r="E2407">
        <v>-646498.85827033734</v>
      </c>
    </row>
    <row r="2408" spans="1:5" x14ac:dyDescent="0.25">
      <c r="A2408">
        <v>2342</v>
      </c>
      <c r="B2408" s="40">
        <v>4119410.7262447318</v>
      </c>
      <c r="C2408">
        <v>3890512.8365776404</v>
      </c>
      <c r="D2408" t="str">
        <v>met</v>
      </c>
      <c r="E2408">
        <v>228897.88966709143</v>
      </c>
    </row>
    <row r="2409" spans="1:5" x14ac:dyDescent="0.25">
      <c r="A2409">
        <v>2343</v>
      </c>
      <c r="B2409" s="40">
        <v>3606005.7983535533</v>
      </c>
      <c r="C2409">
        <v>3890674.2926292256</v>
      </c>
      <c r="D2409" t="str">
        <v>unmet</v>
      </c>
      <c r="E2409">
        <v>-284668.49427567236</v>
      </c>
    </row>
    <row r="2410" spans="1:5" x14ac:dyDescent="0.25">
      <c r="A2410">
        <v>2344</v>
      </c>
      <c r="B2410" s="40">
        <v>3228859.3112240881</v>
      </c>
      <c r="C2410">
        <v>3890917.5945661236</v>
      </c>
      <c r="D2410" t="str">
        <v>unmet</v>
      </c>
      <c r="E2410">
        <v>-662058.28334203549</v>
      </c>
    </row>
    <row r="2411" spans="1:5" x14ac:dyDescent="0.25">
      <c r="A2411">
        <v>2345</v>
      </c>
      <c r="B2411" s="40">
        <v>3983683.2009287328</v>
      </c>
      <c r="C2411">
        <v>3890761.0647397214</v>
      </c>
      <c r="D2411" t="str">
        <v>met</v>
      </c>
      <c r="E2411">
        <v>92922.136189011391</v>
      </c>
    </row>
    <row r="2412" spans="1:5" x14ac:dyDescent="0.25">
      <c r="A2412">
        <v>2346</v>
      </c>
      <c r="B2412" s="40">
        <v>3994833.8885312784</v>
      </c>
      <c r="C2412">
        <v>3890422.951350674</v>
      </c>
      <c r="D2412" t="str">
        <v>met</v>
      </c>
      <c r="E2412">
        <v>104410.93718060432</v>
      </c>
    </row>
    <row r="2413" spans="1:5" x14ac:dyDescent="0.25">
      <c r="A2413">
        <v>2347</v>
      </c>
      <c r="B2413" s="40">
        <v>3656767.1291023092</v>
      </c>
      <c r="C2413">
        <v>3890785.8252887833</v>
      </c>
      <c r="D2413" t="str">
        <v>unmet</v>
      </c>
      <c r="E2413">
        <v>-234018.69618647406</v>
      </c>
    </row>
    <row r="2414" spans="1:5" x14ac:dyDescent="0.25">
      <c r="A2414">
        <v>2348</v>
      </c>
      <c r="B2414" s="40">
        <v>4303057.0777251972</v>
      </c>
      <c r="C2414">
        <v>3891383.7326154662</v>
      </c>
      <c r="D2414" t="str">
        <v>met</v>
      </c>
      <c r="E2414">
        <v>411673.34510973096</v>
      </c>
    </row>
    <row r="2415" spans="1:5" x14ac:dyDescent="0.25">
      <c r="A2415">
        <v>2349</v>
      </c>
      <c r="B2415" s="40">
        <v>3329573.3952348577</v>
      </c>
      <c r="C2415">
        <v>3890898.3249011901</v>
      </c>
      <c r="D2415" t="str">
        <v>unmet</v>
      </c>
      <c r="E2415">
        <v>-561324.92966633243</v>
      </c>
    </row>
    <row r="2416" spans="1:5" x14ac:dyDescent="0.25">
      <c r="A2416">
        <v>2350</v>
      </c>
      <c r="B2416" s="40">
        <v>5051309.1442562509</v>
      </c>
      <c r="C2416">
        <v>3890438.0992863802</v>
      </c>
      <c r="D2416" t="str">
        <v>met</v>
      </c>
      <c r="E2416">
        <v>1160871.0449698707</v>
      </c>
    </row>
    <row r="2417" spans="1:5" x14ac:dyDescent="0.25">
      <c r="A2417">
        <v>2351</v>
      </c>
      <c r="B2417" s="40">
        <v>3771290.0941410447</v>
      </c>
      <c r="C2417">
        <v>3890646.895070408</v>
      </c>
      <c r="D2417" t="str">
        <v>unmet</v>
      </c>
      <c r="E2417">
        <v>-119356.80092936335</v>
      </c>
    </row>
    <row r="2418" spans="1:5" x14ac:dyDescent="0.25">
      <c r="A2418">
        <v>2352</v>
      </c>
      <c r="B2418" s="40">
        <v>3946856.9974323213</v>
      </c>
      <c r="C2418">
        <v>3890840.8670203872</v>
      </c>
      <c r="D2418" t="str">
        <v>met</v>
      </c>
      <c r="E2418">
        <v>56016.130411934108</v>
      </c>
    </row>
    <row r="2419" spans="1:5" x14ac:dyDescent="0.25">
      <c r="A2419">
        <v>2353</v>
      </c>
      <c r="B2419" s="40">
        <v>3576439.6633437485</v>
      </c>
      <c r="C2419">
        <v>3890210.0840896997</v>
      </c>
      <c r="D2419" t="str">
        <v>unmet</v>
      </c>
      <c r="E2419">
        <v>-313770.42074595112</v>
      </c>
    </row>
    <row r="2420" spans="1:5" x14ac:dyDescent="0.25">
      <c r="A2420">
        <v>2354</v>
      </c>
      <c r="B2420" s="40">
        <v>3388638.8198613846</v>
      </c>
      <c r="C2420">
        <v>3891249.7056666617</v>
      </c>
      <c r="D2420" t="str">
        <v>unmet</v>
      </c>
      <c r="E2420">
        <v>-502610.88580527715</v>
      </c>
    </row>
    <row r="2421" spans="1:5" x14ac:dyDescent="0.25">
      <c r="A2421">
        <v>2355</v>
      </c>
      <c r="B2421" s="40">
        <v>3613540.2364167725</v>
      </c>
      <c r="C2421">
        <v>3890462.3819733337</v>
      </c>
      <c r="D2421" t="str">
        <v>unmet</v>
      </c>
      <c r="E2421">
        <v>-276922.14555656118</v>
      </c>
    </row>
    <row r="2422" spans="1:5" x14ac:dyDescent="0.25">
      <c r="A2422">
        <v>2356</v>
      </c>
      <c r="B2422" s="40">
        <v>3429853.0922597889</v>
      </c>
      <c r="C2422">
        <v>3890780.363290492</v>
      </c>
      <c r="D2422" t="str">
        <v>unmet</v>
      </c>
      <c r="E2422">
        <v>-460927.27103070309</v>
      </c>
    </row>
    <row r="2423" spans="1:5" x14ac:dyDescent="0.25">
      <c r="A2423">
        <v>2357</v>
      </c>
      <c r="B2423" s="40">
        <v>4057975.6064150687</v>
      </c>
      <c r="C2423">
        <v>3890438.0685033766</v>
      </c>
      <c r="D2423" t="str">
        <v>met</v>
      </c>
      <c r="E2423">
        <v>167537.53791169217</v>
      </c>
    </row>
    <row r="2424" spans="1:5" x14ac:dyDescent="0.25">
      <c r="A2424">
        <v>2358</v>
      </c>
      <c r="B2424" s="40">
        <v>3851823.6043490181</v>
      </c>
      <c r="C2424">
        <v>3890876.5773215066</v>
      </c>
      <c r="D2424" t="str">
        <v>unmet</v>
      </c>
      <c r="E2424">
        <v>-39052.972972488496</v>
      </c>
    </row>
    <row r="2425" spans="1:5" x14ac:dyDescent="0.25">
      <c r="A2425">
        <v>2359</v>
      </c>
      <c r="B2425" s="40">
        <v>3367641.379911927</v>
      </c>
      <c r="C2425">
        <v>3891029.4839000795</v>
      </c>
      <c r="D2425" t="str">
        <v>unmet</v>
      </c>
      <c r="E2425">
        <v>-523388.10398815246</v>
      </c>
    </row>
    <row r="2426" spans="1:5" x14ac:dyDescent="0.25">
      <c r="A2426">
        <v>2360</v>
      </c>
      <c r="B2426" s="40">
        <v>5410652.1637067311</v>
      </c>
      <c r="C2426">
        <v>3890715.257250045</v>
      </c>
      <c r="D2426" t="str">
        <v>met</v>
      </c>
      <c r="E2426">
        <v>1519936.9064566861</v>
      </c>
    </row>
    <row r="2427" spans="1:5" x14ac:dyDescent="0.25">
      <c r="A2427">
        <v>2361</v>
      </c>
      <c r="B2427" s="40">
        <v>3641585.384892737</v>
      </c>
      <c r="C2427">
        <v>3890960.4859323543</v>
      </c>
      <c r="D2427" t="str">
        <v>unmet</v>
      </c>
      <c r="E2427">
        <v>-249375.10103961732</v>
      </c>
    </row>
    <row r="2428" spans="1:5" x14ac:dyDescent="0.25">
      <c r="A2428">
        <v>2362</v>
      </c>
      <c r="B2428" s="40">
        <v>3875154.7512005484</v>
      </c>
      <c r="C2428">
        <v>3890665.2674804702</v>
      </c>
      <c r="D2428" t="str">
        <v>unmet</v>
      </c>
      <c r="E2428">
        <v>-15510.516279921867</v>
      </c>
    </row>
    <row r="2429" spans="1:5" x14ac:dyDescent="0.25">
      <c r="A2429">
        <v>2363</v>
      </c>
      <c r="B2429" s="40">
        <v>3825892.7627670877</v>
      </c>
      <c r="C2429">
        <v>3890849.6767577566</v>
      </c>
      <c r="D2429" t="str">
        <v>unmet</v>
      </c>
      <c r="E2429">
        <v>-64956.913990668952</v>
      </c>
    </row>
    <row r="2430" spans="1:5" x14ac:dyDescent="0.25">
      <c r="A2430">
        <v>2364</v>
      </c>
      <c r="B2430" s="40">
        <v>3624429.6291408977</v>
      </c>
      <c r="C2430">
        <v>3890872.7818456683</v>
      </c>
      <c r="D2430" t="str">
        <v>unmet</v>
      </c>
      <c r="E2430">
        <v>-266443.15270477068</v>
      </c>
    </row>
    <row r="2431" spans="1:5" x14ac:dyDescent="0.25">
      <c r="A2431">
        <v>2365</v>
      </c>
      <c r="B2431" s="40">
        <v>4441317.9112452967</v>
      </c>
      <c r="C2431">
        <v>3890798.9095283276</v>
      </c>
      <c r="D2431" t="str">
        <v>met</v>
      </c>
      <c r="E2431">
        <v>550519.00171696907</v>
      </c>
    </row>
    <row r="2432" spans="1:5" x14ac:dyDescent="0.25">
      <c r="A2432">
        <v>2366</v>
      </c>
      <c r="B2432" s="40">
        <v>3572796.8893427867</v>
      </c>
      <c r="C2432">
        <v>3890549.451320284</v>
      </c>
      <c r="D2432" t="str">
        <v>unmet</v>
      </c>
      <c r="E2432">
        <v>-317752.5619774973</v>
      </c>
    </row>
    <row r="2433" spans="1:5" x14ac:dyDescent="0.25">
      <c r="A2433">
        <v>2367</v>
      </c>
      <c r="B2433" s="40">
        <v>3863175.2925190981</v>
      </c>
      <c r="C2433">
        <v>3890640.6232920415</v>
      </c>
      <c r="D2433" t="str">
        <v>unmet</v>
      </c>
      <c r="E2433">
        <v>-27465.330772943329</v>
      </c>
    </row>
    <row r="2434" spans="1:5" x14ac:dyDescent="0.25">
      <c r="A2434">
        <v>2368</v>
      </c>
      <c r="B2434" s="40">
        <v>3169534.7152606584</v>
      </c>
      <c r="C2434">
        <v>3890726.2376220156</v>
      </c>
      <c r="D2434" t="str">
        <v>unmet</v>
      </c>
      <c r="E2434">
        <v>-721191.52236135723</v>
      </c>
    </row>
    <row r="2435" spans="1:5" x14ac:dyDescent="0.25">
      <c r="A2435">
        <v>2369</v>
      </c>
      <c r="B2435" s="40">
        <v>3201771.6633778261</v>
      </c>
      <c r="C2435">
        <v>3890922.5578118055</v>
      </c>
      <c r="D2435" t="str">
        <v>unmet</v>
      </c>
      <c r="E2435">
        <v>-689150.89443397941</v>
      </c>
    </row>
    <row r="2436" spans="1:5" x14ac:dyDescent="0.25">
      <c r="A2436">
        <v>2370</v>
      </c>
      <c r="B2436" s="40">
        <v>3724467.7122472404</v>
      </c>
      <c r="C2436">
        <v>3891068.421696336</v>
      </c>
      <c r="D2436" t="str">
        <v>unmet</v>
      </c>
      <c r="E2436">
        <v>-166600.70944909565</v>
      </c>
    </row>
    <row r="2437" spans="1:5" x14ac:dyDescent="0.25">
      <c r="A2437">
        <v>2371</v>
      </c>
      <c r="B2437" s="40">
        <v>3265211.4386029001</v>
      </c>
      <c r="C2437">
        <v>3890698.2255159738</v>
      </c>
      <c r="D2437" t="str">
        <v>unmet</v>
      </c>
      <c r="E2437">
        <v>-625486.78691307362</v>
      </c>
    </row>
    <row r="2438" spans="1:5" x14ac:dyDescent="0.25">
      <c r="A2438">
        <v>2372</v>
      </c>
      <c r="B2438" s="40">
        <v>3364812.9471252663</v>
      </c>
      <c r="C2438">
        <v>3890464.2925665379</v>
      </c>
      <c r="D2438" t="str">
        <v>unmet</v>
      </c>
      <c r="E2438">
        <v>-525651.34544127155</v>
      </c>
    </row>
    <row r="2439" spans="1:5" x14ac:dyDescent="0.25">
      <c r="A2439">
        <v>2373</v>
      </c>
      <c r="B2439" s="40">
        <v>3559829.239366007</v>
      </c>
      <c r="C2439">
        <v>3891019.2742893719</v>
      </c>
      <c r="D2439" t="str">
        <v>unmet</v>
      </c>
      <c r="E2439">
        <v>-331190.03492336487</v>
      </c>
    </row>
    <row r="2440" spans="1:5" x14ac:dyDescent="0.25">
      <c r="A2440">
        <v>2374</v>
      </c>
      <c r="B2440" s="40">
        <v>4091749.5311687021</v>
      </c>
      <c r="C2440">
        <v>3890164.8136289292</v>
      </c>
      <c r="D2440" t="str">
        <v>met</v>
      </c>
      <c r="E2440">
        <v>201584.71753977286</v>
      </c>
    </row>
    <row r="2441" spans="1:5" x14ac:dyDescent="0.25">
      <c r="A2441">
        <v>2375</v>
      </c>
      <c r="B2441" s="40">
        <v>3373768.2500796681</v>
      </c>
      <c r="C2441">
        <v>3890795.6440678546</v>
      </c>
      <c r="D2441" t="str">
        <v>unmet</v>
      </c>
      <c r="E2441">
        <v>-517027.39398818649</v>
      </c>
    </row>
    <row r="2442" spans="1:5" x14ac:dyDescent="0.25">
      <c r="A2442">
        <v>2376</v>
      </c>
      <c r="B2442" s="40">
        <v>3896597.023740524</v>
      </c>
      <c r="C2442">
        <v>3891015.6589795095</v>
      </c>
      <c r="D2442" t="str">
        <v>met</v>
      </c>
      <c r="E2442">
        <v>5581.364761014469</v>
      </c>
    </row>
    <row r="2443" spans="1:5" x14ac:dyDescent="0.25">
      <c r="A2443">
        <v>2377</v>
      </c>
      <c r="B2443" s="40">
        <v>4179630.6332417699</v>
      </c>
      <c r="C2443">
        <v>3890702.400618244</v>
      </c>
      <c r="D2443" t="str">
        <v>met</v>
      </c>
      <c r="E2443">
        <v>288928.2326235259</v>
      </c>
    </row>
    <row r="2444" spans="1:5" x14ac:dyDescent="0.25">
      <c r="A2444">
        <v>2378</v>
      </c>
      <c r="B2444" s="40">
        <v>3309885.8030953212</v>
      </c>
      <c r="C2444">
        <v>3891156.8181498377</v>
      </c>
      <c r="D2444" t="str">
        <v>unmet</v>
      </c>
      <c r="E2444">
        <v>-581271.01505451649</v>
      </c>
    </row>
    <row r="2445" spans="1:5" x14ac:dyDescent="0.25">
      <c r="A2445">
        <v>2379</v>
      </c>
      <c r="B2445" s="40">
        <v>3367103.2476232131</v>
      </c>
      <c r="C2445">
        <v>3890492.2033658335</v>
      </c>
      <c r="D2445" t="str">
        <v>unmet</v>
      </c>
      <c r="E2445">
        <v>-523388.9557426204</v>
      </c>
    </row>
    <row r="2446" spans="1:5" x14ac:dyDescent="0.25">
      <c r="A2446">
        <v>2380</v>
      </c>
      <c r="B2446" s="40">
        <v>4432436.9841864295</v>
      </c>
      <c r="C2446">
        <v>3890934.8546474292</v>
      </c>
      <c r="D2446" t="str">
        <v>met</v>
      </c>
      <c r="E2446">
        <v>541502.12953900034</v>
      </c>
    </row>
    <row r="2447" spans="1:5" x14ac:dyDescent="0.25">
      <c r="A2447">
        <v>2381</v>
      </c>
      <c r="B2447" s="40">
        <v>3713709.9031720189</v>
      </c>
      <c r="C2447">
        <v>3890470.7778907493</v>
      </c>
      <c r="D2447" t="str">
        <v>unmet</v>
      </c>
      <c r="E2447">
        <v>-176760.87471873034</v>
      </c>
    </row>
    <row r="2448" spans="1:5" x14ac:dyDescent="0.25">
      <c r="A2448">
        <v>2382</v>
      </c>
      <c r="B2448" s="40">
        <v>4278608.113352526</v>
      </c>
      <c r="C2448">
        <v>3890564.3031238285</v>
      </c>
      <c r="D2448" t="str">
        <v>met</v>
      </c>
      <c r="E2448">
        <v>388043.81022869749</v>
      </c>
    </row>
    <row r="2449" spans="1:5" x14ac:dyDescent="0.25">
      <c r="A2449">
        <v>2383</v>
      </c>
      <c r="B2449" s="40">
        <v>3669241.095804506</v>
      </c>
      <c r="C2449">
        <v>3891143.0338252648</v>
      </c>
      <c r="D2449" t="str">
        <v>unmet</v>
      </c>
      <c r="E2449">
        <v>-221901.9380207588</v>
      </c>
    </row>
    <row r="2450" spans="1:5" x14ac:dyDescent="0.25">
      <c r="A2450">
        <v>2384</v>
      </c>
      <c r="B2450" s="40">
        <v>3842872.5512755448</v>
      </c>
      <c r="C2450">
        <v>3890753.3973595942</v>
      </c>
      <c r="D2450" t="str">
        <v>unmet</v>
      </c>
      <c r="E2450">
        <v>-47880.846084049437</v>
      </c>
    </row>
    <row r="2451" spans="1:5" x14ac:dyDescent="0.25">
      <c r="A2451">
        <v>2385</v>
      </c>
      <c r="B2451" s="40">
        <v>5891809.390127521</v>
      </c>
      <c r="C2451">
        <v>3890587.6576709002</v>
      </c>
      <c r="D2451" t="str">
        <v>met</v>
      </c>
      <c r="E2451">
        <v>2001221.7324566208</v>
      </c>
    </row>
    <row r="2452" spans="1:5" x14ac:dyDescent="0.25">
      <c r="A2452">
        <v>2386</v>
      </c>
      <c r="B2452" s="40">
        <v>3922323.740987475</v>
      </c>
      <c r="C2452">
        <v>3890701.1541301012</v>
      </c>
      <c r="D2452" t="str">
        <v>met</v>
      </c>
      <c r="E2452">
        <v>31622.586857373826</v>
      </c>
    </row>
    <row r="2453" spans="1:5" x14ac:dyDescent="0.25">
      <c r="A2453">
        <v>2387</v>
      </c>
      <c r="B2453" s="40">
        <v>3203545.132605819</v>
      </c>
      <c r="C2453">
        <v>3891145.6889125668</v>
      </c>
      <c r="D2453" t="str">
        <v>unmet</v>
      </c>
      <c r="E2453">
        <v>-687600.55630674772</v>
      </c>
    </row>
    <row r="2454" spans="1:5" x14ac:dyDescent="0.25">
      <c r="A2454">
        <v>2388</v>
      </c>
      <c r="B2454" s="40">
        <v>3517449.0882915026</v>
      </c>
      <c r="C2454">
        <v>3890467.3288134001</v>
      </c>
      <c r="D2454" t="str">
        <v>unmet</v>
      </c>
      <c r="E2454">
        <v>-373018.24052189756</v>
      </c>
    </row>
    <row r="2455" spans="1:5" x14ac:dyDescent="0.25">
      <c r="A2455">
        <v>2389</v>
      </c>
      <c r="B2455" s="40">
        <v>3486565.1968484782</v>
      </c>
      <c r="C2455">
        <v>3890149.8391343812</v>
      </c>
      <c r="D2455" t="str">
        <v>unmet</v>
      </c>
      <c r="E2455">
        <v>-403584.64228590298</v>
      </c>
    </row>
    <row r="2456" spans="1:5" x14ac:dyDescent="0.25">
      <c r="A2456">
        <v>2390</v>
      </c>
      <c r="B2456" s="40">
        <v>3723177.0063318713</v>
      </c>
      <c r="C2456">
        <v>3891245.8018430294</v>
      </c>
      <c r="D2456" t="str">
        <v>unmet</v>
      </c>
      <c r="E2456">
        <v>-168068.79551115818</v>
      </c>
    </row>
    <row r="2457" spans="1:5" x14ac:dyDescent="0.25">
      <c r="A2457">
        <v>2391</v>
      </c>
      <c r="B2457" s="40">
        <v>3596593.8274552673</v>
      </c>
      <c r="C2457">
        <v>3890918.5783495097</v>
      </c>
      <c r="D2457" t="str">
        <v>unmet</v>
      </c>
      <c r="E2457">
        <v>-294324.75089424243</v>
      </c>
    </row>
    <row r="2458" spans="1:5" x14ac:dyDescent="0.25">
      <c r="A2458">
        <v>2392</v>
      </c>
      <c r="B2458" s="40">
        <v>3576561.6585129965</v>
      </c>
      <c r="C2458">
        <v>3890662.0763110733</v>
      </c>
      <c r="D2458" t="str">
        <v>unmet</v>
      </c>
      <c r="E2458">
        <v>-314100.41779807676</v>
      </c>
    </row>
    <row r="2459" spans="1:5" x14ac:dyDescent="0.25">
      <c r="A2459">
        <v>2393</v>
      </c>
      <c r="B2459" s="40">
        <v>3813805.3993431283</v>
      </c>
      <c r="C2459">
        <v>3890698.7173902849</v>
      </c>
      <c r="D2459" t="str">
        <v>unmet</v>
      </c>
      <c r="E2459">
        <v>-76893.318047156557</v>
      </c>
    </row>
    <row r="2460" spans="1:5" x14ac:dyDescent="0.25">
      <c r="A2460">
        <v>2394</v>
      </c>
      <c r="B2460" s="40">
        <v>3849806.4380945978</v>
      </c>
      <c r="C2460">
        <v>3890725.5767602958</v>
      </c>
      <c r="D2460" t="str">
        <v>unmet</v>
      </c>
      <c r="E2460">
        <v>-40919.138665698003</v>
      </c>
    </row>
    <row r="2461" spans="1:5" x14ac:dyDescent="0.25">
      <c r="A2461">
        <v>2395</v>
      </c>
      <c r="B2461" s="40">
        <v>4340569.6365813371</v>
      </c>
      <c r="C2461">
        <v>3890267.1036984529</v>
      </c>
      <c r="D2461" t="str">
        <v>met</v>
      </c>
      <c r="E2461">
        <v>450302.53288288414</v>
      </c>
    </row>
    <row r="2462" spans="1:5" x14ac:dyDescent="0.25">
      <c r="A2462">
        <v>2396</v>
      </c>
      <c r="B2462" s="40">
        <v>5467679.3561365698</v>
      </c>
      <c r="C2462">
        <v>3890900.8560051341</v>
      </c>
      <c r="D2462" t="str">
        <v>met</v>
      </c>
      <c r="E2462">
        <v>1576778.5001314357</v>
      </c>
    </row>
    <row r="2463" spans="1:5" x14ac:dyDescent="0.25">
      <c r="A2463">
        <v>2397</v>
      </c>
      <c r="B2463" s="40">
        <v>4526438.7113855276</v>
      </c>
      <c r="C2463">
        <v>3890922.0366835874</v>
      </c>
      <c r="D2463" t="str">
        <v>met</v>
      </c>
      <c r="E2463">
        <v>635516.67470194027</v>
      </c>
    </row>
    <row r="2464" spans="1:5" x14ac:dyDescent="0.25">
      <c r="A2464">
        <v>2398</v>
      </c>
      <c r="B2464" s="40">
        <v>4138953.1942684585</v>
      </c>
      <c r="C2464">
        <v>3890801.2586595453</v>
      </c>
      <c r="D2464" t="str">
        <v>met</v>
      </c>
      <c r="E2464">
        <v>248151.93560891319</v>
      </c>
    </row>
    <row r="2465" spans="1:5" x14ac:dyDescent="0.25">
      <c r="A2465">
        <v>2399</v>
      </c>
      <c r="B2465" s="40">
        <v>3346430.0967673049</v>
      </c>
      <c r="C2465">
        <v>3890528.533117</v>
      </c>
      <c r="D2465" t="str">
        <v>unmet</v>
      </c>
      <c r="E2465">
        <v>-544098.43634969508</v>
      </c>
    </row>
    <row r="2466" spans="1:5" x14ac:dyDescent="0.25">
      <c r="A2466">
        <v>2400</v>
      </c>
      <c r="B2466" s="40">
        <v>4001432.3471180475</v>
      </c>
      <c r="C2466">
        <v>3890660.006754166</v>
      </c>
      <c r="D2466" t="str">
        <v>met</v>
      </c>
      <c r="E2466">
        <v>110772.34036388155</v>
      </c>
    </row>
    <row r="2467" spans="1:5" x14ac:dyDescent="0.25">
      <c r="A2467">
        <v>2401</v>
      </c>
      <c r="B2467" s="40">
        <v>4553677.9187955316</v>
      </c>
      <c r="C2467">
        <v>3890743.0652032774</v>
      </c>
      <c r="D2467" t="str">
        <v>met</v>
      </c>
      <c r="E2467">
        <v>662934.85359225422</v>
      </c>
    </row>
    <row r="2468" spans="1:5" x14ac:dyDescent="0.25">
      <c r="A2468">
        <v>2402</v>
      </c>
      <c r="B2468" s="40">
        <v>3586626.4108531293</v>
      </c>
      <c r="C2468">
        <v>3890607.2984135658</v>
      </c>
      <c r="D2468" t="str">
        <v>unmet</v>
      </c>
      <c r="E2468">
        <v>-303980.8875604365</v>
      </c>
    </row>
    <row r="2469" spans="1:5" x14ac:dyDescent="0.25">
      <c r="A2469">
        <v>2403</v>
      </c>
      <c r="B2469" s="40">
        <v>3712039.5201490903</v>
      </c>
      <c r="C2469">
        <v>3890868.3017903352</v>
      </c>
      <c r="D2469" t="str">
        <v>unmet</v>
      </c>
      <c r="E2469">
        <v>-178828.78164124489</v>
      </c>
    </row>
    <row r="2470" spans="1:5" x14ac:dyDescent="0.25">
      <c r="A2470">
        <v>2404</v>
      </c>
      <c r="B2470" s="40">
        <v>4180732.0882308153</v>
      </c>
      <c r="C2470">
        <v>3890635.4406344616</v>
      </c>
      <c r="D2470" t="str">
        <v>met</v>
      </c>
      <c r="E2470">
        <v>290096.64759635366</v>
      </c>
    </row>
    <row r="2471" spans="1:5" x14ac:dyDescent="0.25">
      <c r="A2471">
        <v>2405</v>
      </c>
      <c r="B2471" s="40">
        <v>3394568.7219329551</v>
      </c>
      <c r="C2471">
        <v>3890770.6515151192</v>
      </c>
      <c r="D2471" t="str">
        <v>unmet</v>
      </c>
      <c r="E2471">
        <v>-496201.92958216416</v>
      </c>
    </row>
    <row r="2472" spans="1:5" x14ac:dyDescent="0.25">
      <c r="A2472">
        <v>2406</v>
      </c>
      <c r="B2472" s="40">
        <v>3130286.8197792834</v>
      </c>
      <c r="C2472">
        <v>3890722.075633978</v>
      </c>
      <c r="D2472" t="str">
        <v>unmet</v>
      </c>
      <c r="E2472">
        <v>-760435.25585469464</v>
      </c>
    </row>
    <row r="2473" spans="1:5" x14ac:dyDescent="0.25">
      <c r="A2473">
        <v>2407</v>
      </c>
      <c r="B2473" s="40">
        <v>5399047.0302558113</v>
      </c>
      <c r="C2473">
        <v>3890124.0196659011</v>
      </c>
      <c r="D2473" t="str">
        <v>met</v>
      </c>
      <c r="E2473">
        <v>1508923.0105899102</v>
      </c>
    </row>
    <row r="2474" spans="1:5" x14ac:dyDescent="0.25">
      <c r="A2474">
        <v>2408</v>
      </c>
      <c r="B2474" s="40">
        <v>3581929.5582376095</v>
      </c>
      <c r="C2474">
        <v>3890435.7792576361</v>
      </c>
      <c r="D2474" t="str">
        <v>unmet</v>
      </c>
      <c r="E2474">
        <v>-308506.2210200266</v>
      </c>
    </row>
    <row r="2475" spans="1:5" x14ac:dyDescent="0.25">
      <c r="A2475">
        <v>2409</v>
      </c>
      <c r="B2475" s="40">
        <v>3267390.4780195006</v>
      </c>
      <c r="C2475">
        <v>3890378.9965275377</v>
      </c>
      <c r="D2475" t="str">
        <v>unmet</v>
      </c>
      <c r="E2475">
        <v>-622988.51850803709</v>
      </c>
    </row>
    <row r="2476" spans="1:5" x14ac:dyDescent="0.25">
      <c r="A2476">
        <v>2410</v>
      </c>
      <c r="B2476" s="40">
        <v>3396853.4263638081</v>
      </c>
      <c r="C2476">
        <v>3890343.449815541</v>
      </c>
      <c r="D2476" t="str">
        <v>unmet</v>
      </c>
      <c r="E2476">
        <v>-493490.02345173294</v>
      </c>
    </row>
    <row r="2477" spans="1:5" x14ac:dyDescent="0.25">
      <c r="A2477">
        <v>2411</v>
      </c>
      <c r="B2477" s="40">
        <v>3055120.8653678335</v>
      </c>
      <c r="C2477">
        <v>3890463.2865283214</v>
      </c>
      <c r="D2477" t="str">
        <v>unmet</v>
      </c>
      <c r="E2477">
        <v>-835342.42116048792</v>
      </c>
    </row>
    <row r="2478" spans="1:5" x14ac:dyDescent="0.25">
      <c r="A2478">
        <v>2412</v>
      </c>
      <c r="B2478" s="40">
        <v>3451486.0123667195</v>
      </c>
      <c r="C2478">
        <v>3890654.266759559</v>
      </c>
      <c r="D2478" t="str">
        <v>unmet</v>
      </c>
      <c r="E2478">
        <v>-439168.2543928395</v>
      </c>
    </row>
    <row r="2479" spans="1:5" x14ac:dyDescent="0.25">
      <c r="A2479">
        <v>2413</v>
      </c>
      <c r="B2479" s="40">
        <v>6267785.1763106901</v>
      </c>
      <c r="C2479">
        <v>3890503.747386741</v>
      </c>
      <c r="D2479" t="str">
        <v>met</v>
      </c>
      <c r="E2479">
        <v>2377281.4289239491</v>
      </c>
    </row>
    <row r="2480" spans="1:5" x14ac:dyDescent="0.25">
      <c r="A2480">
        <v>2414</v>
      </c>
      <c r="B2480" s="40">
        <v>3545476.5734891696</v>
      </c>
      <c r="C2480">
        <v>3890122.0817651106</v>
      </c>
      <c r="D2480" t="str">
        <v>unmet</v>
      </c>
      <c r="E2480">
        <v>-344645.50827594101</v>
      </c>
    </row>
    <row r="2481" spans="1:5" x14ac:dyDescent="0.25">
      <c r="A2481">
        <v>2415</v>
      </c>
      <c r="B2481" s="40">
        <v>3500643.2561620446</v>
      </c>
      <c r="C2481">
        <v>3890598.3755725878</v>
      </c>
      <c r="D2481" t="str">
        <v>unmet</v>
      </c>
      <c r="E2481">
        <v>-389955.11941054324</v>
      </c>
    </row>
    <row r="2482" spans="1:5" x14ac:dyDescent="0.25">
      <c r="A2482">
        <v>2416</v>
      </c>
      <c r="B2482" s="40">
        <v>3976655.9229884297</v>
      </c>
      <c r="C2482">
        <v>3890626.2479334776</v>
      </c>
      <c r="D2482" t="str">
        <v>met</v>
      </c>
      <c r="E2482">
        <v>86029.675054952037</v>
      </c>
    </row>
    <row r="2483" spans="1:5" x14ac:dyDescent="0.25">
      <c r="A2483">
        <v>2417</v>
      </c>
      <c r="B2483" s="40">
        <v>4534347.6018182356</v>
      </c>
      <c r="C2483">
        <v>3891282.9448155425</v>
      </c>
      <c r="D2483" t="str">
        <v>met</v>
      </c>
      <c r="E2483">
        <v>643064.65700269304</v>
      </c>
    </row>
    <row r="2484" spans="1:5" x14ac:dyDescent="0.25">
      <c r="A2484">
        <v>2418</v>
      </c>
      <c r="B2484" s="40">
        <v>3104083.8216103511</v>
      </c>
      <c r="C2484">
        <v>3890715.4806495178</v>
      </c>
      <c r="D2484" t="str">
        <v>unmet</v>
      </c>
      <c r="E2484">
        <v>-786631.65903916676</v>
      </c>
    </row>
    <row r="2485" spans="1:5" x14ac:dyDescent="0.25">
      <c r="A2485">
        <v>2419</v>
      </c>
      <c r="B2485" s="40">
        <v>3152030.3115497418</v>
      </c>
      <c r="C2485">
        <v>3890719.3042842993</v>
      </c>
      <c r="D2485" t="str">
        <v>unmet</v>
      </c>
      <c r="E2485">
        <v>-738688.99273455748</v>
      </c>
    </row>
    <row r="2486" spans="1:5" x14ac:dyDescent="0.25">
      <c r="A2486">
        <v>2420</v>
      </c>
      <c r="B2486" s="40">
        <v>5366411.6862826739</v>
      </c>
      <c r="C2486">
        <v>3890311.0443168147</v>
      </c>
      <c r="D2486" t="str">
        <v>met</v>
      </c>
      <c r="E2486">
        <v>1476100.6419658591</v>
      </c>
    </row>
    <row r="2487" spans="1:5" x14ac:dyDescent="0.25">
      <c r="A2487">
        <v>2421</v>
      </c>
      <c r="B2487" s="40">
        <v>3160786.8140923819</v>
      </c>
      <c r="C2487">
        <v>3890776.3405077797</v>
      </c>
      <c r="D2487" t="str">
        <v>unmet</v>
      </c>
      <c r="E2487">
        <v>-729989.52641539788</v>
      </c>
    </row>
    <row r="2488" spans="1:5" x14ac:dyDescent="0.25">
      <c r="A2488">
        <v>2422</v>
      </c>
      <c r="B2488" s="40">
        <v>3630479.55572609</v>
      </c>
      <c r="C2488">
        <v>3890894.3081463245</v>
      </c>
      <c r="D2488" t="str">
        <v>unmet</v>
      </c>
      <c r="E2488">
        <v>-260414.75242023449</v>
      </c>
    </row>
    <row r="2489" spans="1:5" x14ac:dyDescent="0.25">
      <c r="A2489">
        <v>2423</v>
      </c>
      <c r="B2489" s="40">
        <v>4887209.3472304959</v>
      </c>
      <c r="C2489">
        <v>3890252.481560485</v>
      </c>
      <c r="D2489" t="str">
        <v>met</v>
      </c>
      <c r="E2489">
        <v>996956.86567001091</v>
      </c>
    </row>
    <row r="2490" spans="1:5" x14ac:dyDescent="0.25">
      <c r="A2490">
        <v>2424</v>
      </c>
      <c r="B2490" s="40">
        <v>4144762.2503940393</v>
      </c>
      <c r="C2490">
        <v>3890680.4688208918</v>
      </c>
      <c r="D2490" t="str">
        <v>met</v>
      </c>
      <c r="E2490">
        <v>254081.78157314751</v>
      </c>
    </row>
    <row r="2491" spans="1:5" x14ac:dyDescent="0.25">
      <c r="A2491">
        <v>2425</v>
      </c>
      <c r="B2491" s="40">
        <v>3888027.8777098781</v>
      </c>
      <c r="C2491">
        <v>3890603.6016674861</v>
      </c>
      <c r="D2491" t="str">
        <v>unmet</v>
      </c>
      <c r="E2491">
        <v>-2575.7239576079883</v>
      </c>
    </row>
    <row r="2492" spans="1:5" x14ac:dyDescent="0.25">
      <c r="A2492">
        <v>2426</v>
      </c>
      <c r="B2492" s="40">
        <v>4368776.6641761903</v>
      </c>
      <c r="C2492">
        <v>3890934.3086359045</v>
      </c>
      <c r="D2492" t="str">
        <v>met</v>
      </c>
      <c r="E2492">
        <v>477842.35554028582</v>
      </c>
    </row>
    <row r="2493" spans="1:5" x14ac:dyDescent="0.25">
      <c r="A2493">
        <v>2427</v>
      </c>
      <c r="B2493" s="40">
        <v>4560422.5778137241</v>
      </c>
      <c r="C2493">
        <v>3890349.4827587293</v>
      </c>
      <c r="D2493" t="str">
        <v>met</v>
      </c>
      <c r="E2493">
        <v>670073.0950549948</v>
      </c>
    </row>
    <row r="2494" spans="1:5" x14ac:dyDescent="0.25">
      <c r="A2494">
        <v>2428</v>
      </c>
      <c r="B2494" s="40">
        <v>3381011.7786087333</v>
      </c>
      <c r="C2494">
        <v>3890803.6771874493</v>
      </c>
      <c r="D2494" t="str">
        <v>unmet</v>
      </c>
      <c r="E2494">
        <v>-509791.89857871598</v>
      </c>
    </row>
    <row r="2495" spans="1:5" x14ac:dyDescent="0.25">
      <c r="A2495">
        <v>2429</v>
      </c>
      <c r="B2495" s="40">
        <v>3483559.646016594</v>
      </c>
      <c r="C2495">
        <v>3890854.8171045962</v>
      </c>
      <c r="D2495" t="str">
        <v>unmet</v>
      </c>
      <c r="E2495">
        <v>-407295.17108800216</v>
      </c>
    </row>
    <row r="2496" spans="1:5" x14ac:dyDescent="0.25">
      <c r="A2496">
        <v>2430</v>
      </c>
      <c r="B2496" s="40">
        <v>3112504.6842317041</v>
      </c>
      <c r="C2496">
        <v>3891027.488995662</v>
      </c>
      <c r="D2496" t="str">
        <v>unmet</v>
      </c>
      <c r="E2496">
        <v>-778522.80476395786</v>
      </c>
    </row>
    <row r="2497" spans="1:5" x14ac:dyDescent="0.25">
      <c r="A2497">
        <v>2431</v>
      </c>
      <c r="B2497" s="40">
        <v>3412905.246713426</v>
      </c>
      <c r="C2497">
        <v>3890387.7508727065</v>
      </c>
      <c r="D2497" t="str">
        <v>unmet</v>
      </c>
      <c r="E2497">
        <v>-477482.50415928056</v>
      </c>
    </row>
    <row r="2498" spans="1:5" x14ac:dyDescent="0.25">
      <c r="A2498">
        <v>2432</v>
      </c>
      <c r="B2498" s="40">
        <v>7589122.0178893786</v>
      </c>
      <c r="C2498">
        <v>3890387.8631015308</v>
      </c>
      <c r="D2498" t="str">
        <v>met</v>
      </c>
      <c r="E2498">
        <v>3698734.1547878478</v>
      </c>
    </row>
    <row r="2499" spans="1:5" x14ac:dyDescent="0.25">
      <c r="A2499">
        <v>2433</v>
      </c>
      <c r="B2499" s="40">
        <v>4172059.2151468862</v>
      </c>
      <c r="C2499">
        <v>3890692.3251588419</v>
      </c>
      <c r="D2499" t="str">
        <v>met</v>
      </c>
      <c r="E2499">
        <v>281366.88998804428</v>
      </c>
    </row>
    <row r="2500" spans="1:5" x14ac:dyDescent="0.25">
      <c r="A2500">
        <v>2434</v>
      </c>
      <c r="B2500" s="40">
        <v>3669581.5924765561</v>
      </c>
      <c r="C2500">
        <v>3890732.8340107095</v>
      </c>
      <c r="D2500" t="str">
        <v>unmet</v>
      </c>
      <c r="E2500">
        <v>-221151.24153415347</v>
      </c>
    </row>
    <row r="2501" spans="1:5" x14ac:dyDescent="0.25">
      <c r="A2501">
        <v>2435</v>
      </c>
      <c r="B2501" s="40">
        <v>3720691.9217723957</v>
      </c>
      <c r="C2501">
        <v>3890904.9911873164</v>
      </c>
      <c r="D2501" t="str">
        <v>unmet</v>
      </c>
      <c r="E2501">
        <v>-170213.06941492064</v>
      </c>
    </row>
    <row r="2502" spans="1:5" x14ac:dyDescent="0.25">
      <c r="A2502">
        <v>2436</v>
      </c>
      <c r="B2502" s="40">
        <v>4528683.3563161977</v>
      </c>
      <c r="C2502">
        <v>3891068.7652472453</v>
      </c>
      <c r="D2502" t="str">
        <v>met</v>
      </c>
      <c r="E2502">
        <v>637614.59106895234</v>
      </c>
    </row>
    <row r="2503" spans="1:5" x14ac:dyDescent="0.25">
      <c r="A2503">
        <v>2437</v>
      </c>
      <c r="B2503" s="40">
        <v>3739645.5505188042</v>
      </c>
      <c r="C2503">
        <v>3890648.1423032954</v>
      </c>
      <c r="D2503" t="str">
        <v>unmet</v>
      </c>
      <c r="E2503">
        <v>-151002.5917844912</v>
      </c>
    </row>
    <row r="2504" spans="1:5" x14ac:dyDescent="0.25">
      <c r="A2504">
        <v>2438</v>
      </c>
      <c r="B2504" s="40">
        <v>3455499.6725452761</v>
      </c>
      <c r="C2504">
        <v>3891110.5648288061</v>
      </c>
      <c r="D2504" t="str">
        <v>unmet</v>
      </c>
      <c r="E2504">
        <v>-435610.89228352997</v>
      </c>
    </row>
    <row r="2505" spans="1:5" x14ac:dyDescent="0.25">
      <c r="A2505">
        <v>2439</v>
      </c>
      <c r="B2505" s="40">
        <v>3605103.6950516314</v>
      </c>
      <c r="C2505">
        <v>3891038.3762268345</v>
      </c>
      <c r="D2505" t="str">
        <v>unmet</v>
      </c>
      <c r="E2505">
        <v>-285934.68117520306</v>
      </c>
    </row>
    <row r="2506" spans="1:5" x14ac:dyDescent="0.25">
      <c r="A2506">
        <v>2440</v>
      </c>
      <c r="B2506" s="40">
        <v>3593418.7982068853</v>
      </c>
      <c r="C2506">
        <v>3890230.212865341</v>
      </c>
      <c r="D2506" t="str">
        <v>unmet</v>
      </c>
      <c r="E2506">
        <v>-296811.41465845564</v>
      </c>
    </row>
    <row r="2507" spans="1:5" x14ac:dyDescent="0.25">
      <c r="A2507">
        <v>2441</v>
      </c>
      <c r="B2507" s="40">
        <v>3338299.722299695</v>
      </c>
      <c r="C2507">
        <v>3890712.4876045417</v>
      </c>
      <c r="D2507" t="str">
        <v>unmet</v>
      </c>
      <c r="E2507">
        <v>-552412.76530484669</v>
      </c>
    </row>
    <row r="2508" spans="1:5" x14ac:dyDescent="0.25">
      <c r="A2508">
        <v>2442</v>
      </c>
      <c r="B2508" s="40">
        <v>3787201.1405082569</v>
      </c>
      <c r="C2508">
        <v>3890412.5200375319</v>
      </c>
      <c r="D2508" t="str">
        <v>unmet</v>
      </c>
      <c r="E2508">
        <v>-103211.379529275</v>
      </c>
    </row>
    <row r="2509" spans="1:5" x14ac:dyDescent="0.25">
      <c r="A2509">
        <v>2443</v>
      </c>
      <c r="B2509" s="40">
        <v>3512119.055613183</v>
      </c>
      <c r="C2509">
        <v>3890864.3815131201</v>
      </c>
      <c r="D2509" t="str">
        <v>unmet</v>
      </c>
      <c r="E2509">
        <v>-378745.32589993719</v>
      </c>
    </row>
    <row r="2510" spans="1:5" x14ac:dyDescent="0.25">
      <c r="A2510">
        <v>2444</v>
      </c>
      <c r="B2510" s="40">
        <v>3995347.6492583309</v>
      </c>
      <c r="C2510">
        <v>3890610.7800928517</v>
      </c>
      <c r="D2510" t="str">
        <v>met</v>
      </c>
      <c r="E2510">
        <v>104736.86916547921</v>
      </c>
    </row>
    <row r="2511" spans="1:5" x14ac:dyDescent="0.25">
      <c r="A2511">
        <v>2445</v>
      </c>
      <c r="B2511" s="40">
        <v>3719040.0292813685</v>
      </c>
      <c r="C2511">
        <v>3890537.7962456513</v>
      </c>
      <c r="D2511" t="str">
        <v>unmet</v>
      </c>
      <c r="E2511">
        <v>-171497.76696428284</v>
      </c>
    </row>
    <row r="2512" spans="1:5" x14ac:dyDescent="0.25">
      <c r="A2512">
        <v>2446</v>
      </c>
      <c r="B2512" s="40">
        <v>3474335.0159877962</v>
      </c>
      <c r="C2512">
        <v>3890598.2073126859</v>
      </c>
      <c r="D2512" t="str">
        <v>unmet</v>
      </c>
      <c r="E2512">
        <v>-416263.19132488966</v>
      </c>
    </row>
    <row r="2513" spans="1:5" x14ac:dyDescent="0.25">
      <c r="A2513">
        <v>2447</v>
      </c>
      <c r="B2513" s="40">
        <v>3497686.1940860688</v>
      </c>
      <c r="C2513">
        <v>3890758.7852506535</v>
      </c>
      <c r="D2513" t="str">
        <v>unmet</v>
      </c>
      <c r="E2513">
        <v>-393072.59116458474</v>
      </c>
    </row>
    <row r="2514" spans="1:5" x14ac:dyDescent="0.25">
      <c r="A2514">
        <v>2448</v>
      </c>
      <c r="B2514" s="40">
        <v>4376196.1010410264</v>
      </c>
      <c r="C2514">
        <v>3890425.6461200109</v>
      </c>
      <c r="D2514" t="str">
        <v>met</v>
      </c>
      <c r="E2514">
        <v>485770.45492101554</v>
      </c>
    </row>
    <row r="2515" spans="1:5" x14ac:dyDescent="0.25">
      <c r="A2515">
        <v>2449</v>
      </c>
      <c r="B2515" s="40">
        <v>3664072.4992710557</v>
      </c>
      <c r="C2515">
        <v>3890443.8749975455</v>
      </c>
      <c r="D2515" t="str">
        <v>unmet</v>
      </c>
      <c r="E2515">
        <v>-226371.37572648982</v>
      </c>
    </row>
    <row r="2516" spans="1:5" x14ac:dyDescent="0.25">
      <c r="A2516">
        <v>2450</v>
      </c>
      <c r="B2516" s="40">
        <v>3893393.9595628004</v>
      </c>
      <c r="C2516">
        <v>3890909.7884057383</v>
      </c>
      <c r="D2516" t="str">
        <v>met</v>
      </c>
      <c r="E2516">
        <v>2484.1711570620537</v>
      </c>
    </row>
    <row r="2517" spans="1:5" x14ac:dyDescent="0.25">
      <c r="A2517">
        <v>2451</v>
      </c>
      <c r="B2517" s="40">
        <v>5482126.3268924877</v>
      </c>
      <c r="C2517">
        <v>3890738.1024255245</v>
      </c>
      <c r="D2517" t="str">
        <v>met</v>
      </c>
      <c r="E2517">
        <v>1591388.2244669632</v>
      </c>
    </row>
    <row r="2518" spans="1:5" x14ac:dyDescent="0.25">
      <c r="A2518">
        <v>2452</v>
      </c>
      <c r="B2518" s="40">
        <v>3892687.433568683</v>
      </c>
      <c r="C2518">
        <v>3891250.5484821182</v>
      </c>
      <c r="D2518" t="str">
        <v>met</v>
      </c>
      <c r="E2518">
        <v>1436.8850865648128</v>
      </c>
    </row>
    <row r="2519" spans="1:5" x14ac:dyDescent="0.25">
      <c r="A2519">
        <v>2453</v>
      </c>
      <c r="B2519" s="40">
        <v>3531551.5657318477</v>
      </c>
      <c r="C2519">
        <v>3891087.3935894165</v>
      </c>
      <c r="D2519" t="str">
        <v>unmet</v>
      </c>
      <c r="E2519">
        <v>-359535.82785756886</v>
      </c>
    </row>
    <row r="2520" spans="1:5" x14ac:dyDescent="0.25">
      <c r="A2520">
        <v>2454</v>
      </c>
      <c r="B2520" s="40">
        <v>8366490.8200670723</v>
      </c>
      <c r="C2520">
        <v>3890623.6793611627</v>
      </c>
      <c r="D2520" t="str">
        <v>met</v>
      </c>
      <c r="E2520">
        <v>4475867.1407059096</v>
      </c>
    </row>
    <row r="2521" spans="1:5" x14ac:dyDescent="0.25">
      <c r="A2521">
        <v>2455</v>
      </c>
      <c r="B2521" s="40">
        <v>4761466.2246637959</v>
      </c>
      <c r="C2521">
        <v>3891125.9973198543</v>
      </c>
      <c r="D2521" t="str">
        <v>met</v>
      </c>
      <c r="E2521">
        <v>870340.22734394157</v>
      </c>
    </row>
    <row r="2522" spans="1:5" x14ac:dyDescent="0.25">
      <c r="A2522">
        <v>2456</v>
      </c>
      <c r="B2522" s="40">
        <v>4249971.8457904393</v>
      </c>
      <c r="C2522">
        <v>3890693.860105834</v>
      </c>
      <c r="D2522" t="str">
        <v>met</v>
      </c>
      <c r="E2522">
        <v>359277.98568460532</v>
      </c>
    </row>
    <row r="2523" spans="1:5" x14ac:dyDescent="0.25">
      <c r="A2523">
        <v>2457</v>
      </c>
      <c r="B2523" s="40">
        <v>3570101.9546002606</v>
      </c>
      <c r="C2523">
        <v>3891170.9143322534</v>
      </c>
      <c r="D2523" t="str">
        <v>unmet</v>
      </c>
      <c r="E2523">
        <v>-321068.9597319928</v>
      </c>
    </row>
    <row r="2524" spans="1:5" x14ac:dyDescent="0.25">
      <c r="A2524">
        <v>2458</v>
      </c>
      <c r="B2524" s="40">
        <v>3120573.2191124018</v>
      </c>
      <c r="C2524">
        <v>3890929.3645202718</v>
      </c>
      <c r="D2524" t="str">
        <v>unmet</v>
      </c>
      <c r="E2524">
        <v>-770356.14540786995</v>
      </c>
    </row>
    <row r="2525" spans="1:5" x14ac:dyDescent="0.25">
      <c r="A2525">
        <v>2459</v>
      </c>
      <c r="B2525" s="40">
        <v>3430648.1746193822</v>
      </c>
      <c r="C2525">
        <v>3891052.6806357298</v>
      </c>
      <c r="D2525" t="str">
        <v>unmet</v>
      </c>
      <c r="E2525">
        <v>-460404.50601634756</v>
      </c>
    </row>
    <row r="2526" spans="1:5" x14ac:dyDescent="0.25">
      <c r="A2526">
        <v>2460</v>
      </c>
      <c r="B2526" s="40">
        <v>3621841.4376279558</v>
      </c>
      <c r="C2526">
        <v>3891095.7778783012</v>
      </c>
      <c r="D2526" t="str">
        <v>unmet</v>
      </c>
      <c r="E2526">
        <v>-269254.34025034541</v>
      </c>
    </row>
    <row r="2527" spans="1:5" x14ac:dyDescent="0.25">
      <c r="A2527">
        <v>2461</v>
      </c>
      <c r="B2527" s="40">
        <v>3695661.2544941236</v>
      </c>
      <c r="C2527">
        <v>3891055.5351608801</v>
      </c>
      <c r="D2527" t="str">
        <v>unmet</v>
      </c>
      <c r="E2527">
        <v>-195394.28066675644</v>
      </c>
    </row>
    <row r="2528" spans="1:5" x14ac:dyDescent="0.25">
      <c r="A2528">
        <v>2462</v>
      </c>
      <c r="B2528" s="40">
        <v>3836985.1811018875</v>
      </c>
      <c r="C2528">
        <v>3890696.8428728054</v>
      </c>
      <c r="D2528" t="str">
        <v>unmet</v>
      </c>
      <c r="E2528">
        <v>-53711.661770917941</v>
      </c>
    </row>
    <row r="2529" spans="1:5" x14ac:dyDescent="0.25">
      <c r="A2529">
        <v>2463</v>
      </c>
      <c r="B2529" s="40">
        <v>3460680.076521589</v>
      </c>
      <c r="C2529">
        <v>3890534.1015347675</v>
      </c>
      <c r="D2529" t="str">
        <v>unmet</v>
      </c>
      <c r="E2529">
        <v>-429854.02501317859</v>
      </c>
    </row>
    <row r="2530" spans="1:5" x14ac:dyDescent="0.25">
      <c r="A2530">
        <v>2464</v>
      </c>
      <c r="B2530" s="40">
        <v>3195973.1164248963</v>
      </c>
      <c r="C2530">
        <v>3891063.6419947692</v>
      </c>
      <c r="D2530" t="str">
        <v>unmet</v>
      </c>
      <c r="E2530">
        <v>-695090.52556987293</v>
      </c>
    </row>
    <row r="2531" spans="1:5" x14ac:dyDescent="0.25">
      <c r="A2531">
        <v>2465</v>
      </c>
      <c r="B2531" s="40">
        <v>3037869.1210354511</v>
      </c>
      <c r="C2531">
        <v>3890694.446753528</v>
      </c>
      <c r="D2531" t="str">
        <v>unmet</v>
      </c>
      <c r="E2531">
        <v>-852825.3257180769</v>
      </c>
    </row>
    <row r="2532" spans="1:5" x14ac:dyDescent="0.25">
      <c r="A2532">
        <v>2466</v>
      </c>
      <c r="B2532" s="40">
        <v>3659678.6905058259</v>
      </c>
      <c r="C2532">
        <v>3890579.3042753004</v>
      </c>
      <c r="D2532" t="str">
        <v>unmet</v>
      </c>
      <c r="E2532">
        <v>-230900.61376947444</v>
      </c>
    </row>
    <row r="2533" spans="1:5" x14ac:dyDescent="0.25">
      <c r="A2533">
        <v>2467</v>
      </c>
      <c r="B2533" s="40">
        <v>3255630.8938651462</v>
      </c>
      <c r="C2533">
        <v>3890557.0516076577</v>
      </c>
      <c r="D2533" t="str">
        <v>unmet</v>
      </c>
      <c r="E2533">
        <v>-634926.15774251148</v>
      </c>
    </row>
    <row r="2534" spans="1:5" x14ac:dyDescent="0.25">
      <c r="A2534">
        <v>2468</v>
      </c>
      <c r="B2534" s="40">
        <v>4454943.2819325831</v>
      </c>
      <c r="C2534">
        <v>3890903.110333886</v>
      </c>
      <c r="D2534" t="str">
        <v>met</v>
      </c>
      <c r="E2534">
        <v>564040.17159869708</v>
      </c>
    </row>
    <row r="2535" spans="1:5" x14ac:dyDescent="0.25">
      <c r="A2535">
        <v>2469</v>
      </c>
      <c r="B2535" s="40">
        <v>4657066.4480765276</v>
      </c>
      <c r="C2535">
        <v>3890922.580116713</v>
      </c>
      <c r="D2535" t="str">
        <v>met</v>
      </c>
      <c r="E2535">
        <v>766143.86795981461</v>
      </c>
    </row>
    <row r="2536" spans="1:5" x14ac:dyDescent="0.25">
      <c r="A2536">
        <v>2470</v>
      </c>
      <c r="B2536" s="40">
        <v>5716598.6643884275</v>
      </c>
      <c r="C2536">
        <v>3890564.4932909468</v>
      </c>
      <c r="D2536" t="str">
        <v>met</v>
      </c>
      <c r="E2536">
        <v>1826034.1710974807</v>
      </c>
    </row>
    <row r="2537" spans="1:5" x14ac:dyDescent="0.25">
      <c r="A2537">
        <v>2471</v>
      </c>
      <c r="B2537" s="40">
        <v>3488214.3063015956</v>
      </c>
      <c r="C2537">
        <v>3890990.121193375</v>
      </c>
      <c r="D2537" t="str">
        <v>unmet</v>
      </c>
      <c r="E2537">
        <v>-402775.81489177933</v>
      </c>
    </row>
    <row r="2538" spans="1:5" x14ac:dyDescent="0.25">
      <c r="A2538">
        <v>2472</v>
      </c>
      <c r="B2538" s="40">
        <v>3864144.7984384298</v>
      </c>
      <c r="C2538">
        <v>3890905.0343479184</v>
      </c>
      <c r="D2538" t="str">
        <v>unmet</v>
      </c>
      <c r="E2538">
        <v>-26760.235909488518</v>
      </c>
    </row>
    <row r="2539" spans="1:5" x14ac:dyDescent="0.25">
      <c r="A2539">
        <v>2473</v>
      </c>
      <c r="B2539" s="40">
        <v>3759392.6068507568</v>
      </c>
      <c r="C2539">
        <v>3891105.5414785687</v>
      </c>
      <c r="D2539" t="str">
        <v>unmet</v>
      </c>
      <c r="E2539">
        <v>-131712.93462781189</v>
      </c>
    </row>
    <row r="2540" spans="1:5" x14ac:dyDescent="0.25">
      <c r="A2540">
        <v>2474</v>
      </c>
      <c r="B2540" s="40">
        <v>3386911.7739861812</v>
      </c>
      <c r="C2540">
        <v>3890649.4997160472</v>
      </c>
      <c r="D2540" t="str">
        <v>unmet</v>
      </c>
      <c r="E2540">
        <v>-503737.72572986595</v>
      </c>
    </row>
    <row r="2541" spans="1:5" x14ac:dyDescent="0.25">
      <c r="A2541">
        <v>2475</v>
      </c>
      <c r="B2541" s="40">
        <v>5007640.6121170754</v>
      </c>
      <c r="C2541">
        <v>3890869.6100499718</v>
      </c>
      <c r="D2541" t="str">
        <v>met</v>
      </c>
      <c r="E2541">
        <v>1116771.0020671035</v>
      </c>
    </row>
    <row r="2542" spans="1:5" x14ac:dyDescent="0.25">
      <c r="A2542">
        <v>2476</v>
      </c>
      <c r="B2542" s="40">
        <v>3228798.5281179021</v>
      </c>
      <c r="C2542">
        <v>3891111.9154637828</v>
      </c>
      <c r="D2542" t="str">
        <v>unmet</v>
      </c>
      <c r="E2542">
        <v>-662313.38734588074</v>
      </c>
    </row>
    <row r="2543" spans="1:5" x14ac:dyDescent="0.25">
      <c r="A2543">
        <v>2477</v>
      </c>
      <c r="B2543" s="40">
        <v>4539042.6590120066</v>
      </c>
      <c r="C2543">
        <v>3890874.0670974003</v>
      </c>
      <c r="D2543" t="str">
        <v>met</v>
      </c>
      <c r="E2543">
        <v>648168.59191460628</v>
      </c>
    </row>
    <row r="2544" spans="1:5" x14ac:dyDescent="0.25">
      <c r="A2544">
        <v>2478</v>
      </c>
      <c r="B2544" s="40">
        <v>3913812.4913209137</v>
      </c>
      <c r="C2544">
        <v>3890726.8359816191</v>
      </c>
      <c r="D2544" t="str">
        <v>met</v>
      </c>
      <c r="E2544">
        <v>23085.655339294579</v>
      </c>
    </row>
    <row r="2545" spans="1:5" x14ac:dyDescent="0.25">
      <c r="A2545">
        <v>2479</v>
      </c>
      <c r="B2545" s="40">
        <v>4625332.8689828543</v>
      </c>
      <c r="C2545">
        <v>3890385.7037412776</v>
      </c>
      <c r="D2545" t="str">
        <v>met</v>
      </c>
      <c r="E2545">
        <v>734947.16524157673</v>
      </c>
    </row>
    <row r="2546" spans="1:5" x14ac:dyDescent="0.25">
      <c r="A2546">
        <v>2480</v>
      </c>
      <c r="B2546" s="40">
        <v>3956358.6230287272</v>
      </c>
      <c r="C2546">
        <v>3891246.5315787382</v>
      </c>
      <c r="D2546" t="str">
        <v>met</v>
      </c>
      <c r="E2546">
        <v>65112.091449989006</v>
      </c>
    </row>
    <row r="2547" spans="1:5" x14ac:dyDescent="0.25">
      <c r="A2547">
        <v>2481</v>
      </c>
      <c r="B2547" s="40">
        <v>3781137.5566692129</v>
      </c>
      <c r="C2547">
        <v>3890613.72738973</v>
      </c>
      <c r="D2547" t="str">
        <v>unmet</v>
      </c>
      <c r="E2547">
        <v>-109476.17072051717</v>
      </c>
    </row>
    <row r="2548" spans="1:5" x14ac:dyDescent="0.25">
      <c r="A2548">
        <v>2482</v>
      </c>
      <c r="B2548" s="40">
        <v>3440756.8261454166</v>
      </c>
      <c r="C2548">
        <v>3890708.2707576668</v>
      </c>
      <c r="D2548" t="str">
        <v>unmet</v>
      </c>
      <c r="E2548">
        <v>-449951.4446122502</v>
      </c>
    </row>
    <row r="2549" spans="1:5" x14ac:dyDescent="0.25">
      <c r="A2549">
        <v>2483</v>
      </c>
      <c r="B2549" s="40">
        <v>4637956.354990284</v>
      </c>
      <c r="C2549">
        <v>3890304.5449317032</v>
      </c>
      <c r="D2549" t="str">
        <v>met</v>
      </c>
      <c r="E2549">
        <v>747651.81005858071</v>
      </c>
    </row>
    <row r="2550" spans="1:5" x14ac:dyDescent="0.25">
      <c r="A2550">
        <v>2484</v>
      </c>
      <c r="B2550" s="40">
        <v>3241054.3232728448</v>
      </c>
      <c r="C2550">
        <v>3890359.0169750587</v>
      </c>
      <c r="D2550" t="str">
        <v>unmet</v>
      </c>
      <c r="E2550">
        <v>-649304.69370221393</v>
      </c>
    </row>
    <row r="2551" spans="1:5" x14ac:dyDescent="0.25">
      <c r="A2551">
        <v>2485</v>
      </c>
      <c r="B2551" s="40">
        <v>3495347.3354244437</v>
      </c>
      <c r="C2551">
        <v>3890833.7600356396</v>
      </c>
      <c r="D2551" t="str">
        <v>unmet</v>
      </c>
      <c r="E2551">
        <v>-395486.42461119592</v>
      </c>
    </row>
    <row r="2552" spans="1:5" x14ac:dyDescent="0.25">
      <c r="A2552">
        <v>2486</v>
      </c>
      <c r="B2552" s="40">
        <v>3631046.9753859257</v>
      </c>
      <c r="C2552">
        <v>3891309.4711936279</v>
      </c>
      <c r="D2552" t="str">
        <v>unmet</v>
      </c>
      <c r="E2552">
        <v>-260262.49580770219</v>
      </c>
    </row>
    <row r="2553" spans="1:5" x14ac:dyDescent="0.25">
      <c r="A2553">
        <v>2487</v>
      </c>
      <c r="B2553" s="40">
        <v>3381798.3932366637</v>
      </c>
      <c r="C2553">
        <v>3890602.453844856</v>
      </c>
      <c r="D2553" t="str">
        <v>unmet</v>
      </c>
      <c r="E2553">
        <v>-508804.06060819235</v>
      </c>
    </row>
    <row r="2554" spans="1:5" x14ac:dyDescent="0.25">
      <c r="A2554">
        <v>2488</v>
      </c>
      <c r="B2554" s="40">
        <v>4593909.3894136744</v>
      </c>
      <c r="C2554">
        <v>3891094.543399543</v>
      </c>
      <c r="D2554" t="str">
        <v>met</v>
      </c>
      <c r="E2554">
        <v>702814.84601413133</v>
      </c>
    </row>
    <row r="2555" spans="1:5" x14ac:dyDescent="0.25">
      <c r="A2555">
        <v>2489</v>
      </c>
      <c r="B2555" s="40">
        <v>3511539.0653484063</v>
      </c>
      <c r="C2555">
        <v>3890756.6968122018</v>
      </c>
      <c r="D2555" t="str">
        <v>unmet</v>
      </c>
      <c r="E2555">
        <v>-379217.63146379543</v>
      </c>
    </row>
    <row r="2556" spans="1:5" x14ac:dyDescent="0.25">
      <c r="A2556">
        <v>2490</v>
      </c>
      <c r="B2556" s="40">
        <v>4002798.4513603076</v>
      </c>
      <c r="C2556">
        <v>3890758.1268057586</v>
      </c>
      <c r="D2556" t="str">
        <v>met</v>
      </c>
      <c r="E2556">
        <v>112040.32455454906</v>
      </c>
    </row>
    <row r="2557" spans="1:5" x14ac:dyDescent="0.25">
      <c r="A2557">
        <v>2491</v>
      </c>
      <c r="B2557" s="40">
        <v>3624117.8570429264</v>
      </c>
      <c r="C2557">
        <v>3890629.7658587359</v>
      </c>
      <c r="D2557" t="str">
        <v>unmet</v>
      </c>
      <c r="E2557">
        <v>-266511.90881580953</v>
      </c>
    </row>
    <row r="2558" spans="1:5" x14ac:dyDescent="0.25">
      <c r="A2558">
        <v>2492</v>
      </c>
      <c r="B2558" s="40">
        <v>3539575.4334884938</v>
      </c>
      <c r="C2558">
        <v>3890925.075772407</v>
      </c>
      <c r="D2558" t="str">
        <v>unmet</v>
      </c>
      <c r="E2558">
        <v>-351349.64228391321</v>
      </c>
    </row>
    <row r="2559" spans="1:5" x14ac:dyDescent="0.25">
      <c r="A2559">
        <v>2493</v>
      </c>
      <c r="B2559" s="40">
        <v>8353814.644813871</v>
      </c>
      <c r="C2559">
        <v>3890379.6097252592</v>
      </c>
      <c r="D2559" t="str">
        <v>met</v>
      </c>
      <c r="E2559">
        <v>4463435.0350886118</v>
      </c>
    </row>
    <row r="2560" spans="1:5" x14ac:dyDescent="0.25">
      <c r="A2560">
        <v>2494</v>
      </c>
      <c r="B2560" s="40">
        <v>4122915.9473998854</v>
      </c>
      <c r="C2560">
        <v>3890751.49266754</v>
      </c>
      <c r="D2560" t="str">
        <v>met</v>
      </c>
      <c r="E2560">
        <v>232164.45473234542</v>
      </c>
    </row>
    <row r="2561" spans="1:5" x14ac:dyDescent="0.25">
      <c r="A2561">
        <v>2495</v>
      </c>
      <c r="B2561" s="40">
        <v>3844628.7204024829</v>
      </c>
      <c r="C2561">
        <v>3890461.4989366904</v>
      </c>
      <c r="D2561" t="str">
        <v>unmet</v>
      </c>
      <c r="E2561">
        <v>-45832.778534207493</v>
      </c>
    </row>
    <row r="2562" spans="1:5" x14ac:dyDescent="0.25">
      <c r="A2562">
        <v>2496</v>
      </c>
      <c r="B2562" s="40">
        <v>5573459.5812610928</v>
      </c>
      <c r="C2562">
        <v>3890997.6884319657</v>
      </c>
      <c r="D2562" t="str">
        <v>met</v>
      </c>
      <c r="E2562">
        <v>1682461.8928291271</v>
      </c>
    </row>
    <row r="2563" spans="1:5" x14ac:dyDescent="0.25">
      <c r="A2563">
        <v>2497</v>
      </c>
      <c r="B2563" s="40">
        <v>4105284.6242815442</v>
      </c>
      <c r="C2563">
        <v>3891492.6089343918</v>
      </c>
      <c r="D2563" t="str">
        <v>met</v>
      </c>
      <c r="E2563">
        <v>213792.01534715248</v>
      </c>
    </row>
    <row r="2564" spans="1:5" x14ac:dyDescent="0.25">
      <c r="A2564">
        <v>2498</v>
      </c>
      <c r="B2564" s="40">
        <v>4471153.6093658404</v>
      </c>
      <c r="C2564">
        <v>3891035.7128488221</v>
      </c>
      <c r="D2564" t="str">
        <v>met</v>
      </c>
      <c r="E2564">
        <v>580117.89651701832</v>
      </c>
    </row>
    <row r="2565" spans="1:5" x14ac:dyDescent="0.25">
      <c r="A2565">
        <v>2499</v>
      </c>
      <c r="B2565" s="40">
        <v>4057683.5675151665</v>
      </c>
      <c r="C2565">
        <v>3890251.5004280573</v>
      </c>
      <c r="D2565" t="str">
        <v>met</v>
      </c>
      <c r="E2565">
        <v>167432.0670871092</v>
      </c>
    </row>
    <row r="2566" spans="1:5" x14ac:dyDescent="0.25">
      <c r="A2566">
        <v>2500</v>
      </c>
      <c r="B2566" s="40">
        <v>3985182.6223254963</v>
      </c>
      <c r="C2566">
        <v>3890808.7684724163</v>
      </c>
      <c r="D2566" t="str">
        <v>met</v>
      </c>
      <c r="E2566">
        <v>94373.853853079956</v>
      </c>
    </row>
    <row r="2567" spans="1:5" x14ac:dyDescent="0.25">
      <c r="A2567">
        <v>2501</v>
      </c>
      <c r="B2567" s="40">
        <v>3796686.3924143165</v>
      </c>
      <c r="C2567">
        <v>3890669.8241262105</v>
      </c>
      <c r="D2567" t="str">
        <v>unmet</v>
      </c>
      <c r="E2567">
        <v>-93983.431711893994</v>
      </c>
    </row>
    <row r="2568" spans="1:5" x14ac:dyDescent="0.25">
      <c r="A2568">
        <v>2502</v>
      </c>
      <c r="B2568" s="40">
        <v>4233091.3789296336</v>
      </c>
      <c r="C2568">
        <v>3890894.4709228417</v>
      </c>
      <c r="D2568" t="str">
        <v>met</v>
      </c>
      <c r="E2568">
        <v>342196.90800679196</v>
      </c>
    </row>
    <row r="2569" spans="1:5" x14ac:dyDescent="0.25">
      <c r="A2569">
        <v>2503</v>
      </c>
      <c r="B2569" s="40">
        <v>3648039.3514112779</v>
      </c>
      <c r="C2569">
        <v>3891090.5853470252</v>
      </c>
      <c r="D2569" t="str">
        <v>unmet</v>
      </c>
      <c r="E2569">
        <v>-243051.2339357473</v>
      </c>
    </row>
    <row r="2570" spans="1:5" x14ac:dyDescent="0.25">
      <c r="A2570">
        <v>2504</v>
      </c>
      <c r="B2570" s="40">
        <v>3132221.6945319553</v>
      </c>
      <c r="C2570">
        <v>3890658.5791623825</v>
      </c>
      <c r="D2570" t="str">
        <v>unmet</v>
      </c>
      <c r="E2570">
        <v>-758436.88463042723</v>
      </c>
    </row>
    <row r="2571" spans="1:5" x14ac:dyDescent="0.25">
      <c r="A2571">
        <v>2505</v>
      </c>
      <c r="B2571" s="40">
        <v>4170825.8827445786</v>
      </c>
      <c r="C2571">
        <v>3891143.2330996562</v>
      </c>
      <c r="D2571" t="str">
        <v>met</v>
      </c>
      <c r="E2571">
        <v>279682.64964492247</v>
      </c>
    </row>
    <row r="2572" spans="1:5" x14ac:dyDescent="0.25">
      <c r="A2572">
        <v>2506</v>
      </c>
      <c r="B2572" s="40">
        <v>3701536.6060082465</v>
      </c>
      <c r="C2572">
        <v>3891108.5139624961</v>
      </c>
      <c r="D2572" t="str">
        <v>unmet</v>
      </c>
      <c r="E2572">
        <v>-189571.90795424953</v>
      </c>
    </row>
    <row r="2573" spans="1:5" x14ac:dyDescent="0.25">
      <c r="A2573">
        <v>2507</v>
      </c>
      <c r="B2573" s="40">
        <v>4231079.999083533</v>
      </c>
      <c r="C2573">
        <v>3890583.7182947709</v>
      </c>
      <c r="D2573" t="str">
        <v>met</v>
      </c>
      <c r="E2573">
        <v>340496.28078876203</v>
      </c>
    </row>
    <row r="2574" spans="1:5" x14ac:dyDescent="0.25">
      <c r="A2574">
        <v>2508</v>
      </c>
      <c r="B2574" s="40">
        <v>3191734.1213188404</v>
      </c>
      <c r="C2574">
        <v>3890896.3163308566</v>
      </c>
      <c r="D2574" t="str">
        <v>unmet</v>
      </c>
      <c r="E2574">
        <v>-699162.19501201622</v>
      </c>
    </row>
    <row r="2575" spans="1:5" x14ac:dyDescent="0.25">
      <c r="A2575">
        <v>2509</v>
      </c>
      <c r="B2575" s="40">
        <v>3732877.558650306</v>
      </c>
      <c r="C2575">
        <v>3890820.9261363004</v>
      </c>
      <c r="D2575" t="str">
        <v>unmet</v>
      </c>
      <c r="E2575">
        <v>-157943.36748599447</v>
      </c>
    </row>
    <row r="2576" spans="1:5" x14ac:dyDescent="0.25">
      <c r="A2576">
        <v>2510</v>
      </c>
      <c r="B2576" s="40">
        <v>3775225.9044679715</v>
      </c>
      <c r="C2576">
        <v>3891029.6539086741</v>
      </c>
      <c r="D2576" t="str">
        <v>unmet</v>
      </c>
      <c r="E2576">
        <v>-115803.74944070261</v>
      </c>
    </row>
    <row r="2577" spans="1:5" x14ac:dyDescent="0.25">
      <c r="A2577">
        <v>2511</v>
      </c>
      <c r="B2577" s="40">
        <v>3557701.4564724052</v>
      </c>
      <c r="C2577">
        <v>3891265.4456076887</v>
      </c>
      <c r="D2577" t="str">
        <v>unmet</v>
      </c>
      <c r="E2577">
        <v>-333563.98913528351</v>
      </c>
    </row>
    <row r="2578" spans="1:5" x14ac:dyDescent="0.25">
      <c r="A2578">
        <v>2512</v>
      </c>
      <c r="B2578" s="40">
        <v>3714997.2312721591</v>
      </c>
      <c r="C2578">
        <v>3890744.3756901533</v>
      </c>
      <c r="D2578" t="str">
        <v>unmet</v>
      </c>
      <c r="E2578">
        <v>-175747.14441799419</v>
      </c>
    </row>
    <row r="2579" spans="1:5" x14ac:dyDescent="0.25">
      <c r="A2579">
        <v>2513</v>
      </c>
      <c r="B2579" s="40">
        <v>4398539.0764914583</v>
      </c>
      <c r="C2579">
        <v>3890837.9242174239</v>
      </c>
      <c r="D2579" t="str">
        <v>met</v>
      </c>
      <c r="E2579">
        <v>507701.15227403445</v>
      </c>
    </row>
    <row r="2580" spans="1:5" x14ac:dyDescent="0.25">
      <c r="A2580">
        <v>2514</v>
      </c>
      <c r="B2580" s="40">
        <v>3631693.9447999019</v>
      </c>
      <c r="C2580">
        <v>3890388.9020439065</v>
      </c>
      <c r="D2580" t="str">
        <v>unmet</v>
      </c>
      <c r="E2580">
        <v>-258694.95724400459</v>
      </c>
    </row>
    <row r="2581" spans="1:5" x14ac:dyDescent="0.25">
      <c r="A2581">
        <v>2515</v>
      </c>
      <c r="B2581" s="40">
        <v>3864260.4160478325</v>
      </c>
      <c r="C2581">
        <v>3890416.3392903209</v>
      </c>
      <c r="D2581" t="str">
        <v>unmet</v>
      </c>
      <c r="E2581">
        <v>-26155.92324248841</v>
      </c>
    </row>
    <row r="2582" spans="1:5" x14ac:dyDescent="0.25">
      <c r="A2582">
        <v>2516</v>
      </c>
      <c r="B2582" s="40">
        <v>5628701.4517943943</v>
      </c>
      <c r="C2582">
        <v>3890296.7037198953</v>
      </c>
      <c r="D2582" t="str">
        <v>met</v>
      </c>
      <c r="E2582">
        <v>1738404.748074499</v>
      </c>
    </row>
    <row r="2583" spans="1:5" x14ac:dyDescent="0.25">
      <c r="A2583">
        <v>2517</v>
      </c>
      <c r="B2583" s="40">
        <v>3369100.8677248629</v>
      </c>
      <c r="C2583">
        <v>3890576.5086389459</v>
      </c>
      <c r="D2583" t="str">
        <v>unmet</v>
      </c>
      <c r="E2583">
        <v>-521475.64091408299</v>
      </c>
    </row>
    <row r="2584" spans="1:5" x14ac:dyDescent="0.25">
      <c r="A2584">
        <v>2518</v>
      </c>
      <c r="B2584" s="40">
        <v>3984073.7482140218</v>
      </c>
      <c r="C2584">
        <v>3890850.6242541308</v>
      </c>
      <c r="D2584" t="str">
        <v>met</v>
      </c>
      <c r="E2584">
        <v>93223.123959891032</v>
      </c>
    </row>
    <row r="2585" spans="1:5" x14ac:dyDescent="0.25">
      <c r="A2585">
        <v>2519</v>
      </c>
      <c r="B2585" s="40">
        <v>3181658.2919366872</v>
      </c>
      <c r="C2585">
        <v>3890468.6895146025</v>
      </c>
      <c r="D2585" t="str">
        <v>unmet</v>
      </c>
      <c r="E2585">
        <v>-708810.39757791534</v>
      </c>
    </row>
    <row r="2586" spans="1:5" x14ac:dyDescent="0.25">
      <c r="A2586">
        <v>2520</v>
      </c>
      <c r="B2586" s="40">
        <v>3944890.6290416666</v>
      </c>
      <c r="C2586">
        <v>3890483.814344286</v>
      </c>
      <c r="D2586" t="str">
        <v>met</v>
      </c>
      <c r="E2586">
        <v>54406.814697380643</v>
      </c>
    </row>
    <row r="2587" spans="1:5" x14ac:dyDescent="0.25">
      <c r="A2587">
        <v>2521</v>
      </c>
      <c r="B2587" s="40">
        <v>3317943.2881398681</v>
      </c>
      <c r="C2587">
        <v>3890741.1036438784</v>
      </c>
      <c r="D2587" t="str">
        <v>unmet</v>
      </c>
      <c r="E2587">
        <v>-572797.8155040103</v>
      </c>
    </row>
    <row r="2588" spans="1:5" x14ac:dyDescent="0.25">
      <c r="A2588">
        <v>2522</v>
      </c>
      <c r="B2588" s="40">
        <v>3564966.3882049927</v>
      </c>
      <c r="C2588">
        <v>3890451.5094987038</v>
      </c>
      <c r="D2588" t="str">
        <v>unmet</v>
      </c>
      <c r="E2588">
        <v>-325485.12129371101</v>
      </c>
    </row>
    <row r="2589" spans="1:5" x14ac:dyDescent="0.25">
      <c r="A2589">
        <v>2523</v>
      </c>
      <c r="B2589" s="40">
        <v>3457393.4774530614</v>
      </c>
      <c r="C2589">
        <v>3890897.8225221164</v>
      </c>
      <c r="D2589" t="str">
        <v>unmet</v>
      </c>
      <c r="E2589">
        <v>-433504.34506905498</v>
      </c>
    </row>
    <row r="2590" spans="1:5" x14ac:dyDescent="0.25">
      <c r="A2590">
        <v>2524</v>
      </c>
      <c r="B2590" s="40">
        <v>5425769.3802447105</v>
      </c>
      <c r="C2590">
        <v>3890889.6392193157</v>
      </c>
      <c r="D2590" t="str">
        <v>met</v>
      </c>
      <c r="E2590">
        <v>1534879.7410253948</v>
      </c>
    </row>
    <row r="2591" spans="1:5" x14ac:dyDescent="0.25">
      <c r="A2591">
        <v>2525</v>
      </c>
      <c r="B2591" s="40">
        <v>4192141.7444165815</v>
      </c>
      <c r="C2591">
        <v>3890734.8814118071</v>
      </c>
      <c r="D2591" t="str">
        <v>met</v>
      </c>
      <c r="E2591">
        <v>301406.86300477432</v>
      </c>
    </row>
    <row r="2592" spans="1:5" x14ac:dyDescent="0.25">
      <c r="A2592">
        <v>2526</v>
      </c>
      <c r="B2592" s="40">
        <v>4579269.912390775</v>
      </c>
      <c r="C2592">
        <v>3890575.673593414</v>
      </c>
      <c r="D2592" t="str">
        <v>met</v>
      </c>
      <c r="E2592">
        <v>688694.23879736103</v>
      </c>
    </row>
    <row r="2593" spans="1:5" x14ac:dyDescent="0.25">
      <c r="A2593">
        <v>2527</v>
      </c>
      <c r="B2593" s="40">
        <v>4671208.7334725121</v>
      </c>
      <c r="C2593">
        <v>3890594.8409688561</v>
      </c>
      <c r="D2593" t="str">
        <v>met</v>
      </c>
      <c r="E2593">
        <v>780613.89250365598</v>
      </c>
    </row>
    <row r="2594" spans="1:5" x14ac:dyDescent="0.25">
      <c r="A2594">
        <v>2528</v>
      </c>
      <c r="B2594" s="40">
        <v>3883399.2798711509</v>
      </c>
      <c r="C2594">
        <v>3890699.869032057</v>
      </c>
      <c r="D2594" t="str">
        <v>unmet</v>
      </c>
      <c r="E2594">
        <v>-7300.5891609061509</v>
      </c>
    </row>
    <row r="2595" spans="1:5" x14ac:dyDescent="0.25">
      <c r="A2595">
        <v>2529</v>
      </c>
      <c r="B2595" s="40">
        <v>3061051.5090746833</v>
      </c>
      <c r="C2595">
        <v>3891176.9883698188</v>
      </c>
      <c r="D2595" t="str">
        <v>unmet</v>
      </c>
      <c r="E2595">
        <v>-830125.47929513548</v>
      </c>
    </row>
    <row r="2596" spans="1:5" x14ac:dyDescent="0.25">
      <c r="A2596">
        <v>2530</v>
      </c>
      <c r="B2596" s="40">
        <v>4769641.6335398108</v>
      </c>
      <c r="C2596">
        <v>3890688.5393437096</v>
      </c>
      <c r="D2596" t="str">
        <v>met</v>
      </c>
      <c r="E2596">
        <v>878953.09419610118</v>
      </c>
    </row>
    <row r="2597" spans="1:5" x14ac:dyDescent="0.25">
      <c r="A2597">
        <v>2531</v>
      </c>
      <c r="B2597" s="40">
        <v>3355380.5946979132</v>
      </c>
      <c r="C2597">
        <v>3890431.0744942343</v>
      </c>
      <c r="D2597" t="str">
        <v>unmet</v>
      </c>
      <c r="E2597">
        <v>-535050.47979632113</v>
      </c>
    </row>
    <row r="2598" spans="1:5" x14ac:dyDescent="0.25">
      <c r="A2598">
        <v>2532</v>
      </c>
      <c r="B2598" s="40">
        <v>4502453.8491961621</v>
      </c>
      <c r="C2598">
        <v>3890922.8113201573</v>
      </c>
      <c r="D2598" t="str">
        <v>met</v>
      </c>
      <c r="E2598">
        <v>611531.03787600482</v>
      </c>
    </row>
    <row r="2599" spans="1:5" x14ac:dyDescent="0.25">
      <c r="A2599">
        <v>2533</v>
      </c>
      <c r="B2599" s="40">
        <v>3557494.814348408</v>
      </c>
      <c r="C2599">
        <v>3890899.2504143869</v>
      </c>
      <c r="D2599" t="str">
        <v>unmet</v>
      </c>
      <c r="E2599">
        <v>-333404.43606597884</v>
      </c>
    </row>
    <row r="2600" spans="1:5" x14ac:dyDescent="0.25">
      <c r="A2600">
        <v>2534</v>
      </c>
      <c r="B2600" s="40">
        <v>3781061.5020377352</v>
      </c>
      <c r="C2600">
        <v>3890674.0888939314</v>
      </c>
      <c r="D2600" t="str">
        <v>unmet</v>
      </c>
      <c r="E2600">
        <v>-109612.58685619617</v>
      </c>
    </row>
    <row r="2601" spans="1:5" x14ac:dyDescent="0.25">
      <c r="A2601">
        <v>2535</v>
      </c>
      <c r="B2601" s="40">
        <v>3781132.684111489</v>
      </c>
      <c r="C2601">
        <v>3890822.6692212098</v>
      </c>
      <c r="D2601" t="str">
        <v>unmet</v>
      </c>
      <c r="E2601">
        <v>-109689.98510972084</v>
      </c>
    </row>
    <row r="2602" spans="1:5" x14ac:dyDescent="0.25">
      <c r="A2602">
        <v>2536</v>
      </c>
      <c r="B2602" s="40">
        <v>8303477.1963360272</v>
      </c>
      <c r="C2602">
        <v>3890755.1731460514</v>
      </c>
      <c r="D2602" t="str">
        <v>met</v>
      </c>
      <c r="E2602">
        <v>4412722.0231899759</v>
      </c>
    </row>
    <row r="2603" spans="1:5" x14ac:dyDescent="0.25">
      <c r="A2603">
        <v>2537</v>
      </c>
      <c r="B2603" s="40">
        <v>3580583.3324690135</v>
      </c>
      <c r="C2603">
        <v>3890679.7412668699</v>
      </c>
      <c r="D2603" t="str">
        <v>unmet</v>
      </c>
      <c r="E2603">
        <v>-310096.40879785642</v>
      </c>
    </row>
    <row r="2604" spans="1:5" x14ac:dyDescent="0.25">
      <c r="A2604">
        <v>2538</v>
      </c>
      <c r="B2604" s="40">
        <v>3684433.358787518</v>
      </c>
      <c r="C2604">
        <v>3891020.4989324226</v>
      </c>
      <c r="D2604" t="str">
        <v>unmet</v>
      </c>
      <c r="E2604">
        <v>-206587.14014490461</v>
      </c>
    </row>
    <row r="2605" spans="1:5" x14ac:dyDescent="0.25">
      <c r="A2605">
        <v>2539</v>
      </c>
      <c r="B2605" s="40">
        <v>3886319.0310184145</v>
      </c>
      <c r="C2605">
        <v>3891522.7072288636</v>
      </c>
      <c r="D2605" t="str">
        <v>unmet</v>
      </c>
      <c r="E2605">
        <v>-5203.6762104490772</v>
      </c>
    </row>
    <row r="2606" spans="1:5" x14ac:dyDescent="0.25">
      <c r="A2606">
        <v>2540</v>
      </c>
      <c r="B2606" s="40">
        <v>3327333.3592634066</v>
      </c>
      <c r="C2606">
        <v>3891308.699303139</v>
      </c>
      <c r="D2606" t="str">
        <v>unmet</v>
      </c>
      <c r="E2606">
        <v>-563975.3400397324</v>
      </c>
    </row>
    <row r="2607" spans="1:5" x14ac:dyDescent="0.25">
      <c r="A2607">
        <v>2541</v>
      </c>
      <c r="B2607" s="40">
        <v>3609976.9466995769</v>
      </c>
      <c r="C2607">
        <v>3890999.587998095</v>
      </c>
      <c r="D2607" t="str">
        <v>unmet</v>
      </c>
      <c r="E2607">
        <v>-281022.64129851805</v>
      </c>
    </row>
    <row r="2608" spans="1:5" x14ac:dyDescent="0.25">
      <c r="A2608">
        <v>2542</v>
      </c>
      <c r="B2608" s="40">
        <v>3812774.3476396683</v>
      </c>
      <c r="C2608">
        <v>3890534.4420405733</v>
      </c>
      <c r="D2608" t="str">
        <v>unmet</v>
      </c>
      <c r="E2608">
        <v>-77760.094400905073</v>
      </c>
    </row>
    <row r="2609" spans="1:5" x14ac:dyDescent="0.25">
      <c r="A2609">
        <v>2543</v>
      </c>
      <c r="B2609" s="40">
        <v>3511215.1727224179</v>
      </c>
      <c r="C2609">
        <v>3891127.046169695</v>
      </c>
      <c r="D2609" t="str">
        <v>unmet</v>
      </c>
      <c r="E2609">
        <v>-379911.87344727712</v>
      </c>
    </row>
    <row r="2610" spans="1:5" x14ac:dyDescent="0.25">
      <c r="A2610">
        <v>2544</v>
      </c>
      <c r="B2610" s="40">
        <v>3875873.220203076</v>
      </c>
      <c r="C2610">
        <v>3890558.0817440292</v>
      </c>
      <c r="D2610" t="str">
        <v>unmet</v>
      </c>
      <c r="E2610">
        <v>-14684.861540953163</v>
      </c>
    </row>
    <row r="2611" spans="1:5" x14ac:dyDescent="0.25">
      <c r="A2611">
        <v>2545</v>
      </c>
      <c r="B2611" s="40">
        <v>3507829.6723152101</v>
      </c>
      <c r="C2611">
        <v>3890527.2522233133</v>
      </c>
      <c r="D2611" t="str">
        <v>unmet</v>
      </c>
      <c r="E2611">
        <v>-382697.57990810322</v>
      </c>
    </row>
    <row r="2612" spans="1:5" x14ac:dyDescent="0.25">
      <c r="A2612">
        <v>2546</v>
      </c>
      <c r="B2612" s="40">
        <v>3211455.903898675</v>
      </c>
      <c r="C2612">
        <v>3890641.723256296</v>
      </c>
      <c r="D2612" t="str">
        <v>unmet</v>
      </c>
      <c r="E2612">
        <v>-679185.81935762102</v>
      </c>
    </row>
    <row r="2613" spans="1:5" x14ac:dyDescent="0.25">
      <c r="A2613">
        <v>2547</v>
      </c>
      <c r="B2613" s="40">
        <v>3667946.1271709111</v>
      </c>
      <c r="C2613">
        <v>3891378.8406145684</v>
      </c>
      <c r="D2613" t="str">
        <v>unmet</v>
      </c>
      <c r="E2613">
        <v>-223432.71344365738</v>
      </c>
    </row>
    <row r="2614" spans="1:5" x14ac:dyDescent="0.25">
      <c r="A2614">
        <v>2548</v>
      </c>
      <c r="B2614" s="40">
        <v>3995659.2610642221</v>
      </c>
      <c r="C2614">
        <v>3890658.0500706756</v>
      </c>
      <c r="D2614" t="str">
        <v>met</v>
      </c>
      <c r="E2614">
        <v>105001.21099354653</v>
      </c>
    </row>
    <row r="2615" spans="1:5" x14ac:dyDescent="0.25">
      <c r="A2615">
        <v>2549</v>
      </c>
      <c r="B2615" s="40">
        <v>3699057.4799886141</v>
      </c>
      <c r="C2615">
        <v>3890890.4200564944</v>
      </c>
      <c r="D2615" t="str">
        <v>unmet</v>
      </c>
      <c r="E2615">
        <v>-191832.94006788032</v>
      </c>
    </row>
    <row r="2616" spans="1:5" x14ac:dyDescent="0.25">
      <c r="A2616">
        <v>2550</v>
      </c>
      <c r="B2616" s="40">
        <v>3298728.3459837022</v>
      </c>
      <c r="C2616">
        <v>3890581.3199011772</v>
      </c>
      <c r="D2616" t="str">
        <v>unmet</v>
      </c>
      <c r="E2616">
        <v>-591852.97391747497</v>
      </c>
    </row>
    <row r="2617" spans="1:5" x14ac:dyDescent="0.25">
      <c r="A2617">
        <v>2551</v>
      </c>
      <c r="B2617" s="40">
        <v>3753460.052148134</v>
      </c>
      <c r="C2617">
        <v>3890737.2902988149</v>
      </c>
      <c r="D2617" t="str">
        <v>unmet</v>
      </c>
      <c r="E2617">
        <v>-137277.2381506809</v>
      </c>
    </row>
    <row r="2618" spans="1:5" x14ac:dyDescent="0.25">
      <c r="A2618">
        <v>2552</v>
      </c>
      <c r="B2618" s="40">
        <v>2988903.240160998</v>
      </c>
      <c r="C2618">
        <v>3890558.5060403193</v>
      </c>
      <c r="D2618" t="str">
        <v>unmet</v>
      </c>
      <c r="E2618">
        <v>-901655.26587932138</v>
      </c>
    </row>
    <row r="2619" spans="1:5" x14ac:dyDescent="0.25">
      <c r="A2619">
        <v>2553</v>
      </c>
      <c r="B2619" s="40">
        <v>3302207.2102575698</v>
      </c>
      <c r="C2619">
        <v>3891177.816103593</v>
      </c>
      <c r="D2619" t="str">
        <v>unmet</v>
      </c>
      <c r="E2619">
        <v>-588970.60584602319</v>
      </c>
    </row>
    <row r="2620" spans="1:5" x14ac:dyDescent="0.25">
      <c r="A2620">
        <v>2554</v>
      </c>
      <c r="B2620" s="40">
        <v>3128149.593513648</v>
      </c>
      <c r="C2620">
        <v>3890763.1619514371</v>
      </c>
      <c r="D2620" t="str">
        <v>unmet</v>
      </c>
      <c r="E2620">
        <v>-762613.5684377891</v>
      </c>
    </row>
    <row r="2621" spans="1:5" x14ac:dyDescent="0.25">
      <c r="A2621">
        <v>2555</v>
      </c>
      <c r="B2621" s="40">
        <v>3220913.3823138727</v>
      </c>
      <c r="C2621">
        <v>3890576.8890787158</v>
      </c>
      <c r="D2621" t="str">
        <v>unmet</v>
      </c>
      <c r="E2621">
        <v>-669663.50676484313</v>
      </c>
    </row>
    <row r="2622" spans="1:5" x14ac:dyDescent="0.25">
      <c r="A2622">
        <v>2556</v>
      </c>
      <c r="B2622" s="40">
        <v>3532743.9159736396</v>
      </c>
      <c r="C2622">
        <v>3890726.6066460377</v>
      </c>
      <c r="D2622" t="str">
        <v>unmet</v>
      </c>
      <c r="E2622">
        <v>-357982.69067239808</v>
      </c>
    </row>
    <row r="2623" spans="1:5" x14ac:dyDescent="0.25">
      <c r="A2623">
        <v>2557</v>
      </c>
      <c r="B2623" s="40">
        <v>3328481.1337464037</v>
      </c>
      <c r="C2623">
        <v>3890777.7401372194</v>
      </c>
      <c r="D2623" t="str">
        <v>unmet</v>
      </c>
      <c r="E2623">
        <v>-562296.60639081569</v>
      </c>
    </row>
    <row r="2624" spans="1:5" x14ac:dyDescent="0.25">
      <c r="A2624">
        <v>2558</v>
      </c>
      <c r="B2624" s="40">
        <v>3192950.9153637071</v>
      </c>
      <c r="C2624">
        <v>3890901.4596103374</v>
      </c>
      <c r="D2624" t="str">
        <v>unmet</v>
      </c>
      <c r="E2624">
        <v>-697950.54424663028</v>
      </c>
    </row>
    <row r="2625" spans="1:5" x14ac:dyDescent="0.25">
      <c r="A2625">
        <v>2559</v>
      </c>
      <c r="B2625" s="40">
        <v>4008052.5780911157</v>
      </c>
      <c r="C2625">
        <v>3890907.9870762997</v>
      </c>
      <c r="D2625" t="str">
        <v>met</v>
      </c>
      <c r="E2625">
        <v>117144.59101481596</v>
      </c>
    </row>
    <row r="2626" spans="1:5" x14ac:dyDescent="0.25">
      <c r="A2626">
        <v>2560</v>
      </c>
      <c r="B2626" s="40">
        <v>3728627.9508351744</v>
      </c>
      <c r="C2626">
        <v>3890810.6941464595</v>
      </c>
      <c r="D2626" t="str">
        <v>unmet</v>
      </c>
      <c r="E2626">
        <v>-162182.74331128504</v>
      </c>
    </row>
    <row r="2627" spans="1:5" x14ac:dyDescent="0.25">
      <c r="A2627">
        <v>2561</v>
      </c>
      <c r="B2627" s="40">
        <v>4790345.60431985</v>
      </c>
      <c r="C2627">
        <v>3890515.3164731744</v>
      </c>
      <c r="D2627" t="str">
        <v>met</v>
      </c>
      <c r="E2627">
        <v>899830.28784667561</v>
      </c>
    </row>
    <row r="2628" spans="1:5" x14ac:dyDescent="0.25">
      <c r="A2628">
        <v>2562</v>
      </c>
      <c r="B2628" s="40">
        <v>4124701.2075054767</v>
      </c>
      <c r="C2628">
        <v>3891071.7018864807</v>
      </c>
      <c r="D2628" t="str">
        <v>met</v>
      </c>
      <c r="E2628">
        <v>233629.50561899599</v>
      </c>
    </row>
    <row r="2629" spans="1:5" x14ac:dyDescent="0.25">
      <c r="A2629">
        <v>2563</v>
      </c>
      <c r="B2629" s="40">
        <v>3692272.53502292</v>
      </c>
      <c r="C2629">
        <v>3890645.2069150321</v>
      </c>
      <c r="D2629" t="str">
        <v>unmet</v>
      </c>
      <c r="E2629">
        <v>-198372.67189211212</v>
      </c>
    </row>
    <row r="2630" spans="1:5" x14ac:dyDescent="0.25">
      <c r="A2630">
        <v>2564</v>
      </c>
      <c r="B2630" s="40">
        <v>3687504.8194681173</v>
      </c>
      <c r="C2630">
        <v>3890776.7102304371</v>
      </c>
      <c r="D2630" t="str">
        <v>unmet</v>
      </c>
      <c r="E2630">
        <v>-203271.89076231979</v>
      </c>
    </row>
    <row r="2631" spans="1:5" x14ac:dyDescent="0.25">
      <c r="A2631">
        <v>2565</v>
      </c>
      <c r="B2631" s="40">
        <v>4235653.5609673057</v>
      </c>
      <c r="C2631">
        <v>3890659.8159054467</v>
      </c>
      <c r="D2631" t="str">
        <v>met</v>
      </c>
      <c r="E2631">
        <v>344993.74506185902</v>
      </c>
    </row>
    <row r="2632" spans="1:5" x14ac:dyDescent="0.25">
      <c r="A2632">
        <v>2566</v>
      </c>
      <c r="B2632" s="40">
        <v>4032900.3032450071</v>
      </c>
      <c r="C2632">
        <v>3890833.0648669507</v>
      </c>
      <c r="D2632" t="str">
        <v>met</v>
      </c>
      <c r="E2632">
        <v>142067.23837805633</v>
      </c>
    </row>
    <row r="2633" spans="1:5" x14ac:dyDescent="0.25">
      <c r="A2633">
        <v>2567</v>
      </c>
      <c r="B2633" s="40">
        <v>3049277.3671687436</v>
      </c>
      <c r="C2633">
        <v>3890672.2263467279</v>
      </c>
      <c r="D2633" t="str">
        <v>unmet</v>
      </c>
      <c r="E2633">
        <v>-841394.8591779843</v>
      </c>
    </row>
    <row r="2634" spans="1:5" x14ac:dyDescent="0.25">
      <c r="A2634">
        <v>2568</v>
      </c>
      <c r="B2634" s="40">
        <v>3545688.6805959642</v>
      </c>
      <c r="C2634">
        <v>3890707.3983755042</v>
      </c>
      <c r="D2634" t="str">
        <v>unmet</v>
      </c>
      <c r="E2634">
        <v>-345018.71777953999</v>
      </c>
    </row>
    <row r="2635" spans="1:5" x14ac:dyDescent="0.25">
      <c r="A2635">
        <v>2569</v>
      </c>
      <c r="B2635" s="40">
        <v>3659571.7417945149</v>
      </c>
      <c r="C2635">
        <v>3890824.34434149</v>
      </c>
      <c r="D2635" t="str">
        <v>unmet</v>
      </c>
      <c r="E2635">
        <v>-231252.60254697502</v>
      </c>
    </row>
    <row r="2636" spans="1:5" x14ac:dyDescent="0.25">
      <c r="A2636">
        <v>2570</v>
      </c>
      <c r="B2636" s="40">
        <v>3745265.7281855294</v>
      </c>
      <c r="C2636">
        <v>3890801.912272396</v>
      </c>
      <c r="D2636" t="str">
        <v>unmet</v>
      </c>
      <c r="E2636">
        <v>-145536.18408686668</v>
      </c>
    </row>
    <row r="2637" spans="1:5" x14ac:dyDescent="0.25">
      <c r="A2637">
        <v>2571</v>
      </c>
      <c r="B2637" s="40">
        <v>3653417.6496181372</v>
      </c>
      <c r="C2637">
        <v>3890470.334654022</v>
      </c>
      <c r="D2637" t="str">
        <v>unmet</v>
      </c>
      <c r="E2637">
        <v>-237052.68503588485</v>
      </c>
    </row>
    <row r="2638" spans="1:5" x14ac:dyDescent="0.25">
      <c r="A2638">
        <v>2572</v>
      </c>
      <c r="B2638" s="40">
        <v>3805455.1991465464</v>
      </c>
      <c r="C2638">
        <v>3890433.1451561907</v>
      </c>
      <c r="D2638" t="str">
        <v>unmet</v>
      </c>
      <c r="E2638">
        <v>-84977.946009644307</v>
      </c>
    </row>
    <row r="2639" spans="1:5" x14ac:dyDescent="0.25">
      <c r="A2639">
        <v>2573</v>
      </c>
      <c r="B2639" s="40">
        <v>3766852.4948742166</v>
      </c>
      <c r="C2639">
        <v>3890935.5706555666</v>
      </c>
      <c r="D2639" t="str">
        <v>unmet</v>
      </c>
      <c r="E2639">
        <v>-124083.07578135002</v>
      </c>
    </row>
    <row r="2640" spans="1:5" x14ac:dyDescent="0.25">
      <c r="A2640">
        <v>2574</v>
      </c>
      <c r="B2640" s="40">
        <v>3672488.3167082239</v>
      </c>
      <c r="C2640">
        <v>3890754.5814996017</v>
      </c>
      <c r="D2640" t="str">
        <v>unmet</v>
      </c>
      <c r="E2640">
        <v>-218266.26479137782</v>
      </c>
    </row>
    <row r="2641" spans="1:5" x14ac:dyDescent="0.25">
      <c r="A2641">
        <v>2575</v>
      </c>
      <c r="B2641" s="40">
        <v>3247341.5782846482</v>
      </c>
      <c r="C2641">
        <v>3890964.4047415429</v>
      </c>
      <c r="D2641" t="str">
        <v>unmet</v>
      </c>
      <c r="E2641">
        <v>-643622.82645689463</v>
      </c>
    </row>
    <row r="2642" spans="1:5" x14ac:dyDescent="0.25">
      <c r="A2642">
        <v>2576</v>
      </c>
      <c r="B2642" s="40">
        <v>5079177.2890957836</v>
      </c>
      <c r="C2642">
        <v>3890821.6962280869</v>
      </c>
      <c r="D2642" t="str">
        <v>met</v>
      </c>
      <c r="E2642">
        <v>1188355.5928676967</v>
      </c>
    </row>
    <row r="2643" spans="1:5" x14ac:dyDescent="0.25">
      <c r="A2643">
        <v>2577</v>
      </c>
      <c r="B2643" s="40">
        <v>3809333.0323366676</v>
      </c>
      <c r="C2643">
        <v>3891164.0281444043</v>
      </c>
      <c r="D2643" t="str">
        <v>unmet</v>
      </c>
      <c r="E2643">
        <v>-81830.995807736646</v>
      </c>
    </row>
    <row r="2644" spans="1:5" x14ac:dyDescent="0.25">
      <c r="A2644">
        <v>2578</v>
      </c>
      <c r="B2644" s="40">
        <v>4157158.3462470099</v>
      </c>
      <c r="C2644">
        <v>3890345.5831420724</v>
      </c>
      <c r="D2644" t="str">
        <v>met</v>
      </c>
      <c r="E2644">
        <v>266812.7631049375</v>
      </c>
    </row>
    <row r="2645" spans="1:5" x14ac:dyDescent="0.25">
      <c r="A2645">
        <v>2579</v>
      </c>
      <c r="B2645" s="40">
        <v>3263920.9389860318</v>
      </c>
      <c r="C2645">
        <v>3890636.5736326245</v>
      </c>
      <c r="D2645" t="str">
        <v>unmet</v>
      </c>
      <c r="E2645">
        <v>-626715.63464659266</v>
      </c>
    </row>
    <row r="2646" spans="1:5" x14ac:dyDescent="0.25">
      <c r="A2646">
        <v>2580</v>
      </c>
      <c r="B2646" s="40">
        <v>3471246.2815401568</v>
      </c>
      <c r="C2646">
        <v>3891015.5962998606</v>
      </c>
      <c r="D2646" t="str">
        <v>unmet</v>
      </c>
      <c r="E2646">
        <v>-419769.31475970382</v>
      </c>
    </row>
    <row r="2647" spans="1:5" x14ac:dyDescent="0.25">
      <c r="A2647">
        <v>2581</v>
      </c>
      <c r="B2647" s="40">
        <v>3669351.1454444556</v>
      </c>
      <c r="C2647">
        <v>3891148.3857825673</v>
      </c>
      <c r="D2647" t="str">
        <v>unmet</v>
      </c>
      <c r="E2647">
        <v>-221797.24033811176</v>
      </c>
    </row>
    <row r="2648" spans="1:5" x14ac:dyDescent="0.25">
      <c r="A2648">
        <v>2582</v>
      </c>
      <c r="B2648" s="40">
        <v>3663503.2171049914</v>
      </c>
      <c r="C2648">
        <v>3890508.641513647</v>
      </c>
      <c r="D2648" t="str">
        <v>unmet</v>
      </c>
      <c r="E2648">
        <v>-227005.42440865561</v>
      </c>
    </row>
    <row r="2649" spans="1:5" x14ac:dyDescent="0.25">
      <c r="A2649">
        <v>2583</v>
      </c>
      <c r="B2649" s="40">
        <v>3134562.070897189</v>
      </c>
      <c r="C2649">
        <v>3890735.5034123589</v>
      </c>
      <c r="D2649" t="str">
        <v>unmet</v>
      </c>
      <c r="E2649">
        <v>-756173.43251516996</v>
      </c>
    </row>
    <row r="2650" spans="1:5" x14ac:dyDescent="0.25">
      <c r="A2650">
        <v>2584</v>
      </c>
      <c r="B2650" s="40">
        <v>3916096.430932031</v>
      </c>
      <c r="C2650">
        <v>3890490.9364015097</v>
      </c>
      <c r="D2650" t="str">
        <v>met</v>
      </c>
      <c r="E2650">
        <v>25605.494530521333</v>
      </c>
    </row>
    <row r="2651" spans="1:5" x14ac:dyDescent="0.25">
      <c r="A2651">
        <v>2585</v>
      </c>
      <c r="B2651" s="40">
        <v>4433844.8917070087</v>
      </c>
      <c r="C2651">
        <v>3890432.9649225706</v>
      </c>
      <c r="D2651" t="str">
        <v>met</v>
      </c>
      <c r="E2651">
        <v>543411.92678443808</v>
      </c>
    </row>
    <row r="2652" spans="1:5" x14ac:dyDescent="0.25">
      <c r="A2652">
        <v>2586</v>
      </c>
      <c r="B2652" s="40">
        <v>4963977.6033262629</v>
      </c>
      <c r="C2652">
        <v>3890936.2901855712</v>
      </c>
      <c r="D2652" t="str">
        <v>met</v>
      </c>
      <c r="E2652">
        <v>1073041.3131406917</v>
      </c>
    </row>
    <row r="2653" spans="1:5" x14ac:dyDescent="0.25">
      <c r="A2653">
        <v>2587</v>
      </c>
      <c r="B2653" s="40">
        <v>3447583.6442096736</v>
      </c>
      <c r="C2653">
        <v>3890896.8340176982</v>
      </c>
      <c r="D2653" t="str">
        <v>unmet</v>
      </c>
      <c r="E2653">
        <v>-443313.18980802456</v>
      </c>
    </row>
    <row r="2654" spans="1:5" x14ac:dyDescent="0.25">
      <c r="A2654">
        <v>2588</v>
      </c>
      <c r="B2654" s="40">
        <v>4709192.2656253185</v>
      </c>
      <c r="C2654">
        <v>3890695.301652607</v>
      </c>
      <c r="D2654" t="str">
        <v>met</v>
      </c>
      <c r="E2654">
        <v>818496.96397271147</v>
      </c>
    </row>
    <row r="2655" spans="1:5" x14ac:dyDescent="0.25">
      <c r="A2655">
        <v>2589</v>
      </c>
      <c r="B2655" s="40">
        <v>3802559.8379363143</v>
      </c>
      <c r="C2655">
        <v>3891065.4377419078</v>
      </c>
      <c r="D2655" t="str">
        <v>unmet</v>
      </c>
      <c r="E2655">
        <v>-88505.599805593491</v>
      </c>
    </row>
    <row r="2656" spans="1:5" x14ac:dyDescent="0.25">
      <c r="A2656">
        <v>2590</v>
      </c>
      <c r="B2656" s="40">
        <v>3565726.1966890078</v>
      </c>
      <c r="C2656">
        <v>3890828.6346801915</v>
      </c>
      <c r="D2656" t="str">
        <v>unmet</v>
      </c>
      <c r="E2656">
        <v>-325102.43799118372</v>
      </c>
    </row>
    <row r="2657" spans="1:5" x14ac:dyDescent="0.25">
      <c r="A2657">
        <v>2591</v>
      </c>
      <c r="B2657" s="40">
        <v>4492973.9044812704</v>
      </c>
      <c r="C2657">
        <v>3891090.364479058</v>
      </c>
      <c r="D2657" t="str">
        <v>met</v>
      </c>
      <c r="E2657">
        <v>601883.54000221239</v>
      </c>
    </row>
    <row r="2658" spans="1:5" x14ac:dyDescent="0.25">
      <c r="A2658">
        <v>2592</v>
      </c>
      <c r="B2658" s="40">
        <v>4168730.3964341828</v>
      </c>
      <c r="C2658">
        <v>3890720.2438557041</v>
      </c>
      <c r="D2658" t="str">
        <v>met</v>
      </c>
      <c r="E2658">
        <v>278010.15257847868</v>
      </c>
    </row>
    <row r="2659" spans="1:5" x14ac:dyDescent="0.25">
      <c r="A2659">
        <v>2593</v>
      </c>
      <c r="B2659" s="40">
        <v>3246177.6056735897</v>
      </c>
      <c r="C2659">
        <v>3890836.364235674</v>
      </c>
      <c r="D2659" t="str">
        <v>unmet</v>
      </c>
      <c r="E2659">
        <v>-644658.75856208429</v>
      </c>
    </row>
    <row r="2660" spans="1:5" x14ac:dyDescent="0.25">
      <c r="A2660">
        <v>2594</v>
      </c>
      <c r="B2660" s="40">
        <v>3456531.6601995351</v>
      </c>
      <c r="C2660">
        <v>3890758.1562734563</v>
      </c>
      <c r="D2660" t="str">
        <v>unmet</v>
      </c>
      <c r="E2660">
        <v>-434226.49607392121</v>
      </c>
    </row>
    <row r="2661" spans="1:5" x14ac:dyDescent="0.25">
      <c r="A2661">
        <v>2595</v>
      </c>
      <c r="B2661" s="40">
        <v>3349365.8979114559</v>
      </c>
      <c r="C2661">
        <v>3890621.181486161</v>
      </c>
      <c r="D2661" t="str">
        <v>unmet</v>
      </c>
      <c r="E2661">
        <v>-541255.28357470501</v>
      </c>
    </row>
    <row r="2662" spans="1:5" x14ac:dyDescent="0.25">
      <c r="A2662">
        <v>2596</v>
      </c>
      <c r="B2662" s="40">
        <v>3018422.1812755414</v>
      </c>
      <c r="C2662">
        <v>3890604.1598673156</v>
      </c>
      <c r="D2662" t="str">
        <v>unmet</v>
      </c>
      <c r="E2662">
        <v>-872181.97859177412</v>
      </c>
    </row>
    <row r="2663" spans="1:5" x14ac:dyDescent="0.25">
      <c r="A2663">
        <v>2597</v>
      </c>
      <c r="B2663" s="40">
        <v>3454892.8888352923</v>
      </c>
      <c r="C2663">
        <v>3890938.6527822842</v>
      </c>
      <c r="D2663" t="str">
        <v>unmet</v>
      </c>
      <c r="E2663">
        <v>-436045.76394699188</v>
      </c>
    </row>
    <row r="2664" spans="1:5" x14ac:dyDescent="0.25">
      <c r="A2664">
        <v>2598</v>
      </c>
      <c r="B2664" s="40">
        <v>3275065.0295809223</v>
      </c>
      <c r="C2664">
        <v>3890647.8769631563</v>
      </c>
      <c r="D2664" t="str">
        <v>unmet</v>
      </c>
      <c r="E2664">
        <v>-615582.84738223394</v>
      </c>
    </row>
    <row r="2665" spans="1:5" x14ac:dyDescent="0.25">
      <c r="A2665">
        <v>2599</v>
      </c>
      <c r="B2665" s="40">
        <v>3464943.9964097445</v>
      </c>
      <c r="C2665">
        <v>3890595.2393687763</v>
      </c>
      <c r="D2665" t="str">
        <v>unmet</v>
      </c>
      <c r="E2665">
        <v>-425651.24295903184</v>
      </c>
    </row>
    <row r="2666" spans="1:5" x14ac:dyDescent="0.25">
      <c r="A2666">
        <v>2600</v>
      </c>
      <c r="B2666" s="40">
        <v>5352489.081514718</v>
      </c>
      <c r="C2666">
        <v>3890290.3004211676</v>
      </c>
      <c r="D2666" t="str">
        <v>met</v>
      </c>
      <c r="E2666">
        <v>1462198.7810935504</v>
      </c>
    </row>
    <row r="2667" spans="1:5" x14ac:dyDescent="0.25">
      <c r="A2667">
        <v>2601</v>
      </c>
      <c r="B2667" s="40">
        <v>4033234.2914601024</v>
      </c>
      <c r="C2667">
        <v>3890697.3223944283</v>
      </c>
      <c r="D2667" t="str">
        <v>met</v>
      </c>
      <c r="E2667">
        <v>142536.96906567411</v>
      </c>
    </row>
    <row r="2668" spans="1:5" x14ac:dyDescent="0.25">
      <c r="A2668">
        <v>2602</v>
      </c>
      <c r="B2668" s="40">
        <v>3772811.7652582983</v>
      </c>
      <c r="C2668">
        <v>3890990.429163232</v>
      </c>
      <c r="D2668" t="str">
        <v>unmet</v>
      </c>
      <c r="E2668">
        <v>-118178.66390493372</v>
      </c>
    </row>
    <row r="2669" spans="1:5" x14ac:dyDescent="0.25">
      <c r="A2669">
        <v>2603</v>
      </c>
      <c r="B2669" s="40">
        <v>3995421.2653725795</v>
      </c>
      <c r="C2669">
        <v>3891178.6243688785</v>
      </c>
      <c r="D2669" t="str">
        <v>met</v>
      </c>
      <c r="E2669">
        <v>104242.6410037009</v>
      </c>
    </row>
    <row r="2670" spans="1:5" x14ac:dyDescent="0.25">
      <c r="A2670">
        <v>2604</v>
      </c>
      <c r="B2670" s="40">
        <v>4006923.0327619733</v>
      </c>
      <c r="C2670">
        <v>3891346.4524273593</v>
      </c>
      <c r="D2670" t="str">
        <v>met</v>
      </c>
      <c r="E2670">
        <v>115576.58033461403</v>
      </c>
    </row>
    <row r="2671" spans="1:5" x14ac:dyDescent="0.25">
      <c r="A2671">
        <v>2605</v>
      </c>
      <c r="B2671" s="40">
        <v>3809011.6636883034</v>
      </c>
      <c r="C2671">
        <v>3890502.7376146046</v>
      </c>
      <c r="D2671" t="str">
        <v>unmet</v>
      </c>
      <c r="E2671">
        <v>-81491.073926301207</v>
      </c>
    </row>
    <row r="2672" spans="1:5" x14ac:dyDescent="0.25">
      <c r="A2672">
        <v>2606</v>
      </c>
      <c r="B2672" s="40">
        <v>4060066.4217572766</v>
      </c>
      <c r="C2672">
        <v>3890613.4661603393</v>
      </c>
      <c r="D2672" t="str">
        <v>met</v>
      </c>
      <c r="E2672">
        <v>169452.95559693733</v>
      </c>
    </row>
    <row r="2673" spans="1:5" x14ac:dyDescent="0.25">
      <c r="A2673">
        <v>2607</v>
      </c>
      <c r="B2673" s="40">
        <v>4327733.4664304797</v>
      </c>
      <c r="C2673">
        <v>3890833.8482027682</v>
      </c>
      <c r="D2673" t="str">
        <v>met</v>
      </c>
      <c r="E2673">
        <v>436899.61822771141</v>
      </c>
    </row>
    <row r="2674" spans="1:5" x14ac:dyDescent="0.25">
      <c r="A2674">
        <v>2608</v>
      </c>
      <c r="B2674" s="40">
        <v>3950593.4421276166</v>
      </c>
      <c r="C2674">
        <v>3890756.6462401021</v>
      </c>
      <c r="D2674" t="str">
        <v>met</v>
      </c>
      <c r="E2674">
        <v>59836.795887514483</v>
      </c>
    </row>
    <row r="2675" spans="1:5" x14ac:dyDescent="0.25">
      <c r="A2675">
        <v>2609</v>
      </c>
      <c r="B2675" s="40">
        <v>3662991.1143215559</v>
      </c>
      <c r="C2675">
        <v>3890625.0633771527</v>
      </c>
      <c r="D2675" t="str">
        <v>unmet</v>
      </c>
      <c r="E2675">
        <v>-227633.94905559672</v>
      </c>
    </row>
    <row r="2676" spans="1:5" x14ac:dyDescent="0.25">
      <c r="A2676">
        <v>2610</v>
      </c>
      <c r="B2676" s="40">
        <v>3825085.1775971781</v>
      </c>
      <c r="C2676">
        <v>3890542.9410164976</v>
      </c>
      <c r="D2676" t="str">
        <v>unmet</v>
      </c>
      <c r="E2676">
        <v>-65457.76341931941</v>
      </c>
    </row>
    <row r="2677" spans="1:5" x14ac:dyDescent="0.25">
      <c r="A2677">
        <v>2611</v>
      </c>
      <c r="B2677" s="40">
        <v>3797932.8153048763</v>
      </c>
      <c r="C2677">
        <v>3890926.6133494121</v>
      </c>
      <c r="D2677" t="str">
        <v>unmet</v>
      </c>
      <c r="E2677">
        <v>-92993.798044535797</v>
      </c>
    </row>
    <row r="2678" spans="1:5" x14ac:dyDescent="0.25">
      <c r="A2678">
        <v>2612</v>
      </c>
      <c r="B2678" s="40">
        <v>3162066.7177886493</v>
      </c>
      <c r="C2678">
        <v>3890821.8411584748</v>
      </c>
      <c r="D2678" t="str">
        <v>unmet</v>
      </c>
      <c r="E2678">
        <v>-728755.12336982554</v>
      </c>
    </row>
    <row r="2679" spans="1:5" x14ac:dyDescent="0.25">
      <c r="A2679">
        <v>2613</v>
      </c>
      <c r="B2679" s="40">
        <v>3116070.3446691246</v>
      </c>
      <c r="C2679">
        <v>3890578.0037508616</v>
      </c>
      <c r="D2679" t="str">
        <v>unmet</v>
      </c>
      <c r="E2679">
        <v>-774507.65908173705</v>
      </c>
    </row>
    <row r="2680" spans="1:5" x14ac:dyDescent="0.25">
      <c r="A2680">
        <v>2614</v>
      </c>
      <c r="B2680" s="40">
        <v>3382798.6318310746</v>
      </c>
      <c r="C2680">
        <v>3891507.2014238322</v>
      </c>
      <c r="D2680" t="str">
        <v>unmet</v>
      </c>
      <c r="E2680">
        <v>-508708.56959275762</v>
      </c>
    </row>
    <row r="2681" spans="1:5" x14ac:dyDescent="0.25">
      <c r="A2681">
        <v>2615</v>
      </c>
      <c r="B2681" s="40">
        <v>5035610.7201210847</v>
      </c>
      <c r="C2681">
        <v>3890843.4502168894</v>
      </c>
      <c r="D2681" t="str">
        <v>met</v>
      </c>
      <c r="E2681">
        <v>1144767.2699041953</v>
      </c>
    </row>
    <row r="2682" spans="1:5" x14ac:dyDescent="0.25">
      <c r="A2682">
        <v>2616</v>
      </c>
      <c r="B2682" s="40">
        <v>4514726.084796967</v>
      </c>
      <c r="C2682">
        <v>3890242.1609728336</v>
      </c>
      <c r="D2682" t="str">
        <v>met</v>
      </c>
      <c r="E2682">
        <v>624483.92382413335</v>
      </c>
    </row>
    <row r="2683" spans="1:5" x14ac:dyDescent="0.25">
      <c r="A2683">
        <v>2617</v>
      </c>
      <c r="B2683" s="40">
        <v>3277054.6954835369</v>
      </c>
      <c r="C2683">
        <v>3890742.2547691828</v>
      </c>
      <c r="D2683" t="str">
        <v>unmet</v>
      </c>
      <c r="E2683">
        <v>-613687.55928564584</v>
      </c>
    </row>
    <row r="2684" spans="1:5" x14ac:dyDescent="0.25">
      <c r="A2684">
        <v>2618</v>
      </c>
      <c r="B2684" s="40">
        <v>3971747.6861770311</v>
      </c>
      <c r="C2684">
        <v>3891213.3062717258</v>
      </c>
      <c r="D2684" t="str">
        <v>met</v>
      </c>
      <c r="E2684">
        <v>80534.379905305337</v>
      </c>
    </row>
    <row r="2685" spans="1:5" x14ac:dyDescent="0.25">
      <c r="A2685">
        <v>2619</v>
      </c>
      <c r="B2685" s="40">
        <v>3849468.9624288362</v>
      </c>
      <c r="C2685">
        <v>3890864.1076626298</v>
      </c>
      <c r="D2685" t="str">
        <v>unmet</v>
      </c>
      <c r="E2685">
        <v>-41395.14523379365</v>
      </c>
    </row>
    <row r="2686" spans="1:5" x14ac:dyDescent="0.25">
      <c r="A2686">
        <v>2620</v>
      </c>
      <c r="B2686" s="40">
        <v>3790709.9122803928</v>
      </c>
      <c r="C2686">
        <v>3890868.710142877</v>
      </c>
      <c r="D2686" t="str">
        <v>unmet</v>
      </c>
      <c r="E2686">
        <v>-100158.79786248412</v>
      </c>
    </row>
    <row r="2687" spans="1:5" x14ac:dyDescent="0.25">
      <c r="A2687">
        <v>2621</v>
      </c>
      <c r="B2687" s="40">
        <v>3522456.0540448534</v>
      </c>
      <c r="C2687">
        <v>3890353.7888860297</v>
      </c>
      <c r="D2687" t="str">
        <v>unmet</v>
      </c>
      <c r="E2687">
        <v>-367897.73484117631</v>
      </c>
    </row>
    <row r="2688" spans="1:5" x14ac:dyDescent="0.25">
      <c r="A2688">
        <v>2622</v>
      </c>
      <c r="B2688" s="40">
        <v>3680045.1520829787</v>
      </c>
      <c r="C2688">
        <v>3890578.1185545404</v>
      </c>
      <c r="D2688" t="str">
        <v>unmet</v>
      </c>
      <c r="E2688">
        <v>-210532.9664715617</v>
      </c>
    </row>
    <row r="2689" spans="1:5" x14ac:dyDescent="0.25">
      <c r="A2689">
        <v>2623</v>
      </c>
      <c r="B2689" s="40">
        <v>3886449.3248881176</v>
      </c>
      <c r="C2689">
        <v>3890685.2149912007</v>
      </c>
      <c r="D2689" t="str">
        <v>unmet</v>
      </c>
      <c r="E2689">
        <v>-4235.8901030831039</v>
      </c>
    </row>
    <row r="2690" spans="1:5" x14ac:dyDescent="0.25">
      <c r="A2690">
        <v>2624</v>
      </c>
      <c r="B2690" s="40">
        <v>3281758.5577051346</v>
      </c>
      <c r="C2690">
        <v>3890508.9711397178</v>
      </c>
      <c r="D2690" t="str">
        <v>unmet</v>
      </c>
      <c r="E2690">
        <v>-608750.41343458323</v>
      </c>
    </row>
    <row r="2691" spans="1:5" x14ac:dyDescent="0.25">
      <c r="A2691">
        <v>2625</v>
      </c>
      <c r="B2691" s="40">
        <v>4048262.6869347114</v>
      </c>
      <c r="C2691">
        <v>3890796.1345773367</v>
      </c>
      <c r="D2691" t="str">
        <v>met</v>
      </c>
      <c r="E2691">
        <v>157466.55235737469</v>
      </c>
    </row>
    <row r="2692" spans="1:5" x14ac:dyDescent="0.25">
      <c r="A2692">
        <v>2626</v>
      </c>
      <c r="B2692" s="40">
        <v>3207956.5688795685</v>
      </c>
      <c r="C2692">
        <v>3890535.4910649718</v>
      </c>
      <c r="D2692" t="str">
        <v>unmet</v>
      </c>
      <c r="E2692">
        <v>-682578.92218540329</v>
      </c>
    </row>
    <row r="2693" spans="1:5" x14ac:dyDescent="0.25">
      <c r="A2693">
        <v>2627</v>
      </c>
      <c r="B2693" s="40">
        <v>4419100.947690852</v>
      </c>
      <c r="C2693">
        <v>3891049.3385347188</v>
      </c>
      <c r="D2693" t="str">
        <v>met</v>
      </c>
      <c r="E2693">
        <v>528051.60915613314</v>
      </c>
    </row>
    <row r="2694" spans="1:5" x14ac:dyDescent="0.25">
      <c r="A2694">
        <v>2628</v>
      </c>
      <c r="B2694" s="40">
        <v>3464805.5250068889</v>
      </c>
      <c r="C2694">
        <v>3891037.0390177281</v>
      </c>
      <c r="D2694" t="str">
        <v>unmet</v>
      </c>
      <c r="E2694">
        <v>-426231.51401083916</v>
      </c>
    </row>
    <row r="2695" spans="1:5" x14ac:dyDescent="0.25">
      <c r="A2695">
        <v>2629</v>
      </c>
      <c r="B2695" s="40">
        <v>3548983.2187349023</v>
      </c>
      <c r="C2695">
        <v>3890285.0438403436</v>
      </c>
      <c r="D2695" t="str">
        <v>unmet</v>
      </c>
      <c r="E2695">
        <v>-341301.82510544127</v>
      </c>
    </row>
    <row r="2696" spans="1:5" x14ac:dyDescent="0.25">
      <c r="A2696">
        <v>2630</v>
      </c>
      <c r="B2696" s="40">
        <v>3135502.5902703688</v>
      </c>
      <c r="C2696">
        <v>3890452.6499713208</v>
      </c>
      <c r="D2696" t="str">
        <v>unmet</v>
      </c>
      <c r="E2696">
        <v>-754950.05970095191</v>
      </c>
    </row>
    <row r="2697" spans="1:5" x14ac:dyDescent="0.25">
      <c r="A2697">
        <v>2631</v>
      </c>
      <c r="B2697" s="40">
        <v>4251580.9621222522</v>
      </c>
      <c r="C2697">
        <v>3890745.4453217383</v>
      </c>
      <c r="D2697" t="str">
        <v>met</v>
      </c>
      <c r="E2697">
        <v>360835.51680051396</v>
      </c>
    </row>
    <row r="2698" spans="1:5" x14ac:dyDescent="0.25">
      <c r="A2698">
        <v>2632</v>
      </c>
      <c r="B2698" s="40">
        <v>4305198.8048857832</v>
      </c>
      <c r="C2698">
        <v>3890662.8673347463</v>
      </c>
      <c r="D2698" t="str">
        <v>met</v>
      </c>
      <c r="E2698">
        <v>414535.93755103694</v>
      </c>
    </row>
    <row r="2699" spans="1:5" x14ac:dyDescent="0.25">
      <c r="A2699">
        <v>2633</v>
      </c>
      <c r="B2699" s="40">
        <v>3770859.0781642525</v>
      </c>
      <c r="C2699">
        <v>3890950.2208132558</v>
      </c>
      <c r="D2699" t="str">
        <v>unmet</v>
      </c>
      <c r="E2699">
        <v>-120091.1426490033</v>
      </c>
    </row>
    <row r="2700" spans="1:5" x14ac:dyDescent="0.25">
      <c r="A2700">
        <v>2634</v>
      </c>
      <c r="B2700" s="40">
        <v>4481394.454878157</v>
      </c>
      <c r="C2700">
        <v>3890997.403997811</v>
      </c>
      <c r="D2700" t="str">
        <v>met</v>
      </c>
      <c r="E2700">
        <v>590397.05088034598</v>
      </c>
    </row>
    <row r="2701" spans="1:5" x14ac:dyDescent="0.25">
      <c r="A2701">
        <v>2635</v>
      </c>
      <c r="B2701" s="40">
        <v>7160080.6868771203</v>
      </c>
      <c r="C2701">
        <v>3890316.7609407236</v>
      </c>
      <c r="D2701" t="str">
        <v>met</v>
      </c>
      <c r="E2701">
        <v>3269763.9259363967</v>
      </c>
    </row>
    <row r="2702" spans="1:5" x14ac:dyDescent="0.25">
      <c r="A2702">
        <v>2636</v>
      </c>
      <c r="B2702" s="40">
        <v>3363804.0223659878</v>
      </c>
      <c r="C2702">
        <v>3890364.5392118781</v>
      </c>
      <c r="D2702" t="str">
        <v>unmet</v>
      </c>
      <c r="E2702">
        <v>-526560.51684589032</v>
      </c>
    </row>
    <row r="2703" spans="1:5" x14ac:dyDescent="0.25">
      <c r="A2703">
        <v>2637</v>
      </c>
      <c r="B2703" s="40">
        <v>3321641.494016205</v>
      </c>
      <c r="C2703">
        <v>3890836.5052205543</v>
      </c>
      <c r="D2703" t="str">
        <v>unmet</v>
      </c>
      <c r="E2703">
        <v>-569195.01120434934</v>
      </c>
    </row>
    <row r="2704" spans="1:5" x14ac:dyDescent="0.25">
      <c r="A2704">
        <v>2638</v>
      </c>
      <c r="B2704" s="40">
        <v>3841383.4315876905</v>
      </c>
      <c r="C2704">
        <v>3890654.1974189533</v>
      </c>
      <c r="D2704" t="str">
        <v>unmet</v>
      </c>
      <c r="E2704">
        <v>-49270.765831262805</v>
      </c>
    </row>
    <row r="2705" spans="1:5" x14ac:dyDescent="0.25">
      <c r="A2705">
        <v>2639</v>
      </c>
      <c r="B2705" s="40">
        <v>3204265.9142479585</v>
      </c>
      <c r="C2705">
        <v>3890527.8291103886</v>
      </c>
      <c r="D2705" t="str">
        <v>unmet</v>
      </c>
      <c r="E2705">
        <v>-686261.91486243019</v>
      </c>
    </row>
    <row r="2706" spans="1:5" x14ac:dyDescent="0.25">
      <c r="A2706">
        <v>2640</v>
      </c>
      <c r="B2706" s="40">
        <v>4084142.4070096528</v>
      </c>
      <c r="C2706">
        <v>3890423.838015825</v>
      </c>
      <c r="D2706" t="str">
        <v>met</v>
      </c>
      <c r="E2706">
        <v>193718.56899382779</v>
      </c>
    </row>
    <row r="2707" spans="1:5" x14ac:dyDescent="0.25">
      <c r="A2707">
        <v>2641</v>
      </c>
      <c r="B2707" s="40">
        <v>3455571.4542081943</v>
      </c>
      <c r="C2707">
        <v>3890916.1683805711</v>
      </c>
      <c r="D2707" t="str">
        <v>unmet</v>
      </c>
      <c r="E2707">
        <v>-435344.71417237679</v>
      </c>
    </row>
    <row r="2708" spans="1:5" x14ac:dyDescent="0.25">
      <c r="A2708">
        <v>2642</v>
      </c>
      <c r="B2708" s="40">
        <v>3913367.8979412438</v>
      </c>
      <c r="C2708">
        <v>3890583.9362995271</v>
      </c>
      <c r="D2708" t="str">
        <v>met</v>
      </c>
      <c r="E2708">
        <v>22783.961641716771</v>
      </c>
    </row>
    <row r="2709" spans="1:5" x14ac:dyDescent="0.25">
      <c r="A2709">
        <v>2643</v>
      </c>
      <c r="B2709" s="40">
        <v>4505073.2155276425</v>
      </c>
      <c r="C2709">
        <v>3890745.5296199466</v>
      </c>
      <c r="D2709" t="str">
        <v>met</v>
      </c>
      <c r="E2709">
        <v>614327.68590769591</v>
      </c>
    </row>
    <row r="2710" spans="1:5" x14ac:dyDescent="0.25">
      <c r="A2710">
        <v>2644</v>
      </c>
      <c r="B2710" s="40">
        <v>4437468.6421905998</v>
      </c>
      <c r="C2710">
        <v>3890923.0202404535</v>
      </c>
      <c r="D2710" t="str">
        <v>met</v>
      </c>
      <c r="E2710">
        <v>546545.62195014628</v>
      </c>
    </row>
    <row r="2711" spans="1:5" x14ac:dyDescent="0.25">
      <c r="A2711">
        <v>2645</v>
      </c>
      <c r="B2711" s="40">
        <v>4407550.7553077061</v>
      </c>
      <c r="C2711">
        <v>3890877.4480721429</v>
      </c>
      <c r="D2711" t="str">
        <v>met</v>
      </c>
      <c r="E2711">
        <v>516673.30723556317</v>
      </c>
    </row>
    <row r="2712" spans="1:5" x14ac:dyDescent="0.25">
      <c r="A2712">
        <v>2646</v>
      </c>
      <c r="B2712" s="40">
        <v>4921279.1757133324</v>
      </c>
      <c r="C2712">
        <v>3890385.2954768799</v>
      </c>
      <c r="D2712" t="str">
        <v>met</v>
      </c>
      <c r="E2712">
        <v>1030893.8802364524</v>
      </c>
    </row>
    <row r="2713" spans="1:5" x14ac:dyDescent="0.25">
      <c r="A2713">
        <v>2647</v>
      </c>
      <c r="B2713" s="40">
        <v>4041094.8219528757</v>
      </c>
      <c r="C2713">
        <v>3890791.0218648305</v>
      </c>
      <c r="D2713" t="str">
        <v>met</v>
      </c>
      <c r="E2713">
        <v>150303.80008804519</v>
      </c>
    </row>
    <row r="2714" spans="1:5" x14ac:dyDescent="0.25">
      <c r="A2714">
        <v>2648</v>
      </c>
      <c r="B2714" s="40">
        <v>3501140.36668615</v>
      </c>
      <c r="C2714">
        <v>3890827.4789958731</v>
      </c>
      <c r="D2714" t="str">
        <v>unmet</v>
      </c>
      <c r="E2714">
        <v>-389687.11230972316</v>
      </c>
    </row>
    <row r="2715" spans="1:5" x14ac:dyDescent="0.25">
      <c r="A2715">
        <v>2649</v>
      </c>
      <c r="B2715" s="40">
        <v>3264659.2287923093</v>
      </c>
      <c r="C2715">
        <v>3890607.7751291199</v>
      </c>
      <c r="D2715" t="str">
        <v>unmet</v>
      </c>
      <c r="E2715">
        <v>-625948.54633681057</v>
      </c>
    </row>
    <row r="2716" spans="1:5" x14ac:dyDescent="0.25">
      <c r="A2716">
        <v>2650</v>
      </c>
      <c r="B2716" s="40">
        <v>3798334.2007569023</v>
      </c>
      <c r="C2716">
        <v>3890387.444904611</v>
      </c>
      <c r="D2716" t="str">
        <v>unmet</v>
      </c>
      <c r="E2716">
        <v>-92053.24414770864</v>
      </c>
    </row>
    <row r="2717" spans="1:5" x14ac:dyDescent="0.25">
      <c r="A2717">
        <v>2651</v>
      </c>
      <c r="B2717" s="40">
        <v>3309924.1693551717</v>
      </c>
      <c r="C2717">
        <v>3891028.5155571215</v>
      </c>
      <c r="D2717" t="str">
        <v>unmet</v>
      </c>
      <c r="E2717">
        <v>-581104.34620194975</v>
      </c>
    </row>
    <row r="2718" spans="1:5" x14ac:dyDescent="0.25">
      <c r="A2718">
        <v>2652</v>
      </c>
      <c r="B2718" s="40">
        <v>3785642.1243270403</v>
      </c>
      <c r="C2718">
        <v>3890859.2854136182</v>
      </c>
      <c r="D2718" t="str">
        <v>unmet</v>
      </c>
      <c r="E2718">
        <v>-105217.16108657792</v>
      </c>
    </row>
    <row r="2719" spans="1:5" x14ac:dyDescent="0.25">
      <c r="A2719">
        <v>2653</v>
      </c>
      <c r="B2719" s="40">
        <v>5806236.557268383</v>
      </c>
      <c r="C2719">
        <v>3890590.188350792</v>
      </c>
      <c r="D2719" t="str">
        <v>met</v>
      </c>
      <c r="E2719">
        <v>1915646.3689175909</v>
      </c>
    </row>
    <row r="2720" spans="1:5" x14ac:dyDescent="0.25">
      <c r="A2720">
        <v>2654</v>
      </c>
      <c r="B2720" s="40">
        <v>4862631.5673549986</v>
      </c>
      <c r="C2720">
        <v>3890965.3973686234</v>
      </c>
      <c r="D2720" t="str">
        <v>met</v>
      </c>
      <c r="E2720">
        <v>971666.16998637514</v>
      </c>
    </row>
    <row r="2721" spans="1:5" x14ac:dyDescent="0.25">
      <c r="A2721">
        <v>2655</v>
      </c>
      <c r="B2721" s="40">
        <v>3653933.8957844111</v>
      </c>
      <c r="C2721">
        <v>3890861.0894260644</v>
      </c>
      <c r="D2721" t="str">
        <v>unmet</v>
      </c>
      <c r="E2721">
        <v>-236927.19364165328</v>
      </c>
    </row>
    <row r="2722" spans="1:5" x14ac:dyDescent="0.25">
      <c r="A2722">
        <v>2656</v>
      </c>
      <c r="B2722" s="40">
        <v>3178996.5329553103</v>
      </c>
      <c r="C2722">
        <v>3890939.5090163881</v>
      </c>
      <c r="D2722" t="str">
        <v>unmet</v>
      </c>
      <c r="E2722">
        <v>-711942.97606107779</v>
      </c>
    </row>
    <row r="2723" spans="1:5" x14ac:dyDescent="0.25">
      <c r="A2723">
        <v>2657</v>
      </c>
      <c r="B2723" s="40">
        <v>3273266.080592948</v>
      </c>
      <c r="C2723">
        <v>3890741.2864740309</v>
      </c>
      <c r="D2723" t="str">
        <v>unmet</v>
      </c>
      <c r="E2723">
        <v>-617475.20588108292</v>
      </c>
    </row>
    <row r="2724" spans="1:5" x14ac:dyDescent="0.25">
      <c r="A2724">
        <v>2658</v>
      </c>
      <c r="B2724" s="40">
        <v>5838125.1321135405</v>
      </c>
      <c r="C2724">
        <v>3890726.6446889299</v>
      </c>
      <c r="D2724" t="str">
        <v>met</v>
      </c>
      <c r="E2724">
        <v>1947398.4874246106</v>
      </c>
    </row>
    <row r="2725" spans="1:5" x14ac:dyDescent="0.25">
      <c r="A2725">
        <v>2659</v>
      </c>
      <c r="B2725" s="40">
        <v>3842652.7511027353</v>
      </c>
      <c r="C2725">
        <v>3890517.4963372406</v>
      </c>
      <c r="D2725" t="str">
        <v>unmet</v>
      </c>
      <c r="E2725">
        <v>-47864.745234505273</v>
      </c>
    </row>
    <row r="2726" spans="1:5" x14ac:dyDescent="0.25">
      <c r="A2726">
        <v>2660</v>
      </c>
      <c r="B2726" s="40">
        <v>3359971.1573102847</v>
      </c>
      <c r="C2726">
        <v>3890562.7464736872</v>
      </c>
      <c r="D2726" t="str">
        <v>unmet</v>
      </c>
      <c r="E2726">
        <v>-530591.58916340256</v>
      </c>
    </row>
    <row r="2727" spans="1:5" x14ac:dyDescent="0.25">
      <c r="A2727">
        <v>2661</v>
      </c>
      <c r="B2727" s="40">
        <v>3212097.1910798387</v>
      </c>
      <c r="C2727">
        <v>3890766.8892768789</v>
      </c>
      <c r="D2727" t="str">
        <v>unmet</v>
      </c>
      <c r="E2727">
        <v>-678669.69819704024</v>
      </c>
    </row>
    <row r="2728" spans="1:5" x14ac:dyDescent="0.25">
      <c r="A2728">
        <v>2662</v>
      </c>
      <c r="B2728" s="40">
        <v>4273084.7024160922</v>
      </c>
      <c r="C2728">
        <v>3890827.027633714</v>
      </c>
      <c r="D2728" t="str">
        <v>met</v>
      </c>
      <c r="E2728">
        <v>382257.67478237813</v>
      </c>
    </row>
    <row r="2729" spans="1:5" x14ac:dyDescent="0.25">
      <c r="A2729">
        <v>2663</v>
      </c>
      <c r="B2729" s="40">
        <v>3123365.7153438022</v>
      </c>
      <c r="C2729">
        <v>3890010.0436268179</v>
      </c>
      <c r="D2729" t="str">
        <v>unmet</v>
      </c>
      <c r="E2729">
        <v>-766644.32828301564</v>
      </c>
    </row>
    <row r="2730" spans="1:5" x14ac:dyDescent="0.25">
      <c r="A2730">
        <v>2664</v>
      </c>
      <c r="B2730" s="40">
        <v>6952088.4325916134</v>
      </c>
      <c r="C2730">
        <v>3890535.5047482965</v>
      </c>
      <c r="D2730" t="str">
        <v>met</v>
      </c>
      <c r="E2730">
        <v>3061552.9278433169</v>
      </c>
    </row>
    <row r="2731" spans="1:5" x14ac:dyDescent="0.25">
      <c r="A2731">
        <v>2665</v>
      </c>
      <c r="B2731" s="40">
        <v>3688303.4570774497</v>
      </c>
      <c r="C2731">
        <v>3891032.957987878</v>
      </c>
      <c r="D2731" t="str">
        <v>unmet</v>
      </c>
      <c r="E2731">
        <v>-202729.50091042835</v>
      </c>
    </row>
    <row r="2732" spans="1:5" x14ac:dyDescent="0.25">
      <c r="A2732">
        <v>2666</v>
      </c>
      <c r="B2732" s="40">
        <v>3129509.1974395253</v>
      </c>
      <c r="C2732">
        <v>3891085.3262072438</v>
      </c>
      <c r="D2732" t="str">
        <v>unmet</v>
      </c>
      <c r="E2732">
        <v>-761576.12876771856</v>
      </c>
    </row>
    <row r="2733" spans="1:5" x14ac:dyDescent="0.25">
      <c r="A2733">
        <v>2667</v>
      </c>
      <c r="B2733" s="40">
        <v>3798323.3340059137</v>
      </c>
      <c r="C2733">
        <v>3890628.844548149</v>
      </c>
      <c r="D2733" t="str">
        <v>unmet</v>
      </c>
      <c r="E2733">
        <v>-92305.510542235337</v>
      </c>
    </row>
    <row r="2734" spans="1:5" x14ac:dyDescent="0.25">
      <c r="A2734">
        <v>2668</v>
      </c>
      <c r="B2734" s="40">
        <v>3654127.544388392</v>
      </c>
      <c r="C2734">
        <v>3890821.3323961832</v>
      </c>
      <c r="D2734" t="str">
        <v>unmet</v>
      </c>
      <c r="E2734">
        <v>-236693.78800779115</v>
      </c>
    </row>
    <row r="2735" spans="1:5" x14ac:dyDescent="0.25">
      <c r="A2735">
        <v>2669</v>
      </c>
      <c r="B2735" s="40">
        <v>3607681.9898916008</v>
      </c>
      <c r="C2735">
        <v>3890695.7200819412</v>
      </c>
      <c r="D2735" t="str">
        <v>unmet</v>
      </c>
      <c r="E2735">
        <v>-283013.73019034043</v>
      </c>
    </row>
    <row r="2736" spans="1:5" x14ac:dyDescent="0.25">
      <c r="A2736">
        <v>2670</v>
      </c>
      <c r="B2736" s="40">
        <v>4230458.3183451239</v>
      </c>
      <c r="C2736">
        <v>3890810.1784966146</v>
      </c>
      <c r="D2736" t="str">
        <v>met</v>
      </c>
      <c r="E2736">
        <v>339648.13984850934</v>
      </c>
    </row>
    <row r="2737" spans="1:5" x14ac:dyDescent="0.25">
      <c r="A2737">
        <v>2671</v>
      </c>
      <c r="B2737" s="40">
        <v>6323756.0961163044</v>
      </c>
      <c r="C2737">
        <v>3890923.1246912866</v>
      </c>
      <c r="D2737" t="str">
        <v>met</v>
      </c>
      <c r="E2737">
        <v>2432832.9714250178</v>
      </c>
    </row>
    <row r="2738" spans="1:5" x14ac:dyDescent="0.25">
      <c r="A2738">
        <v>2672</v>
      </c>
      <c r="B2738" s="40">
        <v>4129018.9662151653</v>
      </c>
      <c r="C2738">
        <v>3890993.8599584959</v>
      </c>
      <c r="D2738" t="str">
        <v>met</v>
      </c>
      <c r="E2738">
        <v>238025.10625666939</v>
      </c>
    </row>
    <row r="2739" spans="1:5" x14ac:dyDescent="0.25">
      <c r="A2739">
        <v>2673</v>
      </c>
      <c r="B2739" s="40">
        <v>3329294.1695365626</v>
      </c>
      <c r="C2739">
        <v>3891022.2850195896</v>
      </c>
      <c r="D2739" t="str">
        <v>unmet</v>
      </c>
      <c r="E2739">
        <v>-561728.11548302695</v>
      </c>
    </row>
    <row r="2740" spans="1:5" x14ac:dyDescent="0.25">
      <c r="A2740">
        <v>2674</v>
      </c>
      <c r="B2740" s="40">
        <v>3351970.0382528929</v>
      </c>
      <c r="C2740">
        <v>3890847.4013031372</v>
      </c>
      <c r="D2740" t="str">
        <v>unmet</v>
      </c>
      <c r="E2740">
        <v>-538877.36305024428</v>
      </c>
    </row>
    <row r="2741" spans="1:5" x14ac:dyDescent="0.25">
      <c r="A2741">
        <v>2675</v>
      </c>
      <c r="B2741" s="40">
        <v>4460859.9932438601</v>
      </c>
      <c r="C2741">
        <v>3890323.2491384586</v>
      </c>
      <c r="D2741" t="str">
        <v>met</v>
      </c>
      <c r="E2741">
        <v>570536.74410540145</v>
      </c>
    </row>
    <row r="2742" spans="1:5" x14ac:dyDescent="0.25">
      <c r="A2742">
        <v>2676</v>
      </c>
      <c r="B2742" s="40">
        <v>3220867.3031979417</v>
      </c>
      <c r="C2742">
        <v>3890720.642793037</v>
      </c>
      <c r="D2742" t="str">
        <v>unmet</v>
      </c>
      <c r="E2742">
        <v>-669853.33959509525</v>
      </c>
    </row>
    <row r="2743" spans="1:5" x14ac:dyDescent="0.25">
      <c r="A2743">
        <v>2677</v>
      </c>
      <c r="B2743" s="40">
        <v>3798326.6073688017</v>
      </c>
      <c r="C2743">
        <v>3890650.835334877</v>
      </c>
      <c r="D2743" t="str">
        <v>unmet</v>
      </c>
      <c r="E2743">
        <v>-92324.227966075297</v>
      </c>
    </row>
    <row r="2744" spans="1:5" x14ac:dyDescent="0.25">
      <c r="A2744">
        <v>2678</v>
      </c>
      <c r="B2744" s="40">
        <v>3886365.4859702648</v>
      </c>
      <c r="C2744">
        <v>3891412.2831833228</v>
      </c>
      <c r="D2744" t="str">
        <v>unmet</v>
      </c>
      <c r="E2744">
        <v>-5046.7972130579874</v>
      </c>
    </row>
    <row r="2745" spans="1:5" x14ac:dyDescent="0.25">
      <c r="A2745">
        <v>2679</v>
      </c>
      <c r="B2745" s="40">
        <v>2994090.379173574</v>
      </c>
      <c r="C2745">
        <v>3890737.381371723</v>
      </c>
      <c r="D2745" t="str">
        <v>unmet</v>
      </c>
      <c r="E2745">
        <v>-896647.00219814898</v>
      </c>
    </row>
    <row r="2746" spans="1:5" x14ac:dyDescent="0.25">
      <c r="A2746">
        <v>2680</v>
      </c>
      <c r="B2746" s="40">
        <v>4800289.0301284986</v>
      </c>
      <c r="C2746">
        <v>3890612.5206380868</v>
      </c>
      <c r="D2746" t="str">
        <v>met</v>
      </c>
      <c r="E2746">
        <v>909676.50949041173</v>
      </c>
    </row>
    <row r="2747" spans="1:5" x14ac:dyDescent="0.25">
      <c r="A2747">
        <v>2681</v>
      </c>
      <c r="B2747" s="40">
        <v>4472934.1306922901</v>
      </c>
      <c r="C2747">
        <v>3890528.9597628401</v>
      </c>
      <c r="D2747" t="str">
        <v>met</v>
      </c>
      <c r="E2747">
        <v>582405.17092945008</v>
      </c>
    </row>
    <row r="2748" spans="1:5" x14ac:dyDescent="0.25">
      <c r="A2748">
        <v>2682</v>
      </c>
      <c r="B2748" s="40">
        <v>4264426.557299329</v>
      </c>
      <c r="C2748">
        <v>3891468.3015564061</v>
      </c>
      <c r="D2748" t="str">
        <v>met</v>
      </c>
      <c r="E2748">
        <v>372958.25574292289</v>
      </c>
    </row>
    <row r="2749" spans="1:5" x14ac:dyDescent="0.25">
      <c r="A2749">
        <v>2683</v>
      </c>
      <c r="B2749" s="40">
        <v>3918559.9414294846</v>
      </c>
      <c r="C2749">
        <v>3890843.2634022324</v>
      </c>
      <c r="D2749" t="str">
        <v>met</v>
      </c>
      <c r="E2749">
        <v>27716.678027252201</v>
      </c>
    </row>
    <row r="2750" spans="1:5" x14ac:dyDescent="0.25">
      <c r="A2750">
        <v>2684</v>
      </c>
      <c r="B2750" s="40">
        <v>4083367.3047317108</v>
      </c>
      <c r="C2750">
        <v>3890791.6704139439</v>
      </c>
      <c r="D2750" t="str">
        <v>met</v>
      </c>
      <c r="E2750">
        <v>192575.63431776688</v>
      </c>
    </row>
    <row r="2751" spans="1:5" x14ac:dyDescent="0.25">
      <c r="A2751">
        <v>2685</v>
      </c>
      <c r="B2751" s="40">
        <v>3547067.3971997537</v>
      </c>
      <c r="C2751">
        <v>3890650.2610595496</v>
      </c>
      <c r="D2751" t="str">
        <v>unmet</v>
      </c>
      <c r="E2751">
        <v>-343582.86385979597</v>
      </c>
    </row>
    <row r="2752" spans="1:5" x14ac:dyDescent="0.25">
      <c r="A2752">
        <v>2686</v>
      </c>
      <c r="B2752" s="40">
        <v>3001746.2264830051</v>
      </c>
      <c r="C2752">
        <v>3891010.1524852058</v>
      </c>
      <c r="D2752" t="str">
        <v>unmet</v>
      </c>
      <c r="E2752">
        <v>-889263.92600220069</v>
      </c>
    </row>
    <row r="2753" spans="1:5" x14ac:dyDescent="0.25">
      <c r="A2753">
        <v>2687</v>
      </c>
      <c r="B2753" s="40">
        <v>3608534.7016980005</v>
      </c>
      <c r="C2753">
        <v>3890436.3783639329</v>
      </c>
      <c r="D2753" t="str">
        <v>unmet</v>
      </c>
      <c r="E2753">
        <v>-281901.67666593241</v>
      </c>
    </row>
    <row r="2754" spans="1:5" x14ac:dyDescent="0.25">
      <c r="A2754">
        <v>2688</v>
      </c>
      <c r="B2754" s="40">
        <v>3889861.3764361441</v>
      </c>
      <c r="C2754">
        <v>3890890.0958217988</v>
      </c>
      <c r="D2754" t="str">
        <v>unmet</v>
      </c>
      <c r="E2754">
        <v>-1028.7193856546655</v>
      </c>
    </row>
    <row r="2755" spans="1:5" x14ac:dyDescent="0.25">
      <c r="A2755">
        <v>2689</v>
      </c>
      <c r="B2755" s="40">
        <v>3159670.5006461949</v>
      </c>
      <c r="C2755">
        <v>3890970.3298103055</v>
      </c>
      <c r="D2755" t="str">
        <v>unmet</v>
      </c>
      <c r="E2755">
        <v>-731299.82916411059</v>
      </c>
    </row>
    <row r="2756" spans="1:5" x14ac:dyDescent="0.25">
      <c r="A2756">
        <v>2690</v>
      </c>
      <c r="B2756" s="40">
        <v>3353234.7643053718</v>
      </c>
      <c r="C2756">
        <v>3890941.4215028994</v>
      </c>
      <c r="D2756" t="str">
        <v>unmet</v>
      </c>
      <c r="E2756">
        <v>-537706.65719752759</v>
      </c>
    </row>
    <row r="2757" spans="1:5" x14ac:dyDescent="0.25">
      <c r="A2757">
        <v>2691</v>
      </c>
      <c r="B2757" s="40">
        <v>5177637.5154750273</v>
      </c>
      <c r="C2757">
        <v>3890309.2169898376</v>
      </c>
      <c r="D2757" t="str">
        <v>met</v>
      </c>
      <c r="E2757">
        <v>1287328.2984851897</v>
      </c>
    </row>
    <row r="2758" spans="1:5" x14ac:dyDescent="0.25">
      <c r="A2758">
        <v>2692</v>
      </c>
      <c r="B2758" s="40">
        <v>3913719.7450751327</v>
      </c>
      <c r="C2758">
        <v>3890692.9235609295</v>
      </c>
      <c r="D2758" t="str">
        <v>met</v>
      </c>
      <c r="E2758">
        <v>23026.821514203213</v>
      </c>
    </row>
    <row r="2759" spans="1:5" x14ac:dyDescent="0.25">
      <c r="A2759">
        <v>2693</v>
      </c>
      <c r="B2759" s="40">
        <v>3705568.1609952119</v>
      </c>
      <c r="C2759">
        <v>3890886.1317109028</v>
      </c>
      <c r="D2759" t="str">
        <v>unmet</v>
      </c>
      <c r="E2759">
        <v>-185317.97071569087</v>
      </c>
    </row>
    <row r="2760" spans="1:5" x14ac:dyDescent="0.25">
      <c r="A2760">
        <v>2694</v>
      </c>
      <c r="B2760" s="40">
        <v>3785928.8978186953</v>
      </c>
      <c r="C2760">
        <v>3890574.4432192296</v>
      </c>
      <c r="D2760" t="str">
        <v>unmet</v>
      </c>
      <c r="E2760">
        <v>-104645.54540053429</v>
      </c>
    </row>
    <row r="2761" spans="1:5" x14ac:dyDescent="0.25">
      <c r="A2761">
        <v>2695</v>
      </c>
      <c r="B2761" s="40">
        <v>5359427.0106167933</v>
      </c>
      <c r="C2761">
        <v>3890648.9543073792</v>
      </c>
      <c r="D2761" t="str">
        <v>met</v>
      </c>
      <c r="E2761">
        <v>1468778.0563094141</v>
      </c>
    </row>
    <row r="2762" spans="1:5" x14ac:dyDescent="0.25">
      <c r="A2762">
        <v>2696</v>
      </c>
      <c r="B2762" s="40">
        <v>4085139.9082396002</v>
      </c>
      <c r="C2762">
        <v>3890974.8878905787</v>
      </c>
      <c r="D2762" t="str">
        <v>met</v>
      </c>
      <c r="E2762">
        <v>194165.02034902154</v>
      </c>
    </row>
    <row r="2763" spans="1:5" x14ac:dyDescent="0.25">
      <c r="A2763">
        <v>2697</v>
      </c>
      <c r="B2763" s="40">
        <v>4413509.2051861603</v>
      </c>
      <c r="C2763">
        <v>3890312.0494307559</v>
      </c>
      <c r="D2763" t="str">
        <v>met</v>
      </c>
      <c r="E2763">
        <v>523197.15575540438</v>
      </c>
    </row>
    <row r="2764" spans="1:5" x14ac:dyDescent="0.25">
      <c r="A2764">
        <v>2698</v>
      </c>
      <c r="B2764" s="40">
        <v>4522626.9908827562</v>
      </c>
      <c r="C2764">
        <v>3891176.9186750371</v>
      </c>
      <c r="D2764" t="str">
        <v>met</v>
      </c>
      <c r="E2764">
        <v>631450.07220771909</v>
      </c>
    </row>
    <row r="2765" spans="1:5" x14ac:dyDescent="0.25">
      <c r="A2765">
        <v>2699</v>
      </c>
      <c r="B2765" s="40">
        <v>3433559.5244610263</v>
      </c>
      <c r="C2765">
        <v>3890923.0608243742</v>
      </c>
      <c r="D2765" t="str">
        <v>unmet</v>
      </c>
      <c r="E2765">
        <v>-457363.5363633479</v>
      </c>
    </row>
    <row r="2766" spans="1:5" x14ac:dyDescent="0.25">
      <c r="A2766">
        <v>2700</v>
      </c>
      <c r="B2766" s="40">
        <v>3736769.4999784864</v>
      </c>
      <c r="C2766">
        <v>3890418.9104949269</v>
      </c>
      <c r="D2766" t="str">
        <v>unmet</v>
      </c>
      <c r="E2766">
        <v>-153649.4105164404</v>
      </c>
    </row>
    <row r="2767" spans="1:5" x14ac:dyDescent="0.25">
      <c r="A2767">
        <v>2701</v>
      </c>
      <c r="B2767" s="40">
        <v>4229855.1380550582</v>
      </c>
      <c r="C2767">
        <v>3890468.8133176351</v>
      </c>
      <c r="D2767" t="str">
        <v>met</v>
      </c>
      <c r="E2767">
        <v>339386.3247374231</v>
      </c>
    </row>
    <row r="2768" spans="1:5" x14ac:dyDescent="0.25">
      <c r="A2768">
        <v>2702</v>
      </c>
      <c r="B2768" s="40">
        <v>4258977.851378791</v>
      </c>
      <c r="C2768">
        <v>3890456.5315194665</v>
      </c>
      <c r="D2768" t="str">
        <v>met</v>
      </c>
      <c r="E2768">
        <v>368521.31985932449</v>
      </c>
    </row>
    <row r="2769" spans="1:5" x14ac:dyDescent="0.25">
      <c r="A2769">
        <v>2703</v>
      </c>
      <c r="B2769" s="40">
        <v>3385903.3699371647</v>
      </c>
      <c r="C2769">
        <v>3890942.9638443002</v>
      </c>
      <c r="D2769" t="str">
        <v>unmet</v>
      </c>
      <c r="E2769">
        <v>-505039.59390713554</v>
      </c>
    </row>
    <row r="2770" spans="1:5" x14ac:dyDescent="0.25">
      <c r="A2770">
        <v>2704</v>
      </c>
      <c r="B2770" s="40">
        <v>4729726.6397913471</v>
      </c>
      <c r="C2770">
        <v>3890638.7787174922</v>
      </c>
      <c r="D2770" t="str">
        <v>met</v>
      </c>
      <c r="E2770">
        <v>839087.86107385485</v>
      </c>
    </row>
    <row r="2771" spans="1:5" x14ac:dyDescent="0.25">
      <c r="A2771">
        <v>2705</v>
      </c>
      <c r="B2771" s="40">
        <v>4009789.1484445455</v>
      </c>
      <c r="C2771">
        <v>3890931.1703479183</v>
      </c>
      <c r="D2771" t="str">
        <v>met</v>
      </c>
      <c r="E2771">
        <v>118857.97809662716</v>
      </c>
    </row>
    <row r="2772" spans="1:5" x14ac:dyDescent="0.25">
      <c r="A2772">
        <v>2706</v>
      </c>
      <c r="B2772" s="40">
        <v>3716665.0074984897</v>
      </c>
      <c r="C2772">
        <v>3891116.9890407305</v>
      </c>
      <c r="D2772" t="str">
        <v>unmet</v>
      </c>
      <c r="E2772">
        <v>-174451.98154224083</v>
      </c>
    </row>
    <row r="2773" spans="1:5" x14ac:dyDescent="0.25">
      <c r="A2773">
        <v>2707</v>
      </c>
      <c r="B2773" s="40">
        <v>3192400.3438275652</v>
      </c>
      <c r="C2773">
        <v>3890630.8314755308</v>
      </c>
      <c r="D2773" t="str">
        <v>unmet</v>
      </c>
      <c r="E2773">
        <v>-698230.48764796555</v>
      </c>
    </row>
    <row r="2774" spans="1:5" x14ac:dyDescent="0.25">
      <c r="A2774">
        <v>2708</v>
      </c>
      <c r="B2774" s="40">
        <v>3460074.4858315671</v>
      </c>
      <c r="C2774">
        <v>3890907.8027657731</v>
      </c>
      <c r="D2774" t="str">
        <v>unmet</v>
      </c>
      <c r="E2774">
        <v>-430833.31693420606</v>
      </c>
    </row>
    <row r="2775" spans="1:5" x14ac:dyDescent="0.25">
      <c r="A2775">
        <v>2709</v>
      </c>
      <c r="B2775" s="40">
        <v>4396168.8641306814</v>
      </c>
      <c r="C2775">
        <v>3890713.1145517207</v>
      </c>
      <c r="D2775" t="str">
        <v>met</v>
      </c>
      <c r="E2775">
        <v>505455.74957896071</v>
      </c>
    </row>
    <row r="2776" spans="1:5" x14ac:dyDescent="0.25">
      <c r="A2776">
        <v>2710</v>
      </c>
      <c r="B2776" s="40">
        <v>3941221.6368142827</v>
      </c>
      <c r="C2776">
        <v>3890493.7785025216</v>
      </c>
      <c r="D2776" t="str">
        <v>met</v>
      </c>
      <c r="E2776">
        <v>50727.858311761171</v>
      </c>
    </row>
    <row r="2777" spans="1:5" x14ac:dyDescent="0.25">
      <c r="A2777">
        <v>2711</v>
      </c>
      <c r="B2777" s="40">
        <v>4247744.3442635564</v>
      </c>
      <c r="C2777">
        <v>3891133.3367544496</v>
      </c>
      <c r="D2777" t="str">
        <v>met</v>
      </c>
      <c r="E2777">
        <v>356611.00750910677</v>
      </c>
    </row>
    <row r="2778" spans="1:5" x14ac:dyDescent="0.25">
      <c r="A2778">
        <v>2712</v>
      </c>
      <c r="B2778" s="40">
        <v>4116764.5602582828</v>
      </c>
      <c r="C2778">
        <v>3890614.663098536</v>
      </c>
      <c r="D2778" t="str">
        <v>met</v>
      </c>
      <c r="E2778">
        <v>226149.89715974685</v>
      </c>
    </row>
    <row r="2779" spans="1:5" x14ac:dyDescent="0.25">
      <c r="A2779">
        <v>2713</v>
      </c>
      <c r="B2779" s="40">
        <v>3585341.9346503373</v>
      </c>
      <c r="C2779">
        <v>3890579.1286317999</v>
      </c>
      <c r="D2779" t="str">
        <v>unmet</v>
      </c>
      <c r="E2779">
        <v>-305237.19398146262</v>
      </c>
    </row>
    <row r="2780" spans="1:5" x14ac:dyDescent="0.25">
      <c r="A2780">
        <v>2714</v>
      </c>
      <c r="B2780" s="40">
        <v>6118328.9915351644</v>
      </c>
      <c r="C2780">
        <v>3890501.6881335294</v>
      </c>
      <c r="D2780" t="str">
        <v>met</v>
      </c>
      <c r="E2780">
        <v>2227827.303401635</v>
      </c>
    </row>
    <row r="2781" spans="1:5" x14ac:dyDescent="0.25">
      <c r="A2781">
        <v>2715</v>
      </c>
      <c r="B2781" s="40">
        <v>3456409.9968014918</v>
      </c>
      <c r="C2781">
        <v>3891108.102235822</v>
      </c>
      <c r="D2781" t="str">
        <v>unmet</v>
      </c>
      <c r="E2781">
        <v>-434698.10543433018</v>
      </c>
    </row>
    <row r="2782" spans="1:5" x14ac:dyDescent="0.25">
      <c r="A2782">
        <v>2716</v>
      </c>
      <c r="B2782" s="40">
        <v>3009477.772417035</v>
      </c>
      <c r="C2782">
        <v>3890450.963780873</v>
      </c>
      <c r="D2782" t="str">
        <v>unmet</v>
      </c>
      <c r="E2782">
        <v>-880973.19136383804</v>
      </c>
    </row>
    <row r="2783" spans="1:5" x14ac:dyDescent="0.25">
      <c r="A2783">
        <v>2717</v>
      </c>
      <c r="B2783" s="40">
        <v>3306175.8288764893</v>
      </c>
      <c r="C2783">
        <v>3890328.9657342923</v>
      </c>
      <c r="D2783" t="str">
        <v>unmet</v>
      </c>
      <c r="E2783">
        <v>-584153.13685780298</v>
      </c>
    </row>
    <row r="2784" spans="1:5" x14ac:dyDescent="0.25">
      <c r="A2784">
        <v>2718</v>
      </c>
      <c r="B2784" s="40">
        <v>3227613.4101364873</v>
      </c>
      <c r="C2784">
        <v>3890878.8810712271</v>
      </c>
      <c r="D2784" t="str">
        <v>unmet</v>
      </c>
      <c r="E2784">
        <v>-663265.4709347398</v>
      </c>
    </row>
    <row r="2785" spans="1:5" x14ac:dyDescent="0.25">
      <c r="A2785">
        <v>2719</v>
      </c>
      <c r="B2785" s="40">
        <v>4420338.2505237544</v>
      </c>
      <c r="C2785">
        <v>3890698.4112357637</v>
      </c>
      <c r="D2785" t="str">
        <v>met</v>
      </c>
      <c r="E2785">
        <v>529639.8392879907</v>
      </c>
    </row>
    <row r="2786" spans="1:5" x14ac:dyDescent="0.25">
      <c r="A2786">
        <v>2720</v>
      </c>
      <c r="B2786" s="40">
        <v>4173664.7652275073</v>
      </c>
      <c r="C2786">
        <v>3890584.2257007309</v>
      </c>
      <c r="D2786" t="str">
        <v>met</v>
      </c>
      <c r="E2786">
        <v>283080.53952677641</v>
      </c>
    </row>
    <row r="2787" spans="1:5" x14ac:dyDescent="0.25">
      <c r="A2787">
        <v>2721</v>
      </c>
      <c r="B2787" s="40">
        <v>3746752.9897294152</v>
      </c>
      <c r="C2787">
        <v>3890683.6381259509</v>
      </c>
      <c r="D2787" t="str">
        <v>unmet</v>
      </c>
      <c r="E2787">
        <v>-143930.64839653578</v>
      </c>
    </row>
    <row r="2788" spans="1:5" x14ac:dyDescent="0.25">
      <c r="A2788">
        <v>2722</v>
      </c>
      <c r="B2788" s="40">
        <v>3305967.4471444651</v>
      </c>
      <c r="C2788">
        <v>3890711.757416551</v>
      </c>
      <c r="D2788" t="str">
        <v>unmet</v>
      </c>
      <c r="E2788">
        <v>-584744.31027208595</v>
      </c>
    </row>
    <row r="2789" spans="1:5" x14ac:dyDescent="0.25">
      <c r="A2789">
        <v>2723</v>
      </c>
      <c r="B2789" s="40">
        <v>3822965.1726038055</v>
      </c>
      <c r="C2789">
        <v>3890896.7559652617</v>
      </c>
      <c r="D2789" t="str">
        <v>unmet</v>
      </c>
      <c r="E2789">
        <v>-67931.583361456171</v>
      </c>
    </row>
    <row r="2790" spans="1:5" x14ac:dyDescent="0.25">
      <c r="A2790">
        <v>2724</v>
      </c>
      <c r="B2790" s="40">
        <v>3562503.2564626718</v>
      </c>
      <c r="C2790">
        <v>3890817.1677840492</v>
      </c>
      <c r="D2790" t="str">
        <v>unmet</v>
      </c>
      <c r="E2790">
        <v>-328313.91132137738</v>
      </c>
    </row>
    <row r="2791" spans="1:5" x14ac:dyDescent="0.25">
      <c r="A2791">
        <v>2725</v>
      </c>
      <c r="B2791" s="40">
        <v>4042062.3149663047</v>
      </c>
      <c r="C2791">
        <v>3891384.9002294778</v>
      </c>
      <c r="D2791" t="str">
        <v>met</v>
      </c>
      <c r="E2791">
        <v>150677.4147368269</v>
      </c>
    </row>
    <row r="2792" spans="1:5" x14ac:dyDescent="0.25">
      <c r="A2792">
        <v>2726</v>
      </c>
      <c r="B2792" s="40">
        <v>3540585.4194433349</v>
      </c>
      <c r="C2792">
        <v>3890487.6165250107</v>
      </c>
      <c r="D2792" t="str">
        <v>unmet</v>
      </c>
      <c r="E2792">
        <v>-349902.19708167575</v>
      </c>
    </row>
    <row r="2793" spans="1:5" x14ac:dyDescent="0.25">
      <c r="A2793">
        <v>2727</v>
      </c>
      <c r="B2793" s="40">
        <v>3880994.955796916</v>
      </c>
      <c r="C2793">
        <v>3890407.3840419212</v>
      </c>
      <c r="D2793" t="str">
        <v>unmet</v>
      </c>
      <c r="E2793">
        <v>-9412.4282450051978</v>
      </c>
    </row>
    <row r="2794" spans="1:5" x14ac:dyDescent="0.25">
      <c r="A2794">
        <v>2728</v>
      </c>
      <c r="B2794" s="40">
        <v>3697438.5242038639</v>
      </c>
      <c r="C2794">
        <v>3890565.5254186364</v>
      </c>
      <c r="D2794" t="str">
        <v>unmet</v>
      </c>
      <c r="E2794">
        <v>-193127.00121477246</v>
      </c>
    </row>
    <row r="2795" spans="1:5" x14ac:dyDescent="0.25">
      <c r="A2795">
        <v>2729</v>
      </c>
      <c r="B2795" s="40">
        <v>3463574.3322354276</v>
      </c>
      <c r="C2795">
        <v>3890802.9940715092</v>
      </c>
      <c r="D2795" t="str">
        <v>unmet</v>
      </c>
      <c r="E2795">
        <v>-427228.66183608165</v>
      </c>
    </row>
    <row r="2796" spans="1:5" x14ac:dyDescent="0.25">
      <c r="A2796">
        <v>2730</v>
      </c>
      <c r="B2796" s="40">
        <v>4284263.1438166741</v>
      </c>
      <c r="C2796">
        <v>3890691.6574962991</v>
      </c>
      <c r="D2796" t="str">
        <v>met</v>
      </c>
      <c r="E2796">
        <v>393571.486320375</v>
      </c>
    </row>
    <row r="2797" spans="1:5" x14ac:dyDescent="0.25">
      <c r="A2797">
        <v>2731</v>
      </c>
      <c r="B2797" s="40">
        <v>3379564.0304811136</v>
      </c>
      <c r="C2797">
        <v>3890785.1637782669</v>
      </c>
      <c r="D2797" t="str">
        <v>unmet</v>
      </c>
      <c r="E2797">
        <v>-511221.13329715328</v>
      </c>
    </row>
    <row r="2798" spans="1:5" x14ac:dyDescent="0.25">
      <c r="A2798">
        <v>2732</v>
      </c>
      <c r="B2798" s="40">
        <v>3755643.2801381284</v>
      </c>
      <c r="C2798">
        <v>3890620.0103400559</v>
      </c>
      <c r="D2798" t="str">
        <v>unmet</v>
      </c>
      <c r="E2798">
        <v>-134976.73020192748</v>
      </c>
    </row>
    <row r="2799" spans="1:5" x14ac:dyDescent="0.25">
      <c r="A2799">
        <v>2733</v>
      </c>
      <c r="B2799" s="40">
        <v>6397324.2658170648</v>
      </c>
      <c r="C2799">
        <v>3890831.8865748141</v>
      </c>
      <c r="D2799" t="str">
        <v>met</v>
      </c>
      <c r="E2799">
        <v>2506492.3792422507</v>
      </c>
    </row>
    <row r="2800" spans="1:5" x14ac:dyDescent="0.25">
      <c r="A2800">
        <v>2734</v>
      </c>
      <c r="B2800" s="40">
        <v>4015690.863736961</v>
      </c>
      <c r="C2800">
        <v>3890613.4995941939</v>
      </c>
      <c r="D2800" t="str">
        <v>met</v>
      </c>
      <c r="E2800">
        <v>125077.36414276715</v>
      </c>
    </row>
    <row r="2801" spans="1:5" x14ac:dyDescent="0.25">
      <c r="A2801">
        <v>2735</v>
      </c>
      <c r="B2801" s="40">
        <v>3690949.7422948717</v>
      </c>
      <c r="C2801">
        <v>3890750.8698964501</v>
      </c>
      <c r="D2801" t="str">
        <v>unmet</v>
      </c>
      <c r="E2801">
        <v>-199801.12760157837</v>
      </c>
    </row>
    <row r="2802" spans="1:5" x14ac:dyDescent="0.25">
      <c r="A2802">
        <v>2736</v>
      </c>
      <c r="B2802" s="40">
        <v>4005887.4188826415</v>
      </c>
      <c r="C2802">
        <v>3890891.1505872346</v>
      </c>
      <c r="D2802" t="str">
        <v>met</v>
      </c>
      <c r="E2802">
        <v>114996.26829540683</v>
      </c>
    </row>
    <row r="2803" spans="1:5" x14ac:dyDescent="0.25">
      <c r="A2803">
        <v>2737</v>
      </c>
      <c r="B2803" s="40">
        <v>4010907.9799443381</v>
      </c>
      <c r="C2803">
        <v>3890509.1280281921</v>
      </c>
      <c r="D2803" t="str">
        <v>met</v>
      </c>
      <c r="E2803">
        <v>120398.851916146</v>
      </c>
    </row>
    <row r="2804" spans="1:5" x14ac:dyDescent="0.25">
      <c r="A2804">
        <v>2738</v>
      </c>
      <c r="B2804" s="40">
        <v>3918909.1411002344</v>
      </c>
      <c r="C2804">
        <v>3890380.6235981891</v>
      </c>
      <c r="D2804" t="str">
        <v>met</v>
      </c>
      <c r="E2804">
        <v>28528.517502045259</v>
      </c>
    </row>
    <row r="2805" spans="1:5" x14ac:dyDescent="0.25">
      <c r="A2805">
        <v>2739</v>
      </c>
      <c r="B2805" s="40">
        <v>4938843.5828131512</v>
      </c>
      <c r="C2805">
        <v>3891375.365767675</v>
      </c>
      <c r="D2805" t="str">
        <v>met</v>
      </c>
      <c r="E2805">
        <v>1047468.2170454762</v>
      </c>
    </row>
    <row r="2806" spans="1:5" x14ac:dyDescent="0.25">
      <c r="A2806">
        <v>2740</v>
      </c>
      <c r="B2806" s="40">
        <v>5652910.163555258</v>
      </c>
      <c r="C2806">
        <v>3890752.5015965374</v>
      </c>
      <c r="D2806" t="str">
        <v>met</v>
      </c>
      <c r="E2806">
        <v>1762157.6619587205</v>
      </c>
    </row>
    <row r="2807" spans="1:5" x14ac:dyDescent="0.25">
      <c r="A2807">
        <v>2741</v>
      </c>
      <c r="B2807" s="40">
        <v>4859305.2031478826</v>
      </c>
      <c r="C2807">
        <v>3890793.2539307163</v>
      </c>
      <c r="D2807" t="str">
        <v>met</v>
      </c>
      <c r="E2807">
        <v>968511.94921716629</v>
      </c>
    </row>
    <row r="2808" spans="1:5" x14ac:dyDescent="0.25">
      <c r="A2808">
        <v>2742</v>
      </c>
      <c r="B2808" s="40">
        <v>3296738.934627458</v>
      </c>
      <c r="C2808">
        <v>3891331.5548920054</v>
      </c>
      <c r="D2808" t="str">
        <v>unmet</v>
      </c>
      <c r="E2808">
        <v>-594592.62026454741</v>
      </c>
    </row>
    <row r="2809" spans="1:5" x14ac:dyDescent="0.25">
      <c r="A2809">
        <v>2743</v>
      </c>
      <c r="B2809" s="40">
        <v>3406233.1538423225</v>
      </c>
      <c r="C2809">
        <v>3890656.1894078408</v>
      </c>
      <c r="D2809" t="str">
        <v>unmet</v>
      </c>
      <c r="E2809">
        <v>-484423.03556551831</v>
      </c>
    </row>
    <row r="2810" spans="1:5" x14ac:dyDescent="0.25">
      <c r="A2810">
        <v>2744</v>
      </c>
      <c r="B2810" s="40">
        <v>5872987.4011193868</v>
      </c>
      <c r="C2810">
        <v>3890625.7614163514</v>
      </c>
      <c r="D2810" t="str">
        <v>met</v>
      </c>
      <c r="E2810">
        <v>1982361.6397030354</v>
      </c>
    </row>
    <row r="2811" spans="1:5" x14ac:dyDescent="0.25">
      <c r="A2811">
        <v>2745</v>
      </c>
      <c r="B2811" s="40">
        <v>4178551.9914706917</v>
      </c>
      <c r="C2811">
        <v>3891199.1344473949</v>
      </c>
      <c r="D2811" t="str">
        <v>met</v>
      </c>
      <c r="E2811">
        <v>287352.85702329688</v>
      </c>
    </row>
    <row r="2812" spans="1:5" x14ac:dyDescent="0.25">
      <c r="A2812">
        <v>2746</v>
      </c>
      <c r="B2812" s="40">
        <v>3242072.6185727632</v>
      </c>
      <c r="C2812">
        <v>3890621.490234016</v>
      </c>
      <c r="D2812" t="str">
        <v>unmet</v>
      </c>
      <c r="E2812">
        <v>-648548.87166125281</v>
      </c>
    </row>
    <row r="2813" spans="1:5" x14ac:dyDescent="0.25">
      <c r="A2813">
        <v>2747</v>
      </c>
      <c r="B2813" s="40">
        <v>3908871.1994722597</v>
      </c>
      <c r="C2813">
        <v>3890738.1235826649</v>
      </c>
      <c r="D2813" t="str">
        <v>met</v>
      </c>
      <c r="E2813">
        <v>18133.075889594853</v>
      </c>
    </row>
    <row r="2814" spans="1:5" x14ac:dyDescent="0.25">
      <c r="A2814">
        <v>2748</v>
      </c>
      <c r="B2814" s="40">
        <v>4049950.2608181685</v>
      </c>
      <c r="C2814">
        <v>3890645.7296030084</v>
      </c>
      <c r="D2814" t="str">
        <v>met</v>
      </c>
      <c r="E2814">
        <v>159304.53121516015</v>
      </c>
    </row>
    <row r="2815" spans="1:5" x14ac:dyDescent="0.25">
      <c r="A2815">
        <v>2749</v>
      </c>
      <c r="B2815" s="40">
        <v>3075549.9894965417</v>
      </c>
      <c r="C2815">
        <v>3890344.2245954312</v>
      </c>
      <c r="D2815" t="str">
        <v>unmet</v>
      </c>
      <c r="E2815">
        <v>-814794.23509888956</v>
      </c>
    </row>
    <row r="2816" spans="1:5" x14ac:dyDescent="0.25">
      <c r="A2816">
        <v>2750</v>
      </c>
      <c r="B2816" s="40">
        <v>3406880.9519568253</v>
      </c>
      <c r="C2816">
        <v>3891360.638684086</v>
      </c>
      <c r="D2816" t="str">
        <v>unmet</v>
      </c>
      <c r="E2816">
        <v>-484479.68672726071</v>
      </c>
    </row>
    <row r="2817" spans="1:5" x14ac:dyDescent="0.25">
      <c r="A2817">
        <v>2751</v>
      </c>
      <c r="B2817" s="40">
        <v>3548671.9904295336</v>
      </c>
      <c r="C2817">
        <v>3890488.330002971</v>
      </c>
      <c r="D2817" t="str">
        <v>unmet</v>
      </c>
      <c r="E2817">
        <v>-341816.33957343735</v>
      </c>
    </row>
    <row r="2818" spans="1:5" x14ac:dyDescent="0.25">
      <c r="A2818">
        <v>2752</v>
      </c>
      <c r="B2818" s="40">
        <v>4543398.9309807559</v>
      </c>
      <c r="C2818">
        <v>3892041.1065212167</v>
      </c>
      <c r="D2818" t="str">
        <v>met</v>
      </c>
      <c r="E2818">
        <v>651357.82445953926</v>
      </c>
    </row>
    <row r="2819" spans="1:5" x14ac:dyDescent="0.25">
      <c r="A2819">
        <v>2753</v>
      </c>
      <c r="B2819" s="40">
        <v>3664434.821735925</v>
      </c>
      <c r="C2819">
        <v>3891126.7317085932</v>
      </c>
      <c r="D2819" t="str">
        <v>unmet</v>
      </c>
      <c r="E2819">
        <v>-226691.90997266816</v>
      </c>
    </row>
    <row r="2820" spans="1:5" x14ac:dyDescent="0.25">
      <c r="A2820">
        <v>2754</v>
      </c>
      <c r="B2820" s="40">
        <v>3420707.1758935926</v>
      </c>
      <c r="C2820">
        <v>3890481.7827904369</v>
      </c>
      <c r="D2820" t="str">
        <v>unmet</v>
      </c>
      <c r="E2820">
        <v>-469774.60689684423</v>
      </c>
    </row>
    <row r="2821" spans="1:5" x14ac:dyDescent="0.25">
      <c r="A2821">
        <v>2755</v>
      </c>
      <c r="B2821" s="40">
        <v>4025534.1634008274</v>
      </c>
      <c r="C2821">
        <v>3890635.6326400293</v>
      </c>
      <c r="D2821" t="str">
        <v>met</v>
      </c>
      <c r="E2821">
        <v>134898.53076079814</v>
      </c>
    </row>
    <row r="2822" spans="1:5" x14ac:dyDescent="0.25">
      <c r="A2822">
        <v>2756</v>
      </c>
      <c r="B2822" s="40">
        <v>3232406.6501898719</v>
      </c>
      <c r="C2822">
        <v>3890578.9558509369</v>
      </c>
      <c r="D2822" t="str">
        <v>unmet</v>
      </c>
      <c r="E2822">
        <v>-658172.30566106504</v>
      </c>
    </row>
    <row r="2823" spans="1:5" x14ac:dyDescent="0.25">
      <c r="A2823">
        <v>2757</v>
      </c>
      <c r="B2823" s="40">
        <v>4212755.9547917079</v>
      </c>
      <c r="C2823">
        <v>3890744.9493737975</v>
      </c>
      <c r="D2823" t="str">
        <v>met</v>
      </c>
      <c r="E2823">
        <v>322011.0054179104</v>
      </c>
    </row>
    <row r="2824" spans="1:5" x14ac:dyDescent="0.25">
      <c r="A2824">
        <v>2758</v>
      </c>
      <c r="B2824" s="40">
        <v>4258035.5438049082</v>
      </c>
      <c r="C2824">
        <v>3890681.9832486804</v>
      </c>
      <c r="D2824" t="str">
        <v>met</v>
      </c>
      <c r="E2824">
        <v>367353.56055622781</v>
      </c>
    </row>
    <row r="2825" spans="1:5" x14ac:dyDescent="0.25">
      <c r="A2825">
        <v>2759</v>
      </c>
      <c r="B2825" s="40">
        <v>3540220.829271507</v>
      </c>
      <c r="C2825">
        <v>3890714.2784524616</v>
      </c>
      <c r="D2825" t="str">
        <v>unmet</v>
      </c>
      <c r="E2825">
        <v>-350493.4491809546</v>
      </c>
    </row>
    <row r="2826" spans="1:5" x14ac:dyDescent="0.25">
      <c r="A2826">
        <v>2760</v>
      </c>
      <c r="B2826" s="40">
        <v>3763635.8053065399</v>
      </c>
      <c r="C2826">
        <v>3890750.3823579601</v>
      </c>
      <c r="D2826" t="str">
        <v>unmet</v>
      </c>
      <c r="E2826">
        <v>-127114.57705142023</v>
      </c>
    </row>
    <row r="2827" spans="1:5" x14ac:dyDescent="0.25">
      <c r="A2827">
        <v>2761</v>
      </c>
      <c r="B2827" s="40">
        <v>11136976.896851607</v>
      </c>
      <c r="C2827">
        <v>3890649.0409674719</v>
      </c>
      <c r="D2827" t="str">
        <v>met</v>
      </c>
      <c r="E2827">
        <v>7246327.8558841348</v>
      </c>
    </row>
    <row r="2828" spans="1:5" x14ac:dyDescent="0.25">
      <c r="A2828">
        <v>2762</v>
      </c>
      <c r="B2828" s="40">
        <v>3663610.4366019997</v>
      </c>
      <c r="C2828">
        <v>3890962.5727647617</v>
      </c>
      <c r="D2828" t="str">
        <v>unmet</v>
      </c>
      <c r="E2828">
        <v>-227352.13616276206</v>
      </c>
    </row>
    <row r="2829" spans="1:5" x14ac:dyDescent="0.25">
      <c r="A2829">
        <v>2763</v>
      </c>
      <c r="B2829" s="40">
        <v>3712414.5991134681</v>
      </c>
      <c r="C2829">
        <v>3891372.1763479742</v>
      </c>
      <c r="D2829" t="str">
        <v>unmet</v>
      </c>
      <c r="E2829">
        <v>-178957.57723450614</v>
      </c>
    </row>
    <row r="2830" spans="1:5" x14ac:dyDescent="0.25">
      <c r="A2830">
        <v>2764</v>
      </c>
      <c r="B2830" s="40">
        <v>3944596.83055712</v>
      </c>
      <c r="C2830">
        <v>3890681.9840405034</v>
      </c>
      <c r="D2830" t="str">
        <v>met</v>
      </c>
      <c r="E2830">
        <v>53914.846516616642</v>
      </c>
    </row>
    <row r="2831" spans="1:5" x14ac:dyDescent="0.25">
      <c r="A2831">
        <v>2765</v>
      </c>
      <c r="B2831" s="40">
        <v>3855940.798717286</v>
      </c>
      <c r="C2831">
        <v>3891090.9166453462</v>
      </c>
      <c r="D2831" t="str">
        <v>unmet</v>
      </c>
      <c r="E2831">
        <v>-35150.117928060237</v>
      </c>
    </row>
    <row r="2832" spans="1:5" x14ac:dyDescent="0.25">
      <c r="A2832">
        <v>2766</v>
      </c>
      <c r="B2832" s="40">
        <v>3730122.5716453129</v>
      </c>
      <c r="C2832">
        <v>3890639.5709144543</v>
      </c>
      <c r="D2832" t="str">
        <v>unmet</v>
      </c>
      <c r="E2832">
        <v>-160516.99926914135</v>
      </c>
    </row>
    <row r="2833" spans="1:5" x14ac:dyDescent="0.25">
      <c r="A2833">
        <v>2767</v>
      </c>
      <c r="B2833" s="40">
        <v>3596415.651335516</v>
      </c>
      <c r="C2833">
        <v>3890499.7529341658</v>
      </c>
      <c r="D2833" t="str">
        <v>unmet</v>
      </c>
      <c r="E2833">
        <v>-294084.10159864975</v>
      </c>
    </row>
    <row r="2834" spans="1:5" x14ac:dyDescent="0.25">
      <c r="A2834">
        <v>2768</v>
      </c>
      <c r="B2834" s="40">
        <v>4301604.5058902837</v>
      </c>
      <c r="C2834">
        <v>3890862.3952813726</v>
      </c>
      <c r="D2834" t="str">
        <v>met</v>
      </c>
      <c r="E2834">
        <v>410742.11060891114</v>
      </c>
    </row>
    <row r="2835" spans="1:5" x14ac:dyDescent="0.25">
      <c r="A2835">
        <v>2769</v>
      </c>
      <c r="B2835" s="40">
        <v>3595956.4039122509</v>
      </c>
      <c r="C2835">
        <v>3890896.3257988305</v>
      </c>
      <c r="D2835" t="str">
        <v>unmet</v>
      </c>
      <c r="E2835">
        <v>-294939.9218865796</v>
      </c>
    </row>
    <row r="2836" spans="1:5" x14ac:dyDescent="0.25">
      <c r="A2836">
        <v>2770</v>
      </c>
      <c r="B2836" s="40">
        <v>4335776.8253778927</v>
      </c>
      <c r="C2836">
        <v>3890968.3003357919</v>
      </c>
      <c r="D2836" t="str">
        <v>met</v>
      </c>
      <c r="E2836">
        <v>444808.52504210081</v>
      </c>
    </row>
    <row r="2837" spans="1:5" x14ac:dyDescent="0.25">
      <c r="A2837">
        <v>2771</v>
      </c>
      <c r="B2837" s="40">
        <v>3540134.4552921411</v>
      </c>
      <c r="C2837">
        <v>3890578.6858532117</v>
      </c>
      <c r="D2837" t="str">
        <v>unmet</v>
      </c>
      <c r="E2837">
        <v>-350444.23056107061</v>
      </c>
    </row>
    <row r="2838" spans="1:5" x14ac:dyDescent="0.25">
      <c r="A2838">
        <v>2772</v>
      </c>
      <c r="B2838" s="40">
        <v>3236868.2439185772</v>
      </c>
      <c r="C2838">
        <v>3891232.5233893013</v>
      </c>
      <c r="D2838" t="str">
        <v>unmet</v>
      </c>
      <c r="E2838">
        <v>-654364.27947072405</v>
      </c>
    </row>
    <row r="2839" spans="1:5" x14ac:dyDescent="0.25">
      <c r="A2839">
        <v>2773</v>
      </c>
      <c r="B2839" s="40">
        <v>3515018.9406331982</v>
      </c>
      <c r="C2839">
        <v>3890453.9776086337</v>
      </c>
      <c r="D2839" t="str">
        <v>unmet</v>
      </c>
      <c r="E2839">
        <v>-375435.03697543545</v>
      </c>
    </row>
    <row r="2840" spans="1:5" x14ac:dyDescent="0.25">
      <c r="A2840">
        <v>2774</v>
      </c>
      <c r="B2840" s="40">
        <v>3346516.9072391656</v>
      </c>
      <c r="C2840">
        <v>3891247.2187194461</v>
      </c>
      <c r="D2840" t="str">
        <v>unmet</v>
      </c>
      <c r="E2840">
        <v>-544730.31148028048</v>
      </c>
    </row>
    <row r="2841" spans="1:5" x14ac:dyDescent="0.25">
      <c r="A2841">
        <v>2775</v>
      </c>
      <c r="B2841" s="40">
        <v>3120299.4993068348</v>
      </c>
      <c r="C2841">
        <v>3890713.4888874348</v>
      </c>
      <c r="D2841" t="str">
        <v>unmet</v>
      </c>
      <c r="E2841">
        <v>-770413.98958060006</v>
      </c>
    </row>
    <row r="2842" spans="1:5" x14ac:dyDescent="0.25">
      <c r="A2842">
        <v>2776</v>
      </c>
      <c r="B2842" s="40">
        <v>4180758.7108920375</v>
      </c>
      <c r="C2842">
        <v>3891237.1396932979</v>
      </c>
      <c r="D2842" t="str">
        <v>met</v>
      </c>
      <c r="E2842">
        <v>289521.57119873958</v>
      </c>
    </row>
    <row r="2843" spans="1:5" x14ac:dyDescent="0.25">
      <c r="A2843">
        <v>2777</v>
      </c>
      <c r="B2843" s="40">
        <v>3518942.8349522217</v>
      </c>
      <c r="C2843">
        <v>3890747.4423967404</v>
      </c>
      <c r="D2843" t="str">
        <v>unmet</v>
      </c>
      <c r="E2843">
        <v>-371804.60744451871</v>
      </c>
    </row>
    <row r="2844" spans="1:5" x14ac:dyDescent="0.25">
      <c r="A2844">
        <v>2778</v>
      </c>
      <c r="B2844" s="40">
        <v>3427976.0994207137</v>
      </c>
      <c r="C2844">
        <v>3890362.9093278605</v>
      </c>
      <c r="D2844" t="str">
        <v>unmet</v>
      </c>
      <c r="E2844">
        <v>-462386.80990714673</v>
      </c>
    </row>
    <row r="2845" spans="1:5" x14ac:dyDescent="0.25">
      <c r="A2845">
        <v>2779</v>
      </c>
      <c r="B2845" s="40">
        <v>3672182.7875601496</v>
      </c>
      <c r="C2845">
        <v>3890299.8005345659</v>
      </c>
      <c r="D2845" t="str">
        <v>unmet</v>
      </c>
      <c r="E2845">
        <v>-218117.01297441637</v>
      </c>
    </row>
    <row r="2846" spans="1:5" x14ac:dyDescent="0.25">
      <c r="A2846">
        <v>2780</v>
      </c>
      <c r="B2846" s="40">
        <v>3879738.4066348691</v>
      </c>
      <c r="C2846">
        <v>3890992.4006442791</v>
      </c>
      <c r="D2846" t="str">
        <v>unmet</v>
      </c>
      <c r="E2846">
        <v>-11253.994009410031</v>
      </c>
    </row>
    <row r="2847" spans="1:5" x14ac:dyDescent="0.25">
      <c r="A2847">
        <v>2781</v>
      </c>
      <c r="B2847" s="40">
        <v>4759052.6620344361</v>
      </c>
      <c r="C2847">
        <v>3890717.3100043191</v>
      </c>
      <c r="D2847" t="str">
        <v>met</v>
      </c>
      <c r="E2847">
        <v>868335.35203011706</v>
      </c>
    </row>
    <row r="2848" spans="1:5" x14ac:dyDescent="0.25">
      <c r="A2848">
        <v>2782</v>
      </c>
      <c r="B2848" s="40">
        <v>2979591.5832468839</v>
      </c>
      <c r="C2848">
        <v>3890440.3146098405</v>
      </c>
      <c r="D2848" t="str">
        <v>unmet</v>
      </c>
      <c r="E2848">
        <v>-910848.73136295658</v>
      </c>
    </row>
    <row r="2849" spans="1:5" x14ac:dyDescent="0.25">
      <c r="A2849">
        <v>2783</v>
      </c>
      <c r="B2849" s="40">
        <v>4247142.375341842</v>
      </c>
      <c r="C2849">
        <v>3890555.638306967</v>
      </c>
      <c r="D2849" t="str">
        <v>met</v>
      </c>
      <c r="E2849">
        <v>356586.73703487497</v>
      </c>
    </row>
    <row r="2850" spans="1:5" x14ac:dyDescent="0.25">
      <c r="A2850">
        <v>2784</v>
      </c>
      <c r="B2850" s="40">
        <v>3421517.202099801</v>
      </c>
      <c r="C2850">
        <v>3891007.5729573253</v>
      </c>
      <c r="D2850" t="str">
        <v>unmet</v>
      </c>
      <c r="E2850">
        <v>-469490.37085752422</v>
      </c>
    </row>
    <row r="2851" spans="1:5" x14ac:dyDescent="0.25">
      <c r="A2851">
        <v>2785</v>
      </c>
      <c r="B2851" s="40">
        <v>3955995.8634127923</v>
      </c>
      <c r="C2851">
        <v>3890731.447421615</v>
      </c>
      <c r="D2851" t="str">
        <v>met</v>
      </c>
      <c r="E2851">
        <v>65264.415991177317</v>
      </c>
    </row>
    <row r="2852" spans="1:5" x14ac:dyDescent="0.25">
      <c r="A2852">
        <v>2786</v>
      </c>
      <c r="B2852" s="40">
        <v>3276062.8260325803</v>
      </c>
      <c r="C2852">
        <v>3890528.4401078071</v>
      </c>
      <c r="D2852" t="str">
        <v>unmet</v>
      </c>
      <c r="E2852">
        <v>-614465.61407522671</v>
      </c>
    </row>
    <row r="2853" spans="1:5" x14ac:dyDescent="0.25">
      <c r="A2853">
        <v>2787</v>
      </c>
      <c r="B2853" s="40">
        <v>4705084.4955901699</v>
      </c>
      <c r="C2853">
        <v>3890685.0583955431</v>
      </c>
      <c r="D2853" t="str">
        <v>met</v>
      </c>
      <c r="E2853">
        <v>814399.43719462678</v>
      </c>
    </row>
    <row r="2854" spans="1:5" x14ac:dyDescent="0.25">
      <c r="A2854">
        <v>2788</v>
      </c>
      <c r="B2854" s="40">
        <v>3806495.5659074401</v>
      </c>
      <c r="C2854">
        <v>3890613.8248574035</v>
      </c>
      <c r="D2854" t="str">
        <v>unmet</v>
      </c>
      <c r="E2854">
        <v>-84118.258949963376</v>
      </c>
    </row>
    <row r="2855" spans="1:5" x14ac:dyDescent="0.25">
      <c r="A2855">
        <v>2789</v>
      </c>
      <c r="B2855" s="40">
        <v>3291344.5317923692</v>
      </c>
      <c r="C2855">
        <v>3891035.4867013744</v>
      </c>
      <c r="D2855" t="str">
        <v>unmet</v>
      </c>
      <c r="E2855">
        <v>-599690.9549090052</v>
      </c>
    </row>
    <row r="2856" spans="1:5" x14ac:dyDescent="0.25">
      <c r="A2856">
        <v>2790</v>
      </c>
      <c r="B2856" s="40">
        <v>5682230.6176859513</v>
      </c>
      <c r="C2856">
        <v>3890896.5540385782</v>
      </c>
      <c r="D2856" t="str">
        <v>met</v>
      </c>
      <c r="E2856">
        <v>1791334.0636473731</v>
      </c>
    </row>
    <row r="2857" spans="1:5" x14ac:dyDescent="0.25">
      <c r="A2857">
        <v>2791</v>
      </c>
      <c r="B2857" s="40">
        <v>3882254.4497947395</v>
      </c>
      <c r="C2857">
        <v>3890846.2371553299</v>
      </c>
      <c r="D2857" t="str">
        <v>unmet</v>
      </c>
      <c r="E2857">
        <v>-8591.7873605904169</v>
      </c>
    </row>
    <row r="2858" spans="1:5" x14ac:dyDescent="0.25">
      <c r="A2858">
        <v>2792</v>
      </c>
      <c r="B2858" s="40">
        <v>3794240.9400062119</v>
      </c>
      <c r="C2858">
        <v>3890716.3172969953</v>
      </c>
      <c r="D2858" t="str">
        <v>unmet</v>
      </c>
      <c r="E2858">
        <v>-96475.37729078345</v>
      </c>
    </row>
    <row r="2859" spans="1:5" x14ac:dyDescent="0.25">
      <c r="A2859">
        <v>2793</v>
      </c>
      <c r="B2859" s="40">
        <v>6196746.6058043055</v>
      </c>
      <c r="C2859">
        <v>3890738.0326437233</v>
      </c>
      <c r="D2859" t="str">
        <v>met</v>
      </c>
      <c r="E2859">
        <v>2306008.5731605822</v>
      </c>
    </row>
    <row r="2860" spans="1:5" x14ac:dyDescent="0.25">
      <c r="A2860">
        <v>2794</v>
      </c>
      <c r="B2860" s="40">
        <v>3518471.1137075317</v>
      </c>
      <c r="C2860">
        <v>3890590.1762810531</v>
      </c>
      <c r="D2860" t="str">
        <v>unmet</v>
      </c>
      <c r="E2860">
        <v>-372119.0625735214</v>
      </c>
    </row>
    <row r="2861" spans="1:5" x14ac:dyDescent="0.25">
      <c r="A2861">
        <v>2795</v>
      </c>
      <c r="B2861" s="40">
        <v>3774204.240058016</v>
      </c>
      <c r="C2861">
        <v>3891029.6840651594</v>
      </c>
      <c r="D2861" t="str">
        <v>unmet</v>
      </c>
      <c r="E2861">
        <v>-116825.44400714338</v>
      </c>
    </row>
    <row r="2862" spans="1:5" x14ac:dyDescent="0.25">
      <c r="A2862">
        <v>2796</v>
      </c>
      <c r="B2862" s="40">
        <v>3825898.9265349736</v>
      </c>
      <c r="C2862">
        <v>3890860.0974556454</v>
      </c>
      <c r="D2862" t="str">
        <v>unmet</v>
      </c>
      <c r="E2862">
        <v>-64961.170920671895</v>
      </c>
    </row>
    <row r="2863" spans="1:5" x14ac:dyDescent="0.25">
      <c r="A2863">
        <v>2797</v>
      </c>
      <c r="B2863" s="40">
        <v>4462339.4204184674</v>
      </c>
      <c r="C2863">
        <v>3890879.0074414182</v>
      </c>
      <c r="D2863" t="str">
        <v>met</v>
      </c>
      <c r="E2863">
        <v>571460.41297704913</v>
      </c>
    </row>
    <row r="2864" spans="1:5" x14ac:dyDescent="0.25">
      <c r="A2864">
        <v>2798</v>
      </c>
      <c r="B2864" s="40">
        <v>3379255.8896472743</v>
      </c>
      <c r="C2864">
        <v>3890685.6787346248</v>
      </c>
      <c r="D2864" t="str">
        <v>unmet</v>
      </c>
      <c r="E2864">
        <v>-511429.78908735048</v>
      </c>
    </row>
    <row r="2865" spans="1:5" x14ac:dyDescent="0.25">
      <c r="A2865">
        <v>2799</v>
      </c>
      <c r="B2865" s="40">
        <v>4194485.8211588543</v>
      </c>
      <c r="C2865">
        <v>3890487.5371442428</v>
      </c>
      <c r="D2865" t="str">
        <v>met</v>
      </c>
      <c r="E2865">
        <v>303998.2840146115</v>
      </c>
    </row>
    <row r="2866" spans="1:5" x14ac:dyDescent="0.25">
      <c r="A2866">
        <v>2800</v>
      </c>
      <c r="B2866" s="40">
        <v>5070060.873712007</v>
      </c>
      <c r="C2866">
        <v>3890218.4496000516</v>
      </c>
      <c r="D2866" t="str">
        <v>met</v>
      </c>
      <c r="E2866">
        <v>1179842.4241119553</v>
      </c>
    </row>
    <row r="2867" spans="1:5" x14ac:dyDescent="0.25">
      <c r="A2867">
        <v>2801</v>
      </c>
      <c r="B2867" s="40">
        <v>4100755.2016664809</v>
      </c>
      <c r="C2867">
        <v>3891215.0751542361</v>
      </c>
      <c r="D2867" t="str">
        <v>met</v>
      </c>
      <c r="E2867">
        <v>209540.12651224481</v>
      </c>
    </row>
    <row r="2868" spans="1:5" x14ac:dyDescent="0.25">
      <c r="A2868">
        <v>2802</v>
      </c>
      <c r="B2868" s="40">
        <v>5131394.5161459409</v>
      </c>
      <c r="C2868">
        <v>3890858.9545623786</v>
      </c>
      <c r="D2868" t="str">
        <v>met</v>
      </c>
      <c r="E2868">
        <v>1240535.5615835623</v>
      </c>
    </row>
    <row r="2869" spans="1:5" x14ac:dyDescent="0.25">
      <c r="A2869">
        <v>2803</v>
      </c>
      <c r="B2869" s="40">
        <v>5220346.9570186101</v>
      </c>
      <c r="C2869">
        <v>3890458.3021362168</v>
      </c>
      <c r="D2869" t="str">
        <v>met</v>
      </c>
      <c r="E2869">
        <v>1329888.6548823933</v>
      </c>
    </row>
    <row r="2870" spans="1:5" x14ac:dyDescent="0.25">
      <c r="A2870">
        <v>2804</v>
      </c>
      <c r="B2870" s="40">
        <v>3179585.3031802331</v>
      </c>
      <c r="C2870">
        <v>3891059.4570416361</v>
      </c>
      <c r="D2870" t="str">
        <v>unmet</v>
      </c>
      <c r="E2870">
        <v>-711474.153861403</v>
      </c>
    </row>
    <row r="2871" spans="1:5" x14ac:dyDescent="0.25">
      <c r="A2871">
        <v>2805</v>
      </c>
      <c r="B2871" s="40">
        <v>3694977.6964708352</v>
      </c>
      <c r="C2871">
        <v>3890520.3910892047</v>
      </c>
      <c r="D2871" t="str">
        <v>unmet</v>
      </c>
      <c r="E2871">
        <v>-195542.69461836945</v>
      </c>
    </row>
    <row r="2872" spans="1:5" x14ac:dyDescent="0.25">
      <c r="A2872">
        <v>2806</v>
      </c>
      <c r="B2872" s="40">
        <v>3568263.8977744151</v>
      </c>
      <c r="C2872">
        <v>3890805.2948284876</v>
      </c>
      <c r="D2872" t="str">
        <v>unmet</v>
      </c>
      <c r="E2872">
        <v>-322541.39705407247</v>
      </c>
    </row>
    <row r="2873" spans="1:5" x14ac:dyDescent="0.25">
      <c r="A2873">
        <v>2807</v>
      </c>
      <c r="B2873" s="40">
        <v>3699662.5529521191</v>
      </c>
      <c r="C2873">
        <v>3890539.2320637978</v>
      </c>
      <c r="D2873" t="str">
        <v>unmet</v>
      </c>
      <c r="E2873">
        <v>-190876.67911167862</v>
      </c>
    </row>
    <row r="2874" spans="1:5" x14ac:dyDescent="0.25">
      <c r="A2874">
        <v>2808</v>
      </c>
      <c r="B2874" s="40">
        <v>3782994.3205334297</v>
      </c>
      <c r="C2874">
        <v>3890650.4432501844</v>
      </c>
      <c r="D2874" t="str">
        <v>unmet</v>
      </c>
      <c r="E2874">
        <v>-107656.12271675467</v>
      </c>
    </row>
    <row r="2875" spans="1:5" x14ac:dyDescent="0.25">
      <c r="A2875">
        <v>2809</v>
      </c>
      <c r="B2875" s="40">
        <v>3212419.3225342273</v>
      </c>
      <c r="C2875">
        <v>3890602.5792577202</v>
      </c>
      <c r="D2875" t="str">
        <v>unmet</v>
      </c>
      <c r="E2875">
        <v>-678183.25672349287</v>
      </c>
    </row>
    <row r="2876" spans="1:5" x14ac:dyDescent="0.25">
      <c r="A2876">
        <v>2810</v>
      </c>
      <c r="B2876" s="40">
        <v>3727498.6102204528</v>
      </c>
      <c r="C2876">
        <v>3890647.7994962195</v>
      </c>
      <c r="D2876" t="str">
        <v>unmet</v>
      </c>
      <c r="E2876">
        <v>-163149.18927576672</v>
      </c>
    </row>
    <row r="2877" spans="1:5" x14ac:dyDescent="0.25">
      <c r="A2877">
        <v>2811</v>
      </c>
      <c r="B2877" s="40">
        <v>3722450.4322987683</v>
      </c>
      <c r="C2877">
        <v>3890646.7842079117</v>
      </c>
      <c r="D2877" t="str">
        <v>unmet</v>
      </c>
      <c r="E2877">
        <v>-168196.35190914338</v>
      </c>
    </row>
    <row r="2878" spans="1:5" x14ac:dyDescent="0.25">
      <c r="A2878">
        <v>2812</v>
      </c>
      <c r="B2878" s="40">
        <v>3352645.0645587388</v>
      </c>
      <c r="C2878">
        <v>3890765.9873047578</v>
      </c>
      <c r="D2878" t="str">
        <v>unmet</v>
      </c>
      <c r="E2878">
        <v>-538120.92274601897</v>
      </c>
    </row>
    <row r="2879" spans="1:5" x14ac:dyDescent="0.25">
      <c r="A2879">
        <v>2813</v>
      </c>
      <c r="B2879" s="40">
        <v>4766321.9415938966</v>
      </c>
      <c r="C2879">
        <v>3891046.4330914048</v>
      </c>
      <c r="D2879" t="str">
        <v>met</v>
      </c>
      <c r="E2879">
        <v>875275.50850249175</v>
      </c>
    </row>
    <row r="2880" spans="1:5" x14ac:dyDescent="0.25">
      <c r="A2880">
        <v>2814</v>
      </c>
      <c r="B2880" s="40">
        <v>4201344.6339335945</v>
      </c>
      <c r="C2880">
        <v>3891303.2053229543</v>
      </c>
      <c r="D2880" t="str">
        <v>met</v>
      </c>
      <c r="E2880">
        <v>310041.42861064011</v>
      </c>
    </row>
    <row r="2881" spans="1:5" x14ac:dyDescent="0.25">
      <c r="A2881">
        <v>2815</v>
      </c>
      <c r="B2881" s="40">
        <v>4683478.2355607171</v>
      </c>
      <c r="C2881">
        <v>3890489.0180875375</v>
      </c>
      <c r="D2881" t="str">
        <v>met</v>
      </c>
      <c r="E2881">
        <v>792989.21747317957</v>
      </c>
    </row>
    <row r="2882" spans="1:5" x14ac:dyDescent="0.25">
      <c r="A2882">
        <v>2816</v>
      </c>
      <c r="B2882" s="40">
        <v>4221026.1271757698</v>
      </c>
      <c r="C2882">
        <v>3891166.5836917125</v>
      </c>
      <c r="D2882" t="str">
        <v>met</v>
      </c>
      <c r="E2882">
        <v>329859.5434840573</v>
      </c>
    </row>
    <row r="2883" spans="1:5" x14ac:dyDescent="0.25">
      <c r="A2883">
        <v>2817</v>
      </c>
      <c r="B2883" s="40">
        <v>3484221.1551989634</v>
      </c>
      <c r="C2883">
        <v>3891008.836453212</v>
      </c>
      <c r="D2883" t="str">
        <v>unmet</v>
      </c>
      <c r="E2883">
        <v>-406787.6812542486</v>
      </c>
    </row>
    <row r="2884" spans="1:5" x14ac:dyDescent="0.25">
      <c r="A2884">
        <v>2818</v>
      </c>
      <c r="B2884" s="40">
        <v>4313517.4924641885</v>
      </c>
      <c r="C2884">
        <v>3891143.3523808303</v>
      </c>
      <c r="D2884" t="str">
        <v>met</v>
      </c>
      <c r="E2884">
        <v>422374.14008335816</v>
      </c>
    </row>
    <row r="2885" spans="1:5" x14ac:dyDescent="0.25">
      <c r="A2885">
        <v>2819</v>
      </c>
      <c r="B2885" s="40">
        <v>2985959.473664376</v>
      </c>
      <c r="C2885">
        <v>3890242.7908201059</v>
      </c>
      <c r="D2885" t="str">
        <v>unmet</v>
      </c>
      <c r="E2885">
        <v>-904283.31715572998</v>
      </c>
    </row>
    <row r="2886" spans="1:5" x14ac:dyDescent="0.25">
      <c r="A2886">
        <v>2820</v>
      </c>
      <c r="B2886" s="40">
        <v>3026638.6517949244</v>
      </c>
      <c r="C2886">
        <v>3890568.7340348791</v>
      </c>
      <c r="D2886" t="str">
        <v>unmet</v>
      </c>
      <c r="E2886">
        <v>-863930.08223995473</v>
      </c>
    </row>
    <row r="2887" spans="1:5" x14ac:dyDescent="0.25">
      <c r="A2887">
        <v>2821</v>
      </c>
      <c r="B2887" s="40">
        <v>4047323.4862888786</v>
      </c>
      <c r="C2887">
        <v>3891745.7306083115</v>
      </c>
      <c r="D2887" t="str">
        <v>met</v>
      </c>
      <c r="E2887">
        <v>155577.75568056712</v>
      </c>
    </row>
    <row r="2888" spans="1:5" x14ac:dyDescent="0.25">
      <c r="A2888">
        <v>2822</v>
      </c>
      <c r="B2888" s="40">
        <v>3405991.8723881468</v>
      </c>
      <c r="C2888">
        <v>3890777.0483131967</v>
      </c>
      <c r="D2888" t="str">
        <v>unmet</v>
      </c>
      <c r="E2888">
        <v>-484785.17592504993</v>
      </c>
    </row>
    <row r="2889" spans="1:5" x14ac:dyDescent="0.25">
      <c r="A2889">
        <v>2823</v>
      </c>
      <c r="B2889" s="40">
        <v>3846690.7309396239</v>
      </c>
      <c r="C2889">
        <v>3890873.3738953765</v>
      </c>
      <c r="D2889" t="str">
        <v>unmet</v>
      </c>
      <c r="E2889">
        <v>-44182.642955752555</v>
      </c>
    </row>
    <row r="2890" spans="1:5" x14ac:dyDescent="0.25">
      <c r="A2890">
        <v>2824</v>
      </c>
      <c r="B2890" s="40">
        <v>3462968.9189783791</v>
      </c>
      <c r="C2890">
        <v>3890961.7453780533</v>
      </c>
      <c r="D2890" t="str">
        <v>unmet</v>
      </c>
      <c r="E2890">
        <v>-427992.82639967417</v>
      </c>
    </row>
    <row r="2891" spans="1:5" x14ac:dyDescent="0.25">
      <c r="A2891">
        <v>2825</v>
      </c>
      <c r="B2891" s="40">
        <v>3518466.5422070916</v>
      </c>
      <c r="C2891">
        <v>3890697.5013630996</v>
      </c>
      <c r="D2891" t="str">
        <v>unmet</v>
      </c>
      <c r="E2891">
        <v>-372230.95915600797</v>
      </c>
    </row>
    <row r="2892" spans="1:5" x14ac:dyDescent="0.25">
      <c r="A2892">
        <v>2826</v>
      </c>
      <c r="B2892" s="40">
        <v>3273912.5220754156</v>
      </c>
      <c r="C2892">
        <v>3890711.5070427181</v>
      </c>
      <c r="D2892" t="str">
        <v>unmet</v>
      </c>
      <c r="E2892">
        <v>-616798.98496730253</v>
      </c>
    </row>
    <row r="2893" spans="1:5" x14ac:dyDescent="0.25">
      <c r="A2893">
        <v>2827</v>
      </c>
      <c r="B2893" s="40">
        <v>3243419.4953665747</v>
      </c>
      <c r="C2893">
        <v>3890737.2790846946</v>
      </c>
      <c r="D2893" t="str">
        <v>unmet</v>
      </c>
      <c r="E2893">
        <v>-647317.78371811984</v>
      </c>
    </row>
    <row r="2894" spans="1:5" x14ac:dyDescent="0.25">
      <c r="A2894">
        <v>2828</v>
      </c>
      <c r="B2894" s="40">
        <v>3297126.8695392557</v>
      </c>
      <c r="C2894">
        <v>3890636.8698718352</v>
      </c>
      <c r="D2894" t="str">
        <v>unmet</v>
      </c>
      <c r="E2894">
        <v>-593510.00033257948</v>
      </c>
    </row>
    <row r="2895" spans="1:5" x14ac:dyDescent="0.25">
      <c r="A2895">
        <v>2829</v>
      </c>
      <c r="B2895" s="40">
        <v>5063038.08296715</v>
      </c>
      <c r="C2895">
        <v>3890379.5104086427</v>
      </c>
      <c r="D2895" t="str">
        <v>met</v>
      </c>
      <c r="E2895">
        <v>1172658.5725585073</v>
      </c>
    </row>
    <row r="2896" spans="1:5" x14ac:dyDescent="0.25">
      <c r="A2896">
        <v>2830</v>
      </c>
      <c r="B2896" s="40">
        <v>4263952.5010131383</v>
      </c>
      <c r="C2896">
        <v>3890746.0306263473</v>
      </c>
      <c r="D2896" t="str">
        <v>met</v>
      </c>
      <c r="E2896">
        <v>373206.47038679104</v>
      </c>
    </row>
    <row r="2897" spans="1:5" x14ac:dyDescent="0.25">
      <c r="A2897">
        <v>2831</v>
      </c>
      <c r="B2897" s="40">
        <v>3136239.9334886018</v>
      </c>
      <c r="C2897">
        <v>3890343.4476248347</v>
      </c>
      <c r="D2897" t="str">
        <v>unmet</v>
      </c>
      <c r="E2897">
        <v>-754103.5141362329</v>
      </c>
    </row>
    <row r="2898" spans="1:5" x14ac:dyDescent="0.25">
      <c r="A2898">
        <v>2832</v>
      </c>
      <c r="B2898" s="40">
        <v>4609571.6955889724</v>
      </c>
      <c r="C2898">
        <v>3890923.8554869951</v>
      </c>
      <c r="D2898" t="str">
        <v>met</v>
      </c>
      <c r="E2898">
        <v>718647.84010197734</v>
      </c>
    </row>
    <row r="2899" spans="1:5" x14ac:dyDescent="0.25">
      <c r="A2899">
        <v>2833</v>
      </c>
      <c r="B2899" s="40">
        <v>3540786.5922573195</v>
      </c>
      <c r="C2899">
        <v>3890460.5863949312</v>
      </c>
      <c r="D2899" t="str">
        <v>unmet</v>
      </c>
      <c r="E2899">
        <v>-349673.99413761171</v>
      </c>
    </row>
    <row r="2900" spans="1:5" x14ac:dyDescent="0.25">
      <c r="A2900">
        <v>2834</v>
      </c>
      <c r="B2900" s="40">
        <v>3519273.8538136482</v>
      </c>
      <c r="C2900">
        <v>3890794.8435770939</v>
      </c>
      <c r="D2900" t="str">
        <v>unmet</v>
      </c>
      <c r="E2900">
        <v>-371520.98976344569</v>
      </c>
    </row>
    <row r="2901" spans="1:5" x14ac:dyDescent="0.25">
      <c r="A2901">
        <v>2835</v>
      </c>
      <c r="B2901" s="40">
        <v>3630043.7896387996</v>
      </c>
      <c r="C2901">
        <v>3890405.6670274632</v>
      </c>
      <c r="D2901" t="str">
        <v>unmet</v>
      </c>
      <c r="E2901">
        <v>-260361.87738866359</v>
      </c>
    </row>
    <row r="2902" spans="1:5" x14ac:dyDescent="0.25">
      <c r="A2902">
        <v>2836</v>
      </c>
      <c r="B2902" s="40">
        <v>3991249.9062036937</v>
      </c>
      <c r="C2902">
        <v>3890811.8549983804</v>
      </c>
      <c r="D2902" t="str">
        <v>met</v>
      </c>
      <c r="E2902">
        <v>100438.0512053133</v>
      </c>
    </row>
    <row r="2903" spans="1:5" x14ac:dyDescent="0.25">
      <c r="A2903">
        <v>2837</v>
      </c>
      <c r="B2903" s="40">
        <v>3410229.7388747181</v>
      </c>
      <c r="C2903">
        <v>3890767.9767035679</v>
      </c>
      <c r="D2903" t="str">
        <v>unmet</v>
      </c>
      <c r="E2903">
        <v>-480538.23782884981</v>
      </c>
    </row>
    <row r="2904" spans="1:5" x14ac:dyDescent="0.25">
      <c r="A2904">
        <v>2838</v>
      </c>
      <c r="B2904" s="40">
        <v>2956402.5398905985</v>
      </c>
      <c r="C2904">
        <v>3890447.2065858813</v>
      </c>
      <c r="D2904" t="str">
        <v>unmet</v>
      </c>
      <c r="E2904">
        <v>-934044.66669528279</v>
      </c>
    </row>
    <row r="2905" spans="1:5" x14ac:dyDescent="0.25">
      <c r="A2905">
        <v>2839</v>
      </c>
      <c r="B2905" s="40">
        <v>4977066.8723861445</v>
      </c>
      <c r="C2905">
        <v>3890430.2511912133</v>
      </c>
      <c r="D2905" t="str">
        <v>met</v>
      </c>
      <c r="E2905">
        <v>1086636.6211949312</v>
      </c>
    </row>
    <row r="2906" spans="1:5" x14ac:dyDescent="0.25">
      <c r="A2906">
        <v>2840</v>
      </c>
      <c r="B2906" s="40">
        <v>3240741.7674890943</v>
      </c>
      <c r="C2906">
        <v>3890788.422887776</v>
      </c>
      <c r="D2906" t="str">
        <v>unmet</v>
      </c>
      <c r="E2906">
        <v>-650046.65539868176</v>
      </c>
    </row>
    <row r="2907" spans="1:5" x14ac:dyDescent="0.25">
      <c r="A2907">
        <v>2841</v>
      </c>
      <c r="B2907" s="40">
        <v>3717876.2732983911</v>
      </c>
      <c r="C2907">
        <v>3890931.671991019</v>
      </c>
      <c r="D2907" t="str">
        <v>unmet</v>
      </c>
      <c r="E2907">
        <v>-173055.3986926279</v>
      </c>
    </row>
    <row r="2908" spans="1:5" x14ac:dyDescent="0.25">
      <c r="A2908">
        <v>2842</v>
      </c>
      <c r="B2908" s="40">
        <v>3374091.150594281</v>
      </c>
      <c r="C2908">
        <v>3890878.2674378087</v>
      </c>
      <c r="D2908" t="str">
        <v>unmet</v>
      </c>
      <c r="E2908">
        <v>-516787.11684352765</v>
      </c>
    </row>
    <row r="2909" spans="1:5" x14ac:dyDescent="0.25">
      <c r="A2909">
        <v>2843</v>
      </c>
      <c r="B2909" s="40">
        <v>3269383.3041042527</v>
      </c>
      <c r="C2909">
        <v>3890306.2421042626</v>
      </c>
      <c r="D2909" t="str">
        <v>unmet</v>
      </c>
      <c r="E2909">
        <v>-620922.93800000986</v>
      </c>
    </row>
    <row r="2910" spans="1:5" x14ac:dyDescent="0.25">
      <c r="A2910">
        <v>2844</v>
      </c>
      <c r="B2910" s="40">
        <v>3946557.7576155541</v>
      </c>
      <c r="C2910">
        <v>3890693.4738891986</v>
      </c>
      <c r="D2910" t="str">
        <v>met</v>
      </c>
      <c r="E2910">
        <v>55864.283726355527</v>
      </c>
    </row>
    <row r="2911" spans="1:5" x14ac:dyDescent="0.25">
      <c r="A2911">
        <v>2845</v>
      </c>
      <c r="B2911" s="40">
        <v>3932187.1521652685</v>
      </c>
      <c r="C2911">
        <v>3890689.7001397042</v>
      </c>
      <c r="D2911" t="str">
        <v>met</v>
      </c>
      <c r="E2911">
        <v>41497.452025564387</v>
      </c>
    </row>
    <row r="2912" spans="1:5" x14ac:dyDescent="0.25">
      <c r="A2912">
        <v>2846</v>
      </c>
      <c r="B2912" s="40">
        <v>3901355.5983040836</v>
      </c>
      <c r="C2912">
        <v>3890533.9464700161</v>
      </c>
      <c r="D2912" t="str">
        <v>met</v>
      </c>
      <c r="E2912">
        <v>10821.651834067423</v>
      </c>
    </row>
    <row r="2913" spans="1:5" x14ac:dyDescent="0.25">
      <c r="A2913">
        <v>2847</v>
      </c>
      <c r="B2913" s="40">
        <v>4377853.3027241435</v>
      </c>
      <c r="C2913">
        <v>3890931.072309386</v>
      </c>
      <c r="D2913" t="str">
        <v>met</v>
      </c>
      <c r="E2913">
        <v>486922.23041475751</v>
      </c>
    </row>
    <row r="2914" spans="1:5" x14ac:dyDescent="0.25">
      <c r="A2914">
        <v>2848</v>
      </c>
      <c r="B2914" s="40">
        <v>3746063.4342467804</v>
      </c>
      <c r="C2914">
        <v>3891039.8646096629</v>
      </c>
      <c r="D2914" t="str">
        <v>unmet</v>
      </c>
      <c r="E2914">
        <v>-144976.43036288256</v>
      </c>
    </row>
    <row r="2915" spans="1:5" x14ac:dyDescent="0.25">
      <c r="A2915">
        <v>2849</v>
      </c>
      <c r="B2915" s="40">
        <v>3970134.1478811535</v>
      </c>
      <c r="C2915">
        <v>3890596.5768194799</v>
      </c>
      <c r="D2915" t="str">
        <v>met</v>
      </c>
      <c r="E2915">
        <v>79537.571061673574</v>
      </c>
    </row>
    <row r="2916" spans="1:5" x14ac:dyDescent="0.25">
      <c r="A2916">
        <v>2850</v>
      </c>
      <c r="B2916" s="40">
        <v>3858278.3069878747</v>
      </c>
      <c r="C2916">
        <v>3890375.3011006084</v>
      </c>
      <c r="D2916" t="str">
        <v>unmet</v>
      </c>
      <c r="E2916">
        <v>-32096.994112733752</v>
      </c>
    </row>
    <row r="2917" spans="1:5" x14ac:dyDescent="0.25">
      <c r="A2917">
        <v>2851</v>
      </c>
      <c r="B2917" s="40">
        <v>4762931.0686054807</v>
      </c>
      <c r="C2917">
        <v>3890960.7637163722</v>
      </c>
      <c r="D2917" t="str">
        <v>met</v>
      </c>
      <c r="E2917">
        <v>871970.30488910852</v>
      </c>
    </row>
    <row r="2918" spans="1:5" x14ac:dyDescent="0.25">
      <c r="A2918">
        <v>2852</v>
      </c>
      <c r="B2918" s="40">
        <v>4053336.8980483292</v>
      </c>
      <c r="C2918">
        <v>3890245.5378874289</v>
      </c>
      <c r="D2918" t="str">
        <v>met</v>
      </c>
      <c r="E2918">
        <v>163091.36016090028</v>
      </c>
    </row>
    <row r="2919" spans="1:5" x14ac:dyDescent="0.25">
      <c r="A2919">
        <v>2853</v>
      </c>
      <c r="B2919" s="40">
        <v>4371080.4972377317</v>
      </c>
      <c r="C2919">
        <v>3891094.8778590425</v>
      </c>
      <c r="D2919" t="str">
        <v>met</v>
      </c>
      <c r="E2919">
        <v>479985.61937868921</v>
      </c>
    </row>
    <row r="2920" spans="1:5" x14ac:dyDescent="0.25">
      <c r="A2920">
        <v>2854</v>
      </c>
      <c r="B2920" s="40">
        <v>4040146.4596245531</v>
      </c>
      <c r="C2920">
        <v>3891213.5744576268</v>
      </c>
      <c r="D2920" t="str">
        <v>met</v>
      </c>
      <c r="E2920">
        <v>148932.88516692631</v>
      </c>
    </row>
    <row r="2921" spans="1:5" x14ac:dyDescent="0.25">
      <c r="A2921">
        <v>2855</v>
      </c>
      <c r="B2921" s="40">
        <v>3494401.443922638</v>
      </c>
      <c r="C2921">
        <v>3890716.5061145052</v>
      </c>
      <c r="D2921" t="str">
        <v>unmet</v>
      </c>
      <c r="E2921">
        <v>-396315.06219186727</v>
      </c>
    </row>
    <row r="2922" spans="1:5" x14ac:dyDescent="0.25">
      <c r="A2922">
        <v>2856</v>
      </c>
      <c r="B2922" s="40">
        <v>2989499.3014745787</v>
      </c>
      <c r="C2922">
        <v>3891277.3833423937</v>
      </c>
      <c r="D2922" t="str">
        <v>unmet</v>
      </c>
      <c r="E2922">
        <v>-901778.081867815</v>
      </c>
    </row>
    <row r="2923" spans="1:5" x14ac:dyDescent="0.25">
      <c r="A2923">
        <v>2857</v>
      </c>
      <c r="B2923" s="40">
        <v>5548218.4985495796</v>
      </c>
      <c r="C2923">
        <v>3891484.2853097506</v>
      </c>
      <c r="D2923" t="str">
        <v>met</v>
      </c>
      <c r="E2923">
        <v>1656734.2132398291</v>
      </c>
    </row>
    <row r="2924" spans="1:5" x14ac:dyDescent="0.25">
      <c r="A2924">
        <v>2858</v>
      </c>
      <c r="B2924" s="40">
        <v>3872654.6775411479</v>
      </c>
      <c r="C2924">
        <v>3890464.2041838211</v>
      </c>
      <c r="D2924" t="str">
        <v>unmet</v>
      </c>
      <c r="E2924">
        <v>-17809.526642673183</v>
      </c>
    </row>
    <row r="2925" spans="1:5" x14ac:dyDescent="0.25">
      <c r="A2925">
        <v>2859</v>
      </c>
      <c r="B2925" s="40">
        <v>3039323.9163303347</v>
      </c>
      <c r="C2925">
        <v>3890622.7882444747</v>
      </c>
      <c r="D2925" t="str">
        <v>unmet</v>
      </c>
      <c r="E2925">
        <v>-851298.87191413995</v>
      </c>
    </row>
    <row r="2926" spans="1:5" x14ac:dyDescent="0.25">
      <c r="A2926">
        <v>2860</v>
      </c>
      <c r="B2926" s="40">
        <v>2989369.1802075384</v>
      </c>
      <c r="C2926">
        <v>3890736.6510013663</v>
      </c>
      <c r="D2926" t="str">
        <v>unmet</v>
      </c>
      <c r="E2926">
        <v>-901367.4707938279</v>
      </c>
    </row>
    <row r="2927" spans="1:5" x14ac:dyDescent="0.25">
      <c r="A2927">
        <v>2861</v>
      </c>
      <c r="B2927" s="40">
        <v>3557863.592214915</v>
      </c>
      <c r="C2927">
        <v>3890902.6074941466</v>
      </c>
      <c r="D2927" t="str">
        <v>unmet</v>
      </c>
      <c r="E2927">
        <v>-333039.01527923159</v>
      </c>
    </row>
    <row r="2928" spans="1:5" x14ac:dyDescent="0.25">
      <c r="A2928">
        <v>2862</v>
      </c>
      <c r="B2928" s="40">
        <v>3140331.8989610961</v>
      </c>
      <c r="C2928">
        <v>3890748.2359872218</v>
      </c>
      <c r="D2928" t="str">
        <v>unmet</v>
      </c>
      <c r="E2928">
        <v>-750416.33702612575</v>
      </c>
    </row>
    <row r="2929" spans="1:5" x14ac:dyDescent="0.25">
      <c r="A2929">
        <v>2863</v>
      </c>
      <c r="B2929" s="40">
        <v>3403640.8056100979</v>
      </c>
      <c r="C2929">
        <v>3890460.6049548108</v>
      </c>
      <c r="D2929" t="str">
        <v>unmet</v>
      </c>
      <c r="E2929">
        <v>-486819.79934471287</v>
      </c>
    </row>
    <row r="2930" spans="1:5" x14ac:dyDescent="0.25">
      <c r="A2930">
        <v>2864</v>
      </c>
      <c r="B2930" s="40">
        <v>7428461.2564448742</v>
      </c>
      <c r="C2930">
        <v>3890881.4781365511</v>
      </c>
      <c r="D2930" t="str">
        <v>met</v>
      </c>
      <c r="E2930">
        <v>3537579.7783083231</v>
      </c>
    </row>
    <row r="2931" spans="1:5" x14ac:dyDescent="0.25">
      <c r="A2931">
        <v>2865</v>
      </c>
      <c r="B2931" s="40">
        <v>5190333.762217598</v>
      </c>
      <c r="C2931">
        <v>3890817.1352208494</v>
      </c>
      <c r="D2931" t="str">
        <v>met</v>
      </c>
      <c r="E2931">
        <v>1299516.6269967486</v>
      </c>
    </row>
    <row r="2932" spans="1:5" x14ac:dyDescent="0.25">
      <c r="A2932">
        <v>2866</v>
      </c>
      <c r="B2932" s="40">
        <v>3836820.0211107749</v>
      </c>
      <c r="C2932">
        <v>3890787.5862571425</v>
      </c>
      <c r="D2932" t="str">
        <v>unmet</v>
      </c>
      <c r="E2932">
        <v>-53967.565146367531</v>
      </c>
    </row>
    <row r="2933" spans="1:5" x14ac:dyDescent="0.25">
      <c r="A2933">
        <v>2867</v>
      </c>
      <c r="B2933" s="40">
        <v>3576558.7431295202</v>
      </c>
      <c r="C2933">
        <v>3890667.7024118151</v>
      </c>
      <c r="D2933" t="str">
        <v>unmet</v>
      </c>
      <c r="E2933">
        <v>-314108.95928229485</v>
      </c>
    </row>
    <row r="2934" spans="1:5" x14ac:dyDescent="0.25">
      <c r="A2934">
        <v>2868</v>
      </c>
      <c r="B2934" s="40">
        <v>3195527.5199560267</v>
      </c>
      <c r="C2934">
        <v>3890561.5753205428</v>
      </c>
      <c r="D2934" t="str">
        <v>unmet</v>
      </c>
      <c r="E2934">
        <v>-695034.0553645161</v>
      </c>
    </row>
    <row r="2935" spans="1:5" x14ac:dyDescent="0.25">
      <c r="A2935">
        <v>2869</v>
      </c>
      <c r="B2935" s="40">
        <v>3469414.0814452209</v>
      </c>
      <c r="C2935">
        <v>3890629.9814282437</v>
      </c>
      <c r="D2935" t="str">
        <v>unmet</v>
      </c>
      <c r="E2935">
        <v>-421215.89998302283</v>
      </c>
    </row>
    <row r="2936" spans="1:5" x14ac:dyDescent="0.25">
      <c r="A2936">
        <v>2870</v>
      </c>
      <c r="B2936" s="40">
        <v>3816316.2947350028</v>
      </c>
      <c r="C2936">
        <v>3891307.6495721117</v>
      </c>
      <c r="D2936" t="str">
        <v>unmet</v>
      </c>
      <c r="E2936">
        <v>-74991.354837108869</v>
      </c>
    </row>
    <row r="2937" spans="1:5" x14ac:dyDescent="0.25">
      <c r="A2937">
        <v>2871</v>
      </c>
      <c r="B2937" s="40">
        <v>3476878.335978413</v>
      </c>
      <c r="C2937">
        <v>3890809.9939933983</v>
      </c>
      <c r="D2937" t="str">
        <v>unmet</v>
      </c>
      <c r="E2937">
        <v>-413931.65801498527</v>
      </c>
    </row>
    <row r="2938" spans="1:5" x14ac:dyDescent="0.25">
      <c r="A2938">
        <v>2872</v>
      </c>
      <c r="B2938" s="40">
        <v>3162789.0222290116</v>
      </c>
      <c r="C2938">
        <v>3890691.7356309281</v>
      </c>
      <c r="D2938" t="str">
        <v>unmet</v>
      </c>
      <c r="E2938">
        <v>-727902.71340191644</v>
      </c>
    </row>
    <row r="2939" spans="1:5" x14ac:dyDescent="0.25">
      <c r="A2939">
        <v>2873</v>
      </c>
      <c r="B2939" s="40">
        <v>3954159.7442331174</v>
      </c>
      <c r="C2939">
        <v>3890553.1582561294</v>
      </c>
      <c r="D2939" t="str">
        <v>met</v>
      </c>
      <c r="E2939">
        <v>63606.585976988077</v>
      </c>
    </row>
    <row r="2940" spans="1:5" x14ac:dyDescent="0.25">
      <c r="A2940">
        <v>2874</v>
      </c>
      <c r="B2940" s="40">
        <v>5374882.8121453226</v>
      </c>
      <c r="C2940">
        <v>3890849.9141641227</v>
      </c>
      <c r="D2940" t="str">
        <v>met</v>
      </c>
      <c r="E2940">
        <v>1484032.8979811999</v>
      </c>
    </row>
    <row r="2941" spans="1:5" x14ac:dyDescent="0.25">
      <c r="A2941">
        <v>2875</v>
      </c>
      <c r="B2941" s="40">
        <v>3897765.4445157498</v>
      </c>
      <c r="C2941">
        <v>3891287.7187059703</v>
      </c>
      <c r="D2941" t="str">
        <v>met</v>
      </c>
      <c r="E2941">
        <v>6477.7258097794838</v>
      </c>
    </row>
    <row r="2942" spans="1:5" x14ac:dyDescent="0.25">
      <c r="A2942">
        <v>2876</v>
      </c>
      <c r="B2942" s="40">
        <v>3417784.3961459752</v>
      </c>
      <c r="C2942">
        <v>3890692.5912084859</v>
      </c>
      <c r="D2942" t="str">
        <v>unmet</v>
      </c>
      <c r="E2942">
        <v>-472908.19506251067</v>
      </c>
    </row>
    <row r="2943" spans="1:5" x14ac:dyDescent="0.25">
      <c r="A2943">
        <v>2877</v>
      </c>
      <c r="B2943" s="40">
        <v>3520668.1658236557</v>
      </c>
      <c r="C2943">
        <v>3890978.2078956254</v>
      </c>
      <c r="D2943" t="str">
        <v>unmet</v>
      </c>
      <c r="E2943">
        <v>-370310.04207196971</v>
      </c>
    </row>
    <row r="2944" spans="1:5" x14ac:dyDescent="0.25">
      <c r="A2944">
        <v>2878</v>
      </c>
      <c r="B2944" s="40">
        <v>3750419.9412591821</v>
      </c>
      <c r="C2944">
        <v>3891002.9391406421</v>
      </c>
      <c r="D2944" t="str">
        <v>unmet</v>
      </c>
      <c r="E2944">
        <v>-140582.99788146</v>
      </c>
    </row>
    <row r="2945" spans="1:5" x14ac:dyDescent="0.25">
      <c r="A2945">
        <v>2879</v>
      </c>
      <c r="B2945" s="40">
        <v>3651857.3792566983</v>
      </c>
      <c r="C2945">
        <v>3890736.1610078719</v>
      </c>
      <c r="D2945" t="str">
        <v>unmet</v>
      </c>
      <c r="E2945">
        <v>-238878.78175117355</v>
      </c>
    </row>
    <row r="2946" spans="1:5" x14ac:dyDescent="0.25">
      <c r="A2946">
        <v>2880</v>
      </c>
      <c r="B2946" s="40">
        <v>3427910.6258130036</v>
      </c>
      <c r="C2946">
        <v>3890876.6034853952</v>
      </c>
      <c r="D2946" t="str">
        <v>unmet</v>
      </c>
      <c r="E2946">
        <v>-462965.97767239157</v>
      </c>
    </row>
    <row r="2947" spans="1:5" x14ac:dyDescent="0.25">
      <c r="A2947">
        <v>2881</v>
      </c>
      <c r="B2947" s="40">
        <v>4350637.7550040009</v>
      </c>
      <c r="C2947">
        <v>3890363.7339051603</v>
      </c>
      <c r="D2947" t="str">
        <v>met</v>
      </c>
      <c r="E2947">
        <v>460274.02109884052</v>
      </c>
    </row>
    <row r="2948" spans="1:5" x14ac:dyDescent="0.25">
      <c r="A2948">
        <v>2882</v>
      </c>
      <c r="B2948" s="40">
        <v>4151437.841467442</v>
      </c>
      <c r="C2948">
        <v>3890658.8173576645</v>
      </c>
      <c r="D2948" t="str">
        <v>met</v>
      </c>
      <c r="E2948">
        <v>260779.02410977753</v>
      </c>
    </row>
    <row r="2949" spans="1:5" x14ac:dyDescent="0.25">
      <c r="A2949">
        <v>2883</v>
      </c>
      <c r="B2949" s="40">
        <v>3613295.664573261</v>
      </c>
      <c r="C2949">
        <v>3891319.7136237314</v>
      </c>
      <c r="D2949" t="str">
        <v>unmet</v>
      </c>
      <c r="E2949">
        <v>-278024.04905047035</v>
      </c>
    </row>
    <row r="2950" spans="1:5" x14ac:dyDescent="0.25">
      <c r="A2950">
        <v>2884</v>
      </c>
      <c r="B2950" s="40">
        <v>4340582.1171217253</v>
      </c>
      <c r="C2950">
        <v>3890508.2625431963</v>
      </c>
      <c r="D2950" t="str">
        <v>met</v>
      </c>
      <c r="E2950">
        <v>450073.85457852902</v>
      </c>
    </row>
    <row r="2951" spans="1:5" x14ac:dyDescent="0.25">
      <c r="A2951">
        <v>2885</v>
      </c>
      <c r="B2951" s="40">
        <v>3713441.8246166399</v>
      </c>
      <c r="C2951">
        <v>3890539.7721455907</v>
      </c>
      <c r="D2951" t="str">
        <v>unmet</v>
      </c>
      <c r="E2951">
        <v>-177097.94752895087</v>
      </c>
    </row>
    <row r="2952" spans="1:5" x14ac:dyDescent="0.25">
      <c r="A2952">
        <v>2886</v>
      </c>
      <c r="B2952" s="40">
        <v>3297280.9802013226</v>
      </c>
      <c r="C2952">
        <v>3890782.7200477147</v>
      </c>
      <c r="D2952" t="str">
        <v>unmet</v>
      </c>
      <c r="E2952">
        <v>-593501.73984639207</v>
      </c>
    </row>
    <row r="2953" spans="1:5" x14ac:dyDescent="0.25">
      <c r="A2953">
        <v>2887</v>
      </c>
      <c r="B2953" s="40">
        <v>5088569.173246162</v>
      </c>
      <c r="C2953">
        <v>3890907.9332677098</v>
      </c>
      <c r="D2953" t="str">
        <v>met</v>
      </c>
      <c r="E2953">
        <v>1197661.2399784522</v>
      </c>
    </row>
    <row r="2954" spans="1:5" x14ac:dyDescent="0.25">
      <c r="A2954">
        <v>2888</v>
      </c>
      <c r="B2954" s="40">
        <v>3664861.1275380114</v>
      </c>
      <c r="C2954">
        <v>3890705.7969595254</v>
      </c>
      <c r="D2954" t="str">
        <v>unmet</v>
      </c>
      <c r="E2954">
        <v>-225844.66942151403</v>
      </c>
    </row>
    <row r="2955" spans="1:5" x14ac:dyDescent="0.25">
      <c r="A2955">
        <v>2889</v>
      </c>
      <c r="B2955" s="40">
        <v>3956838.8644380039</v>
      </c>
      <c r="C2955">
        <v>3890525.7708659959</v>
      </c>
      <c r="D2955" t="str">
        <v>met</v>
      </c>
      <c r="E2955">
        <v>66313.093572007958</v>
      </c>
    </row>
    <row r="2956" spans="1:5" x14ac:dyDescent="0.25">
      <c r="A2956">
        <v>2890</v>
      </c>
      <c r="B2956" s="40">
        <v>5038990.7780472552</v>
      </c>
      <c r="C2956">
        <v>3890761.9882577746</v>
      </c>
      <c r="D2956" t="str">
        <v>met</v>
      </c>
      <c r="E2956">
        <v>1148228.7897894806</v>
      </c>
    </row>
    <row r="2957" spans="1:5" x14ac:dyDescent="0.25">
      <c r="A2957">
        <v>2891</v>
      </c>
      <c r="B2957" s="40">
        <v>4221345.872456355</v>
      </c>
      <c r="C2957">
        <v>3890501.4745349172</v>
      </c>
      <c r="D2957" t="str">
        <v>met</v>
      </c>
      <c r="E2957">
        <v>330844.39792143786</v>
      </c>
    </row>
    <row r="2958" spans="1:5" x14ac:dyDescent="0.25">
      <c r="A2958">
        <v>2892</v>
      </c>
      <c r="B2958" s="40">
        <v>5850462.9488248266</v>
      </c>
      <c r="C2958">
        <v>3890886.5991241392</v>
      </c>
      <c r="D2958" t="str">
        <v>met</v>
      </c>
      <c r="E2958">
        <v>1959576.3497006875</v>
      </c>
    </row>
    <row r="2959" spans="1:5" x14ac:dyDescent="0.25">
      <c r="A2959">
        <v>2893</v>
      </c>
      <c r="B2959" s="40">
        <v>3559466.3345543197</v>
      </c>
      <c r="C2959">
        <v>3890621.6717544417</v>
      </c>
      <c r="D2959" t="str">
        <v>unmet</v>
      </c>
      <c r="E2959">
        <v>-331155.33720012195</v>
      </c>
    </row>
    <row r="2960" spans="1:5" x14ac:dyDescent="0.25">
      <c r="A2960">
        <v>2894</v>
      </c>
      <c r="B2960" s="40">
        <v>7193276.0313091855</v>
      </c>
      <c r="C2960">
        <v>3890778.4062640574</v>
      </c>
      <c r="D2960" t="str">
        <v>met</v>
      </c>
      <c r="E2960">
        <v>3302497.6250451282</v>
      </c>
    </row>
    <row r="2961" spans="1:5" x14ac:dyDescent="0.25">
      <c r="A2961">
        <v>2895</v>
      </c>
      <c r="B2961" s="40">
        <v>3450117.3060859144</v>
      </c>
      <c r="C2961">
        <v>3891283.0369599564</v>
      </c>
      <c r="D2961" t="str">
        <v>unmet</v>
      </c>
      <c r="E2961">
        <v>-441165.73087404203</v>
      </c>
    </row>
    <row r="2962" spans="1:5" x14ac:dyDescent="0.25">
      <c r="A2962">
        <v>2896</v>
      </c>
      <c r="B2962" s="40">
        <v>3827538.7487252001</v>
      </c>
      <c r="C2962">
        <v>3890294.8694851641</v>
      </c>
      <c r="D2962" t="str">
        <v>unmet</v>
      </c>
      <c r="E2962">
        <v>-62756.120759963989</v>
      </c>
    </row>
    <row r="2963" spans="1:5" x14ac:dyDescent="0.25">
      <c r="A2963">
        <v>2897</v>
      </c>
      <c r="B2963" s="40">
        <v>3637402.8565701265</v>
      </c>
      <c r="C2963">
        <v>3890886.4604170914</v>
      </c>
      <c r="D2963" t="str">
        <v>unmet</v>
      </c>
      <c r="E2963">
        <v>-253483.60384696489</v>
      </c>
    </row>
    <row r="2964" spans="1:5" x14ac:dyDescent="0.25">
      <c r="A2964">
        <v>2898</v>
      </c>
      <c r="B2964" s="40">
        <v>3298916.7961888108</v>
      </c>
      <c r="C2964">
        <v>3890683.3593502021</v>
      </c>
      <c r="D2964" t="str">
        <v>unmet</v>
      </c>
      <c r="E2964">
        <v>-591766.5631613913</v>
      </c>
    </row>
    <row r="2965" spans="1:5" x14ac:dyDescent="0.25">
      <c r="A2965">
        <v>2899</v>
      </c>
      <c r="B2965" s="40">
        <v>3064992.8451844486</v>
      </c>
      <c r="C2965">
        <v>3890316.4039015886</v>
      </c>
      <c r="D2965" t="str">
        <v>unmet</v>
      </c>
      <c r="E2965">
        <v>-825323.55871714</v>
      </c>
    </row>
    <row r="2966" spans="1:5" x14ac:dyDescent="0.25">
      <c r="A2966">
        <v>2900</v>
      </c>
      <c r="B2966" s="40">
        <v>3727900.6205479451</v>
      </c>
      <c r="C2966">
        <v>3890735.2157027991</v>
      </c>
      <c r="D2966" t="str">
        <v>unmet</v>
      </c>
      <c r="E2966">
        <v>-162834.595154854</v>
      </c>
    </row>
    <row r="2967" spans="1:5" x14ac:dyDescent="0.25">
      <c r="A2967">
        <v>2901</v>
      </c>
      <c r="B2967" s="40">
        <v>6339795.0516315028</v>
      </c>
      <c r="C2967">
        <v>3890968.9513715939</v>
      </c>
      <c r="D2967" t="str">
        <v>met</v>
      </c>
      <c r="E2967">
        <v>2448826.1002599089</v>
      </c>
    </row>
    <row r="2968" spans="1:5" x14ac:dyDescent="0.25">
      <c r="A2968">
        <v>2902</v>
      </c>
      <c r="B2968" s="40">
        <v>3386582.0262709642</v>
      </c>
      <c r="C2968">
        <v>3890669.5986462357</v>
      </c>
      <c r="D2968" t="str">
        <v>unmet</v>
      </c>
      <c r="E2968">
        <v>-504087.57237527147</v>
      </c>
    </row>
    <row r="2969" spans="1:5" x14ac:dyDescent="0.25">
      <c r="A2969">
        <v>2903</v>
      </c>
      <c r="B2969" s="40">
        <v>3672929.0743105831</v>
      </c>
      <c r="C2969">
        <v>3890472.5076417816</v>
      </c>
      <c r="D2969" t="str">
        <v>unmet</v>
      </c>
      <c r="E2969">
        <v>-217543.43333119852</v>
      </c>
    </row>
    <row r="2970" spans="1:5" x14ac:dyDescent="0.25">
      <c r="A2970">
        <v>2904</v>
      </c>
      <c r="B2970" s="40">
        <v>3465430.6512300577</v>
      </c>
      <c r="C2970">
        <v>3890536.7591666491</v>
      </c>
      <c r="D2970" t="str">
        <v>unmet</v>
      </c>
      <c r="E2970">
        <v>-425106.10793659138</v>
      </c>
    </row>
    <row r="2971" spans="1:5" x14ac:dyDescent="0.25">
      <c r="A2971">
        <v>2905</v>
      </c>
      <c r="B2971" s="40">
        <v>3326889.1654483555</v>
      </c>
      <c r="C2971">
        <v>3890889.8988927989</v>
      </c>
      <c r="D2971" t="str">
        <v>unmet</v>
      </c>
      <c r="E2971">
        <v>-564000.73344444344</v>
      </c>
    </row>
    <row r="2972" spans="1:5" x14ac:dyDescent="0.25">
      <c r="A2972">
        <v>2906</v>
      </c>
      <c r="B2972" s="40">
        <v>4244981.7313166168</v>
      </c>
      <c r="C2972">
        <v>3890719.0815411536</v>
      </c>
      <c r="D2972" t="str">
        <v>met</v>
      </c>
      <c r="E2972">
        <v>354262.64977546316</v>
      </c>
    </row>
    <row r="2973" spans="1:5" x14ac:dyDescent="0.25">
      <c r="A2973">
        <v>2907</v>
      </c>
      <c r="B2973" s="40">
        <v>4377177.0616083592</v>
      </c>
      <c r="C2973">
        <v>3891160.686556323</v>
      </c>
      <c r="D2973" t="str">
        <v>met</v>
      </c>
      <c r="E2973">
        <v>486016.37505203625</v>
      </c>
    </row>
    <row r="2974" spans="1:5" x14ac:dyDescent="0.25">
      <c r="A2974">
        <v>2908</v>
      </c>
      <c r="B2974" s="40">
        <v>3880105.6538858116</v>
      </c>
      <c r="C2974">
        <v>3890473.1973140286</v>
      </c>
      <c r="D2974" t="str">
        <v>unmet</v>
      </c>
      <c r="E2974">
        <v>-10367.543428217061</v>
      </c>
    </row>
    <row r="2975" spans="1:5" x14ac:dyDescent="0.25">
      <c r="A2975">
        <v>2909</v>
      </c>
      <c r="B2975" s="40">
        <v>3597334.2479349691</v>
      </c>
      <c r="C2975">
        <v>3890480.3979442692</v>
      </c>
      <c r="D2975" t="str">
        <v>unmet</v>
      </c>
      <c r="E2975">
        <v>-293146.15000930009</v>
      </c>
    </row>
    <row r="2976" spans="1:5" x14ac:dyDescent="0.25">
      <c r="A2976">
        <v>2910</v>
      </c>
      <c r="B2976" s="40">
        <v>3855751.3328376766</v>
      </c>
      <c r="C2976">
        <v>3890621.3848538669</v>
      </c>
      <c r="D2976" t="str">
        <v>unmet</v>
      </c>
      <c r="E2976">
        <v>-34870.052016190253</v>
      </c>
    </row>
    <row r="2977" spans="1:5" x14ac:dyDescent="0.25">
      <c r="A2977">
        <v>2911</v>
      </c>
      <c r="B2977" s="40">
        <v>3740047.5988540528</v>
      </c>
      <c r="C2977">
        <v>3890627.5875198846</v>
      </c>
      <c r="D2977" t="str">
        <v>unmet</v>
      </c>
      <c r="E2977">
        <v>-150579.98866583174</v>
      </c>
    </row>
    <row r="2978" spans="1:5" x14ac:dyDescent="0.25">
      <c r="A2978">
        <v>2912</v>
      </c>
      <c r="B2978" s="40">
        <v>3274530.2199424221</v>
      </c>
      <c r="C2978">
        <v>3890241.5646718219</v>
      </c>
      <c r="D2978" t="str">
        <v>unmet</v>
      </c>
      <c r="E2978">
        <v>-615711.34472939977</v>
      </c>
    </row>
    <row r="2979" spans="1:5" x14ac:dyDescent="0.25">
      <c r="A2979">
        <v>2913</v>
      </c>
      <c r="B2979" s="40">
        <v>3545887.143591634</v>
      </c>
      <c r="C2979">
        <v>3890718.1688503427</v>
      </c>
      <c r="D2979" t="str">
        <v>unmet</v>
      </c>
      <c r="E2979">
        <v>-344831.02525870875</v>
      </c>
    </row>
    <row r="2980" spans="1:5" x14ac:dyDescent="0.25">
      <c r="A2980">
        <v>2914</v>
      </c>
      <c r="B2980" s="40">
        <v>4162124.3572610514</v>
      </c>
      <c r="C2980">
        <v>3890970.4826641781</v>
      </c>
      <c r="D2980" t="str">
        <v>met</v>
      </c>
      <c r="E2980">
        <v>271153.8745968733</v>
      </c>
    </row>
    <row r="2981" spans="1:5" x14ac:dyDescent="0.25">
      <c r="A2981">
        <v>2915</v>
      </c>
      <c r="B2981" s="40">
        <v>4854295.4749426935</v>
      </c>
      <c r="C2981">
        <v>3890179.8771715718</v>
      </c>
      <c r="D2981" t="str">
        <v>met</v>
      </c>
      <c r="E2981">
        <v>964115.59777112165</v>
      </c>
    </row>
    <row r="2982" spans="1:5" x14ac:dyDescent="0.25">
      <c r="A2982">
        <v>2916</v>
      </c>
      <c r="B2982" s="40">
        <v>3408630.7164181611</v>
      </c>
      <c r="C2982">
        <v>3891075.2429749579</v>
      </c>
      <c r="D2982" t="str">
        <v>unmet</v>
      </c>
      <c r="E2982">
        <v>-482444.52655679686</v>
      </c>
    </row>
    <row r="2983" spans="1:5" x14ac:dyDescent="0.25">
      <c r="A2983">
        <v>2917</v>
      </c>
      <c r="B2983" s="40">
        <v>3602116.0856049284</v>
      </c>
      <c r="C2983">
        <v>3890529.4718220094</v>
      </c>
      <c r="D2983" t="str">
        <v>unmet</v>
      </c>
      <c r="E2983">
        <v>-288413.38621708099</v>
      </c>
    </row>
    <row r="2984" spans="1:5" x14ac:dyDescent="0.25">
      <c r="A2984">
        <v>2918</v>
      </c>
      <c r="B2984" s="40">
        <v>3725094.9133289605</v>
      </c>
      <c r="C2984">
        <v>3890836.0180174522</v>
      </c>
      <c r="D2984" t="str">
        <v>unmet</v>
      </c>
      <c r="E2984">
        <v>-165741.10468849167</v>
      </c>
    </row>
    <row r="2985" spans="1:5" x14ac:dyDescent="0.25">
      <c r="A2985">
        <v>2919</v>
      </c>
      <c r="B2985" s="40">
        <v>3590857.6283532358</v>
      </c>
      <c r="C2985">
        <v>3890671.3375908243</v>
      </c>
      <c r="D2985" t="str">
        <v>unmet</v>
      </c>
      <c r="E2985">
        <v>-299813.70923758857</v>
      </c>
    </row>
    <row r="2986" spans="1:5" x14ac:dyDescent="0.25">
      <c r="A2986">
        <v>2920</v>
      </c>
      <c r="B2986" s="40">
        <v>3676912.7990109511</v>
      </c>
      <c r="C2986">
        <v>3890345.7988932319</v>
      </c>
      <c r="D2986" t="str">
        <v>unmet</v>
      </c>
      <c r="E2986">
        <v>-213432.99988228083</v>
      </c>
    </row>
    <row r="2987" spans="1:5" x14ac:dyDescent="0.25">
      <c r="A2987">
        <v>2921</v>
      </c>
      <c r="B2987" s="40">
        <v>4268615.1289621089</v>
      </c>
      <c r="C2987">
        <v>3890845.7419345882</v>
      </c>
      <c r="D2987" t="str">
        <v>met</v>
      </c>
      <c r="E2987">
        <v>377769.38702752069</v>
      </c>
    </row>
    <row r="2988" spans="1:5" x14ac:dyDescent="0.25">
      <c r="A2988">
        <v>2922</v>
      </c>
      <c r="B2988" s="40">
        <v>4211412.573001666</v>
      </c>
      <c r="C2988">
        <v>3890768.3182062567</v>
      </c>
      <c r="D2988" t="str">
        <v>met</v>
      </c>
      <c r="E2988">
        <v>320644.25479540927</v>
      </c>
    </row>
    <row r="2989" spans="1:5" x14ac:dyDescent="0.25">
      <c r="A2989">
        <v>2923</v>
      </c>
      <c r="B2989" s="40">
        <v>3591296.7370905271</v>
      </c>
      <c r="C2989">
        <v>3891074.3394022807</v>
      </c>
      <c r="D2989" t="str">
        <v>unmet</v>
      </c>
      <c r="E2989">
        <v>-299777.60231175367</v>
      </c>
    </row>
    <row r="2990" spans="1:5" x14ac:dyDescent="0.25">
      <c r="A2990">
        <v>2924</v>
      </c>
      <c r="B2990" s="40">
        <v>3136123.9382302081</v>
      </c>
      <c r="C2990">
        <v>3890768.9362835451</v>
      </c>
      <c r="D2990" t="str">
        <v>unmet</v>
      </c>
      <c r="E2990">
        <v>-754644.99805333698</v>
      </c>
    </row>
    <row r="2991" spans="1:5" x14ac:dyDescent="0.25">
      <c r="A2991">
        <v>2925</v>
      </c>
      <c r="B2991" s="40">
        <v>3793645.2958842469</v>
      </c>
      <c r="C2991">
        <v>3890628.1418275088</v>
      </c>
      <c r="D2991" t="str">
        <v>unmet</v>
      </c>
      <c r="E2991">
        <v>-96982.845943261869</v>
      </c>
    </row>
    <row r="2992" spans="1:5" x14ac:dyDescent="0.25">
      <c r="A2992">
        <v>2926</v>
      </c>
      <c r="B2992" s="40">
        <v>3261688.7557817418</v>
      </c>
      <c r="C2992">
        <v>3891019.9821922379</v>
      </c>
      <c r="D2992" t="str">
        <v>unmet</v>
      </c>
      <c r="E2992">
        <v>-629331.22641049605</v>
      </c>
    </row>
    <row r="2993" spans="1:5" x14ac:dyDescent="0.25">
      <c r="A2993">
        <v>2927</v>
      </c>
      <c r="B2993" s="40">
        <v>3308954.9237201191</v>
      </c>
      <c r="C2993">
        <v>3890374.4358908092</v>
      </c>
      <c r="D2993" t="str">
        <v>unmet</v>
      </c>
      <c r="E2993">
        <v>-581419.51217069011</v>
      </c>
    </row>
    <row r="2994" spans="1:5" x14ac:dyDescent="0.25">
      <c r="A2994">
        <v>2928</v>
      </c>
      <c r="B2994" s="40">
        <v>3522284.9535451112</v>
      </c>
      <c r="C2994">
        <v>3890599.7713796832</v>
      </c>
      <c r="D2994" t="str">
        <v>unmet</v>
      </c>
      <c r="E2994">
        <v>-368314.81783457194</v>
      </c>
    </row>
    <row r="2995" spans="1:5" x14ac:dyDescent="0.25">
      <c r="A2995">
        <v>2929</v>
      </c>
      <c r="B2995" s="40">
        <v>4322602.024027002</v>
      </c>
      <c r="C2995">
        <v>3890683.7804866191</v>
      </c>
      <c r="D2995" t="str">
        <v>met</v>
      </c>
      <c r="E2995">
        <v>431918.24354038294</v>
      </c>
    </row>
    <row r="2996" spans="1:5" x14ac:dyDescent="0.25">
      <c r="A2996">
        <v>2930</v>
      </c>
      <c r="B2996" s="40">
        <v>5400435.5212252028</v>
      </c>
      <c r="C2996">
        <v>3891024.0479180566</v>
      </c>
      <c r="D2996" t="str">
        <v>met</v>
      </c>
      <c r="E2996">
        <v>1509411.4733071462</v>
      </c>
    </row>
    <row r="2997" spans="1:5" x14ac:dyDescent="0.25">
      <c r="A2997">
        <v>2931</v>
      </c>
      <c r="B2997" s="40">
        <v>3627460.2932847976</v>
      </c>
      <c r="C2997">
        <v>3890825.9247740102</v>
      </c>
      <c r="D2997" t="str">
        <v>unmet</v>
      </c>
      <c r="E2997">
        <v>-263365.63148921262</v>
      </c>
    </row>
    <row r="2998" spans="1:5" x14ac:dyDescent="0.25">
      <c r="A2998">
        <v>2932</v>
      </c>
      <c r="B2998" s="40">
        <v>4639698.874303719</v>
      </c>
      <c r="C2998">
        <v>3890857.4417925458</v>
      </c>
      <c r="D2998" t="str">
        <v>met</v>
      </c>
      <c r="E2998">
        <v>748841.43251117319</v>
      </c>
    </row>
    <row r="2999" spans="1:5" x14ac:dyDescent="0.25">
      <c r="A2999">
        <v>2933</v>
      </c>
      <c r="B2999" s="40">
        <v>4251615.023471198</v>
      </c>
      <c r="C2999">
        <v>3890762.4845189517</v>
      </c>
      <c r="D2999" t="str">
        <v>met</v>
      </c>
      <c r="E2999">
        <v>360852.53895224631</v>
      </c>
    </row>
    <row r="3000" spans="1:5" x14ac:dyDescent="0.25">
      <c r="A3000">
        <v>2934</v>
      </c>
      <c r="B3000" s="40">
        <v>3876931.9906268232</v>
      </c>
      <c r="C3000">
        <v>3890666.6073158365</v>
      </c>
      <c r="D3000" t="str">
        <v>unmet</v>
      </c>
      <c r="E3000">
        <v>-13734.616689013317</v>
      </c>
    </row>
    <row r="3001" spans="1:5" x14ac:dyDescent="0.25">
      <c r="A3001">
        <v>2935</v>
      </c>
      <c r="B3001" s="40">
        <v>3300050.0285953362</v>
      </c>
      <c r="C3001">
        <v>3890969.1521717482</v>
      </c>
      <c r="D3001" t="str">
        <v>unmet</v>
      </c>
      <c r="E3001">
        <v>-590919.12357641198</v>
      </c>
    </row>
    <row r="3002" spans="1:5" x14ac:dyDescent="0.25">
      <c r="A3002">
        <v>2936</v>
      </c>
      <c r="B3002" s="40">
        <v>5530273.5805152543</v>
      </c>
      <c r="C3002">
        <v>3890971.7901856736</v>
      </c>
      <c r="D3002" t="str">
        <v>met</v>
      </c>
      <c r="E3002">
        <v>1639301.7903295807</v>
      </c>
    </row>
    <row r="3003" spans="1:5" x14ac:dyDescent="0.25">
      <c r="A3003">
        <v>2937</v>
      </c>
      <c r="B3003" s="40">
        <v>4863590.447795907</v>
      </c>
      <c r="C3003">
        <v>3890837.7099637585</v>
      </c>
      <c r="D3003" t="str">
        <v>met</v>
      </c>
      <c r="E3003">
        <v>972752.73783214856</v>
      </c>
    </row>
    <row r="3004" spans="1:5" x14ac:dyDescent="0.25">
      <c r="A3004">
        <v>2938</v>
      </c>
      <c r="B3004" s="40">
        <v>3589420.691556274</v>
      </c>
      <c r="C3004">
        <v>3890955.0535529917</v>
      </c>
      <c r="D3004" t="str">
        <v>unmet</v>
      </c>
      <c r="E3004">
        <v>-301534.36199671775</v>
      </c>
    </row>
    <row r="3005" spans="1:5" x14ac:dyDescent="0.25">
      <c r="A3005">
        <v>2939</v>
      </c>
      <c r="B3005" s="40">
        <v>3540006.8900081255</v>
      </c>
      <c r="C3005">
        <v>3890080.240683286</v>
      </c>
      <c r="D3005" t="str">
        <v>unmet</v>
      </c>
      <c r="E3005">
        <v>-350073.35067516053</v>
      </c>
    </row>
    <row r="3006" spans="1:5" x14ac:dyDescent="0.25">
      <c r="A3006">
        <v>2940</v>
      </c>
      <c r="B3006" s="40">
        <v>4035094.2217820431</v>
      </c>
      <c r="C3006">
        <v>3890812.3989999555</v>
      </c>
      <c r="D3006" t="str">
        <v>met</v>
      </c>
      <c r="E3006">
        <v>144281.82278208761</v>
      </c>
    </row>
    <row r="3007" spans="1:5" x14ac:dyDescent="0.25">
      <c r="A3007">
        <v>2941</v>
      </c>
      <c r="B3007" s="40">
        <v>3606194.5825201869</v>
      </c>
      <c r="C3007">
        <v>3891005.4836881841</v>
      </c>
      <c r="D3007" t="str">
        <v>unmet</v>
      </c>
      <c r="E3007">
        <v>-284810.90116799716</v>
      </c>
    </row>
    <row r="3008" spans="1:5" x14ac:dyDescent="0.25">
      <c r="A3008">
        <v>2942</v>
      </c>
      <c r="B3008" s="40">
        <v>3757483.5662440346</v>
      </c>
      <c r="C3008">
        <v>3890956.8240951803</v>
      </c>
      <c r="D3008" t="str">
        <v>unmet</v>
      </c>
      <c r="E3008">
        <v>-133473.2578511457</v>
      </c>
    </row>
    <row r="3009" spans="1:5" x14ac:dyDescent="0.25">
      <c r="A3009">
        <v>2943</v>
      </c>
      <c r="B3009" s="40">
        <v>3557093.7512386087</v>
      </c>
      <c r="C3009">
        <v>3890356.7192478767</v>
      </c>
      <c r="D3009" t="str">
        <v>unmet</v>
      </c>
      <c r="E3009">
        <v>-333262.96800926793</v>
      </c>
    </row>
    <row r="3010" spans="1:5" x14ac:dyDescent="0.25">
      <c r="A3010">
        <v>2944</v>
      </c>
      <c r="B3010" s="40">
        <v>3696231.4080967731</v>
      </c>
      <c r="C3010">
        <v>3890316.8165923338</v>
      </c>
      <c r="D3010" t="str">
        <v>unmet</v>
      </c>
      <c r="E3010">
        <v>-194085.40849556075</v>
      </c>
    </row>
    <row r="3011" spans="1:5" x14ac:dyDescent="0.25">
      <c r="A3011">
        <v>2945</v>
      </c>
      <c r="B3011" s="40">
        <v>4004117.7521612002</v>
      </c>
      <c r="C3011">
        <v>3891208.2381171207</v>
      </c>
      <c r="D3011" t="str">
        <v>met</v>
      </c>
      <c r="E3011">
        <v>112909.51404407946</v>
      </c>
    </row>
    <row r="3012" spans="1:5" x14ac:dyDescent="0.25">
      <c r="A3012">
        <v>2946</v>
      </c>
      <c r="B3012" s="40">
        <v>3468634.5205099597</v>
      </c>
      <c r="C3012">
        <v>3890993.5281012924</v>
      </c>
      <c r="D3012" t="str">
        <v>unmet</v>
      </c>
      <c r="E3012">
        <v>-422359.00759133277</v>
      </c>
    </row>
    <row r="3013" spans="1:5" x14ac:dyDescent="0.25">
      <c r="A3013">
        <v>2947</v>
      </c>
      <c r="B3013" s="40">
        <v>3825441.7908473485</v>
      </c>
      <c r="C3013">
        <v>3890740.2721047406</v>
      </c>
      <c r="D3013" t="str">
        <v>unmet</v>
      </c>
      <c r="E3013">
        <v>-65298.481257392094</v>
      </c>
    </row>
    <row r="3014" spans="1:5" x14ac:dyDescent="0.25">
      <c r="A3014">
        <v>2948</v>
      </c>
      <c r="B3014" s="40">
        <v>3883753.8111814968</v>
      </c>
      <c r="C3014">
        <v>3890641.3216570793</v>
      </c>
      <c r="D3014" t="str">
        <v>unmet</v>
      </c>
      <c r="E3014">
        <v>-6887.5104755824432</v>
      </c>
    </row>
    <row r="3015" spans="1:5" x14ac:dyDescent="0.25">
      <c r="A3015">
        <v>2949</v>
      </c>
      <c r="B3015" s="40">
        <v>3195767.8417645707</v>
      </c>
      <c r="C3015">
        <v>3890920.8321937849</v>
      </c>
      <c r="D3015" t="str">
        <v>unmet</v>
      </c>
      <c r="E3015">
        <v>-695152.9904292142</v>
      </c>
    </row>
    <row r="3016" spans="1:5" x14ac:dyDescent="0.25">
      <c r="A3016">
        <v>2950</v>
      </c>
      <c r="B3016" s="40">
        <v>3125038.2373152864</v>
      </c>
      <c r="C3016">
        <v>3890827.2073920076</v>
      </c>
      <c r="D3016" t="str">
        <v>unmet</v>
      </c>
      <c r="E3016">
        <v>-765788.97007672116</v>
      </c>
    </row>
    <row r="3017" spans="1:5" x14ac:dyDescent="0.25">
      <c r="A3017">
        <v>2951</v>
      </c>
      <c r="B3017" s="40">
        <v>3742962.206697769</v>
      </c>
      <c r="C3017">
        <v>3891071.0234210733</v>
      </c>
      <c r="D3017" t="str">
        <v>unmet</v>
      </c>
      <c r="E3017">
        <v>-148108.81672330434</v>
      </c>
    </row>
    <row r="3018" spans="1:5" x14ac:dyDescent="0.25">
      <c r="A3018">
        <v>2952</v>
      </c>
      <c r="B3018" s="40">
        <v>4310954.6369351968</v>
      </c>
      <c r="C3018">
        <v>3891025.8282655235</v>
      </c>
      <c r="D3018" t="str">
        <v>met</v>
      </c>
      <c r="E3018">
        <v>419928.80866967328</v>
      </c>
    </row>
    <row r="3019" spans="1:5" x14ac:dyDescent="0.25">
      <c r="A3019">
        <v>2953</v>
      </c>
      <c r="B3019" s="40">
        <v>4406370.962916933</v>
      </c>
      <c r="C3019">
        <v>3890638.1296845409</v>
      </c>
      <c r="D3019" t="str">
        <v>met</v>
      </c>
      <c r="E3019">
        <v>515732.83323239209</v>
      </c>
    </row>
    <row r="3020" spans="1:5" x14ac:dyDescent="0.25">
      <c r="A3020">
        <v>2954</v>
      </c>
      <c r="B3020" s="40">
        <v>4798900.2636234201</v>
      </c>
      <c r="C3020">
        <v>3890850.8466858724</v>
      </c>
      <c r="D3020" t="str">
        <v>met</v>
      </c>
      <c r="E3020">
        <v>908049.41693754774</v>
      </c>
    </row>
    <row r="3021" spans="1:5" x14ac:dyDescent="0.25">
      <c r="A3021">
        <v>2955</v>
      </c>
      <c r="B3021" s="40">
        <v>4605346.4718068885</v>
      </c>
      <c r="C3021">
        <v>3891049.7416416667</v>
      </c>
      <c r="D3021" t="str">
        <v>met</v>
      </c>
      <c r="E3021">
        <v>714296.73016522173</v>
      </c>
    </row>
    <row r="3022" spans="1:5" x14ac:dyDescent="0.25">
      <c r="A3022">
        <v>2956</v>
      </c>
      <c r="B3022" s="40">
        <v>6036453.4644678384</v>
      </c>
      <c r="C3022">
        <v>3890880.3193155658</v>
      </c>
      <c r="D3022" t="str">
        <v>met</v>
      </c>
      <c r="E3022">
        <v>2145573.1451522727</v>
      </c>
    </row>
    <row r="3023" spans="1:5" x14ac:dyDescent="0.25">
      <c r="A3023">
        <v>2957</v>
      </c>
      <c r="B3023" s="40">
        <v>3481972.4340755902</v>
      </c>
      <c r="C3023">
        <v>3890418.437875648</v>
      </c>
      <c r="D3023" t="str">
        <v>unmet</v>
      </c>
      <c r="E3023">
        <v>-408446.00380005781</v>
      </c>
    </row>
    <row r="3024" spans="1:5" x14ac:dyDescent="0.25">
      <c r="A3024">
        <v>2958</v>
      </c>
      <c r="B3024" s="40">
        <v>4551598.8641398959</v>
      </c>
      <c r="C3024">
        <v>3890652.8287795726</v>
      </c>
      <c r="D3024" t="str">
        <v>met</v>
      </c>
      <c r="E3024">
        <v>660946.03536032327</v>
      </c>
    </row>
    <row r="3025" spans="1:5" x14ac:dyDescent="0.25">
      <c r="A3025">
        <v>2959</v>
      </c>
      <c r="B3025" s="40">
        <v>3525740.2169595533</v>
      </c>
      <c r="C3025">
        <v>3890711.2018307764</v>
      </c>
      <c r="D3025" t="str">
        <v>unmet</v>
      </c>
      <c r="E3025">
        <v>-364970.9848712231</v>
      </c>
    </row>
    <row r="3026" spans="1:5" x14ac:dyDescent="0.25">
      <c r="A3026">
        <v>2960</v>
      </c>
      <c r="B3026" s="40">
        <v>3891683.7478350662</v>
      </c>
      <c r="C3026">
        <v>3890304.7874087756</v>
      </c>
      <c r="D3026" t="str">
        <v>met</v>
      </c>
      <c r="E3026">
        <v>1378.9604262905195</v>
      </c>
    </row>
    <row r="3027" spans="1:5" x14ac:dyDescent="0.25">
      <c r="A3027">
        <v>2961</v>
      </c>
      <c r="B3027" s="40">
        <v>3796189.1395802232</v>
      </c>
      <c r="C3027">
        <v>3890565.2433906868</v>
      </c>
      <c r="D3027" t="str">
        <v>unmet</v>
      </c>
      <c r="E3027">
        <v>-94376.103810463566</v>
      </c>
    </row>
    <row r="3028" spans="1:5" x14ac:dyDescent="0.25">
      <c r="A3028">
        <v>2962</v>
      </c>
      <c r="B3028" s="40">
        <v>3574247.3432276943</v>
      </c>
      <c r="C3028">
        <v>3890911.0816602986</v>
      </c>
      <c r="D3028" t="str">
        <v>unmet</v>
      </c>
      <c r="E3028">
        <v>-316663.73843260435</v>
      </c>
    </row>
    <row r="3029" spans="1:5" x14ac:dyDescent="0.25">
      <c r="A3029">
        <v>2963</v>
      </c>
      <c r="B3029" s="40">
        <v>3546383.7931263819</v>
      </c>
      <c r="C3029">
        <v>3890247.4776876522</v>
      </c>
      <c r="D3029" t="str">
        <v>unmet</v>
      </c>
      <c r="E3029">
        <v>-343863.68456127029</v>
      </c>
    </row>
    <row r="3030" spans="1:5" x14ac:dyDescent="0.25">
      <c r="A3030">
        <v>2964</v>
      </c>
      <c r="B3030" s="40">
        <v>3337693.4938347624</v>
      </c>
      <c r="C3030">
        <v>3890877.1606620876</v>
      </c>
      <c r="D3030" t="str">
        <v>unmet</v>
      </c>
      <c r="E3030">
        <v>-553183.66682732524</v>
      </c>
    </row>
    <row r="3031" spans="1:5" x14ac:dyDescent="0.25">
      <c r="A3031">
        <v>2965</v>
      </c>
      <c r="B3031" s="40">
        <v>4119323.2684546281</v>
      </c>
      <c r="C3031">
        <v>3890892.0673267473</v>
      </c>
      <c r="D3031" t="str">
        <v>met</v>
      </c>
      <c r="E3031">
        <v>228431.20112788072</v>
      </c>
    </row>
    <row r="3032" spans="1:5" x14ac:dyDescent="0.25">
      <c r="A3032">
        <v>2966</v>
      </c>
      <c r="B3032" s="40">
        <v>3037955.2001164765</v>
      </c>
      <c r="C3032">
        <v>3890738.3413632335</v>
      </c>
      <c r="D3032" t="str">
        <v>unmet</v>
      </c>
      <c r="E3032">
        <v>-852783.141246757</v>
      </c>
    </row>
    <row r="3033" spans="1:5" x14ac:dyDescent="0.25">
      <c r="A3033">
        <v>2967</v>
      </c>
      <c r="B3033" s="40">
        <v>4115013.4829190411</v>
      </c>
      <c r="C3033">
        <v>3891609.3441193644</v>
      </c>
      <c r="D3033" t="str">
        <v>met</v>
      </c>
      <c r="E3033">
        <v>223404.13879967667</v>
      </c>
    </row>
    <row r="3034" spans="1:5" x14ac:dyDescent="0.25">
      <c r="A3034">
        <v>2968</v>
      </c>
      <c r="B3034" s="40">
        <v>3106783.7659311267</v>
      </c>
      <c r="C3034">
        <v>3890603.1443347232</v>
      </c>
      <c r="D3034" t="str">
        <v>unmet</v>
      </c>
      <c r="E3034">
        <v>-783819.37840359658</v>
      </c>
    </row>
    <row r="3035" spans="1:5" x14ac:dyDescent="0.25">
      <c r="A3035">
        <v>2969</v>
      </c>
      <c r="B3035" s="40">
        <v>5298850.4232109487</v>
      </c>
      <c r="C3035">
        <v>3890690.1828388823</v>
      </c>
      <c r="D3035" t="str">
        <v>met</v>
      </c>
      <c r="E3035">
        <v>1408160.2403720664</v>
      </c>
    </row>
    <row r="3036" spans="1:5" x14ac:dyDescent="0.25">
      <c r="A3036">
        <v>2970</v>
      </c>
      <c r="B3036" s="40">
        <v>4839938.9719707053</v>
      </c>
      <c r="C3036">
        <v>3890887.4587303186</v>
      </c>
      <c r="D3036" t="str">
        <v>met</v>
      </c>
      <c r="E3036">
        <v>949051.51324038673</v>
      </c>
    </row>
    <row r="3037" spans="1:5" x14ac:dyDescent="0.25">
      <c r="A3037">
        <v>2971</v>
      </c>
      <c r="B3037" s="40">
        <v>3979470.9300870732</v>
      </c>
      <c r="C3037">
        <v>3890297.7871989813</v>
      </c>
      <c r="D3037" t="str">
        <v>met</v>
      </c>
      <c r="E3037">
        <v>89173.14288809197</v>
      </c>
    </row>
    <row r="3038" spans="1:5" x14ac:dyDescent="0.25">
      <c r="A3038">
        <v>2972</v>
      </c>
      <c r="B3038" s="40">
        <v>3573668.5871676942</v>
      </c>
      <c r="C3038">
        <v>3891078.9443959128</v>
      </c>
      <c r="D3038" t="str">
        <v>unmet</v>
      </c>
      <c r="E3038">
        <v>-317410.35722821858</v>
      </c>
    </row>
    <row r="3039" spans="1:5" x14ac:dyDescent="0.25">
      <c r="A3039">
        <v>2973</v>
      </c>
      <c r="B3039" s="40">
        <v>3519619.394467785</v>
      </c>
      <c r="C3039">
        <v>3890628.1061772234</v>
      </c>
      <c r="D3039" t="str">
        <v>unmet</v>
      </c>
      <c r="E3039">
        <v>-371008.71170943836</v>
      </c>
    </row>
    <row r="3040" spans="1:5" x14ac:dyDescent="0.25">
      <c r="A3040">
        <v>2974</v>
      </c>
      <c r="B3040" s="40">
        <v>4060120.2938149413</v>
      </c>
      <c r="C3040">
        <v>3890705.3092501853</v>
      </c>
      <c r="D3040" t="str">
        <v>met</v>
      </c>
      <c r="E3040">
        <v>169414.98456475604</v>
      </c>
    </row>
    <row r="3041" spans="1:5" x14ac:dyDescent="0.25">
      <c r="A3041">
        <v>2975</v>
      </c>
      <c r="B3041" s="40">
        <v>4854286.0638062852</v>
      </c>
      <c r="C3041">
        <v>3890392.3588562142</v>
      </c>
      <c r="D3041" t="str">
        <v>met</v>
      </c>
      <c r="E3041">
        <v>963893.70495007094</v>
      </c>
    </row>
    <row r="3042" spans="1:5" x14ac:dyDescent="0.25">
      <c r="A3042">
        <v>2976</v>
      </c>
      <c r="B3042" s="40">
        <v>4175929.9643220841</v>
      </c>
      <c r="C3042">
        <v>3890505.0873160413</v>
      </c>
      <c r="D3042" t="str">
        <v>met</v>
      </c>
      <c r="E3042">
        <v>285424.87700604275</v>
      </c>
    </row>
    <row r="3043" spans="1:5" x14ac:dyDescent="0.25">
      <c r="A3043">
        <v>2977</v>
      </c>
      <c r="B3043" s="40">
        <v>3912755.0386209553</v>
      </c>
      <c r="C3043">
        <v>3890605.4423402203</v>
      </c>
      <c r="D3043" t="str">
        <v>met</v>
      </c>
      <c r="E3043">
        <v>22149.596280734986</v>
      </c>
    </row>
    <row r="3044" spans="1:5" x14ac:dyDescent="0.25">
      <c r="A3044">
        <v>2978</v>
      </c>
      <c r="B3044" s="40">
        <v>4167527.8367107101</v>
      </c>
      <c r="C3044">
        <v>3890960.1087216241</v>
      </c>
      <c r="D3044" t="str">
        <v>met</v>
      </c>
      <c r="E3044">
        <v>276567.72798908595</v>
      </c>
    </row>
    <row r="3045" spans="1:5" x14ac:dyDescent="0.25">
      <c r="A3045">
        <v>2979</v>
      </c>
      <c r="B3045" s="40">
        <v>4746151.145480549</v>
      </c>
      <c r="C3045">
        <v>3890788.1529317526</v>
      </c>
      <c r="D3045" t="str">
        <v>met</v>
      </c>
      <c r="E3045">
        <v>855362.99254879635</v>
      </c>
    </row>
    <row r="3046" spans="1:5" x14ac:dyDescent="0.25">
      <c r="A3046">
        <v>2980</v>
      </c>
      <c r="B3046" s="40">
        <v>3326377.0653878441</v>
      </c>
      <c r="C3046">
        <v>3891215.488794052</v>
      </c>
      <c r="D3046" t="str">
        <v>unmet</v>
      </c>
      <c r="E3046">
        <v>-564838.42340620793</v>
      </c>
    </row>
    <row r="3047" spans="1:5" x14ac:dyDescent="0.25">
      <c r="A3047">
        <v>2981</v>
      </c>
      <c r="B3047" s="40">
        <v>4850949.7139107771</v>
      </c>
      <c r="C3047">
        <v>3891402.1761044501</v>
      </c>
      <c r="D3047" t="str">
        <v>met</v>
      </c>
      <c r="E3047">
        <v>959547.53780632699</v>
      </c>
    </row>
    <row r="3048" spans="1:5" x14ac:dyDescent="0.25">
      <c r="A3048">
        <v>2982</v>
      </c>
      <c r="B3048" s="40">
        <v>7516060.0953418352</v>
      </c>
      <c r="C3048">
        <v>3890597.408703173</v>
      </c>
      <c r="D3048" t="str">
        <v>met</v>
      </c>
      <c r="E3048">
        <v>3625462.6866386621</v>
      </c>
    </row>
    <row r="3049" spans="1:5" x14ac:dyDescent="0.25">
      <c r="A3049">
        <v>2983</v>
      </c>
      <c r="B3049" s="40">
        <v>3743595.3109663269</v>
      </c>
      <c r="C3049">
        <v>3890907.8714107038</v>
      </c>
      <c r="D3049" t="str">
        <v>unmet</v>
      </c>
      <c r="E3049">
        <v>-147312.5604443769</v>
      </c>
    </row>
    <row r="3050" spans="1:5" x14ac:dyDescent="0.25">
      <c r="A3050">
        <v>2984</v>
      </c>
      <c r="B3050" s="40">
        <v>3643025.7823877204</v>
      </c>
      <c r="C3050">
        <v>3890512.4972262322</v>
      </c>
      <c r="D3050" t="str">
        <v>unmet</v>
      </c>
      <c r="E3050">
        <v>-247486.71483851178</v>
      </c>
    </row>
    <row r="3051" spans="1:5" x14ac:dyDescent="0.25">
      <c r="A3051">
        <v>2985</v>
      </c>
      <c r="B3051" s="40">
        <v>3517049.8212121753</v>
      </c>
      <c r="C3051">
        <v>3890592.8038554844</v>
      </c>
      <c r="D3051" t="str">
        <v>unmet</v>
      </c>
      <c r="E3051">
        <v>-373542.98264330905</v>
      </c>
    </row>
    <row r="3052" spans="1:5" x14ac:dyDescent="0.25">
      <c r="A3052">
        <v>2986</v>
      </c>
      <c r="B3052" s="40">
        <v>3329805.7657925733</v>
      </c>
      <c r="C3052">
        <v>3891536.7251931806</v>
      </c>
      <c r="D3052" t="str">
        <v>unmet</v>
      </c>
      <c r="E3052">
        <v>-561730.95940060727</v>
      </c>
    </row>
    <row r="3053" spans="1:5" x14ac:dyDescent="0.25">
      <c r="A3053">
        <v>2987</v>
      </c>
      <c r="B3053" s="40">
        <v>3509794.3934592544</v>
      </c>
      <c r="C3053">
        <v>3890950.7636321047</v>
      </c>
      <c r="D3053" t="str">
        <v>unmet</v>
      </c>
      <c r="E3053">
        <v>-381156.37017285032</v>
      </c>
    </row>
    <row r="3054" spans="1:5" x14ac:dyDescent="0.25">
      <c r="A3054">
        <v>2988</v>
      </c>
      <c r="B3054" s="40">
        <v>4369128.0422937935</v>
      </c>
      <c r="C3054">
        <v>3890809.2816877197</v>
      </c>
      <c r="D3054" t="str">
        <v>met</v>
      </c>
      <c r="E3054">
        <v>478318.76060607377</v>
      </c>
    </row>
    <row r="3055" spans="1:5" x14ac:dyDescent="0.25">
      <c r="A3055">
        <v>2989</v>
      </c>
      <c r="B3055" s="40">
        <v>4007136.8932258803</v>
      </c>
      <c r="C3055">
        <v>3890785.1675370168</v>
      </c>
      <c r="D3055" t="str">
        <v>met</v>
      </c>
      <c r="E3055">
        <v>116351.72568886355</v>
      </c>
    </row>
    <row r="3056" spans="1:5" x14ac:dyDescent="0.25">
      <c r="A3056">
        <v>2990</v>
      </c>
      <c r="B3056" s="40">
        <v>3491644.9405341279</v>
      </c>
      <c r="C3056">
        <v>3890827.0718054292</v>
      </c>
      <c r="D3056" t="str">
        <v>unmet</v>
      </c>
      <c r="E3056">
        <v>-399182.1312713013</v>
      </c>
    </row>
    <row r="3057" spans="1:5" x14ac:dyDescent="0.25">
      <c r="A3057">
        <v>2991</v>
      </c>
      <c r="B3057" s="40">
        <v>5057015.8768092133</v>
      </c>
      <c r="C3057">
        <v>3890342.6587068047</v>
      </c>
      <c r="D3057" t="str">
        <v>met</v>
      </c>
      <c r="E3057">
        <v>1166673.2181024086</v>
      </c>
    </row>
    <row r="3058" spans="1:5" x14ac:dyDescent="0.25">
      <c r="A3058">
        <v>2992</v>
      </c>
      <c r="B3058" s="40">
        <v>3600438.1481624898</v>
      </c>
      <c r="C3058">
        <v>3890639.3716126415</v>
      </c>
      <c r="D3058" t="str">
        <v>unmet</v>
      </c>
      <c r="E3058">
        <v>-290201.22345015174</v>
      </c>
    </row>
    <row r="3059" spans="1:5" x14ac:dyDescent="0.25">
      <c r="A3059">
        <v>2993</v>
      </c>
      <c r="B3059" s="40">
        <v>3934196.9809924616</v>
      </c>
      <c r="C3059">
        <v>3891067.3780695633</v>
      </c>
      <c r="D3059" t="str">
        <v>met</v>
      </c>
      <c r="E3059">
        <v>43129.602922898252</v>
      </c>
    </row>
    <row r="3060" spans="1:5" x14ac:dyDescent="0.25">
      <c r="A3060">
        <v>2994</v>
      </c>
      <c r="B3060" s="40">
        <v>3939004.1436678502</v>
      </c>
      <c r="C3060">
        <v>3891046.876855053</v>
      </c>
      <c r="D3060" t="str">
        <v>met</v>
      </c>
      <c r="E3060">
        <v>47957.26681279717</v>
      </c>
    </row>
    <row r="3061" spans="1:5" x14ac:dyDescent="0.25">
      <c r="A3061">
        <v>2995</v>
      </c>
      <c r="B3061" s="40">
        <v>3490118.4308330845</v>
      </c>
      <c r="C3061">
        <v>3890597.6314727832</v>
      </c>
      <c r="D3061" t="str">
        <v>unmet</v>
      </c>
      <c r="E3061">
        <v>-400479.20063969865</v>
      </c>
    </row>
    <row r="3062" spans="1:5" x14ac:dyDescent="0.25">
      <c r="A3062">
        <v>2996</v>
      </c>
      <c r="B3062" s="40">
        <v>3974796.5658007944</v>
      </c>
      <c r="C3062">
        <v>3890728.0947341742</v>
      </c>
      <c r="D3062" t="str">
        <v>met</v>
      </c>
      <c r="E3062">
        <v>84068.471066620201</v>
      </c>
    </row>
    <row r="3063" spans="1:5" x14ac:dyDescent="0.25">
      <c r="A3063">
        <v>2997</v>
      </c>
      <c r="B3063" s="40">
        <v>4863966.9480780559</v>
      </c>
      <c r="C3063">
        <v>3890836.7531508445</v>
      </c>
      <c r="D3063" t="str">
        <v>met</v>
      </c>
      <c r="E3063">
        <v>973130.19492721139</v>
      </c>
    </row>
    <row r="3064" spans="1:5" x14ac:dyDescent="0.25">
      <c r="A3064">
        <v>2998</v>
      </c>
      <c r="B3064" s="40">
        <v>4370739.805477147</v>
      </c>
      <c r="C3064">
        <v>3890645.5168697699</v>
      </c>
      <c r="D3064" t="str">
        <v>met</v>
      </c>
      <c r="E3064">
        <v>480094.28860737709</v>
      </c>
    </row>
    <row r="3065" spans="1:5" x14ac:dyDescent="0.25">
      <c r="A3065">
        <v>2999</v>
      </c>
      <c r="B3065" s="40">
        <v>4372790.8500422835</v>
      </c>
      <c r="C3065">
        <v>3890755.4341493142</v>
      </c>
      <c r="D3065" t="str">
        <v>met</v>
      </c>
      <c r="E3065">
        <v>482035.41589296935</v>
      </c>
    </row>
    <row r="3066" spans="1:5" x14ac:dyDescent="0.25">
      <c r="A3066">
        <v>3000</v>
      </c>
      <c r="B3066" s="40">
        <v>3285500.5446877237</v>
      </c>
      <c r="C3066">
        <v>3890727.1220368911</v>
      </c>
      <c r="D3066" t="str">
        <v>unmet</v>
      </c>
      <c r="E3066">
        <v>-605226.57734916732</v>
      </c>
    </row>
    <row r="3067" spans="1:5" x14ac:dyDescent="0.25">
      <c r="A3067">
        <v>3001</v>
      </c>
      <c r="B3067" s="40">
        <v>3454924.8742947886</v>
      </c>
      <c r="C3067">
        <v>3890619.5512516117</v>
      </c>
      <c r="D3067" t="str">
        <v>unmet</v>
      </c>
      <c r="E3067">
        <v>-435694.6769568231</v>
      </c>
    </row>
    <row r="3068" spans="1:5" x14ac:dyDescent="0.25">
      <c r="A3068">
        <v>3002</v>
      </c>
      <c r="B3068" s="40">
        <v>3139772.322150026</v>
      </c>
      <c r="C3068">
        <v>3890794.0587254777</v>
      </c>
      <c r="D3068" t="str">
        <v>unmet</v>
      </c>
      <c r="E3068">
        <v>-751021.73657545168</v>
      </c>
    </row>
    <row r="3069" spans="1:5" x14ac:dyDescent="0.25">
      <c r="A3069">
        <v>3003</v>
      </c>
      <c r="B3069" s="40">
        <v>3989855.0690505225</v>
      </c>
      <c r="C3069">
        <v>3890936.6827098844</v>
      </c>
      <c r="D3069" t="str">
        <v>met</v>
      </c>
      <c r="E3069">
        <v>98918.386340638157</v>
      </c>
    </row>
    <row r="3070" spans="1:5" x14ac:dyDescent="0.25">
      <c r="A3070">
        <v>3004</v>
      </c>
      <c r="B3070" s="40">
        <v>3270703.0112965312</v>
      </c>
      <c r="C3070">
        <v>3890583.7793828179</v>
      </c>
      <c r="D3070" t="str">
        <v>unmet</v>
      </c>
      <c r="E3070">
        <v>-619880.76808628673</v>
      </c>
    </row>
    <row r="3071" spans="1:5" x14ac:dyDescent="0.25">
      <c r="A3071">
        <v>3005</v>
      </c>
      <c r="B3071" s="40">
        <v>3497368.2388032861</v>
      </c>
      <c r="C3071">
        <v>3890703.4440942015</v>
      </c>
      <c r="D3071" t="str">
        <v>unmet</v>
      </c>
      <c r="E3071">
        <v>-393335.20529091544</v>
      </c>
    </row>
    <row r="3072" spans="1:5" x14ac:dyDescent="0.25">
      <c r="A3072">
        <v>3006</v>
      </c>
      <c r="B3072" s="40">
        <v>3574370.9962116177</v>
      </c>
      <c r="C3072">
        <v>3890612.3211959498</v>
      </c>
      <c r="D3072" t="str">
        <v>unmet</v>
      </c>
      <c r="E3072">
        <v>-316241.32498433208</v>
      </c>
    </row>
    <row r="3073" spans="1:5" x14ac:dyDescent="0.25">
      <c r="A3073">
        <v>3007</v>
      </c>
      <c r="B3073" s="40">
        <v>3563601.0922986888</v>
      </c>
      <c r="C3073">
        <v>3890851.8510152595</v>
      </c>
      <c r="D3073" t="str">
        <v>unmet</v>
      </c>
      <c r="E3073">
        <v>-327250.75871657068</v>
      </c>
    </row>
    <row r="3074" spans="1:5" x14ac:dyDescent="0.25">
      <c r="A3074">
        <v>3008</v>
      </c>
      <c r="B3074" s="40">
        <v>3131053.2795992373</v>
      </c>
      <c r="C3074">
        <v>3890377.9130632188</v>
      </c>
      <c r="D3074" t="str">
        <v>unmet</v>
      </c>
      <c r="E3074">
        <v>-759324.63346398156</v>
      </c>
    </row>
    <row r="3075" spans="1:5" x14ac:dyDescent="0.25">
      <c r="A3075">
        <v>3009</v>
      </c>
      <c r="B3075" s="40">
        <v>3289394.4247491919</v>
      </c>
      <c r="C3075">
        <v>3890642.1435625297</v>
      </c>
      <c r="D3075" t="str">
        <v>unmet</v>
      </c>
      <c r="E3075">
        <v>-601247.71881333785</v>
      </c>
    </row>
    <row r="3076" spans="1:5" x14ac:dyDescent="0.25">
      <c r="A3076">
        <v>3010</v>
      </c>
      <c r="B3076" s="40">
        <v>3386024.59726026</v>
      </c>
      <c r="C3076">
        <v>3890299.7924641459</v>
      </c>
      <c r="D3076" t="str">
        <v>unmet</v>
      </c>
      <c r="E3076">
        <v>-504275.1952038859</v>
      </c>
    </row>
    <row r="3077" spans="1:5" x14ac:dyDescent="0.25">
      <c r="A3077">
        <v>3011</v>
      </c>
      <c r="B3077" s="40">
        <v>3158726.6751340763</v>
      </c>
      <c r="C3077">
        <v>3890603.9528363165</v>
      </c>
      <c r="D3077" t="str">
        <v>unmet</v>
      </c>
      <c r="E3077">
        <v>-731877.27770224027</v>
      </c>
    </row>
    <row r="3078" spans="1:5" x14ac:dyDescent="0.25">
      <c r="A3078">
        <v>3012</v>
      </c>
      <c r="B3078" s="40">
        <v>3309808.4704764741</v>
      </c>
      <c r="C3078">
        <v>3890852.4147549765</v>
      </c>
      <c r="D3078" t="str">
        <v>unmet</v>
      </c>
      <c r="E3078">
        <v>-581043.94427850237</v>
      </c>
    </row>
    <row r="3079" spans="1:5" x14ac:dyDescent="0.25">
      <c r="A3079">
        <v>3013</v>
      </c>
      <c r="B3079" s="40">
        <v>3515235.0626169397</v>
      </c>
      <c r="C3079">
        <v>3890853.6113644699</v>
      </c>
      <c r="D3079" t="str">
        <v>unmet</v>
      </c>
      <c r="E3079">
        <v>-375618.54874753021</v>
      </c>
    </row>
    <row r="3080" spans="1:5" x14ac:dyDescent="0.25">
      <c r="A3080">
        <v>3014</v>
      </c>
      <c r="B3080" s="40">
        <v>3173715.9856082276</v>
      </c>
      <c r="C3080">
        <v>3891174.4152733916</v>
      </c>
      <c r="D3080" t="str">
        <v>unmet</v>
      </c>
      <c r="E3080">
        <v>-717458.42966516409</v>
      </c>
    </row>
    <row r="3081" spans="1:5" x14ac:dyDescent="0.25">
      <c r="A3081">
        <v>3015</v>
      </c>
      <c r="B3081" s="40">
        <v>3791762.7807481261</v>
      </c>
      <c r="C3081">
        <v>3890738.2994868308</v>
      </c>
      <c r="D3081" t="str">
        <v>unmet</v>
      </c>
      <c r="E3081">
        <v>-98975.518738704734</v>
      </c>
    </row>
    <row r="3082" spans="1:5" x14ac:dyDescent="0.25">
      <c r="A3082">
        <v>3016</v>
      </c>
      <c r="B3082" s="40">
        <v>3355798.8237572764</v>
      </c>
      <c r="C3082">
        <v>3890892.691221321</v>
      </c>
      <c r="D3082" t="str">
        <v>unmet</v>
      </c>
      <c r="E3082">
        <v>-535093.8674640446</v>
      </c>
    </row>
    <row r="3083" spans="1:5" x14ac:dyDescent="0.25">
      <c r="A3083">
        <v>3017</v>
      </c>
      <c r="B3083" s="40">
        <v>3410541.5046544713</v>
      </c>
      <c r="C3083">
        <v>3890670.7154977308</v>
      </c>
      <c r="D3083" t="str">
        <v>unmet</v>
      </c>
      <c r="E3083">
        <v>-480129.21084325947</v>
      </c>
    </row>
    <row r="3084" spans="1:5" x14ac:dyDescent="0.25">
      <c r="A3084">
        <v>3018</v>
      </c>
      <c r="B3084" s="40">
        <v>3851779.1261799322</v>
      </c>
      <c r="C3084">
        <v>3890386.6874406463</v>
      </c>
      <c r="D3084" t="str">
        <v>unmet</v>
      </c>
      <c r="E3084">
        <v>-38607.561260714196</v>
      </c>
    </row>
    <row r="3085" spans="1:5" x14ac:dyDescent="0.25">
      <c r="A3085">
        <v>3019</v>
      </c>
      <c r="B3085" s="40">
        <v>3178147.2058187793</v>
      </c>
      <c r="C3085">
        <v>3890635.6331491913</v>
      </c>
      <c r="D3085" t="str">
        <v>unmet</v>
      </c>
      <c r="E3085">
        <v>-712488.42733041197</v>
      </c>
    </row>
    <row r="3086" spans="1:5" x14ac:dyDescent="0.25">
      <c r="A3086">
        <v>3020</v>
      </c>
      <c r="B3086" s="40">
        <v>3434426.2699461076</v>
      </c>
      <c r="C3086">
        <v>3890406.075788259</v>
      </c>
      <c r="D3086" t="str">
        <v>unmet</v>
      </c>
      <c r="E3086">
        <v>-455979.8058421514</v>
      </c>
    </row>
    <row r="3087" spans="1:5" x14ac:dyDescent="0.25">
      <c r="A3087">
        <v>3021</v>
      </c>
      <c r="B3087" s="40">
        <v>3513027.4083089437</v>
      </c>
      <c r="C3087">
        <v>3891319.5798949194</v>
      </c>
      <c r="D3087" t="str">
        <v>unmet</v>
      </c>
      <c r="E3087">
        <v>-378292.17158597568</v>
      </c>
    </row>
    <row r="3088" spans="1:5" x14ac:dyDescent="0.25">
      <c r="A3088">
        <v>3022</v>
      </c>
      <c r="B3088" s="40">
        <v>3386850.6374494107</v>
      </c>
      <c r="C3088">
        <v>3890725.2650669916</v>
      </c>
      <c r="D3088" t="str">
        <v>unmet</v>
      </c>
      <c r="E3088">
        <v>-503874.62761758082</v>
      </c>
    </row>
    <row r="3089" spans="1:5" x14ac:dyDescent="0.25">
      <c r="A3089">
        <v>3023</v>
      </c>
      <c r="B3089" s="40">
        <v>3919579.4063605354</v>
      </c>
      <c r="C3089">
        <v>3890593.1168156583</v>
      </c>
      <c r="D3089" t="str">
        <v>met</v>
      </c>
      <c r="E3089">
        <v>28986.289544877131</v>
      </c>
    </row>
    <row r="3090" spans="1:5" x14ac:dyDescent="0.25">
      <c r="A3090">
        <v>3024</v>
      </c>
      <c r="B3090" s="40">
        <v>3434639.2375988644</v>
      </c>
      <c r="C3090">
        <v>3890608.4714281252</v>
      </c>
      <c r="D3090" t="str">
        <v>unmet</v>
      </c>
      <c r="E3090">
        <v>-455969.2338292608</v>
      </c>
    </row>
    <row r="3091" spans="1:5" x14ac:dyDescent="0.25">
      <c r="A3091">
        <v>3025</v>
      </c>
      <c r="B3091" s="40">
        <v>3691910.9333156636</v>
      </c>
      <c r="C3091">
        <v>3891134.7948986525</v>
      </c>
      <c r="D3091" t="str">
        <v>unmet</v>
      </c>
      <c r="E3091">
        <v>-199223.86158298887</v>
      </c>
    </row>
    <row r="3092" spans="1:5" x14ac:dyDescent="0.25">
      <c r="A3092">
        <v>3026</v>
      </c>
      <c r="B3092" s="40">
        <v>4152042.2905422319</v>
      </c>
      <c r="C3092">
        <v>3890924.6472437214</v>
      </c>
      <c r="D3092" t="str">
        <v>met</v>
      </c>
      <c r="E3092">
        <v>261117.64329851046</v>
      </c>
    </row>
    <row r="3093" spans="1:5" x14ac:dyDescent="0.25">
      <c r="A3093">
        <v>3027</v>
      </c>
      <c r="B3093" s="40">
        <v>3672077.7515250188</v>
      </c>
      <c r="C3093">
        <v>3890738.3442465938</v>
      </c>
      <c r="D3093" t="str">
        <v>unmet</v>
      </c>
      <c r="E3093">
        <v>-218660.59272157494</v>
      </c>
    </row>
    <row r="3094" spans="1:5" x14ac:dyDescent="0.25">
      <c r="A3094">
        <v>3028</v>
      </c>
      <c r="B3094" s="40">
        <v>3196309.2149303099</v>
      </c>
      <c r="C3094">
        <v>3890498.4089804972</v>
      </c>
      <c r="D3094" t="str">
        <v>unmet</v>
      </c>
      <c r="E3094">
        <v>-694189.19405018725</v>
      </c>
    </row>
    <row r="3095" spans="1:5" x14ac:dyDescent="0.25">
      <c r="A3095">
        <v>3029</v>
      </c>
      <c r="B3095" s="40">
        <v>3424824.2414823482</v>
      </c>
      <c r="C3095">
        <v>3890958.7156918678</v>
      </c>
      <c r="D3095" t="str">
        <v>unmet</v>
      </c>
      <c r="E3095">
        <v>-466134.47420951957</v>
      </c>
    </row>
    <row r="3096" spans="1:5" x14ac:dyDescent="0.25">
      <c r="A3096">
        <v>3030</v>
      </c>
      <c r="B3096" s="40">
        <v>3544107.7740487009</v>
      </c>
      <c r="C3096">
        <v>3890507.1128286649</v>
      </c>
      <c r="D3096" t="str">
        <v>unmet</v>
      </c>
      <c r="E3096">
        <v>-346399.33877996402</v>
      </c>
    </row>
    <row r="3097" spans="1:5" x14ac:dyDescent="0.25">
      <c r="A3097">
        <v>3031</v>
      </c>
      <c r="B3097" s="40">
        <v>3518303.1722610295</v>
      </c>
      <c r="C3097">
        <v>3890580.7876782226</v>
      </c>
      <c r="D3097" t="str">
        <v>unmet</v>
      </c>
      <c r="E3097">
        <v>-372277.61541719316</v>
      </c>
    </row>
    <row r="3098" spans="1:5" x14ac:dyDescent="0.25">
      <c r="A3098">
        <v>3032</v>
      </c>
      <c r="B3098" s="40">
        <v>4983243.8613282293</v>
      </c>
      <c r="C3098">
        <v>3891170.6625337861</v>
      </c>
      <c r="D3098" t="str">
        <v>met</v>
      </c>
      <c r="E3098">
        <v>1092073.1987944432</v>
      </c>
    </row>
    <row r="3099" spans="1:5" x14ac:dyDescent="0.25">
      <c r="A3099">
        <v>3033</v>
      </c>
      <c r="B3099" s="40">
        <v>3693236.4407882029</v>
      </c>
      <c r="C3099">
        <v>3890478.4028284354</v>
      </c>
      <c r="D3099" t="str">
        <v>unmet</v>
      </c>
      <c r="E3099">
        <v>-197241.96204023249</v>
      </c>
    </row>
    <row r="3100" spans="1:5" x14ac:dyDescent="0.25">
      <c r="A3100">
        <v>3034</v>
      </c>
      <c r="B3100" s="40">
        <v>3364351.597686633</v>
      </c>
      <c r="C3100">
        <v>3890248.6890010266</v>
      </c>
      <c r="D3100" t="str">
        <v>unmet</v>
      </c>
      <c r="E3100">
        <v>-525897.09131439356</v>
      </c>
    </row>
    <row r="3101" spans="1:5" x14ac:dyDescent="0.25">
      <c r="A3101">
        <v>3035</v>
      </c>
      <c r="B3101" s="40">
        <v>4389117.8472064305</v>
      </c>
      <c r="C3101">
        <v>3891016.1267779646</v>
      </c>
      <c r="D3101" t="str">
        <v>met</v>
      </c>
      <c r="E3101">
        <v>498101.72042846587</v>
      </c>
    </row>
    <row r="3102" spans="1:5" x14ac:dyDescent="0.25">
      <c r="A3102">
        <v>3036</v>
      </c>
      <c r="B3102" s="40">
        <v>3629606.1736031454</v>
      </c>
      <c r="C3102">
        <v>3890526.6005363003</v>
      </c>
      <c r="D3102" t="str">
        <v>unmet</v>
      </c>
      <c r="E3102">
        <v>-260920.42693315493</v>
      </c>
    </row>
    <row r="3103" spans="1:5" x14ac:dyDescent="0.25">
      <c r="A3103">
        <v>3037</v>
      </c>
      <c r="B3103" s="40">
        <v>4007578.3669755957</v>
      </c>
      <c r="C3103">
        <v>3890434.1579050543</v>
      </c>
      <c r="D3103" t="str">
        <v>met</v>
      </c>
      <c r="E3103">
        <v>117144.20907054143</v>
      </c>
    </row>
    <row r="3104" spans="1:5" x14ac:dyDescent="0.25">
      <c r="A3104">
        <v>3038</v>
      </c>
      <c r="B3104" s="40">
        <v>3150019.2265930176</v>
      </c>
      <c r="C3104">
        <v>3890706.1860783142</v>
      </c>
      <c r="D3104" t="str">
        <v>unmet</v>
      </c>
      <c r="E3104">
        <v>-740686.95948529663</v>
      </c>
    </row>
    <row r="3105" spans="1:5" x14ac:dyDescent="0.25">
      <c r="A3105">
        <v>3039</v>
      </c>
      <c r="B3105" s="40">
        <v>5353866.6256788522</v>
      </c>
      <c r="C3105">
        <v>3890798.9324401105</v>
      </c>
      <c r="D3105" t="str">
        <v>met</v>
      </c>
      <c r="E3105">
        <v>1463067.6932387417</v>
      </c>
    </row>
    <row r="3106" spans="1:5" x14ac:dyDescent="0.25">
      <c r="A3106">
        <v>3040</v>
      </c>
      <c r="B3106" s="40">
        <v>3554760.6732458794</v>
      </c>
      <c r="C3106">
        <v>3890493.1642491054</v>
      </c>
      <c r="D3106" t="str">
        <v>unmet</v>
      </c>
      <c r="E3106">
        <v>-335732.49100322602</v>
      </c>
    </row>
    <row r="3107" spans="1:5" x14ac:dyDescent="0.25">
      <c r="A3107">
        <v>3041</v>
      </c>
      <c r="B3107" s="40">
        <v>3845688.8273884514</v>
      </c>
      <c r="C3107">
        <v>3890639.2732156734</v>
      </c>
      <c r="D3107" t="str">
        <v>unmet</v>
      </c>
      <c r="E3107">
        <v>-44950.445827221964</v>
      </c>
    </row>
    <row r="3108" spans="1:5" x14ac:dyDescent="0.25">
      <c r="A3108">
        <v>3042</v>
      </c>
      <c r="B3108" s="40">
        <v>4875997.8368963944</v>
      </c>
      <c r="C3108">
        <v>3890617.4281527796</v>
      </c>
      <c r="D3108" t="str">
        <v>met</v>
      </c>
      <c r="E3108">
        <v>985380.4087436148</v>
      </c>
    </row>
    <row r="3109" spans="1:5" x14ac:dyDescent="0.25">
      <c r="A3109">
        <v>3043</v>
      </c>
      <c r="B3109" s="40">
        <v>3744711.4076626366</v>
      </c>
      <c r="C3109">
        <v>3890636.6841557077</v>
      </c>
      <c r="D3109" t="str">
        <v>unmet</v>
      </c>
      <c r="E3109">
        <v>-145925.27649307111</v>
      </c>
    </row>
    <row r="3110" spans="1:5" x14ac:dyDescent="0.25">
      <c r="A3110">
        <v>3044</v>
      </c>
      <c r="B3110" s="40">
        <v>3407961.8975178259</v>
      </c>
      <c r="C3110">
        <v>3890812.241634232</v>
      </c>
      <c r="D3110" t="str">
        <v>unmet</v>
      </c>
      <c r="E3110">
        <v>-482850.34411640605</v>
      </c>
    </row>
    <row r="3111" spans="1:5" x14ac:dyDescent="0.25">
      <c r="A3111">
        <v>3045</v>
      </c>
      <c r="B3111" s="40">
        <v>4137122.4357014769</v>
      </c>
      <c r="C3111">
        <v>3890751.6057457537</v>
      </c>
      <c r="D3111" t="str">
        <v>met</v>
      </c>
      <c r="E3111">
        <v>246370.82995572314</v>
      </c>
    </row>
    <row r="3112" spans="1:5" x14ac:dyDescent="0.25">
      <c r="A3112">
        <v>3046</v>
      </c>
      <c r="B3112" s="40">
        <v>3194673.8622127976</v>
      </c>
      <c r="C3112">
        <v>3891027.1706446521</v>
      </c>
      <c r="D3112" t="str">
        <v>unmet</v>
      </c>
      <c r="E3112">
        <v>-696353.30843185447</v>
      </c>
    </row>
    <row r="3113" spans="1:5" x14ac:dyDescent="0.25">
      <c r="A3113">
        <v>3047</v>
      </c>
      <c r="B3113" s="40">
        <v>3103900.9946553158</v>
      </c>
      <c r="C3113">
        <v>3890551.9551105727</v>
      </c>
      <c r="D3113" t="str">
        <v>unmet</v>
      </c>
      <c r="E3113">
        <v>-786650.96045525698</v>
      </c>
    </row>
    <row r="3114" spans="1:5" x14ac:dyDescent="0.25">
      <c r="A3114">
        <v>3048</v>
      </c>
      <c r="B3114" s="40">
        <v>3753550.7516233581</v>
      </c>
      <c r="C3114">
        <v>3890850.0986665352</v>
      </c>
      <c r="D3114" t="str">
        <v>unmet</v>
      </c>
      <c r="E3114">
        <v>-137299.34704317711</v>
      </c>
    </row>
    <row r="3115" spans="1:5" x14ac:dyDescent="0.25">
      <c r="A3115">
        <v>3049</v>
      </c>
      <c r="B3115" s="40">
        <v>3401683.3673774451</v>
      </c>
      <c r="C3115">
        <v>3891012.8555273144</v>
      </c>
      <c r="D3115" t="str">
        <v>unmet</v>
      </c>
      <c r="E3115">
        <v>-489329.48814986926</v>
      </c>
    </row>
    <row r="3116" spans="1:5" x14ac:dyDescent="0.25">
      <c r="A3116">
        <v>3050</v>
      </c>
      <c r="B3116" s="40">
        <v>3438431.7310939915</v>
      </c>
      <c r="C3116">
        <v>3890622.0305902464</v>
      </c>
      <c r="D3116" t="str">
        <v>unmet</v>
      </c>
      <c r="E3116">
        <v>-452190.29949625488</v>
      </c>
    </row>
    <row r="3117" spans="1:5" x14ac:dyDescent="0.25">
      <c r="A3117">
        <v>3051</v>
      </c>
      <c r="B3117" s="40">
        <v>4771310.2652462749</v>
      </c>
      <c r="C3117">
        <v>3891042.3056646348</v>
      </c>
      <c r="D3117" t="str">
        <v>met</v>
      </c>
      <c r="E3117">
        <v>880267.95958164008</v>
      </c>
    </row>
    <row r="3118" spans="1:5" x14ac:dyDescent="0.25">
      <c r="A3118">
        <v>3052</v>
      </c>
      <c r="B3118" s="40">
        <v>3481367.9872219772</v>
      </c>
      <c r="C3118">
        <v>3890692.4982862361</v>
      </c>
      <c r="D3118" t="str">
        <v>unmet</v>
      </c>
      <c r="E3118">
        <v>-409324.51106425887</v>
      </c>
    </row>
    <row r="3119" spans="1:5" x14ac:dyDescent="0.25">
      <c r="A3119">
        <v>3053</v>
      </c>
      <c r="B3119" s="40">
        <v>3187238.305271246</v>
      </c>
      <c r="C3119">
        <v>3890740.1238640491</v>
      </c>
      <c r="D3119" t="str">
        <v>unmet</v>
      </c>
      <c r="E3119">
        <v>-703501.81859280309</v>
      </c>
    </row>
    <row r="3120" spans="1:5" x14ac:dyDescent="0.25">
      <c r="A3120">
        <v>3054</v>
      </c>
      <c r="B3120" s="40">
        <v>5151968.7943544453</v>
      </c>
      <c r="C3120">
        <v>3890906.5236932919</v>
      </c>
      <c r="D3120" t="str">
        <v>met</v>
      </c>
      <c r="E3120">
        <v>1261062.2706611534</v>
      </c>
    </row>
    <row r="3121" spans="1:5" x14ac:dyDescent="0.25">
      <c r="A3121">
        <v>3055</v>
      </c>
      <c r="B3121" s="40">
        <v>3644522.825570615</v>
      </c>
      <c r="C3121">
        <v>3891343.5435831551</v>
      </c>
      <c r="D3121" t="str">
        <v>unmet</v>
      </c>
      <c r="E3121">
        <v>-246820.71801254014</v>
      </c>
    </row>
    <row r="3122" spans="1:5" x14ac:dyDescent="0.25">
      <c r="A3122">
        <v>3056</v>
      </c>
      <c r="B3122" s="40">
        <v>3787580.8725376655</v>
      </c>
      <c r="C3122">
        <v>3891057.5258844579</v>
      </c>
      <c r="D3122" t="str">
        <v>unmet</v>
      </c>
      <c r="E3122">
        <v>-103476.65334679233</v>
      </c>
    </row>
    <row r="3123" spans="1:5" x14ac:dyDescent="0.25">
      <c r="A3123">
        <v>3057</v>
      </c>
      <c r="B3123" s="40">
        <v>4080947.502349114</v>
      </c>
      <c r="C3123">
        <v>3890752.8059765822</v>
      </c>
      <c r="D3123" t="str">
        <v>met</v>
      </c>
      <c r="E3123">
        <v>190194.69637253182</v>
      </c>
    </row>
    <row r="3124" spans="1:5" x14ac:dyDescent="0.25">
      <c r="A3124">
        <v>3058</v>
      </c>
      <c r="B3124" s="40">
        <v>4302735.6585879624</v>
      </c>
      <c r="C3124">
        <v>3891165.0890613985</v>
      </c>
      <c r="D3124" t="str">
        <v>met</v>
      </c>
      <c r="E3124">
        <v>411570.56952656386</v>
      </c>
    </row>
    <row r="3125" spans="1:5" x14ac:dyDescent="0.25">
      <c r="A3125">
        <v>3059</v>
      </c>
      <c r="B3125" s="40">
        <v>4297113.4082453614</v>
      </c>
      <c r="C3125">
        <v>3890785.9443639452</v>
      </c>
      <c r="D3125" t="str">
        <v>met</v>
      </c>
      <c r="E3125">
        <v>406327.46388141625</v>
      </c>
    </row>
    <row r="3126" spans="1:5" x14ac:dyDescent="0.25">
      <c r="A3126">
        <v>3060</v>
      </c>
      <c r="B3126" s="40">
        <v>3341418.2967939526</v>
      </c>
      <c r="C3126">
        <v>3890665.6538539049</v>
      </c>
      <c r="D3126" t="str">
        <v>unmet</v>
      </c>
      <c r="E3126">
        <v>-549247.35705995234</v>
      </c>
    </row>
    <row r="3127" spans="1:5" x14ac:dyDescent="0.25">
      <c r="A3127">
        <v>3061</v>
      </c>
      <c r="B3127" s="40">
        <v>3811720.636945744</v>
      </c>
      <c r="C3127">
        <v>3890343.3421822595</v>
      </c>
      <c r="D3127" t="str">
        <v>unmet</v>
      </c>
      <c r="E3127">
        <v>-78622.705236515496</v>
      </c>
    </row>
    <row r="3128" spans="1:5" x14ac:dyDescent="0.25">
      <c r="A3128">
        <v>3062</v>
      </c>
      <c r="B3128" s="40">
        <v>3520399.4853598322</v>
      </c>
      <c r="C3128">
        <v>3890402.6559811281</v>
      </c>
      <c r="D3128" t="str">
        <v>unmet</v>
      </c>
      <c r="E3128">
        <v>-370003.17062129593</v>
      </c>
    </row>
    <row r="3129" spans="1:5" x14ac:dyDescent="0.25">
      <c r="A3129">
        <v>3063</v>
      </c>
      <c r="B3129" s="40">
        <v>3680929.6339662783</v>
      </c>
      <c r="C3129">
        <v>3890917.0377793172</v>
      </c>
      <c r="D3129" t="str">
        <v>unmet</v>
      </c>
      <c r="E3129">
        <v>-209987.40381303895</v>
      </c>
    </row>
    <row r="3130" spans="1:5" x14ac:dyDescent="0.25">
      <c r="A3130">
        <v>3064</v>
      </c>
      <c r="B3130" s="40">
        <v>3723062.6195944748</v>
      </c>
      <c r="C3130">
        <v>3890418.8451051004</v>
      </c>
      <c r="D3130" t="str">
        <v>unmet</v>
      </c>
      <c r="E3130">
        <v>-167356.22551062563</v>
      </c>
    </row>
    <row r="3131" spans="1:5" x14ac:dyDescent="0.25">
      <c r="A3131">
        <v>3065</v>
      </c>
      <c r="B3131" s="40">
        <v>4963245.8736320883</v>
      </c>
      <c r="C3131">
        <v>3890846.7766806255</v>
      </c>
      <c r="D3131" t="str">
        <v>met</v>
      </c>
      <c r="E3131">
        <v>1072399.0969514628</v>
      </c>
    </row>
    <row r="3132" spans="1:5" x14ac:dyDescent="0.25">
      <c r="A3132">
        <v>3066</v>
      </c>
      <c r="B3132" s="40">
        <v>5649882.0706584817</v>
      </c>
      <c r="C3132">
        <v>3891070.6796805798</v>
      </c>
      <c r="D3132" t="str">
        <v>met</v>
      </c>
      <c r="E3132">
        <v>1758811.3909779019</v>
      </c>
    </row>
    <row r="3133" spans="1:5" x14ac:dyDescent="0.25">
      <c r="A3133">
        <v>3067</v>
      </c>
      <c r="B3133" s="40">
        <v>4581965.4829085404</v>
      </c>
      <c r="C3133">
        <v>3890621.4795420971</v>
      </c>
      <c r="D3133" t="str">
        <v>met</v>
      </c>
      <c r="E3133">
        <v>691344.00336644333</v>
      </c>
    </row>
    <row r="3134" spans="1:5" x14ac:dyDescent="0.25">
      <c r="A3134">
        <v>3068</v>
      </c>
      <c r="B3134" s="40">
        <v>3245005.4397703116</v>
      </c>
      <c r="C3134">
        <v>3890626.1159421261</v>
      </c>
      <c r="D3134" t="str">
        <v>unmet</v>
      </c>
      <c r="E3134">
        <v>-645620.67617181456</v>
      </c>
    </row>
    <row r="3135" spans="1:5" x14ac:dyDescent="0.25">
      <c r="A3135">
        <v>3069</v>
      </c>
      <c r="B3135" s="40">
        <v>3684990.8866983037</v>
      </c>
      <c r="C3135">
        <v>3890645.7520856149</v>
      </c>
      <c r="D3135" t="str">
        <v>unmet</v>
      </c>
      <c r="E3135">
        <v>-205654.86538731121</v>
      </c>
    </row>
    <row r="3136" spans="1:5" x14ac:dyDescent="0.25">
      <c r="A3136">
        <v>3070</v>
      </c>
      <c r="B3136" s="40">
        <v>3171725.6290099788</v>
      </c>
      <c r="C3136">
        <v>3891064.6006910852</v>
      </c>
      <c r="D3136" t="str">
        <v>unmet</v>
      </c>
      <c r="E3136">
        <v>-719338.97168110637</v>
      </c>
    </row>
    <row r="3137" spans="1:5" x14ac:dyDescent="0.25">
      <c r="A3137">
        <v>3071</v>
      </c>
      <c r="B3137" s="40">
        <v>3807375.5222434304</v>
      </c>
      <c r="C3137">
        <v>3890738.9539942984</v>
      </c>
      <c r="D3137" t="str">
        <v>unmet</v>
      </c>
      <c r="E3137">
        <v>-83363.431750867981</v>
      </c>
    </row>
    <row r="3138" spans="1:5" x14ac:dyDescent="0.25">
      <c r="A3138">
        <v>3072</v>
      </c>
      <c r="B3138" s="40">
        <v>5696897.2312950734</v>
      </c>
      <c r="C3138">
        <v>3890902.391334821</v>
      </c>
      <c r="D3138" t="str">
        <v>met</v>
      </c>
      <c r="E3138">
        <v>1805994.8399602524</v>
      </c>
    </row>
    <row r="3139" spans="1:5" x14ac:dyDescent="0.25">
      <c r="A3139">
        <v>3073</v>
      </c>
      <c r="B3139" s="40">
        <v>3154183.6996299932</v>
      </c>
      <c r="C3139">
        <v>3891327.0292849862</v>
      </c>
      <c r="D3139" t="str">
        <v>unmet</v>
      </c>
      <c r="E3139">
        <v>-737143.32965499302</v>
      </c>
    </row>
    <row r="3140" spans="1:5" x14ac:dyDescent="0.25">
      <c r="A3140">
        <v>3074</v>
      </c>
      <c r="B3140" s="40">
        <v>3196060.3628915539</v>
      </c>
      <c r="C3140">
        <v>3890476.6604614928</v>
      </c>
      <c r="D3140" t="str">
        <v>unmet</v>
      </c>
      <c r="E3140">
        <v>-694416.29756993894</v>
      </c>
    </row>
    <row r="3141" spans="1:5" x14ac:dyDescent="0.25">
      <c r="A3141">
        <v>3075</v>
      </c>
      <c r="B3141" s="40">
        <v>3388325.5464389725</v>
      </c>
      <c r="C3141">
        <v>3891204.5925792917</v>
      </c>
      <c r="D3141" t="str">
        <v>unmet</v>
      </c>
      <c r="E3141">
        <v>-502879.0461403192</v>
      </c>
    </row>
    <row r="3142" spans="1:5" x14ac:dyDescent="0.25">
      <c r="A3142">
        <v>3076</v>
      </c>
      <c r="B3142" s="40">
        <v>3634916.7690171394</v>
      </c>
      <c r="C3142">
        <v>3890854.3960355115</v>
      </c>
      <c r="D3142" t="str">
        <v>unmet</v>
      </c>
      <c r="E3142">
        <v>-255937.62701837206</v>
      </c>
    </row>
    <row r="3143" spans="1:5" x14ac:dyDescent="0.25">
      <c r="A3143">
        <v>3077</v>
      </c>
      <c r="B3143" s="40">
        <v>3442886.2244067239</v>
      </c>
      <c r="C3143">
        <v>3890559.9029859076</v>
      </c>
      <c r="D3143" t="str">
        <v>unmet</v>
      </c>
      <c r="E3143">
        <v>-447673.67857918376</v>
      </c>
    </row>
    <row r="3144" spans="1:5" x14ac:dyDescent="0.25">
      <c r="A3144">
        <v>3078</v>
      </c>
      <c r="B3144" s="40">
        <v>4983868.9813700495</v>
      </c>
      <c r="C3144">
        <v>3890546.972735648</v>
      </c>
      <c r="D3144" t="str">
        <v>met</v>
      </c>
      <c r="E3144">
        <v>1093322.0086344015</v>
      </c>
    </row>
    <row r="3145" spans="1:5" x14ac:dyDescent="0.25">
      <c r="A3145">
        <v>3079</v>
      </c>
      <c r="B3145" s="40">
        <v>3302427.6626789733</v>
      </c>
      <c r="C3145">
        <v>3891145.2932692138</v>
      </c>
      <c r="D3145" t="str">
        <v>unmet</v>
      </c>
      <c r="E3145">
        <v>-588717.63059024047</v>
      </c>
    </row>
    <row r="3146" spans="1:5" x14ac:dyDescent="0.25">
      <c r="A3146">
        <v>3080</v>
      </c>
      <c r="B3146" s="40">
        <v>3371249.8197492356</v>
      </c>
      <c r="C3146">
        <v>3891009.9005136876</v>
      </c>
      <c r="D3146" t="str">
        <v>unmet</v>
      </c>
      <c r="E3146">
        <v>-519760.080764452</v>
      </c>
    </row>
    <row r="3147" spans="1:5" x14ac:dyDescent="0.25">
      <c r="A3147">
        <v>3081</v>
      </c>
      <c r="B3147" s="40">
        <v>3270243.994378888</v>
      </c>
      <c r="C3147">
        <v>3890955.8845704482</v>
      </c>
      <c r="D3147" t="str">
        <v>unmet</v>
      </c>
      <c r="E3147">
        <v>-620711.89019156015</v>
      </c>
    </row>
    <row r="3148" spans="1:5" x14ac:dyDescent="0.25">
      <c r="A3148">
        <v>3082</v>
      </c>
      <c r="B3148" s="40">
        <v>3586368.6429899777</v>
      </c>
      <c r="C3148">
        <v>3890442.0901253303</v>
      </c>
      <c r="D3148" t="str">
        <v>unmet</v>
      </c>
      <c r="E3148">
        <v>-304073.44713535253</v>
      </c>
    </row>
    <row r="3149" spans="1:5" x14ac:dyDescent="0.25">
      <c r="A3149">
        <v>3083</v>
      </c>
      <c r="B3149" s="40">
        <v>5082173.7617349029</v>
      </c>
      <c r="C3149">
        <v>3890825.0659973193</v>
      </c>
      <c r="D3149" t="str">
        <v>met</v>
      </c>
      <c r="E3149">
        <v>1191348.6957375836</v>
      </c>
    </row>
    <row r="3150" spans="1:5" x14ac:dyDescent="0.25">
      <c r="A3150">
        <v>3084</v>
      </c>
      <c r="B3150" s="40">
        <v>3594630.673899937</v>
      </c>
      <c r="C3150">
        <v>3890656.4531045095</v>
      </c>
      <c r="D3150" t="str">
        <v>unmet</v>
      </c>
      <c r="E3150">
        <v>-296025.77920457255</v>
      </c>
    </row>
    <row r="3151" spans="1:5" x14ac:dyDescent="0.25">
      <c r="A3151">
        <v>3085</v>
      </c>
      <c r="B3151" s="40">
        <v>3609534.4204204809</v>
      </c>
      <c r="C3151">
        <v>3890436.8214062704</v>
      </c>
      <c r="D3151" t="str">
        <v>unmet</v>
      </c>
      <c r="E3151">
        <v>-280902.40098578949</v>
      </c>
    </row>
    <row r="3152" spans="1:5" x14ac:dyDescent="0.25">
      <c r="A3152">
        <v>3086</v>
      </c>
      <c r="B3152" s="40">
        <v>3249802.5564476373</v>
      </c>
      <c r="C3152">
        <v>3890836.2220406239</v>
      </c>
      <c r="D3152" t="str">
        <v>unmet</v>
      </c>
      <c r="E3152">
        <v>-641033.66559298662</v>
      </c>
    </row>
    <row r="3153" spans="1:5" x14ac:dyDescent="0.25">
      <c r="A3153">
        <v>3087</v>
      </c>
      <c r="B3153" s="40">
        <v>3333876.3205888672</v>
      </c>
      <c r="C3153">
        <v>3890329.528957773</v>
      </c>
      <c r="D3153" t="str">
        <v>unmet</v>
      </c>
      <c r="E3153">
        <v>-556453.20836890582</v>
      </c>
    </row>
    <row r="3154" spans="1:5" x14ac:dyDescent="0.25">
      <c r="A3154">
        <v>3088</v>
      </c>
      <c r="B3154" s="40">
        <v>6145242.6591917109</v>
      </c>
      <c r="C3154">
        <v>3890863.2319943639</v>
      </c>
      <c r="D3154" t="str">
        <v>met</v>
      </c>
      <c r="E3154">
        <v>2254379.4271973469</v>
      </c>
    </row>
    <row r="3155" spans="1:5" x14ac:dyDescent="0.25">
      <c r="A3155">
        <v>3089</v>
      </c>
      <c r="B3155" s="40">
        <v>3894527.0879508797</v>
      </c>
      <c r="C3155">
        <v>3891139.1892731646</v>
      </c>
      <c r="D3155" t="str">
        <v>met</v>
      </c>
      <c r="E3155">
        <v>3387.8986777151003</v>
      </c>
    </row>
    <row r="3156" spans="1:5" x14ac:dyDescent="0.25">
      <c r="A3156">
        <v>3090</v>
      </c>
      <c r="B3156" s="40">
        <v>3751753.5594268218</v>
      </c>
      <c r="C3156">
        <v>3890672.1283388454</v>
      </c>
      <c r="D3156" t="str">
        <v>unmet</v>
      </c>
      <c r="E3156">
        <v>-138918.56891202368</v>
      </c>
    </row>
    <row r="3157" spans="1:5" x14ac:dyDescent="0.25">
      <c r="A3157">
        <v>3091</v>
      </c>
      <c r="B3157" s="40">
        <v>3915643.2326863897</v>
      </c>
      <c r="C3157">
        <v>3890918.1281448156</v>
      </c>
      <c r="D3157" t="str">
        <v>met</v>
      </c>
      <c r="E3157">
        <v>24725.104541574139</v>
      </c>
    </row>
    <row r="3158" spans="1:5" x14ac:dyDescent="0.25">
      <c r="A3158">
        <v>3092</v>
      </c>
      <c r="B3158" s="40">
        <v>3433461.1755474457</v>
      </c>
      <c r="C3158">
        <v>3890942.7256906671</v>
      </c>
      <c r="D3158" t="str">
        <v>unmet</v>
      </c>
      <c r="E3158">
        <v>-457481.55014322139</v>
      </c>
    </row>
    <row r="3159" spans="1:5" x14ac:dyDescent="0.25">
      <c r="A3159">
        <v>3093</v>
      </c>
      <c r="B3159" s="40">
        <v>3442630.8124700822</v>
      </c>
      <c r="C3159">
        <v>3890581.9890791397</v>
      </c>
      <c r="D3159" t="str">
        <v>unmet</v>
      </c>
      <c r="E3159">
        <v>-447951.17660905747</v>
      </c>
    </row>
    <row r="3160" spans="1:5" x14ac:dyDescent="0.25">
      <c r="A3160">
        <v>3094</v>
      </c>
      <c r="B3160" s="40">
        <v>3351841.9612126322</v>
      </c>
      <c r="C3160">
        <v>3890786.6434275722</v>
      </c>
      <c r="D3160" t="str">
        <v>unmet</v>
      </c>
      <c r="E3160">
        <v>-538944.68221493997</v>
      </c>
    </row>
    <row r="3161" spans="1:5" x14ac:dyDescent="0.25">
      <c r="A3161">
        <v>3095</v>
      </c>
      <c r="B3161" s="40">
        <v>2708393.0068684947</v>
      </c>
      <c r="C3161">
        <v>3890832.6001128275</v>
      </c>
      <c r="D3161" t="str">
        <v>unmet</v>
      </c>
      <c r="E3161">
        <v>-1182439.5932443328</v>
      </c>
    </row>
    <row r="3162" spans="1:5" x14ac:dyDescent="0.25">
      <c r="A3162">
        <v>3096</v>
      </c>
      <c r="B3162" s="40">
        <v>4261568.5274637137</v>
      </c>
      <c r="C3162">
        <v>3891026.6728539243</v>
      </c>
      <c r="D3162" t="str">
        <v>met</v>
      </c>
      <c r="E3162">
        <v>370541.85460978933</v>
      </c>
    </row>
    <row r="3163" spans="1:5" x14ac:dyDescent="0.25">
      <c r="A3163">
        <v>3097</v>
      </c>
      <c r="B3163" s="40">
        <v>3509477.8205018453</v>
      </c>
      <c r="C3163">
        <v>3890661.032243046</v>
      </c>
      <c r="D3163" t="str">
        <v>unmet</v>
      </c>
      <c r="E3163">
        <v>-381183.21174120065</v>
      </c>
    </row>
    <row r="3164" spans="1:5" x14ac:dyDescent="0.25">
      <c r="A3164">
        <v>3098</v>
      </c>
      <c r="B3164" s="40">
        <v>3949063.031900221</v>
      </c>
      <c r="C3164">
        <v>3890336.0043821763</v>
      </c>
      <c r="D3164" t="str">
        <v>met</v>
      </c>
      <c r="E3164">
        <v>58727.027518044692</v>
      </c>
    </row>
    <row r="3165" spans="1:5" x14ac:dyDescent="0.25">
      <c r="A3165">
        <v>3099</v>
      </c>
      <c r="B3165" s="40">
        <v>3884600.226338543</v>
      </c>
      <c r="C3165">
        <v>3891004.8250095528</v>
      </c>
      <c r="D3165" t="str">
        <v>unmet</v>
      </c>
      <c r="E3165">
        <v>-6404.5986710097641</v>
      </c>
    </row>
    <row r="3166" spans="1:5" x14ac:dyDescent="0.25">
      <c r="A3166">
        <v>3100</v>
      </c>
      <c r="B3166" s="40">
        <v>3882624.2019437933</v>
      </c>
      <c r="C3166">
        <v>3890699.6240923801</v>
      </c>
      <c r="D3166" t="str">
        <v>unmet</v>
      </c>
      <c r="E3166">
        <v>-8075.4221485867165</v>
      </c>
    </row>
    <row r="3167" spans="1:5" x14ac:dyDescent="0.25">
      <c r="A3167">
        <v>3101</v>
      </c>
      <c r="B3167" s="40">
        <v>4372653.0829242626</v>
      </c>
      <c r="C3167">
        <v>3890671.8069687895</v>
      </c>
      <c r="D3167" t="str">
        <v>met</v>
      </c>
      <c r="E3167">
        <v>481981.27595547307</v>
      </c>
    </row>
    <row r="3168" spans="1:5" x14ac:dyDescent="0.25">
      <c r="A3168">
        <v>3102</v>
      </c>
      <c r="B3168" s="40">
        <v>3643326.1608132664</v>
      </c>
      <c r="C3168">
        <v>3890552.0111223571</v>
      </c>
      <c r="D3168" t="str">
        <v>unmet</v>
      </c>
      <c r="E3168">
        <v>-247225.85030909069</v>
      </c>
    </row>
    <row r="3169" spans="1:5" x14ac:dyDescent="0.25">
      <c r="A3169">
        <v>3103</v>
      </c>
      <c r="B3169" s="40">
        <v>4637443.2037216052</v>
      </c>
      <c r="C3169">
        <v>3891099.7133832369</v>
      </c>
      <c r="D3169" t="str">
        <v>met</v>
      </c>
      <c r="E3169">
        <v>746343.49033836834</v>
      </c>
    </row>
    <row r="3170" spans="1:5" x14ac:dyDescent="0.25">
      <c r="A3170">
        <v>3104</v>
      </c>
      <c r="B3170" s="40">
        <v>3529057.2808933584</v>
      </c>
      <c r="C3170">
        <v>3890192.918202858</v>
      </c>
      <c r="D3170" t="str">
        <v>unmet</v>
      </c>
      <c r="E3170">
        <v>-361135.63730949955</v>
      </c>
    </row>
    <row r="3171" spans="1:5" x14ac:dyDescent="0.25">
      <c r="A3171">
        <v>3105</v>
      </c>
      <c r="B3171" s="40">
        <v>3583197.7745882161</v>
      </c>
      <c r="C3171">
        <v>3890776.2400321807</v>
      </c>
      <c r="D3171" t="str">
        <v>unmet</v>
      </c>
      <c r="E3171">
        <v>-307578.46544396458</v>
      </c>
    </row>
    <row r="3172" spans="1:5" x14ac:dyDescent="0.25">
      <c r="A3172">
        <v>3106</v>
      </c>
      <c r="B3172" s="40">
        <v>3501715.804773401</v>
      </c>
      <c r="C3172">
        <v>3891248.8476392585</v>
      </c>
      <c r="D3172" t="str">
        <v>unmet</v>
      </c>
      <c r="E3172">
        <v>-389533.04286585748</v>
      </c>
    </row>
    <row r="3173" spans="1:5" x14ac:dyDescent="0.25">
      <c r="A3173">
        <v>3107</v>
      </c>
      <c r="B3173" s="40">
        <v>3872275.2318330528</v>
      </c>
      <c r="C3173">
        <v>3891488.1043642703</v>
      </c>
      <c r="D3173" t="str">
        <v>unmet</v>
      </c>
      <c r="E3173">
        <v>-19212.872531217523</v>
      </c>
    </row>
    <row r="3174" spans="1:5" x14ac:dyDescent="0.25">
      <c r="A3174">
        <v>3108</v>
      </c>
      <c r="B3174" s="40">
        <v>3503988.2148522553</v>
      </c>
      <c r="C3174">
        <v>3891014.4013654082</v>
      </c>
      <c r="D3174" t="str">
        <v>unmet</v>
      </c>
      <c r="E3174">
        <v>-387026.1865131529</v>
      </c>
    </row>
    <row r="3175" spans="1:5" x14ac:dyDescent="0.25">
      <c r="A3175">
        <v>3109</v>
      </c>
      <c r="B3175" s="40">
        <v>4522634.2352482136</v>
      </c>
      <c r="C3175">
        <v>3890863.876912117</v>
      </c>
      <c r="D3175" t="str">
        <v>met</v>
      </c>
      <c r="E3175">
        <v>631770.35833609663</v>
      </c>
    </row>
    <row r="3176" spans="1:5" x14ac:dyDescent="0.25">
      <c r="A3176">
        <v>3110</v>
      </c>
      <c r="B3176" s="40">
        <v>2970613.0687219352</v>
      </c>
      <c r="C3176">
        <v>3890886.6574207535</v>
      </c>
      <c r="D3176" t="str">
        <v>unmet</v>
      </c>
      <c r="E3176">
        <v>-920273.58869881835</v>
      </c>
    </row>
    <row r="3177" spans="1:5" x14ac:dyDescent="0.25">
      <c r="A3177">
        <v>3111</v>
      </c>
      <c r="B3177" s="40">
        <v>3505086.9337626393</v>
      </c>
      <c r="C3177">
        <v>3890915.8073764336</v>
      </c>
      <c r="D3177" t="str">
        <v>unmet</v>
      </c>
      <c r="E3177">
        <v>-385828.87361379433</v>
      </c>
    </row>
    <row r="3178" spans="1:5" x14ac:dyDescent="0.25">
      <c r="A3178">
        <v>3112</v>
      </c>
      <c r="B3178" s="40">
        <v>3471501.9655514639</v>
      </c>
      <c r="C3178">
        <v>3890714.7469461551</v>
      </c>
      <c r="D3178" t="str">
        <v>unmet</v>
      </c>
      <c r="E3178">
        <v>-419212.78139469121</v>
      </c>
    </row>
    <row r="3179" spans="1:5" x14ac:dyDescent="0.25">
      <c r="A3179">
        <v>3113</v>
      </c>
      <c r="B3179" s="40">
        <v>3536011.6266516098</v>
      </c>
      <c r="C3179">
        <v>3891130.5744146784</v>
      </c>
      <c r="D3179" t="str">
        <v>unmet</v>
      </c>
      <c r="E3179">
        <v>-355118.9477630686</v>
      </c>
    </row>
    <row r="3180" spans="1:5" x14ac:dyDescent="0.25">
      <c r="A3180">
        <v>3114</v>
      </c>
      <c r="B3180" s="40">
        <v>3484752.77690663</v>
      </c>
      <c r="C3180">
        <v>3890958.0999829792</v>
      </c>
      <c r="D3180" t="str">
        <v>unmet</v>
      </c>
      <c r="E3180">
        <v>-406205.32307634922</v>
      </c>
    </row>
    <row r="3181" spans="1:5" x14ac:dyDescent="0.25">
      <c r="A3181">
        <v>3115</v>
      </c>
      <c r="B3181" s="40">
        <v>4130179.9791575996</v>
      </c>
      <c r="C3181">
        <v>3891306.3992500398</v>
      </c>
      <c r="D3181" t="str">
        <v>met</v>
      </c>
      <c r="E3181">
        <v>238873.57990755979</v>
      </c>
    </row>
    <row r="3182" spans="1:5" x14ac:dyDescent="0.25">
      <c r="A3182">
        <v>3116</v>
      </c>
      <c r="B3182" s="40">
        <v>3551116.0080720293</v>
      </c>
      <c r="C3182">
        <v>3890804.7807171489</v>
      </c>
      <c r="D3182" t="str">
        <v>unmet</v>
      </c>
      <c r="E3182">
        <v>-339688.77264511958</v>
      </c>
    </row>
    <row r="3183" spans="1:5" x14ac:dyDescent="0.25">
      <c r="A3183">
        <v>3117</v>
      </c>
      <c r="B3183" s="40">
        <v>4232979.2036610022</v>
      </c>
      <c r="C3183">
        <v>3890898.7569325641</v>
      </c>
      <c r="D3183" t="str">
        <v>met</v>
      </c>
      <c r="E3183">
        <v>342080.44672843814</v>
      </c>
    </row>
    <row r="3184" spans="1:5" x14ac:dyDescent="0.25">
      <c r="A3184">
        <v>3118</v>
      </c>
      <c r="B3184" s="40">
        <v>3587481.5505209742</v>
      </c>
      <c r="C3184">
        <v>3890864.9990446949</v>
      </c>
      <c r="D3184" t="str">
        <v>unmet</v>
      </c>
      <c r="E3184">
        <v>-303383.44852372073</v>
      </c>
    </row>
    <row r="3185" spans="1:5" x14ac:dyDescent="0.25">
      <c r="A3185">
        <v>3119</v>
      </c>
      <c r="B3185" s="40">
        <v>4143529.8433254585</v>
      </c>
      <c r="C3185">
        <v>3890424.603664156</v>
      </c>
      <c r="D3185" t="str">
        <v>met</v>
      </c>
      <c r="E3185">
        <v>253105.23966130242</v>
      </c>
    </row>
    <row r="3186" spans="1:5" x14ac:dyDescent="0.25">
      <c r="A3186">
        <v>3120</v>
      </c>
      <c r="B3186" s="40">
        <v>3583190.9091273844</v>
      </c>
      <c r="C3186">
        <v>3890625.7145621884</v>
      </c>
      <c r="D3186" t="str">
        <v>unmet</v>
      </c>
      <c r="E3186">
        <v>-307434.80543480394</v>
      </c>
    </row>
    <row r="3187" spans="1:5" x14ac:dyDescent="0.25">
      <c r="A3187">
        <v>3121</v>
      </c>
      <c r="B3187" s="40">
        <v>3528701.4581283987</v>
      </c>
      <c r="C3187">
        <v>3891174.4204245619</v>
      </c>
      <c r="D3187" t="str">
        <v>unmet</v>
      </c>
      <c r="E3187">
        <v>-362472.9622961632</v>
      </c>
    </row>
    <row r="3188" spans="1:5" x14ac:dyDescent="0.25">
      <c r="A3188">
        <v>3122</v>
      </c>
      <c r="B3188" s="40">
        <v>4091514.8666183366</v>
      </c>
      <c r="C3188">
        <v>3890861.9590952038</v>
      </c>
      <c r="D3188" t="str">
        <v>met</v>
      </c>
      <c r="E3188">
        <v>200652.90752313286</v>
      </c>
    </row>
    <row r="3189" spans="1:5" x14ac:dyDescent="0.25">
      <c r="A3189">
        <v>3123</v>
      </c>
      <c r="B3189" s="40">
        <v>5634123.8155446025</v>
      </c>
      <c r="C3189">
        <v>3890879.1999877328</v>
      </c>
      <c r="D3189" t="str">
        <v>met</v>
      </c>
      <c r="E3189">
        <v>1743244.6155568697</v>
      </c>
    </row>
    <row r="3190" spans="1:5" x14ac:dyDescent="0.25">
      <c r="A3190">
        <v>3124</v>
      </c>
      <c r="B3190" s="40">
        <v>3939764.3687550863</v>
      </c>
      <c r="C3190">
        <v>3890392.8805326996</v>
      </c>
      <c r="D3190" t="str">
        <v>met</v>
      </c>
      <c r="E3190">
        <v>49371.488222386688</v>
      </c>
    </row>
    <row r="3191" spans="1:5" x14ac:dyDescent="0.25">
      <c r="A3191">
        <v>3125</v>
      </c>
      <c r="B3191" s="40">
        <v>3526347.537283211</v>
      </c>
      <c r="C3191">
        <v>3890393.7460047286</v>
      </c>
      <c r="D3191" t="str">
        <v>unmet</v>
      </c>
      <c r="E3191">
        <v>-364046.20872151759</v>
      </c>
    </row>
    <row r="3192" spans="1:5" x14ac:dyDescent="0.25">
      <c r="A3192">
        <v>3126</v>
      </c>
      <c r="B3192" s="40">
        <v>3877222.8299593935</v>
      </c>
      <c r="C3192">
        <v>3890699.9639866664</v>
      </c>
      <c r="D3192" t="str">
        <v>unmet</v>
      </c>
      <c r="E3192">
        <v>-13477.134027272929</v>
      </c>
    </row>
    <row r="3193" spans="1:5" x14ac:dyDescent="0.25">
      <c r="A3193">
        <v>3127</v>
      </c>
      <c r="B3193" s="40">
        <v>4350991.4261294762</v>
      </c>
      <c r="C3193">
        <v>3891131.2597052152</v>
      </c>
      <c r="D3193" t="str">
        <v>met</v>
      </c>
      <c r="E3193">
        <v>459860.16642426094</v>
      </c>
    </row>
    <row r="3194" spans="1:5" x14ac:dyDescent="0.25">
      <c r="A3194">
        <v>3128</v>
      </c>
      <c r="B3194" s="40">
        <v>3742260.207770573</v>
      </c>
      <c r="C3194">
        <v>3890955.2166195787</v>
      </c>
      <c r="D3194" t="str">
        <v>unmet</v>
      </c>
      <c r="E3194">
        <v>-148695.00884900568</v>
      </c>
    </row>
    <row r="3195" spans="1:5" x14ac:dyDescent="0.25">
      <c r="A3195">
        <v>3129</v>
      </c>
      <c r="B3195" s="40">
        <v>3557859.4052509475</v>
      </c>
      <c r="C3195">
        <v>3891482.6235690089</v>
      </c>
      <c r="D3195" t="str">
        <v>unmet</v>
      </c>
      <c r="E3195">
        <v>-333623.21831806144</v>
      </c>
    </row>
    <row r="3196" spans="1:5" x14ac:dyDescent="0.25">
      <c r="A3196">
        <v>3130</v>
      </c>
      <c r="B3196" s="40">
        <v>3280468.3885546471</v>
      </c>
      <c r="C3196">
        <v>3890298.6920324494</v>
      </c>
      <c r="D3196" t="str">
        <v>unmet</v>
      </c>
      <c r="E3196">
        <v>-609830.30347780231</v>
      </c>
    </row>
    <row r="3197" spans="1:5" x14ac:dyDescent="0.25">
      <c r="A3197">
        <v>3131</v>
      </c>
      <c r="B3197" s="40">
        <v>3658887.8304892583</v>
      </c>
      <c r="C3197">
        <v>3890641.0697601079</v>
      </c>
      <c r="D3197" t="str">
        <v>unmet</v>
      </c>
      <c r="E3197">
        <v>-231753.23927084962</v>
      </c>
    </row>
    <row r="3198" spans="1:5" x14ac:dyDescent="0.25">
      <c r="A3198">
        <v>3132</v>
      </c>
      <c r="B3198" s="40">
        <v>3907698.2560128514</v>
      </c>
      <c r="C3198">
        <v>3890535.6327424953</v>
      </c>
      <c r="D3198" t="str">
        <v>met</v>
      </c>
      <c r="E3198">
        <v>17162.623270356096</v>
      </c>
    </row>
    <row r="3199" spans="1:5" x14ac:dyDescent="0.25">
      <c r="A3199">
        <v>3133</v>
      </c>
      <c r="B3199" s="40">
        <v>3169421.8727843259</v>
      </c>
      <c r="C3199">
        <v>3891078.9035613243</v>
      </c>
      <c r="D3199" t="str">
        <v>unmet</v>
      </c>
      <c r="E3199">
        <v>-721657.03077699849</v>
      </c>
    </row>
    <row r="3200" spans="1:5" x14ac:dyDescent="0.25">
      <c r="A3200">
        <v>3134</v>
      </c>
      <c r="B3200" s="40">
        <v>3329042.1368244682</v>
      </c>
      <c r="C3200">
        <v>3890471.7455276907</v>
      </c>
      <c r="D3200" t="str">
        <v>unmet</v>
      </c>
      <c r="E3200">
        <v>-561429.60870322259</v>
      </c>
    </row>
    <row r="3201" spans="1:5" x14ac:dyDescent="0.25">
      <c r="A3201">
        <v>3135</v>
      </c>
      <c r="B3201" s="40">
        <v>3561627.7210360644</v>
      </c>
      <c r="C3201">
        <v>3891170.3476496125</v>
      </c>
      <c r="D3201" t="str">
        <v>unmet</v>
      </c>
      <c r="E3201">
        <v>-329542.62661354803</v>
      </c>
    </row>
    <row r="3202" spans="1:5" x14ac:dyDescent="0.25">
      <c r="A3202">
        <v>3136</v>
      </c>
      <c r="B3202" s="40">
        <v>3037570.4163917247</v>
      </c>
      <c r="C3202">
        <v>3890858.9907290977</v>
      </c>
      <c r="D3202" t="str">
        <v>unmet</v>
      </c>
      <c r="E3202">
        <v>-853288.57433737302</v>
      </c>
    </row>
    <row r="3203" spans="1:5" x14ac:dyDescent="0.25">
      <c r="A3203">
        <v>3137</v>
      </c>
      <c r="B3203" s="40">
        <v>3732209.3516402394</v>
      </c>
      <c r="C3203">
        <v>3890798.5297011216</v>
      </c>
      <c r="D3203" t="str">
        <v>unmet</v>
      </c>
      <c r="E3203">
        <v>-158589.17806088226</v>
      </c>
    </row>
    <row r="3204" spans="1:5" x14ac:dyDescent="0.25">
      <c r="A3204">
        <v>3138</v>
      </c>
      <c r="B3204" s="40">
        <v>3820029.4237736329</v>
      </c>
      <c r="C3204">
        <v>3890887.1199549665</v>
      </c>
      <c r="D3204" t="str">
        <v>unmet</v>
      </c>
      <c r="E3204">
        <v>-70857.696181333624</v>
      </c>
    </row>
    <row r="3205" spans="1:5" x14ac:dyDescent="0.25">
      <c r="A3205">
        <v>3139</v>
      </c>
      <c r="B3205" s="40">
        <v>3692611.0182883302</v>
      </c>
      <c r="C3205">
        <v>3890457.7344944989</v>
      </c>
      <c r="D3205" t="str">
        <v>unmet</v>
      </c>
      <c r="E3205">
        <v>-197846.71620616876</v>
      </c>
    </row>
    <row r="3206" spans="1:5" x14ac:dyDescent="0.25">
      <c r="A3206">
        <v>3140</v>
      </c>
      <c r="B3206" s="40">
        <v>4295480.0673994869</v>
      </c>
      <c r="C3206">
        <v>3891066.1260663015</v>
      </c>
      <c r="D3206" t="str">
        <v>met</v>
      </c>
      <c r="E3206">
        <v>404413.94133318542</v>
      </c>
    </row>
    <row r="3207" spans="1:5" x14ac:dyDescent="0.25">
      <c r="A3207">
        <v>3141</v>
      </c>
      <c r="B3207" s="40">
        <v>4592766.1065098727</v>
      </c>
      <c r="C3207">
        <v>3891049.6920492277</v>
      </c>
      <c r="D3207" t="str">
        <v>met</v>
      </c>
      <c r="E3207">
        <v>701716.41446064506</v>
      </c>
    </row>
    <row r="3208" spans="1:5" x14ac:dyDescent="0.25">
      <c r="A3208">
        <v>3142</v>
      </c>
      <c r="B3208" s="40">
        <v>3518738.9450528435</v>
      </c>
      <c r="C3208">
        <v>3890328.6505178637</v>
      </c>
      <c r="D3208" t="str">
        <v>unmet</v>
      </c>
      <c r="E3208">
        <v>-371589.70546502015</v>
      </c>
    </row>
    <row r="3209" spans="1:5" x14ac:dyDescent="0.25">
      <c r="A3209">
        <v>3143</v>
      </c>
      <c r="B3209" s="40">
        <v>4092074.8483022712</v>
      </c>
      <c r="C3209">
        <v>3890782.7445203168</v>
      </c>
      <c r="D3209" t="str">
        <v>met</v>
      </c>
      <c r="E3209">
        <v>201292.10378195439</v>
      </c>
    </row>
    <row r="3210" spans="1:5" x14ac:dyDescent="0.25">
      <c r="A3210">
        <v>3144</v>
      </c>
      <c r="B3210" s="40">
        <v>4425824.1850912413</v>
      </c>
      <c r="C3210">
        <v>3890924.2982803173</v>
      </c>
      <c r="D3210" t="str">
        <v>met</v>
      </c>
      <c r="E3210">
        <v>534899.88681092393</v>
      </c>
    </row>
    <row r="3211" spans="1:5" x14ac:dyDescent="0.25">
      <c r="A3211">
        <v>3145</v>
      </c>
      <c r="B3211" s="40">
        <v>4402193.4452763908</v>
      </c>
      <c r="C3211">
        <v>3891094.9937104424</v>
      </c>
      <c r="D3211" t="str">
        <v>met</v>
      </c>
      <c r="E3211">
        <v>511098.45156594831</v>
      </c>
    </row>
    <row r="3212" spans="1:5" x14ac:dyDescent="0.25">
      <c r="A3212">
        <v>3146</v>
      </c>
      <c r="B3212" s="40">
        <v>9582055.6472954415</v>
      </c>
      <c r="C3212">
        <v>3890927.3515283032</v>
      </c>
      <c r="D3212" t="str">
        <v>met</v>
      </c>
      <c r="E3212">
        <v>5691128.2957671378</v>
      </c>
    </row>
    <row r="3213" spans="1:5" x14ac:dyDescent="0.25">
      <c r="A3213">
        <v>3147</v>
      </c>
      <c r="B3213" s="40">
        <v>4389565.5999500314</v>
      </c>
      <c r="C3213">
        <v>3890685.9699993478</v>
      </c>
      <c r="D3213" t="str">
        <v>met</v>
      </c>
      <c r="E3213">
        <v>498879.62995068356</v>
      </c>
    </row>
    <row r="3214" spans="1:5" x14ac:dyDescent="0.25">
      <c r="A3214">
        <v>3148</v>
      </c>
      <c r="B3214" s="40">
        <v>4366033.0919186724</v>
      </c>
      <c r="C3214">
        <v>3890593.8744679545</v>
      </c>
      <c r="D3214" t="str">
        <v>met</v>
      </c>
      <c r="E3214">
        <v>475439.21745071793</v>
      </c>
    </row>
    <row r="3215" spans="1:5" x14ac:dyDescent="0.25">
      <c r="A3215">
        <v>3149</v>
      </c>
      <c r="B3215" s="40">
        <v>3099304.4254865237</v>
      </c>
      <c r="C3215">
        <v>3891126.0716761099</v>
      </c>
      <c r="D3215" t="str">
        <v>unmet</v>
      </c>
      <c r="E3215">
        <v>-791821.64618958626</v>
      </c>
    </row>
    <row r="3216" spans="1:5" x14ac:dyDescent="0.25">
      <c r="A3216">
        <v>3150</v>
      </c>
      <c r="B3216" s="40">
        <v>3263113.0479590073</v>
      </c>
      <c r="C3216">
        <v>3891074.4330407088</v>
      </c>
      <c r="D3216" t="str">
        <v>unmet</v>
      </c>
      <c r="E3216">
        <v>-627961.38508170145</v>
      </c>
    </row>
    <row r="3217" spans="1:5" x14ac:dyDescent="0.25">
      <c r="A3217">
        <v>3151</v>
      </c>
      <c r="B3217" s="40">
        <v>4758290.7189655323</v>
      </c>
      <c r="C3217">
        <v>3890662.6422405993</v>
      </c>
      <c r="D3217" t="str">
        <v>met</v>
      </c>
      <c r="E3217">
        <v>867628.07672493299</v>
      </c>
    </row>
    <row r="3218" spans="1:5" x14ac:dyDescent="0.25">
      <c r="A3218">
        <v>3152</v>
      </c>
      <c r="B3218" s="40">
        <v>3648318.5656612469</v>
      </c>
      <c r="C3218">
        <v>3890951.7185104047</v>
      </c>
      <c r="D3218" t="str">
        <v>unmet</v>
      </c>
      <c r="E3218">
        <v>-242633.15284915781</v>
      </c>
    </row>
    <row r="3219" spans="1:5" x14ac:dyDescent="0.25">
      <c r="A3219">
        <v>3153</v>
      </c>
      <c r="B3219" s="40">
        <v>3242116.1144459387</v>
      </c>
      <c r="C3219">
        <v>3890671.8998838281</v>
      </c>
      <c r="D3219" t="str">
        <v>unmet</v>
      </c>
      <c r="E3219">
        <v>-648555.7854378894</v>
      </c>
    </row>
    <row r="3220" spans="1:5" x14ac:dyDescent="0.25">
      <c r="A3220">
        <v>3154</v>
      </c>
      <c r="B3220" s="40">
        <v>3944983.881813773</v>
      </c>
      <c r="C3220">
        <v>3891283.5071230903</v>
      </c>
      <c r="D3220" t="str">
        <v>met</v>
      </c>
      <c r="E3220">
        <v>53700.374690682627</v>
      </c>
    </row>
    <row r="3221" spans="1:5" x14ac:dyDescent="0.25">
      <c r="A3221">
        <v>3155</v>
      </c>
      <c r="B3221" s="40">
        <v>3533331.6403869698</v>
      </c>
      <c r="C3221">
        <v>3890810.1680953987</v>
      </c>
      <c r="D3221" t="str">
        <v>unmet</v>
      </c>
      <c r="E3221">
        <v>-357478.52770842891</v>
      </c>
    </row>
    <row r="3222" spans="1:5" x14ac:dyDescent="0.25">
      <c r="A3222">
        <v>3156</v>
      </c>
      <c r="B3222" s="40">
        <v>3725336.1860101451</v>
      </c>
      <c r="C3222">
        <v>3890493.5744003179</v>
      </c>
      <c r="D3222" t="str">
        <v>unmet</v>
      </c>
      <c r="E3222">
        <v>-165157.38839017274</v>
      </c>
    </row>
    <row r="3223" spans="1:5" x14ac:dyDescent="0.25">
      <c r="A3223">
        <v>3157</v>
      </c>
      <c r="B3223" s="40">
        <v>4116816.5672143577</v>
      </c>
      <c r="C3223">
        <v>3890425.2425150215</v>
      </c>
      <c r="D3223" t="str">
        <v>met</v>
      </c>
      <c r="E3223">
        <v>226391.3246993362</v>
      </c>
    </row>
    <row r="3224" spans="1:5" x14ac:dyDescent="0.25">
      <c r="A3224">
        <v>3158</v>
      </c>
      <c r="B3224" s="40">
        <v>3351814.0128488662</v>
      </c>
      <c r="C3224">
        <v>3890406.6521942662</v>
      </c>
      <c r="D3224" t="str">
        <v>unmet</v>
      </c>
      <c r="E3224">
        <v>-538592.63934540004</v>
      </c>
    </row>
    <row r="3225" spans="1:5" x14ac:dyDescent="0.25">
      <c r="A3225">
        <v>3159</v>
      </c>
      <c r="B3225" s="40">
        <v>3639732.3704522173</v>
      </c>
      <c r="C3225">
        <v>3890878.3174494323</v>
      </c>
      <c r="D3225" t="str">
        <v>unmet</v>
      </c>
      <c r="E3225">
        <v>-251145.94699721504</v>
      </c>
    </row>
    <row r="3226" spans="1:5" x14ac:dyDescent="0.25">
      <c r="A3226">
        <v>3160</v>
      </c>
      <c r="B3226" s="40">
        <v>3137570.0235571871</v>
      </c>
      <c r="C3226">
        <v>3890473.8648416051</v>
      </c>
      <c r="D3226" t="str">
        <v>unmet</v>
      </c>
      <c r="E3226">
        <v>-752903.84128441801</v>
      </c>
    </row>
    <row r="3227" spans="1:5" x14ac:dyDescent="0.25">
      <c r="A3227">
        <v>3161</v>
      </c>
      <c r="B3227" s="40">
        <v>3518524.8190998142</v>
      </c>
      <c r="C3227">
        <v>3890840.7199445819</v>
      </c>
      <c r="D3227" t="str">
        <v>unmet</v>
      </c>
      <c r="E3227">
        <v>-372315.90084476769</v>
      </c>
    </row>
    <row r="3228" spans="1:5" x14ac:dyDescent="0.25">
      <c r="A3228">
        <v>3162</v>
      </c>
      <c r="B3228" s="40">
        <v>3253572.5679882187</v>
      </c>
      <c r="C3228">
        <v>3891009.7647638465</v>
      </c>
      <c r="D3228" t="str">
        <v>unmet</v>
      </c>
      <c r="E3228">
        <v>-637437.19677562779</v>
      </c>
    </row>
    <row r="3229" spans="1:5" x14ac:dyDescent="0.25">
      <c r="A3229">
        <v>3163</v>
      </c>
      <c r="B3229" s="40">
        <v>3659953.0591448718</v>
      </c>
      <c r="C3229">
        <v>3890590.2793460656</v>
      </c>
      <c r="D3229" t="str">
        <v>unmet</v>
      </c>
      <c r="E3229">
        <v>-230637.22020119382</v>
      </c>
    </row>
    <row r="3230" spans="1:5" x14ac:dyDescent="0.25">
      <c r="A3230">
        <v>3164</v>
      </c>
      <c r="B3230" s="40">
        <v>5705576.0660659978</v>
      </c>
      <c r="C3230">
        <v>3890768.1242715307</v>
      </c>
      <c r="D3230" t="str">
        <v>met</v>
      </c>
      <c r="E3230">
        <v>1814807.9417944672</v>
      </c>
    </row>
    <row r="3231" spans="1:5" x14ac:dyDescent="0.25">
      <c r="A3231">
        <v>3165</v>
      </c>
      <c r="B3231" s="40">
        <v>3730586.4700821452</v>
      </c>
      <c r="C3231">
        <v>3890687.8901224029</v>
      </c>
      <c r="D3231" t="str">
        <v>unmet</v>
      </c>
      <c r="E3231">
        <v>-160101.42004025774</v>
      </c>
    </row>
    <row r="3232" spans="1:5" x14ac:dyDescent="0.25">
      <c r="A3232">
        <v>3166</v>
      </c>
      <c r="B3232" s="40">
        <v>3384134.4895111313</v>
      </c>
      <c r="C3232">
        <v>3890806.1469908189</v>
      </c>
      <c r="D3232" t="str">
        <v>unmet</v>
      </c>
      <c r="E3232">
        <v>-506671.65747968759</v>
      </c>
    </row>
    <row r="3233" spans="1:5" x14ac:dyDescent="0.25">
      <c r="A3233">
        <v>3167</v>
      </c>
      <c r="B3233" s="40">
        <v>4379146.5619517788</v>
      </c>
      <c r="C3233">
        <v>3890643.34863863</v>
      </c>
      <c r="D3233" t="str">
        <v>met</v>
      </c>
      <c r="E3233">
        <v>488503.21331314882</v>
      </c>
    </row>
    <row r="3234" spans="1:5" x14ac:dyDescent="0.25">
      <c r="A3234">
        <v>3168</v>
      </c>
      <c r="B3234" s="40">
        <v>4240493.2763135256</v>
      </c>
      <c r="C3234">
        <v>3890786.7699493752</v>
      </c>
      <c r="D3234" t="str">
        <v>met</v>
      </c>
      <c r="E3234">
        <v>349706.50636415044</v>
      </c>
    </row>
    <row r="3235" spans="1:5" x14ac:dyDescent="0.25">
      <c r="A3235">
        <v>3169</v>
      </c>
      <c r="B3235" s="40">
        <v>4079181.0834606569</v>
      </c>
      <c r="C3235">
        <v>3890946.9899024116</v>
      </c>
      <c r="D3235" t="str">
        <v>met</v>
      </c>
      <c r="E3235">
        <v>188234.09355824534</v>
      </c>
    </row>
    <row r="3236" spans="1:5" x14ac:dyDescent="0.25">
      <c r="A3236">
        <v>3170</v>
      </c>
      <c r="B3236" s="40">
        <v>3521123.058092108</v>
      </c>
      <c r="C3236">
        <v>3890640.7737472504</v>
      </c>
      <c r="D3236" t="str">
        <v>unmet</v>
      </c>
      <c r="E3236">
        <v>-369517.71565514244</v>
      </c>
    </row>
    <row r="3237" spans="1:5" x14ac:dyDescent="0.25">
      <c r="A3237">
        <v>3171</v>
      </c>
      <c r="B3237" s="40">
        <v>3650238.4218906271</v>
      </c>
      <c r="C3237">
        <v>3890236.4604505133</v>
      </c>
      <c r="D3237" t="str">
        <v>unmet</v>
      </c>
      <c r="E3237">
        <v>-239998.03855988616</v>
      </c>
    </row>
    <row r="3238" spans="1:5" x14ac:dyDescent="0.25">
      <c r="A3238">
        <v>3172</v>
      </c>
      <c r="B3238" s="40">
        <v>3648199.7840899006</v>
      </c>
      <c r="C3238">
        <v>3890666.470594014</v>
      </c>
      <c r="D3238" t="str">
        <v>unmet</v>
      </c>
      <c r="E3238">
        <v>-242466.68650411349</v>
      </c>
    </row>
    <row r="3239" spans="1:5" x14ac:dyDescent="0.25">
      <c r="A3239">
        <v>3173</v>
      </c>
      <c r="B3239" s="40">
        <v>3399326.672807958</v>
      </c>
      <c r="C3239">
        <v>3890738.9495696747</v>
      </c>
      <c r="D3239" t="str">
        <v>unmet</v>
      </c>
      <c r="E3239">
        <v>-491412.2767617167</v>
      </c>
    </row>
    <row r="3240" spans="1:5" x14ac:dyDescent="0.25">
      <c r="A3240">
        <v>3174</v>
      </c>
      <c r="B3240" s="40">
        <v>3716447.8045608616</v>
      </c>
      <c r="C3240">
        <v>3890296.4819505541</v>
      </c>
      <c r="D3240" t="str">
        <v>unmet</v>
      </c>
      <c r="E3240">
        <v>-173848.67738969252</v>
      </c>
    </row>
    <row r="3241" spans="1:5" x14ac:dyDescent="0.25">
      <c r="A3241">
        <v>3175</v>
      </c>
      <c r="B3241" s="40">
        <v>4050950.0587065201</v>
      </c>
      <c r="C3241">
        <v>3890436.4344273699</v>
      </c>
      <c r="D3241" t="str">
        <v>met</v>
      </c>
      <c r="E3241">
        <v>160513.62427915027</v>
      </c>
    </row>
    <row r="3242" spans="1:5" x14ac:dyDescent="0.25">
      <c r="A3242">
        <v>3176</v>
      </c>
      <c r="B3242" s="40">
        <v>4711354.1094630072</v>
      </c>
      <c r="C3242">
        <v>3890910.0197482146</v>
      </c>
      <c r="D3242" t="str">
        <v>met</v>
      </c>
      <c r="E3242">
        <v>820444.08971479256</v>
      </c>
    </row>
    <row r="3243" spans="1:5" x14ac:dyDescent="0.25">
      <c r="A3243">
        <v>3177</v>
      </c>
      <c r="B3243" s="40">
        <v>3668917.1282911762</v>
      </c>
      <c r="C3243">
        <v>3890765.5770523055</v>
      </c>
      <c r="D3243" t="str">
        <v>unmet</v>
      </c>
      <c r="E3243">
        <v>-221848.44876112929</v>
      </c>
    </row>
    <row r="3244" spans="1:5" x14ac:dyDescent="0.25">
      <c r="A3244">
        <v>3178</v>
      </c>
      <c r="B3244" s="40">
        <v>4126202.1819794467</v>
      </c>
      <c r="C3244">
        <v>3891328.1173354881</v>
      </c>
      <c r="D3244" t="str">
        <v>met</v>
      </c>
      <c r="E3244">
        <v>234874.06464395858</v>
      </c>
    </row>
    <row r="3245" spans="1:5" x14ac:dyDescent="0.25">
      <c r="A3245">
        <v>3179</v>
      </c>
      <c r="B3245" s="40">
        <v>4956482.9367774101</v>
      </c>
      <c r="C3245">
        <v>3891473.1802990069</v>
      </c>
      <c r="D3245" t="str">
        <v>met</v>
      </c>
      <c r="E3245">
        <v>1065009.7564784032</v>
      </c>
    </row>
    <row r="3246" spans="1:5" x14ac:dyDescent="0.25">
      <c r="A3246">
        <v>3180</v>
      </c>
      <c r="B3246" s="40">
        <v>3002373.2235186258</v>
      </c>
      <c r="C3246">
        <v>3891423.0196067439</v>
      </c>
      <c r="D3246" t="str">
        <v>unmet</v>
      </c>
      <c r="E3246">
        <v>-889049.79608811811</v>
      </c>
    </row>
    <row r="3247" spans="1:5" x14ac:dyDescent="0.25">
      <c r="A3247">
        <v>3181</v>
      </c>
      <c r="B3247" s="40">
        <v>6458569.9883608092</v>
      </c>
      <c r="C3247">
        <v>3891191.4986065379</v>
      </c>
      <c r="D3247" t="str">
        <v>met</v>
      </c>
      <c r="E3247">
        <v>2567378.4897542712</v>
      </c>
    </row>
    <row r="3248" spans="1:5" x14ac:dyDescent="0.25">
      <c r="A3248">
        <v>3182</v>
      </c>
      <c r="B3248" s="40">
        <v>3967039.8151639011</v>
      </c>
      <c r="C3248">
        <v>3890879.1745091863</v>
      </c>
      <c r="D3248" t="str">
        <v>met</v>
      </c>
      <c r="E3248">
        <v>76160.640654714778</v>
      </c>
    </row>
    <row r="3249" spans="1:5" x14ac:dyDescent="0.25">
      <c r="A3249">
        <v>3183</v>
      </c>
      <c r="B3249" s="40">
        <v>4199037.9690469606</v>
      </c>
      <c r="C3249">
        <v>3890261.3145860648</v>
      </c>
      <c r="D3249" t="str">
        <v>met</v>
      </c>
      <c r="E3249">
        <v>308776.65446089581</v>
      </c>
    </row>
    <row r="3250" spans="1:5" x14ac:dyDescent="0.25">
      <c r="A3250">
        <v>3184</v>
      </c>
      <c r="B3250" s="40">
        <v>3512761.8001613435</v>
      </c>
      <c r="C3250">
        <v>3890414.3961015469</v>
      </c>
      <c r="D3250" t="str">
        <v>unmet</v>
      </c>
      <c r="E3250">
        <v>-377652.59594020341</v>
      </c>
    </row>
    <row r="3251" spans="1:5" x14ac:dyDescent="0.25">
      <c r="A3251">
        <v>3185</v>
      </c>
      <c r="B3251" s="40">
        <v>3302115.6922213044</v>
      </c>
      <c r="C3251">
        <v>3890526.002154469</v>
      </c>
      <c r="D3251" t="str">
        <v>unmet</v>
      </c>
      <c r="E3251">
        <v>-588410.30993316462</v>
      </c>
    </row>
    <row r="3252" spans="1:5" x14ac:dyDescent="0.25">
      <c r="A3252">
        <v>3186</v>
      </c>
      <c r="B3252" s="40">
        <v>4134557.3647541916</v>
      </c>
      <c r="C3252">
        <v>3890857.1978724753</v>
      </c>
      <c r="D3252" t="str">
        <v>met</v>
      </c>
      <c r="E3252">
        <v>243700.16688171634</v>
      </c>
    </row>
    <row r="3253" spans="1:5" x14ac:dyDescent="0.25">
      <c r="A3253">
        <v>3187</v>
      </c>
      <c r="B3253" s="40">
        <v>4821948.2255930537</v>
      </c>
      <c r="C3253">
        <v>3890575.2774743326</v>
      </c>
      <c r="D3253" t="str">
        <v>met</v>
      </c>
      <c r="E3253">
        <v>931372.94811872113</v>
      </c>
    </row>
    <row r="3254" spans="1:5" x14ac:dyDescent="0.25">
      <c r="A3254">
        <v>3188</v>
      </c>
      <c r="B3254" s="40">
        <v>4992313.2896056976</v>
      </c>
      <c r="C3254">
        <v>3890524.0108152335</v>
      </c>
      <c r="D3254" t="str">
        <v>met</v>
      </c>
      <c r="E3254">
        <v>1101789.2787904642</v>
      </c>
    </row>
    <row r="3255" spans="1:5" x14ac:dyDescent="0.25">
      <c r="A3255">
        <v>3189</v>
      </c>
      <c r="B3255" s="40">
        <v>3841775.6242873003</v>
      </c>
      <c r="C3255">
        <v>3891386.4993382967</v>
      </c>
      <c r="D3255" t="str">
        <v>unmet</v>
      </c>
      <c r="E3255">
        <v>-49610.87505099643</v>
      </c>
    </row>
    <row r="3256" spans="1:5" x14ac:dyDescent="0.25">
      <c r="A3256">
        <v>3190</v>
      </c>
      <c r="B3256" s="40">
        <v>3565132.5847584829</v>
      </c>
      <c r="C3256">
        <v>3890540.0865862914</v>
      </c>
      <c r="D3256" t="str">
        <v>unmet</v>
      </c>
      <c r="E3256">
        <v>-325407.50182780856</v>
      </c>
    </row>
    <row r="3257" spans="1:5" x14ac:dyDescent="0.25">
      <c r="A3257">
        <v>3191</v>
      </c>
      <c r="B3257" s="40">
        <v>4441904.263874677</v>
      </c>
      <c r="C3257">
        <v>3890833.8346383697</v>
      </c>
      <c r="D3257" t="str">
        <v>met</v>
      </c>
      <c r="E3257">
        <v>551070.42923630727</v>
      </c>
    </row>
    <row r="3258" spans="1:5" x14ac:dyDescent="0.25">
      <c r="A3258">
        <v>3192</v>
      </c>
      <c r="B3258" s="40">
        <v>3410084.8386743381</v>
      </c>
      <c r="C3258">
        <v>3890587.5785031198</v>
      </c>
      <c r="D3258" t="str">
        <v>unmet</v>
      </c>
      <c r="E3258">
        <v>-480502.73982878169</v>
      </c>
    </row>
    <row r="3259" spans="1:5" x14ac:dyDescent="0.25">
      <c r="A3259">
        <v>3193</v>
      </c>
      <c r="B3259" s="40">
        <v>4366444.8606552351</v>
      </c>
      <c r="C3259">
        <v>3890898.0454615448</v>
      </c>
      <c r="D3259" t="str">
        <v>met</v>
      </c>
      <c r="E3259">
        <v>475546.81519369036</v>
      </c>
    </row>
    <row r="3260" spans="1:5" x14ac:dyDescent="0.25">
      <c r="A3260">
        <v>3194</v>
      </c>
      <c r="B3260" s="40">
        <v>3539904.9069950916</v>
      </c>
      <c r="C3260">
        <v>3891523.1715309694</v>
      </c>
      <c r="D3260" t="str">
        <v>unmet</v>
      </c>
      <c r="E3260">
        <v>-351618.26453587785</v>
      </c>
    </row>
    <row r="3261" spans="1:5" x14ac:dyDescent="0.25">
      <c r="A3261">
        <v>3195</v>
      </c>
      <c r="B3261" s="40">
        <v>3743093.2975457553</v>
      </c>
      <c r="C3261">
        <v>3891092.5062806848</v>
      </c>
      <c r="D3261" t="str">
        <v>unmet</v>
      </c>
      <c r="E3261">
        <v>-147999.20873492956</v>
      </c>
    </row>
    <row r="3262" spans="1:5" x14ac:dyDescent="0.25">
      <c r="A3262">
        <v>3196</v>
      </c>
      <c r="B3262" s="40">
        <v>3098264.7923431187</v>
      </c>
      <c r="C3262">
        <v>3890957.9883322245</v>
      </c>
      <c r="D3262" t="str">
        <v>unmet</v>
      </c>
      <c r="E3262">
        <v>-792693.19598910585</v>
      </c>
    </row>
    <row r="3263" spans="1:5" x14ac:dyDescent="0.25">
      <c r="A3263">
        <v>3197</v>
      </c>
      <c r="B3263" s="40">
        <v>3350556.4087635824</v>
      </c>
      <c r="C3263">
        <v>3890699.2358621028</v>
      </c>
      <c r="D3263" t="str">
        <v>unmet</v>
      </c>
      <c r="E3263">
        <v>-540142.82709852047</v>
      </c>
    </row>
    <row r="3264" spans="1:5" x14ac:dyDescent="0.25">
      <c r="A3264">
        <v>3198</v>
      </c>
      <c r="B3264" s="40">
        <v>3354142.0475899274</v>
      </c>
      <c r="C3264">
        <v>3890573.0746076703</v>
      </c>
      <c r="D3264" t="str">
        <v>unmet</v>
      </c>
      <c r="E3264">
        <v>-536431.02701774286</v>
      </c>
    </row>
    <row r="3265" spans="1:5" x14ac:dyDescent="0.25">
      <c r="A3265">
        <v>3199</v>
      </c>
      <c r="B3265" s="40">
        <v>4569599.373635618</v>
      </c>
      <c r="C3265">
        <v>3891001.6359808957</v>
      </c>
      <c r="D3265" t="str">
        <v>met</v>
      </c>
      <c r="E3265">
        <v>678597.7376547223</v>
      </c>
    </row>
    <row r="3266" spans="1:5" x14ac:dyDescent="0.25">
      <c r="A3266">
        <v>3200</v>
      </c>
      <c r="B3266" s="40">
        <v>5514245.1379874256</v>
      </c>
      <c r="C3266">
        <v>3891363.7945334585</v>
      </c>
      <c r="D3266" t="str">
        <v>met</v>
      </c>
      <c r="E3266">
        <v>1622881.343453967</v>
      </c>
    </row>
    <row r="3267" spans="1:5" x14ac:dyDescent="0.25">
      <c r="A3267">
        <v>3201</v>
      </c>
      <c r="B3267" s="40">
        <v>5279640.7265102714</v>
      </c>
      <c r="C3267">
        <v>3890529.9296360631</v>
      </c>
      <c r="D3267" t="str">
        <v>met</v>
      </c>
      <c r="E3267">
        <v>1389110.7968742084</v>
      </c>
    </row>
    <row r="3268" spans="1:5" x14ac:dyDescent="0.25">
      <c r="A3268">
        <v>3202</v>
      </c>
      <c r="B3268" s="40">
        <v>4603903.072841417</v>
      </c>
      <c r="C3268">
        <v>3890884.5991994604</v>
      </c>
      <c r="D3268" t="str">
        <v>met</v>
      </c>
      <c r="E3268">
        <v>713018.47364195669</v>
      </c>
    </row>
    <row r="3269" spans="1:5" x14ac:dyDescent="0.25">
      <c r="A3269">
        <v>3203</v>
      </c>
      <c r="B3269" s="40">
        <v>3489611.1198147722</v>
      </c>
      <c r="C3269">
        <v>3891051.2850129949</v>
      </c>
      <c r="D3269" t="str">
        <v>unmet</v>
      </c>
      <c r="E3269">
        <v>-401440.16519822273</v>
      </c>
    </row>
    <row r="3270" spans="1:5" x14ac:dyDescent="0.25">
      <c r="A3270">
        <v>3204</v>
      </c>
      <c r="B3270" s="40">
        <v>3624782.416317564</v>
      </c>
      <c r="C3270">
        <v>3890819.2644660193</v>
      </c>
      <c r="D3270" t="str">
        <v>unmet</v>
      </c>
      <c r="E3270">
        <v>-266036.84814845538</v>
      </c>
    </row>
    <row r="3271" spans="1:5" x14ac:dyDescent="0.25">
      <c r="A3271">
        <v>3205</v>
      </c>
      <c r="B3271" s="40">
        <v>4544761.8051522784</v>
      </c>
      <c r="C3271">
        <v>3890580.9595884751</v>
      </c>
      <c r="D3271" t="str">
        <v>met</v>
      </c>
      <c r="E3271">
        <v>654180.84556380333</v>
      </c>
    </row>
    <row r="3272" spans="1:5" x14ac:dyDescent="0.25">
      <c r="A3272">
        <v>3206</v>
      </c>
      <c r="B3272" s="40">
        <v>3492363.647097514</v>
      </c>
      <c r="C3272">
        <v>3890510.0604590653</v>
      </c>
      <c r="D3272" t="str">
        <v>unmet</v>
      </c>
      <c r="E3272">
        <v>-398146.41336155124</v>
      </c>
    </row>
    <row r="3273" spans="1:5" x14ac:dyDescent="0.25">
      <c r="A3273">
        <v>3207</v>
      </c>
      <c r="B3273" s="40">
        <v>3998317.7732053106</v>
      </c>
      <c r="C3273">
        <v>3890624.1877164519</v>
      </c>
      <c r="D3273" t="str">
        <v>met</v>
      </c>
      <c r="E3273">
        <v>107693.58548885863</v>
      </c>
    </row>
    <row r="3274" spans="1:5" x14ac:dyDescent="0.25">
      <c r="A3274">
        <v>3208</v>
      </c>
      <c r="B3274" s="40">
        <v>3961605.2715807464</v>
      </c>
      <c r="C3274">
        <v>3890442.7223533448</v>
      </c>
      <c r="D3274" t="str">
        <v>met</v>
      </c>
      <c r="E3274">
        <v>71162.549227401614</v>
      </c>
    </row>
    <row r="3275" spans="1:5" x14ac:dyDescent="0.25">
      <c r="A3275">
        <v>3209</v>
      </c>
      <c r="B3275" s="40">
        <v>3145110.5120481499</v>
      </c>
      <c r="C3275">
        <v>3890522.7658780138</v>
      </c>
      <c r="D3275" t="str">
        <v>unmet</v>
      </c>
      <c r="E3275">
        <v>-745412.25382986385</v>
      </c>
    </row>
    <row r="3276" spans="1:5" x14ac:dyDescent="0.25">
      <c r="A3276">
        <v>3210</v>
      </c>
      <c r="B3276" s="40">
        <v>3626731.6934494041</v>
      </c>
      <c r="C3276">
        <v>3890988.6262296629</v>
      </c>
      <c r="D3276" t="str">
        <v>unmet</v>
      </c>
      <c r="E3276">
        <v>-264256.93278025882</v>
      </c>
    </row>
    <row r="3277" spans="1:5" x14ac:dyDescent="0.25">
      <c r="A3277">
        <v>3211</v>
      </c>
      <c r="B3277" s="40">
        <v>4520932.7380212247</v>
      </c>
      <c r="C3277">
        <v>3890712.0073375194</v>
      </c>
      <c r="D3277" t="str">
        <v>met</v>
      </c>
      <c r="E3277">
        <v>630220.7306837053</v>
      </c>
    </row>
    <row r="3278" spans="1:5" x14ac:dyDescent="0.25">
      <c r="A3278">
        <v>3212</v>
      </c>
      <c r="B3278" s="40">
        <v>3703220.3825943805</v>
      </c>
      <c r="C3278">
        <v>3891019.4441455603</v>
      </c>
      <c r="D3278" t="str">
        <v>unmet</v>
      </c>
      <c r="E3278">
        <v>-187799.06155117974</v>
      </c>
    </row>
    <row r="3279" spans="1:5" x14ac:dyDescent="0.25">
      <c r="A3279">
        <v>3213</v>
      </c>
      <c r="B3279" s="40">
        <v>3563664.1485035284</v>
      </c>
      <c r="C3279">
        <v>3890718.6816757969</v>
      </c>
      <c r="D3279" t="str">
        <v>unmet</v>
      </c>
      <c r="E3279">
        <v>-327054.53317226842</v>
      </c>
    </row>
    <row r="3280" spans="1:5" x14ac:dyDescent="0.25">
      <c r="A3280">
        <v>3214</v>
      </c>
      <c r="B3280" s="40">
        <v>4025966.8893182948</v>
      </c>
      <c r="C3280">
        <v>3891004.1276608133</v>
      </c>
      <c r="D3280" t="str">
        <v>met</v>
      </c>
      <c r="E3280">
        <v>134962.76165748155</v>
      </c>
    </row>
    <row r="3281" spans="1:5" x14ac:dyDescent="0.25">
      <c r="A3281">
        <v>3215</v>
      </c>
      <c r="B3281" s="40">
        <v>3904049.3846511571</v>
      </c>
      <c r="C3281">
        <v>3890177.2544334009</v>
      </c>
      <c r="D3281" t="str">
        <v>met</v>
      </c>
      <c r="E3281">
        <v>13872.130217756145</v>
      </c>
    </row>
    <row r="3282" spans="1:5" x14ac:dyDescent="0.25">
      <c r="A3282">
        <v>3216</v>
      </c>
      <c r="B3282" s="40">
        <v>4674581.1056548953</v>
      </c>
      <c r="C3282">
        <v>3890611.4806660153</v>
      </c>
      <c r="D3282" t="str">
        <v>met</v>
      </c>
      <c r="E3282">
        <v>783969.62498888001</v>
      </c>
    </row>
    <row r="3283" spans="1:5" x14ac:dyDescent="0.25">
      <c r="A3283">
        <v>3217</v>
      </c>
      <c r="B3283" s="40">
        <v>4392701.703603154</v>
      </c>
      <c r="C3283">
        <v>3890747.1400927966</v>
      </c>
      <c r="D3283" t="str">
        <v>met</v>
      </c>
      <c r="E3283">
        <v>501954.5635103574</v>
      </c>
    </row>
    <row r="3284" spans="1:5" x14ac:dyDescent="0.25">
      <c r="A3284">
        <v>3218</v>
      </c>
      <c r="B3284" s="40">
        <v>4373346.8460568497</v>
      </c>
      <c r="C3284">
        <v>3890766.3240715638</v>
      </c>
      <c r="D3284" t="str">
        <v>met</v>
      </c>
      <c r="E3284">
        <v>482580.52198528592</v>
      </c>
    </row>
    <row r="3285" spans="1:5" x14ac:dyDescent="0.25">
      <c r="A3285">
        <v>3219</v>
      </c>
      <c r="B3285" s="40">
        <v>6434555.521330623</v>
      </c>
      <c r="C3285">
        <v>3890681.3435648009</v>
      </c>
      <c r="D3285" t="str">
        <v>met</v>
      </c>
      <c r="E3285">
        <v>2543874.177765822</v>
      </c>
    </row>
    <row r="3286" spans="1:5" x14ac:dyDescent="0.25">
      <c r="A3286">
        <v>3220</v>
      </c>
      <c r="B3286" s="40">
        <v>3301034.6676723496</v>
      </c>
      <c r="C3286">
        <v>3891036.9895055997</v>
      </c>
      <c r="D3286" t="str">
        <v>unmet</v>
      </c>
      <c r="E3286">
        <v>-590002.32183325011</v>
      </c>
    </row>
    <row r="3287" spans="1:5" x14ac:dyDescent="0.25">
      <c r="A3287">
        <v>3221</v>
      </c>
      <c r="B3287" s="40">
        <v>4478898.2229318405</v>
      </c>
      <c r="C3287">
        <v>3890737.0061942451</v>
      </c>
      <c r="D3287" t="str">
        <v>met</v>
      </c>
      <c r="E3287">
        <v>588161.21673759539</v>
      </c>
    </row>
    <row r="3288" spans="1:5" x14ac:dyDescent="0.25">
      <c r="A3288">
        <v>3222</v>
      </c>
      <c r="B3288" s="40">
        <v>3550272.6271411823</v>
      </c>
      <c r="C3288">
        <v>3890340.3142034109</v>
      </c>
      <c r="D3288" t="str">
        <v>unmet</v>
      </c>
      <c r="E3288">
        <v>-340067.68706222856</v>
      </c>
    </row>
    <row r="3289" spans="1:5" x14ac:dyDescent="0.25">
      <c r="A3289">
        <v>3223</v>
      </c>
      <c r="B3289" s="40">
        <v>3615631.8676585481</v>
      </c>
      <c r="C3289">
        <v>3891730.8232687828</v>
      </c>
      <c r="D3289" t="str">
        <v>unmet</v>
      </c>
      <c r="E3289">
        <v>-276098.95561023476</v>
      </c>
    </row>
    <row r="3290" spans="1:5" x14ac:dyDescent="0.25">
      <c r="A3290">
        <v>3224</v>
      </c>
      <c r="B3290" s="40">
        <v>3541700.0135684931</v>
      </c>
      <c r="C3290">
        <v>3891010.1652540676</v>
      </c>
      <c r="D3290" t="str">
        <v>unmet</v>
      </c>
      <c r="E3290">
        <v>-349310.15168557456</v>
      </c>
    </row>
    <row r="3291" spans="1:5" x14ac:dyDescent="0.25">
      <c r="A3291">
        <v>3225</v>
      </c>
      <c r="B3291" s="40">
        <v>3413465.1411044919</v>
      </c>
      <c r="C3291">
        <v>3890442.8526927978</v>
      </c>
      <c r="D3291" t="str">
        <v>unmet</v>
      </c>
      <c r="E3291">
        <v>-476977.71158830589</v>
      </c>
    </row>
    <row r="3292" spans="1:5" x14ac:dyDescent="0.25">
      <c r="A3292">
        <v>3226</v>
      </c>
      <c r="B3292" s="40">
        <v>3918026.1445231522</v>
      </c>
      <c r="C3292">
        <v>3890847.0277077984</v>
      </c>
      <c r="D3292" t="str">
        <v>met</v>
      </c>
      <c r="E3292">
        <v>27179.116815353744</v>
      </c>
    </row>
    <row r="3293" spans="1:5" x14ac:dyDescent="0.25">
      <c r="A3293">
        <v>3227</v>
      </c>
      <c r="B3293" s="40">
        <v>3671510.3357998594</v>
      </c>
      <c r="C3293">
        <v>3890624.3362802025</v>
      </c>
      <c r="D3293" t="str">
        <v>unmet</v>
      </c>
      <c r="E3293">
        <v>-219114.00048034312</v>
      </c>
    </row>
    <row r="3294" spans="1:5" x14ac:dyDescent="0.25">
      <c r="A3294">
        <v>3228</v>
      </c>
      <c r="B3294" s="40">
        <v>4434867.7876736522</v>
      </c>
      <c r="C3294">
        <v>3890322.1551344739</v>
      </c>
      <c r="D3294" t="str">
        <v>met</v>
      </c>
      <c r="E3294">
        <v>544545.63253917824</v>
      </c>
    </row>
    <row r="3295" spans="1:5" x14ac:dyDescent="0.25">
      <c r="A3295">
        <v>3229</v>
      </c>
      <c r="B3295" s="40">
        <v>4458916.8043217901</v>
      </c>
      <c r="C3295">
        <v>3890539.7583685522</v>
      </c>
      <c r="D3295" t="str">
        <v>met</v>
      </c>
      <c r="E3295">
        <v>568377.04595323792</v>
      </c>
    </row>
    <row r="3296" spans="1:5" x14ac:dyDescent="0.25">
      <c r="A3296">
        <v>3230</v>
      </c>
      <c r="B3296" s="40">
        <v>3700532.6196192466</v>
      </c>
      <c r="C3296">
        <v>3891067.7932443069</v>
      </c>
      <c r="D3296" t="str">
        <v>unmet</v>
      </c>
      <c r="E3296">
        <v>-190535.17362506036</v>
      </c>
    </row>
    <row r="3297" spans="1:5" x14ac:dyDescent="0.25">
      <c r="A3297">
        <v>3231</v>
      </c>
      <c r="B3297" s="40">
        <v>3751482.1584188533</v>
      </c>
      <c r="C3297">
        <v>3891257.5300120064</v>
      </c>
      <c r="D3297" t="str">
        <v>unmet</v>
      </c>
      <c r="E3297">
        <v>-139775.3715931531</v>
      </c>
    </row>
    <row r="3298" spans="1:5" x14ac:dyDescent="0.25">
      <c r="A3298">
        <v>3232</v>
      </c>
      <c r="B3298" s="40">
        <v>3208091.644480451</v>
      </c>
      <c r="C3298">
        <v>3891178.1224645516</v>
      </c>
      <c r="D3298" t="str">
        <v>unmet</v>
      </c>
      <c r="E3298">
        <v>-683086.47798410058</v>
      </c>
    </row>
    <row r="3299" spans="1:5" x14ac:dyDescent="0.25">
      <c r="A3299">
        <v>3233</v>
      </c>
      <c r="B3299" s="40">
        <v>5311807.923542466</v>
      </c>
      <c r="C3299">
        <v>3890793.4690808668</v>
      </c>
      <c r="D3299" t="str">
        <v>met</v>
      </c>
      <c r="E3299">
        <v>1421014.4544615992</v>
      </c>
    </row>
    <row r="3300" spans="1:5" x14ac:dyDescent="0.25">
      <c r="A3300">
        <v>3234</v>
      </c>
      <c r="B3300" s="40">
        <v>3340906.5436976738</v>
      </c>
      <c r="C3300">
        <v>3890617.491041617</v>
      </c>
      <c r="D3300" t="str">
        <v>unmet</v>
      </c>
      <c r="E3300">
        <v>-549710.94734394317</v>
      </c>
    </row>
    <row r="3301" spans="1:5" x14ac:dyDescent="0.25">
      <c r="A3301">
        <v>3235</v>
      </c>
      <c r="B3301" s="40">
        <v>3521022.2922569923</v>
      </c>
      <c r="C3301">
        <v>3890949.375518389</v>
      </c>
      <c r="D3301" t="str">
        <v>unmet</v>
      </c>
      <c r="E3301">
        <v>-369927.08326139674</v>
      </c>
    </row>
    <row r="3302" spans="1:5" x14ac:dyDescent="0.25">
      <c r="A3302">
        <v>3236</v>
      </c>
      <c r="B3302" s="40">
        <v>4019595.5931585222</v>
      </c>
      <c r="C3302">
        <v>3890524.4535888378</v>
      </c>
      <c r="D3302" t="str">
        <v>met</v>
      </c>
      <c r="E3302">
        <v>129071.1395696844</v>
      </c>
    </row>
    <row r="3303" spans="1:5" x14ac:dyDescent="0.25">
      <c r="A3303">
        <v>3237</v>
      </c>
      <c r="B3303" s="40">
        <v>3650490.6344637033</v>
      </c>
      <c r="C3303">
        <v>3890348.2162269801</v>
      </c>
      <c r="D3303" t="str">
        <v>unmet</v>
      </c>
      <c r="E3303">
        <v>-239857.58176327683</v>
      </c>
    </row>
    <row r="3304" spans="1:5" x14ac:dyDescent="0.25">
      <c r="A3304">
        <v>3238</v>
      </c>
      <c r="B3304" s="40">
        <v>4073842.6281967722</v>
      </c>
      <c r="C3304">
        <v>3890736.3313342952</v>
      </c>
      <c r="D3304" t="str">
        <v>met</v>
      </c>
      <c r="E3304">
        <v>183106.29686247697</v>
      </c>
    </row>
    <row r="3305" spans="1:5" x14ac:dyDescent="0.25">
      <c r="A3305">
        <v>3239</v>
      </c>
      <c r="B3305" s="40">
        <v>4027568.5716121262</v>
      </c>
      <c r="C3305">
        <v>3890821.531870361</v>
      </c>
      <c r="D3305" t="str">
        <v>met</v>
      </c>
      <c r="E3305">
        <v>136747.03974176524</v>
      </c>
    </row>
    <row r="3306" spans="1:5" x14ac:dyDescent="0.25">
      <c r="A3306">
        <v>3240</v>
      </c>
      <c r="B3306" s="40">
        <v>5397804.0244506355</v>
      </c>
      <c r="C3306">
        <v>3890475.9087237506</v>
      </c>
      <c r="D3306" t="str">
        <v>met</v>
      </c>
      <c r="E3306">
        <v>1507328.1157268849</v>
      </c>
    </row>
    <row r="3307" spans="1:5" x14ac:dyDescent="0.25">
      <c r="A3307">
        <v>3241</v>
      </c>
      <c r="B3307" s="40">
        <v>3718186.1691054916</v>
      </c>
      <c r="C3307">
        <v>3890776.7142192116</v>
      </c>
      <c r="D3307" t="str">
        <v>unmet</v>
      </c>
      <c r="E3307">
        <v>-172590.54511372</v>
      </c>
    </row>
    <row r="3308" spans="1:5" x14ac:dyDescent="0.25">
      <c r="A3308">
        <v>3242</v>
      </c>
      <c r="B3308" s="40">
        <v>3980910.2627117736</v>
      </c>
      <c r="C3308">
        <v>3890511.0566051239</v>
      </c>
      <c r="D3308" t="str">
        <v>met</v>
      </c>
      <c r="E3308">
        <v>90399.206106649712</v>
      </c>
    </row>
    <row r="3309" spans="1:5" x14ac:dyDescent="0.25">
      <c r="A3309">
        <v>3243</v>
      </c>
      <c r="B3309" s="40">
        <v>3813461.5839902638</v>
      </c>
      <c r="C3309">
        <v>3890657.7806251571</v>
      </c>
      <c r="D3309" t="str">
        <v>unmet</v>
      </c>
      <c r="E3309">
        <v>-77196.196634893306</v>
      </c>
    </row>
    <row r="3310" spans="1:5" x14ac:dyDescent="0.25">
      <c r="A3310">
        <v>3244</v>
      </c>
      <c r="B3310" s="40">
        <v>3404278.1870742608</v>
      </c>
      <c r="C3310">
        <v>3890668.8298115148</v>
      </c>
      <c r="D3310" t="str">
        <v>unmet</v>
      </c>
      <c r="E3310">
        <v>-486390.64273725403</v>
      </c>
    </row>
    <row r="3311" spans="1:5" x14ac:dyDescent="0.25">
      <c r="A3311">
        <v>3245</v>
      </c>
      <c r="B3311" s="40">
        <v>3687850.8795296457</v>
      </c>
      <c r="C3311">
        <v>3890524.0771913789</v>
      </c>
      <c r="D3311" t="str">
        <v>unmet</v>
      </c>
      <c r="E3311">
        <v>-202673.19766173325</v>
      </c>
    </row>
    <row r="3312" spans="1:5" x14ac:dyDescent="0.25">
      <c r="A3312">
        <v>3246</v>
      </c>
      <c r="B3312" s="40">
        <v>3301316.3228874607</v>
      </c>
      <c r="C3312">
        <v>3890471.8865956385</v>
      </c>
      <c r="D3312" t="str">
        <v>unmet</v>
      </c>
      <c r="E3312">
        <v>-589155.56370817777</v>
      </c>
    </row>
    <row r="3313" spans="1:5" x14ac:dyDescent="0.25">
      <c r="A3313">
        <v>3247</v>
      </c>
      <c r="B3313" s="40">
        <v>4527536.5966371233</v>
      </c>
      <c r="C3313">
        <v>3890730.4827725338</v>
      </c>
      <c r="D3313" t="str">
        <v>met</v>
      </c>
      <c r="E3313">
        <v>636806.11386458948</v>
      </c>
    </row>
    <row r="3314" spans="1:5" x14ac:dyDescent="0.25">
      <c r="A3314">
        <v>3248</v>
      </c>
      <c r="B3314" s="40">
        <v>3910458.1874866863</v>
      </c>
      <c r="C3314">
        <v>3890659.100732299</v>
      </c>
      <c r="D3314" t="str">
        <v>met</v>
      </c>
      <c r="E3314">
        <v>19799.086754387245</v>
      </c>
    </row>
    <row r="3315" spans="1:5" x14ac:dyDescent="0.25">
      <c r="A3315">
        <v>3249</v>
      </c>
      <c r="B3315" s="40">
        <v>4014509.5010794001</v>
      </c>
      <c r="C3315">
        <v>3890814.3806350571</v>
      </c>
      <c r="D3315" t="str">
        <v>met</v>
      </c>
      <c r="E3315">
        <v>123695.12044434296</v>
      </c>
    </row>
    <row r="3316" spans="1:5" x14ac:dyDescent="0.25">
      <c r="A3316">
        <v>3250</v>
      </c>
      <c r="B3316" s="40">
        <v>4017534.9074186943</v>
      </c>
      <c r="C3316">
        <v>3890815.8307737876</v>
      </c>
      <c r="D3316" t="str">
        <v>met</v>
      </c>
      <c r="E3316">
        <v>126719.07664490677</v>
      </c>
    </row>
    <row r="3317" spans="1:5" x14ac:dyDescent="0.25">
      <c r="A3317">
        <v>3251</v>
      </c>
      <c r="B3317" s="40">
        <v>3816851.873466881</v>
      </c>
      <c r="C3317">
        <v>3891008.5721432911</v>
      </c>
      <c r="D3317" t="str">
        <v>unmet</v>
      </c>
      <c r="E3317">
        <v>-74156.698676410131</v>
      </c>
    </row>
    <row r="3318" spans="1:5" x14ac:dyDescent="0.25">
      <c r="A3318">
        <v>3252</v>
      </c>
      <c r="B3318" s="40">
        <v>3431312.5669366326</v>
      </c>
      <c r="C3318">
        <v>3890767.9308067458</v>
      </c>
      <c r="D3318" t="str">
        <v>unmet</v>
      </c>
      <c r="E3318">
        <v>-459455.36387011316</v>
      </c>
    </row>
    <row r="3319" spans="1:5" x14ac:dyDescent="0.25">
      <c r="A3319">
        <v>3253</v>
      </c>
      <c r="B3319" s="40">
        <v>3297526.3407047163</v>
      </c>
      <c r="C3319">
        <v>3890359.9176096777</v>
      </c>
      <c r="D3319" t="str">
        <v>unmet</v>
      </c>
      <c r="E3319">
        <v>-592833.57690496137</v>
      </c>
    </row>
    <row r="3320" spans="1:5" x14ac:dyDescent="0.25">
      <c r="A3320">
        <v>3254</v>
      </c>
      <c r="B3320" s="40">
        <v>3511259.4966590013</v>
      </c>
      <c r="C3320">
        <v>3890406.0689195287</v>
      </c>
      <c r="D3320" t="str">
        <v>unmet</v>
      </c>
      <c r="E3320">
        <v>-379146.57226052741</v>
      </c>
    </row>
    <row r="3321" spans="1:5" x14ac:dyDescent="0.25">
      <c r="A3321">
        <v>3255</v>
      </c>
      <c r="B3321" s="40">
        <v>4056750.384654576</v>
      </c>
      <c r="C3321">
        <v>3891235.5178893255</v>
      </c>
      <c r="D3321" t="str">
        <v>met</v>
      </c>
      <c r="E3321">
        <v>165514.86676525045</v>
      </c>
    </row>
    <row r="3322" spans="1:5" x14ac:dyDescent="0.25">
      <c r="A3322">
        <v>3256</v>
      </c>
      <c r="B3322" s="40">
        <v>4480862.9250073433</v>
      </c>
      <c r="C3322">
        <v>3890455.9732029526</v>
      </c>
      <c r="D3322" t="str">
        <v>met</v>
      </c>
      <c r="E3322">
        <v>590406.95180439064</v>
      </c>
    </row>
    <row r="3323" spans="1:5" x14ac:dyDescent="0.25">
      <c r="A3323">
        <v>3257</v>
      </c>
      <c r="B3323" s="40">
        <v>3448528.7343596928</v>
      </c>
      <c r="C3323">
        <v>3890621.6971387458</v>
      </c>
      <c r="D3323" t="str">
        <v>unmet</v>
      </c>
      <c r="E3323">
        <v>-442092.96277905302</v>
      </c>
    </row>
    <row r="3324" spans="1:5" x14ac:dyDescent="0.25">
      <c r="A3324">
        <v>3258</v>
      </c>
      <c r="B3324" s="40">
        <v>3254387.5699244682</v>
      </c>
      <c r="C3324">
        <v>3890997.4198152213</v>
      </c>
      <c r="D3324" t="str">
        <v>unmet</v>
      </c>
      <c r="E3324">
        <v>-636609.84989075316</v>
      </c>
    </row>
    <row r="3325" spans="1:5" x14ac:dyDescent="0.25">
      <c r="A3325">
        <v>3259</v>
      </c>
      <c r="B3325" s="40">
        <v>4042590.8315457683</v>
      </c>
      <c r="C3325">
        <v>3891076.6208625953</v>
      </c>
      <c r="D3325" t="str">
        <v>met</v>
      </c>
      <c r="E3325">
        <v>151514.21068317303</v>
      </c>
    </row>
    <row r="3326" spans="1:5" x14ac:dyDescent="0.25">
      <c r="A3326">
        <v>3260</v>
      </c>
      <c r="B3326" s="40">
        <v>4717007.5449477471</v>
      </c>
      <c r="C3326">
        <v>3891191.2241805955</v>
      </c>
      <c r="D3326" t="str">
        <v>met</v>
      </c>
      <c r="E3326">
        <v>825816.32076715166</v>
      </c>
    </row>
    <row r="3327" spans="1:5" x14ac:dyDescent="0.25">
      <c r="A3327">
        <v>3261</v>
      </c>
      <c r="B3327" s="40">
        <v>4111980.8493800364</v>
      </c>
      <c r="C3327">
        <v>3890207.1900350503</v>
      </c>
      <c r="D3327" t="str">
        <v>met</v>
      </c>
      <c r="E3327">
        <v>221773.65934498608</v>
      </c>
    </row>
    <row r="3328" spans="1:5" x14ac:dyDescent="0.25">
      <c r="A3328">
        <v>3262</v>
      </c>
      <c r="B3328" s="40">
        <v>3989673.5147720403</v>
      </c>
      <c r="C3328">
        <v>3890878.8842395651</v>
      </c>
      <c r="D3328" t="str">
        <v>met</v>
      </c>
      <c r="E3328">
        <v>98794.630532475188</v>
      </c>
    </row>
    <row r="3329" spans="1:5" x14ac:dyDescent="0.25">
      <c r="A3329">
        <v>3263</v>
      </c>
      <c r="B3329" s="40">
        <v>7759052.1338191591</v>
      </c>
      <c r="C3329">
        <v>3890469.5227853484</v>
      </c>
      <c r="D3329" t="str">
        <v>met</v>
      </c>
      <c r="E3329">
        <v>3868582.6110338108</v>
      </c>
    </row>
    <row r="3330" spans="1:5" x14ac:dyDescent="0.25">
      <c r="A3330">
        <v>3264</v>
      </c>
      <c r="B3330" s="40">
        <v>3739825.524506513</v>
      </c>
      <c r="C3330">
        <v>3890565.5053136214</v>
      </c>
      <c r="D3330" t="str">
        <v>unmet</v>
      </c>
      <c r="E3330">
        <v>-150739.98080710834</v>
      </c>
    </row>
    <row r="3331" spans="1:5" x14ac:dyDescent="0.25">
      <c r="A3331">
        <v>3265</v>
      </c>
      <c r="B3331" s="40">
        <v>4405721.3555464586</v>
      </c>
      <c r="C3331">
        <v>3890779.8024807251</v>
      </c>
      <c r="D3331" t="str">
        <v>met</v>
      </c>
      <c r="E3331">
        <v>514941.55306573352</v>
      </c>
    </row>
    <row r="3332" spans="1:5" x14ac:dyDescent="0.25">
      <c r="A3332">
        <v>3266</v>
      </c>
      <c r="B3332" s="40">
        <v>3533977.1652038512</v>
      </c>
      <c r="C3332">
        <v>3891030.2036761441</v>
      </c>
      <c r="D3332" t="str">
        <v>unmet</v>
      </c>
      <c r="E3332">
        <v>-357053.03847229294</v>
      </c>
    </row>
    <row r="3333" spans="1:5" x14ac:dyDescent="0.25">
      <c r="A3333">
        <v>3267</v>
      </c>
      <c r="B3333" s="40">
        <v>3625626.2196324128</v>
      </c>
      <c r="C3333">
        <v>3890917.1718637911</v>
      </c>
      <c r="D3333" t="str">
        <v>unmet</v>
      </c>
      <c r="E3333">
        <v>-265290.95223137829</v>
      </c>
    </row>
    <row r="3334" spans="1:5" x14ac:dyDescent="0.25">
      <c r="A3334">
        <v>3268</v>
      </c>
      <c r="B3334" s="40">
        <v>3776690.697271259</v>
      </c>
      <c r="C3334">
        <v>3890699.6421675337</v>
      </c>
      <c r="D3334" t="str">
        <v>unmet</v>
      </c>
      <c r="E3334">
        <v>-114008.94489627471</v>
      </c>
    </row>
    <row r="3335" spans="1:5" x14ac:dyDescent="0.25">
      <c r="A3335">
        <v>3269</v>
      </c>
      <c r="B3335" s="40">
        <v>4574675.2553863274</v>
      </c>
      <c r="C3335">
        <v>3891007.3181079309</v>
      </c>
      <c r="D3335" t="str">
        <v>met</v>
      </c>
      <c r="E3335">
        <v>683667.93727839645</v>
      </c>
    </row>
    <row r="3336" spans="1:5" x14ac:dyDescent="0.25">
      <c r="A3336">
        <v>3270</v>
      </c>
      <c r="B3336" s="40">
        <v>3330364.5141698099</v>
      </c>
      <c r="C3336">
        <v>3890291.7113584601</v>
      </c>
      <c r="D3336" t="str">
        <v>unmet</v>
      </c>
      <c r="E3336">
        <v>-559927.19718865026</v>
      </c>
    </row>
    <row r="3337" spans="1:5" x14ac:dyDescent="0.25">
      <c r="A3337">
        <v>3271</v>
      </c>
      <c r="B3337" s="40">
        <v>3668383.4705989202</v>
      </c>
      <c r="C3337">
        <v>3891124.9351984807</v>
      </c>
      <c r="D3337" t="str">
        <v>unmet</v>
      </c>
      <c r="E3337">
        <v>-222741.46459956048</v>
      </c>
    </row>
    <row r="3338" spans="1:5" x14ac:dyDescent="0.25">
      <c r="A3338">
        <v>3272</v>
      </c>
      <c r="B3338" s="40">
        <v>3943524.4535623174</v>
      </c>
      <c r="C3338">
        <v>3890877.4496541661</v>
      </c>
      <c r="D3338" t="str">
        <v>met</v>
      </c>
      <c r="E3338">
        <v>52647.003908151295</v>
      </c>
    </row>
    <row r="3339" spans="1:5" x14ac:dyDescent="0.25">
      <c r="A3339">
        <v>3273</v>
      </c>
      <c r="B3339" s="40">
        <v>3716482.0432899161</v>
      </c>
      <c r="C3339">
        <v>3890599.0328633338</v>
      </c>
      <c r="D3339" t="str">
        <v>unmet</v>
      </c>
      <c r="E3339">
        <v>-174116.9895734177</v>
      </c>
    </row>
    <row r="3340" spans="1:5" x14ac:dyDescent="0.25">
      <c r="A3340">
        <v>3274</v>
      </c>
      <c r="B3340" s="40">
        <v>4450711.6053989558</v>
      </c>
      <c r="C3340">
        <v>3890579.7542222147</v>
      </c>
      <c r="D3340" t="str">
        <v>met</v>
      </c>
      <c r="E3340">
        <v>560131.85117674107</v>
      </c>
    </row>
    <row r="3341" spans="1:5" x14ac:dyDescent="0.25">
      <c r="A3341">
        <v>3275</v>
      </c>
      <c r="B3341" s="40">
        <v>3502342.6134345829</v>
      </c>
      <c r="C3341">
        <v>3890655.8722648742</v>
      </c>
      <c r="D3341" t="str">
        <v>unmet</v>
      </c>
      <c r="E3341">
        <v>-388313.25883029122</v>
      </c>
    </row>
    <row r="3342" spans="1:5" x14ac:dyDescent="0.25">
      <c r="A3342">
        <v>3276</v>
      </c>
      <c r="B3342" s="40">
        <v>3711412.646671514</v>
      </c>
      <c r="C3342">
        <v>3890128.8984827562</v>
      </c>
      <c r="D3342" t="str">
        <v>unmet</v>
      </c>
      <c r="E3342">
        <v>-178716.2518112422</v>
      </c>
    </row>
    <row r="3343" spans="1:5" x14ac:dyDescent="0.25">
      <c r="A3343">
        <v>3277</v>
      </c>
      <c r="B3343" s="40">
        <v>3540729.8323386023</v>
      </c>
      <c r="C3343">
        <v>3890690.0884975088</v>
      </c>
      <c r="D3343" t="str">
        <v>unmet</v>
      </c>
      <c r="E3343">
        <v>-349960.2561589065</v>
      </c>
    </row>
    <row r="3344" spans="1:5" x14ac:dyDescent="0.25">
      <c r="A3344">
        <v>3278</v>
      </c>
      <c r="B3344" s="40">
        <v>3170797.6578352544</v>
      </c>
      <c r="C3344">
        <v>3890272.0500724665</v>
      </c>
      <c r="D3344" t="str">
        <v>unmet</v>
      </c>
      <c r="E3344">
        <v>-719474.39223721204</v>
      </c>
    </row>
    <row r="3345" spans="1:5" x14ac:dyDescent="0.25">
      <c r="A3345">
        <v>3279</v>
      </c>
      <c r="B3345" s="40">
        <v>4061275.7255850784</v>
      </c>
      <c r="C3345">
        <v>3891597.4122399241</v>
      </c>
      <c r="D3345" t="str">
        <v>met</v>
      </c>
      <c r="E3345">
        <v>169678.31334515428</v>
      </c>
    </row>
    <row r="3346" spans="1:5" x14ac:dyDescent="0.25">
      <c r="A3346">
        <v>3280</v>
      </c>
      <c r="B3346" s="40">
        <v>3251621.6724705342</v>
      </c>
      <c r="C3346">
        <v>3891271.7413622723</v>
      </c>
      <c r="D3346" t="str">
        <v>unmet</v>
      </c>
      <c r="E3346">
        <v>-639650.06889173808</v>
      </c>
    </row>
    <row r="3347" spans="1:5" x14ac:dyDescent="0.25">
      <c r="A3347">
        <v>3281</v>
      </c>
      <c r="B3347" s="40">
        <v>3522879.8022851013</v>
      </c>
      <c r="C3347">
        <v>3890892.883025289</v>
      </c>
      <c r="D3347" t="str">
        <v>unmet</v>
      </c>
      <c r="E3347">
        <v>-368013.08074018778</v>
      </c>
    </row>
    <row r="3348" spans="1:5" x14ac:dyDescent="0.25">
      <c r="A3348">
        <v>3282</v>
      </c>
      <c r="B3348" s="40">
        <v>3811714.8255384751</v>
      </c>
      <c r="C3348">
        <v>3890829.9990183436</v>
      </c>
      <c r="D3348" t="str">
        <v>unmet</v>
      </c>
      <c r="E3348">
        <v>-79115.173479868565</v>
      </c>
    </row>
    <row r="3349" spans="1:5" x14ac:dyDescent="0.25">
      <c r="A3349">
        <v>3283</v>
      </c>
      <c r="B3349" s="40">
        <v>3443155.1129752416</v>
      </c>
      <c r="C3349">
        <v>3890733.1617967477</v>
      </c>
      <c r="D3349" t="str">
        <v>unmet</v>
      </c>
      <c r="E3349">
        <v>-447578.04882150609</v>
      </c>
    </row>
    <row r="3350" spans="1:5" x14ac:dyDescent="0.25">
      <c r="A3350">
        <v>3284</v>
      </c>
      <c r="B3350" s="40">
        <v>4179605.3096517916</v>
      </c>
      <c r="C3350">
        <v>3890624.4503029976</v>
      </c>
      <c r="D3350" t="str">
        <v>met</v>
      </c>
      <c r="E3350">
        <v>288980.85934879398</v>
      </c>
    </row>
    <row r="3351" spans="1:5" x14ac:dyDescent="0.25">
      <c r="A3351">
        <v>3285</v>
      </c>
      <c r="B3351" s="40">
        <v>3472991.8209493477</v>
      </c>
      <c r="C3351">
        <v>3890791.3404478594</v>
      </c>
      <c r="D3351" t="str">
        <v>unmet</v>
      </c>
      <c r="E3351">
        <v>-417799.51949851168</v>
      </c>
    </row>
    <row r="3352" spans="1:5" x14ac:dyDescent="0.25">
      <c r="A3352">
        <v>3286</v>
      </c>
      <c r="B3352" s="40">
        <v>3867291.2998960866</v>
      </c>
      <c r="C3352">
        <v>3890707.7731978772</v>
      </c>
      <c r="D3352" t="str">
        <v>unmet</v>
      </c>
      <c r="E3352">
        <v>-23416.473301790655</v>
      </c>
    </row>
    <row r="3353" spans="1:5" x14ac:dyDescent="0.25">
      <c r="A3353">
        <v>3287</v>
      </c>
      <c r="B3353" s="40">
        <v>3403112.4493987276</v>
      </c>
      <c r="C3353">
        <v>3890618.5056099943</v>
      </c>
      <c r="D3353" t="str">
        <v>unmet</v>
      </c>
      <c r="E3353">
        <v>-487506.05621126667</v>
      </c>
    </row>
    <row r="3354" spans="1:5" x14ac:dyDescent="0.25">
      <c r="A3354">
        <v>3288</v>
      </c>
      <c r="B3354" s="40">
        <v>4114722.6072847317</v>
      </c>
      <c r="C3354">
        <v>3890992.4986817646</v>
      </c>
      <c r="D3354" t="str">
        <v>met</v>
      </c>
      <c r="E3354">
        <v>223730.10860296711</v>
      </c>
    </row>
    <row r="3355" spans="1:5" x14ac:dyDescent="0.25">
      <c r="A3355">
        <v>3289</v>
      </c>
      <c r="B3355" s="40">
        <v>3705390.9459575498</v>
      </c>
      <c r="C3355">
        <v>3890865.7070910363</v>
      </c>
      <c r="D3355" t="str">
        <v>unmet</v>
      </c>
      <c r="E3355">
        <v>-185474.76113348641</v>
      </c>
    </row>
    <row r="3356" spans="1:5" x14ac:dyDescent="0.25">
      <c r="A3356">
        <v>3290</v>
      </c>
      <c r="B3356" s="40">
        <v>3184843.9911479396</v>
      </c>
      <c r="C3356">
        <v>3890693.4511010651</v>
      </c>
      <c r="D3356" t="str">
        <v>unmet</v>
      </c>
      <c r="E3356">
        <v>-705849.45995312557</v>
      </c>
    </row>
    <row r="3357" spans="1:5" x14ac:dyDescent="0.25">
      <c r="A3357">
        <v>3291</v>
      </c>
      <c r="B3357" s="40">
        <v>4813796.9372842247</v>
      </c>
      <c r="C3357">
        <v>3890577.5839665541</v>
      </c>
      <c r="D3357" t="str">
        <v>met</v>
      </c>
      <c r="E3357">
        <v>923219.35331767052</v>
      </c>
    </row>
    <row r="3358" spans="1:5" x14ac:dyDescent="0.25">
      <c r="A3358">
        <v>3292</v>
      </c>
      <c r="B3358" s="40">
        <v>3911469.5918157636</v>
      </c>
      <c r="C3358">
        <v>3891005.4706645822</v>
      </c>
      <c r="D3358" t="str">
        <v>met</v>
      </c>
      <c r="E3358">
        <v>20464.121151181404</v>
      </c>
    </row>
    <row r="3359" spans="1:5" x14ac:dyDescent="0.25">
      <c r="A3359">
        <v>3293</v>
      </c>
      <c r="B3359" s="40">
        <v>3830192.1267196122</v>
      </c>
      <c r="C3359">
        <v>3890562.5963711147</v>
      </c>
      <c r="D3359" t="str">
        <v>unmet</v>
      </c>
      <c r="E3359">
        <v>-60370.469651502557</v>
      </c>
    </row>
    <row r="3360" spans="1:5" x14ac:dyDescent="0.25">
      <c r="A3360">
        <v>3294</v>
      </c>
      <c r="B3360" s="40">
        <v>3048877.1338238213</v>
      </c>
      <c r="C3360">
        <v>3890388.4071220267</v>
      </c>
      <c r="D3360" t="str">
        <v>unmet</v>
      </c>
      <c r="E3360">
        <v>-841511.27329820534</v>
      </c>
    </row>
    <row r="3361" spans="1:5" x14ac:dyDescent="0.25">
      <c r="A3361">
        <v>3295</v>
      </c>
      <c r="B3361" s="40">
        <v>4254100.6616257634</v>
      </c>
      <c r="C3361">
        <v>3890910.9794148873</v>
      </c>
      <c r="D3361" t="str">
        <v>met</v>
      </c>
      <c r="E3361">
        <v>363189.68221087614</v>
      </c>
    </row>
    <row r="3362" spans="1:5" x14ac:dyDescent="0.25">
      <c r="A3362">
        <v>3296</v>
      </c>
      <c r="B3362" s="40">
        <v>3140483.9480836443</v>
      </c>
      <c r="C3362">
        <v>3890429.9455012698</v>
      </c>
      <c r="D3362" t="str">
        <v>unmet</v>
      </c>
      <c r="E3362">
        <v>-749945.99741762551</v>
      </c>
    </row>
    <row r="3363" spans="1:5" x14ac:dyDescent="0.25">
      <c r="A3363">
        <v>3297</v>
      </c>
      <c r="B3363" s="40">
        <v>4210749.4152743369</v>
      </c>
      <c r="C3363">
        <v>3890604.2164397575</v>
      </c>
      <c r="D3363" t="str">
        <v>met</v>
      </c>
      <c r="E3363">
        <v>320145.19883457944</v>
      </c>
    </row>
    <row r="3364" spans="1:5" x14ac:dyDescent="0.25">
      <c r="A3364">
        <v>3298</v>
      </c>
      <c r="B3364" s="40">
        <v>4153832.4001838667</v>
      </c>
      <c r="C3364">
        <v>3890877.4019535924</v>
      </c>
      <c r="D3364" t="str">
        <v>met</v>
      </c>
      <c r="E3364">
        <v>262954.9982302743</v>
      </c>
    </row>
    <row r="3365" spans="1:5" x14ac:dyDescent="0.25">
      <c r="A3365">
        <v>3299</v>
      </c>
      <c r="B3365" s="40">
        <v>4067413.7623339733</v>
      </c>
      <c r="C3365">
        <v>3890658.4489611555</v>
      </c>
      <c r="D3365" t="str">
        <v>met</v>
      </c>
      <c r="E3365">
        <v>176755.31337281782</v>
      </c>
    </row>
    <row r="3366" spans="1:5" x14ac:dyDescent="0.25">
      <c r="A3366">
        <v>3300</v>
      </c>
      <c r="B3366" s="40">
        <v>3275353.1382102994</v>
      </c>
      <c r="C3366">
        <v>3891288.3627591943</v>
      </c>
      <c r="D3366" t="str">
        <v>unmet</v>
      </c>
      <c r="E3366">
        <v>-615935.22454889491</v>
      </c>
    </row>
    <row r="3367" spans="1:5" x14ac:dyDescent="0.25">
      <c r="A3367">
        <v>3301</v>
      </c>
      <c r="B3367" s="40">
        <v>4677882.5638265666</v>
      </c>
      <c r="C3367">
        <v>3890730.9779183576</v>
      </c>
      <c r="D3367" t="str">
        <v>met</v>
      </c>
      <c r="E3367">
        <v>787151.58590820897</v>
      </c>
    </row>
    <row r="3368" spans="1:5" x14ac:dyDescent="0.25">
      <c r="A3368">
        <v>3302</v>
      </c>
      <c r="B3368" s="40">
        <v>4627648.6227417644</v>
      </c>
      <c r="C3368">
        <v>3890561.9791169707</v>
      </c>
      <c r="D3368" t="str">
        <v>met</v>
      </c>
      <c r="E3368">
        <v>737086.64362479374</v>
      </c>
    </row>
    <row r="3369" spans="1:5" x14ac:dyDescent="0.25">
      <c r="A3369">
        <v>3303</v>
      </c>
      <c r="B3369" s="40">
        <v>3875068.2278815284</v>
      </c>
      <c r="C3369">
        <v>3890582.4045468732</v>
      </c>
      <c r="D3369" t="str">
        <v>unmet</v>
      </c>
      <c r="E3369">
        <v>-15514.176665344741</v>
      </c>
    </row>
    <row r="3370" spans="1:5" x14ac:dyDescent="0.25">
      <c r="A3370">
        <v>3304</v>
      </c>
      <c r="B3370" s="40">
        <v>3575720.7852104227</v>
      </c>
      <c r="C3370">
        <v>3891172.4904408827</v>
      </c>
      <c r="D3370" t="str">
        <v>unmet</v>
      </c>
      <c r="E3370">
        <v>-315451.70523046004</v>
      </c>
    </row>
    <row r="3371" spans="1:5" x14ac:dyDescent="0.25">
      <c r="A3371">
        <v>3305</v>
      </c>
      <c r="B3371" s="40">
        <v>3268408.9364096825</v>
      </c>
      <c r="C3371">
        <v>3891800.4841208206</v>
      </c>
      <c r="D3371" t="str">
        <v>unmet</v>
      </c>
      <c r="E3371">
        <v>-623391.54771113815</v>
      </c>
    </row>
    <row r="3372" spans="1:5" x14ac:dyDescent="0.25">
      <c r="A3372">
        <v>3306</v>
      </c>
      <c r="B3372" s="40">
        <v>3873223.693282323</v>
      </c>
      <c r="C3372">
        <v>3891441.7123780022</v>
      </c>
      <c r="D3372" t="str">
        <v>unmet</v>
      </c>
      <c r="E3372">
        <v>-18218.019095679279</v>
      </c>
    </row>
    <row r="3373" spans="1:5" x14ac:dyDescent="0.25">
      <c r="A3373">
        <v>3307</v>
      </c>
      <c r="B3373" s="40">
        <v>3801450.6216993406</v>
      </c>
      <c r="C3373">
        <v>3891189.78979111</v>
      </c>
      <c r="D3373" t="str">
        <v>unmet</v>
      </c>
      <c r="E3373">
        <v>-89739.16809176933</v>
      </c>
    </row>
    <row r="3374" spans="1:5" x14ac:dyDescent="0.25">
      <c r="A3374">
        <v>3308</v>
      </c>
      <c r="B3374" s="40">
        <v>3908351.6413851217</v>
      </c>
      <c r="C3374">
        <v>3891034.705934186</v>
      </c>
      <c r="D3374" t="str">
        <v>met</v>
      </c>
      <c r="E3374">
        <v>17316.935450935736</v>
      </c>
    </row>
    <row r="3375" spans="1:5" x14ac:dyDescent="0.25">
      <c r="A3375">
        <v>3309</v>
      </c>
      <c r="B3375" s="40">
        <v>4689365.1540080924</v>
      </c>
      <c r="C3375">
        <v>3890803.1548177795</v>
      </c>
      <c r="D3375" t="str">
        <v>met</v>
      </c>
      <c r="E3375">
        <v>798561.99919031281</v>
      </c>
    </row>
    <row r="3376" spans="1:5" x14ac:dyDescent="0.25">
      <c r="A3376">
        <v>3310</v>
      </c>
      <c r="B3376" s="40">
        <v>3977230.7817125018</v>
      </c>
      <c r="C3376">
        <v>3891333.6144379573</v>
      </c>
      <c r="D3376" t="str">
        <v>met</v>
      </c>
      <c r="E3376">
        <v>85897.167274544481</v>
      </c>
    </row>
    <row r="3377" spans="1:5" x14ac:dyDescent="0.25">
      <c r="A3377">
        <v>3311</v>
      </c>
      <c r="B3377" s="40">
        <v>3373063.6464123232</v>
      </c>
      <c r="C3377">
        <v>3890692.9187426637</v>
      </c>
      <c r="D3377" t="str">
        <v>unmet</v>
      </c>
      <c r="E3377">
        <v>-517629.27233034046</v>
      </c>
    </row>
    <row r="3378" spans="1:5" x14ac:dyDescent="0.25">
      <c r="A3378">
        <v>3312</v>
      </c>
      <c r="B3378" s="40">
        <v>3522289.692013402</v>
      </c>
      <c r="C3378">
        <v>3890969.3890735311</v>
      </c>
      <c r="D3378" t="str">
        <v>unmet</v>
      </c>
      <c r="E3378">
        <v>-368679.69706012914</v>
      </c>
    </row>
    <row r="3379" spans="1:5" x14ac:dyDescent="0.25">
      <c r="A3379">
        <v>3313</v>
      </c>
      <c r="B3379" s="40">
        <v>4887780.5196299041</v>
      </c>
      <c r="C3379">
        <v>3890708.4046152411</v>
      </c>
      <c r="D3379" t="str">
        <v>met</v>
      </c>
      <c r="E3379">
        <v>997072.11501466297</v>
      </c>
    </row>
    <row r="3380" spans="1:5" x14ac:dyDescent="0.25">
      <c r="A3380">
        <v>3314</v>
      </c>
      <c r="B3380" s="40">
        <v>3707588.1824565772</v>
      </c>
      <c r="C3380">
        <v>3890435.8652327517</v>
      </c>
      <c r="D3380" t="str">
        <v>unmet</v>
      </c>
      <c r="E3380">
        <v>-182847.68277617451</v>
      </c>
    </row>
    <row r="3381" spans="1:5" x14ac:dyDescent="0.25">
      <c r="A3381">
        <v>3315</v>
      </c>
      <c r="B3381" s="40">
        <v>3957124.9689636165</v>
      </c>
      <c r="C3381">
        <v>3890598.711068722</v>
      </c>
      <c r="D3381" t="str">
        <v>met</v>
      </c>
      <c r="E3381">
        <v>66526.257894894574</v>
      </c>
    </row>
    <row r="3382" spans="1:5" x14ac:dyDescent="0.25">
      <c r="A3382">
        <v>3316</v>
      </c>
      <c r="B3382" s="40">
        <v>3709239.6276212251</v>
      </c>
      <c r="C3382">
        <v>3890628.8097467381</v>
      </c>
      <c r="D3382" t="str">
        <v>unmet</v>
      </c>
      <c r="E3382">
        <v>-181389.18212551298</v>
      </c>
    </row>
    <row r="3383" spans="1:5" x14ac:dyDescent="0.25">
      <c r="A3383">
        <v>3317</v>
      </c>
      <c r="B3383" s="40">
        <v>5042559.8762831399</v>
      </c>
      <c r="C3383">
        <v>3890925.7299443879</v>
      </c>
      <c r="D3383" t="str">
        <v>met</v>
      </c>
      <c r="E3383">
        <v>1151634.146338752</v>
      </c>
    </row>
    <row r="3384" spans="1:5" x14ac:dyDescent="0.25">
      <c r="A3384">
        <v>3318</v>
      </c>
      <c r="B3384" s="40">
        <v>3571962.4427582771</v>
      </c>
      <c r="C3384">
        <v>3891501.7639423539</v>
      </c>
      <c r="D3384" t="str">
        <v>unmet</v>
      </c>
      <c r="E3384">
        <v>-319539.32118407683</v>
      </c>
    </row>
    <row r="3385" spans="1:5" x14ac:dyDescent="0.25">
      <c r="A3385">
        <v>3319</v>
      </c>
      <c r="B3385" s="40">
        <v>3218977.369552982</v>
      </c>
      <c r="C3385">
        <v>3890487.9722444401</v>
      </c>
      <c r="D3385" t="str">
        <v>unmet</v>
      </c>
      <c r="E3385">
        <v>-671510.60269145807</v>
      </c>
    </row>
    <row r="3386" spans="1:5" x14ac:dyDescent="0.25">
      <c r="A3386">
        <v>3320</v>
      </c>
      <c r="B3386" s="40">
        <v>5475597.6149270693</v>
      </c>
      <c r="C3386">
        <v>3890983.826714532</v>
      </c>
      <c r="D3386" t="str">
        <v>met</v>
      </c>
      <c r="E3386">
        <v>1584613.7882125373</v>
      </c>
    </row>
    <row r="3387" spans="1:5" x14ac:dyDescent="0.25">
      <c r="A3387">
        <v>3321</v>
      </c>
      <c r="B3387" s="40">
        <v>3858007.6252073613</v>
      </c>
      <c r="C3387">
        <v>3890526.1171621578</v>
      </c>
      <c r="D3387" t="str">
        <v>unmet</v>
      </c>
      <c r="E3387">
        <v>-32518.491954796482</v>
      </c>
    </row>
    <row r="3388" spans="1:5" x14ac:dyDescent="0.25">
      <c r="A3388">
        <v>3322</v>
      </c>
      <c r="B3388" s="40">
        <v>3559821.5482076546</v>
      </c>
      <c r="C3388">
        <v>3890892.3368364163</v>
      </c>
      <c r="D3388" t="str">
        <v>unmet</v>
      </c>
      <c r="E3388">
        <v>-331070.78862876166</v>
      </c>
    </row>
    <row r="3389" spans="1:5" x14ac:dyDescent="0.25">
      <c r="A3389">
        <v>3323</v>
      </c>
      <c r="B3389" s="40">
        <v>2993459.1978049823</v>
      </c>
      <c r="C3389">
        <v>3891218.942674181</v>
      </c>
      <c r="D3389" t="str">
        <v>unmet</v>
      </c>
      <c r="E3389">
        <v>-897759.74486919865</v>
      </c>
    </row>
    <row r="3390" spans="1:5" x14ac:dyDescent="0.25">
      <c r="A3390">
        <v>3324</v>
      </c>
      <c r="B3390" s="40">
        <v>3646749.6091615814</v>
      </c>
      <c r="C3390">
        <v>3890644.0260516875</v>
      </c>
      <c r="D3390" t="str">
        <v>unmet</v>
      </c>
      <c r="E3390">
        <v>-243894.41689010616</v>
      </c>
    </row>
    <row r="3391" spans="1:5" x14ac:dyDescent="0.25">
      <c r="A3391">
        <v>3325</v>
      </c>
      <c r="B3391" s="40">
        <v>3489922.8252465874</v>
      </c>
      <c r="C3391">
        <v>3890708.3687897818</v>
      </c>
      <c r="D3391" t="str">
        <v>unmet</v>
      </c>
      <c r="E3391">
        <v>-400785.54354319442</v>
      </c>
    </row>
    <row r="3392" spans="1:5" x14ac:dyDescent="0.25">
      <c r="A3392">
        <v>3326</v>
      </c>
      <c r="B3392" s="40">
        <v>3479390.4924060996</v>
      </c>
      <c r="C3392">
        <v>3890612.016082258</v>
      </c>
      <c r="D3392" t="str">
        <v>unmet</v>
      </c>
      <c r="E3392">
        <v>-411221.52367615839</v>
      </c>
    </row>
    <row r="3393" spans="1:5" x14ac:dyDescent="0.25">
      <c r="A3393">
        <v>3327</v>
      </c>
      <c r="B3393" s="40">
        <v>3346788.9084340176</v>
      </c>
      <c r="C3393">
        <v>3890356.2832394103</v>
      </c>
      <c r="D3393" t="str">
        <v>unmet</v>
      </c>
      <c r="E3393">
        <v>-543567.3748053927</v>
      </c>
    </row>
    <row r="3394" spans="1:5" x14ac:dyDescent="0.25">
      <c r="A3394">
        <v>3328</v>
      </c>
      <c r="B3394" s="40">
        <v>3497369.8658866622</v>
      </c>
      <c r="C3394">
        <v>3890382.058149037</v>
      </c>
      <c r="D3394" t="str">
        <v>unmet</v>
      </c>
      <c r="E3394">
        <v>-393012.1922623748</v>
      </c>
    </row>
    <row r="3395" spans="1:5" x14ac:dyDescent="0.25">
      <c r="A3395">
        <v>3329</v>
      </c>
      <c r="B3395" s="40">
        <v>4840615.6144958418</v>
      </c>
      <c r="C3395">
        <v>3890504.7487731227</v>
      </c>
      <c r="D3395" t="str">
        <v>met</v>
      </c>
      <c r="E3395">
        <v>950110.86572271911</v>
      </c>
    </row>
    <row r="3396" spans="1:5" x14ac:dyDescent="0.25">
      <c r="A3396">
        <v>3330</v>
      </c>
      <c r="B3396" s="40">
        <v>3564261.5625145305</v>
      </c>
      <c r="C3396">
        <v>3891150.3365167137</v>
      </c>
      <c r="D3396" t="str">
        <v>unmet</v>
      </c>
      <c r="E3396">
        <v>-326888.77400218323</v>
      </c>
    </row>
    <row r="3397" spans="1:5" x14ac:dyDescent="0.25">
      <c r="A3397">
        <v>3331</v>
      </c>
      <c r="B3397" s="40">
        <v>3507946.6670968318</v>
      </c>
      <c r="C3397">
        <v>3890750.9286205745</v>
      </c>
      <c r="D3397" t="str">
        <v>unmet</v>
      </c>
      <c r="E3397">
        <v>-382804.26152374269</v>
      </c>
    </row>
    <row r="3398" spans="1:5" x14ac:dyDescent="0.25">
      <c r="A3398">
        <v>3332</v>
      </c>
      <c r="B3398" s="40">
        <v>3443899.6555003161</v>
      </c>
      <c r="C3398">
        <v>3891207.1661201408</v>
      </c>
      <c r="D3398" t="str">
        <v>unmet</v>
      </c>
      <c r="E3398">
        <v>-447307.51061982475</v>
      </c>
    </row>
    <row r="3399" spans="1:5" x14ac:dyDescent="0.25">
      <c r="A3399">
        <v>3333</v>
      </c>
      <c r="B3399" s="40">
        <v>3417127.8196516717</v>
      </c>
      <c r="C3399">
        <v>3890915.1447473303</v>
      </c>
      <c r="D3399" t="str">
        <v>unmet</v>
      </c>
      <c r="E3399">
        <v>-473787.32509565866</v>
      </c>
    </row>
    <row r="3400" spans="1:5" x14ac:dyDescent="0.25">
      <c r="A3400">
        <v>3334</v>
      </c>
      <c r="B3400" s="40">
        <v>3445550.2314255917</v>
      </c>
      <c r="C3400">
        <v>3890408.302392588</v>
      </c>
      <c r="D3400" t="str">
        <v>unmet</v>
      </c>
      <c r="E3400">
        <v>-444858.07096699625</v>
      </c>
    </row>
    <row r="3401" spans="1:5" x14ac:dyDescent="0.25">
      <c r="A3401">
        <v>3335</v>
      </c>
      <c r="B3401" s="40">
        <v>3488409.3226084332</v>
      </c>
      <c r="C3401">
        <v>3890769.3650414236</v>
      </c>
      <c r="D3401" t="str">
        <v>unmet</v>
      </c>
      <c r="E3401">
        <v>-402360.04243299039</v>
      </c>
    </row>
    <row r="3402" spans="1:5" x14ac:dyDescent="0.25">
      <c r="A3402">
        <v>3336</v>
      </c>
      <c r="B3402" s="40">
        <v>3071252.2391265985</v>
      </c>
      <c r="C3402">
        <v>3890563.1492080064</v>
      </c>
      <c r="D3402" t="str">
        <v>unmet</v>
      </c>
      <c r="E3402">
        <v>-819310.91008140799</v>
      </c>
    </row>
    <row r="3403" spans="1:5" x14ac:dyDescent="0.25">
      <c r="A3403">
        <v>3337</v>
      </c>
      <c r="B3403" s="40">
        <v>4132505.3998466441</v>
      </c>
      <c r="C3403">
        <v>3890720.1183181424</v>
      </c>
      <c r="D3403" t="str">
        <v>met</v>
      </c>
      <c r="E3403">
        <v>241785.28152850177</v>
      </c>
    </row>
    <row r="3404" spans="1:5" x14ac:dyDescent="0.25">
      <c r="A3404">
        <v>3338</v>
      </c>
      <c r="B3404" s="40">
        <v>4410272.9878623411</v>
      </c>
      <c r="C3404">
        <v>3890214.6260432596</v>
      </c>
      <c r="D3404" t="str">
        <v>met</v>
      </c>
      <c r="E3404">
        <v>520058.36181908147</v>
      </c>
    </row>
    <row r="3405" spans="1:5" x14ac:dyDescent="0.25">
      <c r="A3405">
        <v>3339</v>
      </c>
      <c r="B3405" s="40">
        <v>3633207.7777582947</v>
      </c>
      <c r="C3405">
        <v>3890640.0918464754</v>
      </c>
      <c r="D3405" t="str">
        <v>unmet</v>
      </c>
      <c r="E3405">
        <v>-257432.31408818066</v>
      </c>
    </row>
    <row r="3406" spans="1:5" x14ac:dyDescent="0.25">
      <c r="A3406">
        <v>3340</v>
      </c>
      <c r="B3406" s="40">
        <v>3840695.2790598231</v>
      </c>
      <c r="C3406">
        <v>3891335.3090919494</v>
      </c>
      <c r="D3406" t="str">
        <v>unmet</v>
      </c>
      <c r="E3406">
        <v>-50640.030032126233</v>
      </c>
    </row>
    <row r="3407" spans="1:5" x14ac:dyDescent="0.25">
      <c r="A3407">
        <v>3341</v>
      </c>
      <c r="B3407" s="40">
        <v>3540892.6648614528</v>
      </c>
      <c r="C3407">
        <v>3890556.9403978465</v>
      </c>
      <c r="D3407" t="str">
        <v>unmet</v>
      </c>
      <c r="E3407">
        <v>-349664.27553639375</v>
      </c>
    </row>
    <row r="3408" spans="1:5" x14ac:dyDescent="0.25">
      <c r="A3408">
        <v>3342</v>
      </c>
      <c r="B3408" s="40">
        <v>3615059.0635065502</v>
      </c>
      <c r="C3408">
        <v>3890725.9927969603</v>
      </c>
      <c r="D3408" t="str">
        <v>unmet</v>
      </c>
      <c r="E3408">
        <v>-275666.92929041013</v>
      </c>
    </row>
    <row r="3409" spans="1:5" x14ac:dyDescent="0.25">
      <c r="A3409">
        <v>3343</v>
      </c>
      <c r="B3409" s="40">
        <v>3216997.914150333</v>
      </c>
      <c r="C3409">
        <v>3890741.2488512732</v>
      </c>
      <c r="D3409" t="str">
        <v>unmet</v>
      </c>
      <c r="E3409">
        <v>-673743.33470094018</v>
      </c>
    </row>
    <row r="3410" spans="1:5" x14ac:dyDescent="0.25">
      <c r="A3410">
        <v>3344</v>
      </c>
      <c r="B3410" s="40">
        <v>4179600.6718623573</v>
      </c>
      <c r="C3410">
        <v>3890886.9471332151</v>
      </c>
      <c r="D3410" t="str">
        <v>met</v>
      </c>
      <c r="E3410">
        <v>288713.72472914215</v>
      </c>
    </row>
    <row r="3411" spans="1:5" x14ac:dyDescent="0.25">
      <c r="A3411">
        <v>3345</v>
      </c>
      <c r="B3411" s="40">
        <v>4217789.1652425323</v>
      </c>
      <c r="C3411">
        <v>3890337.1604360868</v>
      </c>
      <c r="D3411" t="str">
        <v>met</v>
      </c>
      <c r="E3411">
        <v>327452.00480644545</v>
      </c>
    </row>
    <row r="3412" spans="1:5" x14ac:dyDescent="0.25">
      <c r="A3412">
        <v>3346</v>
      </c>
      <c r="B3412" s="40">
        <v>3852741.8008959894</v>
      </c>
      <c r="C3412">
        <v>3890869.6004006127</v>
      </c>
      <c r="D3412" t="str">
        <v>unmet</v>
      </c>
      <c r="E3412">
        <v>-38127.799504623283</v>
      </c>
    </row>
    <row r="3413" spans="1:5" x14ac:dyDescent="0.25">
      <c r="A3413">
        <v>3347</v>
      </c>
      <c r="B3413" s="40">
        <v>3419118.6189433211</v>
      </c>
      <c r="C3413">
        <v>3890565.0833672322</v>
      </c>
      <c r="D3413" t="str">
        <v>unmet</v>
      </c>
      <c r="E3413">
        <v>-471446.46442391118</v>
      </c>
    </row>
    <row r="3414" spans="1:5" x14ac:dyDescent="0.25">
      <c r="A3414">
        <v>3348</v>
      </c>
      <c r="B3414" s="40">
        <v>3592478.5575424223</v>
      </c>
      <c r="C3414">
        <v>3890287.031874957</v>
      </c>
      <c r="D3414" t="str">
        <v>unmet</v>
      </c>
      <c r="E3414">
        <v>-297808.47433253471</v>
      </c>
    </row>
    <row r="3415" spans="1:5" x14ac:dyDescent="0.25">
      <c r="A3415">
        <v>3349</v>
      </c>
      <c r="B3415" s="40">
        <v>4194755.3233336322</v>
      </c>
      <c r="C3415">
        <v>3890971.5309574143</v>
      </c>
      <c r="D3415" t="str">
        <v>met</v>
      </c>
      <c r="E3415">
        <v>303783.7923762179</v>
      </c>
    </row>
    <row r="3416" spans="1:5" x14ac:dyDescent="0.25">
      <c r="A3416">
        <v>3350</v>
      </c>
      <c r="B3416" s="40">
        <v>5051483.4734267695</v>
      </c>
      <c r="C3416">
        <v>3890560.3281423813</v>
      </c>
      <c r="D3416" t="str">
        <v>met</v>
      </c>
      <c r="E3416">
        <v>1160923.1452843882</v>
      </c>
    </row>
    <row r="3417" spans="1:5" x14ac:dyDescent="0.25">
      <c r="A3417">
        <v>3351</v>
      </c>
      <c r="B3417" s="40">
        <v>3548379.623454086</v>
      </c>
      <c r="C3417">
        <v>3890471.4014493227</v>
      </c>
      <c r="D3417" t="str">
        <v>unmet</v>
      </c>
      <c r="E3417">
        <v>-342091.77799523668</v>
      </c>
    </row>
    <row r="3418" spans="1:5" x14ac:dyDescent="0.25">
      <c r="A3418">
        <v>3352</v>
      </c>
      <c r="B3418" s="40">
        <v>3552537.9915036629</v>
      </c>
      <c r="C3418">
        <v>3890831.8260073657</v>
      </c>
      <c r="D3418" t="str">
        <v>unmet</v>
      </c>
      <c r="E3418">
        <v>-338293.83450370282</v>
      </c>
    </row>
    <row r="3419" spans="1:5" x14ac:dyDescent="0.25">
      <c r="A3419">
        <v>3353</v>
      </c>
      <c r="B3419" s="40">
        <v>3356048.9558484964</v>
      </c>
      <c r="C3419">
        <v>3890714.8423687327</v>
      </c>
      <c r="D3419" t="str">
        <v>unmet</v>
      </c>
      <c r="E3419">
        <v>-534665.88652023626</v>
      </c>
    </row>
    <row r="3420" spans="1:5" x14ac:dyDescent="0.25">
      <c r="A3420">
        <v>3354</v>
      </c>
      <c r="B3420" s="40">
        <v>3958861.8894361928</v>
      </c>
      <c r="C3420">
        <v>3890548.294694066</v>
      </c>
      <c r="D3420" t="str">
        <v>met</v>
      </c>
      <c r="E3420">
        <v>68313.594742126763</v>
      </c>
    </row>
    <row r="3421" spans="1:5" x14ac:dyDescent="0.25">
      <c r="A3421">
        <v>3355</v>
      </c>
      <c r="B3421" s="40">
        <v>4056326.7638213327</v>
      </c>
      <c r="C3421">
        <v>3890942.8209360843</v>
      </c>
      <c r="D3421" t="str">
        <v>met</v>
      </c>
      <c r="E3421">
        <v>165383.94288524846</v>
      </c>
    </row>
    <row r="3422" spans="1:5" x14ac:dyDescent="0.25">
      <c r="A3422">
        <v>3356</v>
      </c>
      <c r="B3422" s="40">
        <v>4210088.6792609189</v>
      </c>
      <c r="C3422">
        <v>3890475.2956407419</v>
      </c>
      <c r="D3422" t="str">
        <v>met</v>
      </c>
      <c r="E3422">
        <v>319613.38362017693</v>
      </c>
    </row>
    <row r="3423" spans="1:5" x14ac:dyDescent="0.25">
      <c r="A3423">
        <v>3357</v>
      </c>
      <c r="B3423" s="40">
        <v>3973521.2433786714</v>
      </c>
      <c r="C3423">
        <v>3890406.4826573213</v>
      </c>
      <c r="D3423" t="str">
        <v>met</v>
      </c>
      <c r="E3423">
        <v>83114.760721350089</v>
      </c>
    </row>
    <row r="3424" spans="1:5" x14ac:dyDescent="0.25">
      <c r="A3424">
        <v>3358</v>
      </c>
      <c r="B3424" s="40">
        <v>3442897.4865049543</v>
      </c>
      <c r="C3424">
        <v>3891064.2578326752</v>
      </c>
      <c r="D3424" t="str">
        <v>unmet</v>
      </c>
      <c r="E3424">
        <v>-448166.77132772096</v>
      </c>
    </row>
    <row r="3425" spans="1:5" x14ac:dyDescent="0.25">
      <c r="A3425">
        <v>3359</v>
      </c>
      <c r="B3425" s="40">
        <v>3440424.1135260267</v>
      </c>
      <c r="C3425">
        <v>3890306.1123299524</v>
      </c>
      <c r="D3425" t="str">
        <v>unmet</v>
      </c>
      <c r="E3425">
        <v>-449881.9988039257</v>
      </c>
    </row>
    <row r="3426" spans="1:5" x14ac:dyDescent="0.25">
      <c r="A3426">
        <v>3360</v>
      </c>
      <c r="B3426" s="40">
        <v>3197505.7060903064</v>
      </c>
      <c r="C3426">
        <v>3891060.7646136084</v>
      </c>
      <c r="D3426" t="str">
        <v>unmet</v>
      </c>
      <c r="E3426">
        <v>-693555.05852330197</v>
      </c>
    </row>
    <row r="3427" spans="1:5" x14ac:dyDescent="0.25">
      <c r="A3427">
        <v>3361</v>
      </c>
      <c r="B3427" s="40">
        <v>3195174.0479137911</v>
      </c>
      <c r="C3427">
        <v>3890812.6372412806</v>
      </c>
      <c r="D3427" t="str">
        <v>unmet</v>
      </c>
      <c r="E3427">
        <v>-695638.58932748949</v>
      </c>
    </row>
    <row r="3428" spans="1:5" x14ac:dyDescent="0.25">
      <c r="A3428">
        <v>3362</v>
      </c>
      <c r="B3428" s="40">
        <v>7279026.8401268888</v>
      </c>
      <c r="C3428">
        <v>3890189.8777133264</v>
      </c>
      <c r="D3428" t="str">
        <v>met</v>
      </c>
      <c r="E3428">
        <v>3388836.9624135625</v>
      </c>
    </row>
    <row r="3429" spans="1:5" x14ac:dyDescent="0.25">
      <c r="A3429">
        <v>3363</v>
      </c>
      <c r="B3429" s="40">
        <v>5045513.7676368784</v>
      </c>
      <c r="C3429">
        <v>3890308.2316046176</v>
      </c>
      <c r="D3429" t="str">
        <v>met</v>
      </c>
      <c r="E3429">
        <v>1155205.5360322609</v>
      </c>
    </row>
    <row r="3430" spans="1:5" x14ac:dyDescent="0.25">
      <c r="A3430">
        <v>3364</v>
      </c>
      <c r="B3430" s="40">
        <v>3949990.488737165</v>
      </c>
      <c r="C3430">
        <v>3890527.8159856792</v>
      </c>
      <c r="D3430" t="str">
        <v>met</v>
      </c>
      <c r="E3430">
        <v>59462.672751485836</v>
      </c>
    </row>
    <row r="3431" spans="1:5" x14ac:dyDescent="0.25">
      <c r="A3431">
        <v>3365</v>
      </c>
      <c r="B3431" s="40">
        <v>3590756.9423969807</v>
      </c>
      <c r="C3431">
        <v>3890505.4705612017</v>
      </c>
      <c r="D3431" t="str">
        <v>unmet</v>
      </c>
      <c r="E3431">
        <v>-299748.52816422097</v>
      </c>
    </row>
    <row r="3432" spans="1:5" x14ac:dyDescent="0.25">
      <c r="A3432">
        <v>3366</v>
      </c>
      <c r="B3432" s="40">
        <v>3838050.3636149475</v>
      </c>
      <c r="C3432">
        <v>3890723.4276836617</v>
      </c>
      <c r="D3432" t="str">
        <v>unmet</v>
      </c>
      <c r="E3432">
        <v>-52673.064068714157</v>
      </c>
    </row>
    <row r="3433" spans="1:5" x14ac:dyDescent="0.25">
      <c r="A3433">
        <v>3367</v>
      </c>
      <c r="B3433" s="40">
        <v>3442887.2952241339</v>
      </c>
      <c r="C3433">
        <v>3890515.0620211028</v>
      </c>
      <c r="D3433" t="str">
        <v>unmet</v>
      </c>
      <c r="E3433">
        <v>-447627.76679696888</v>
      </c>
    </row>
    <row r="3434" spans="1:5" x14ac:dyDescent="0.25">
      <c r="A3434">
        <v>3368</v>
      </c>
      <c r="B3434" s="40">
        <v>3429570.7321861088</v>
      </c>
      <c r="C3434">
        <v>3890630.091374441</v>
      </c>
      <c r="D3434" t="str">
        <v>unmet</v>
      </c>
      <c r="E3434">
        <v>-461059.35918833222</v>
      </c>
    </row>
    <row r="3435" spans="1:5" x14ac:dyDescent="0.25">
      <c r="A3435">
        <v>3369</v>
      </c>
      <c r="B3435" s="40">
        <v>4100137.787138985</v>
      </c>
      <c r="C3435">
        <v>3890777.4516792046</v>
      </c>
      <c r="D3435" t="str">
        <v>met</v>
      </c>
      <c r="E3435">
        <v>209360.33545978041</v>
      </c>
    </row>
    <row r="3436" spans="1:5" x14ac:dyDescent="0.25">
      <c r="A3436">
        <v>3370</v>
      </c>
      <c r="B3436" s="40">
        <v>4824983.5966466684</v>
      </c>
      <c r="C3436">
        <v>3890509.3566313698</v>
      </c>
      <c r="D3436" t="str">
        <v>met</v>
      </c>
      <c r="E3436">
        <v>934474.24001529859</v>
      </c>
    </row>
    <row r="3437" spans="1:5" x14ac:dyDescent="0.25">
      <c r="A3437">
        <v>3371</v>
      </c>
      <c r="B3437" s="40">
        <v>4692448.7150606401</v>
      </c>
      <c r="C3437">
        <v>3891033.394499341</v>
      </c>
      <c r="D3437" t="str">
        <v>met</v>
      </c>
      <c r="E3437">
        <v>801415.3205612991</v>
      </c>
    </row>
    <row r="3438" spans="1:5" x14ac:dyDescent="0.25">
      <c r="A3438">
        <v>3372</v>
      </c>
      <c r="B3438" s="40">
        <v>3116232.2769009136</v>
      </c>
      <c r="C3438">
        <v>3890838.8245530897</v>
      </c>
      <c r="D3438" t="str">
        <v>unmet</v>
      </c>
      <c r="E3438">
        <v>-774606.54765217612</v>
      </c>
    </row>
    <row r="3439" spans="1:5" x14ac:dyDescent="0.25">
      <c r="A3439">
        <v>3373</v>
      </c>
      <c r="B3439" s="40">
        <v>3278127.7375283036</v>
      </c>
      <c r="C3439">
        <v>3890710.1259084051</v>
      </c>
      <c r="D3439" t="str">
        <v>unmet</v>
      </c>
      <c r="E3439">
        <v>-612582.38838010142</v>
      </c>
    </row>
    <row r="3440" spans="1:5" x14ac:dyDescent="0.25">
      <c r="A3440">
        <v>3374</v>
      </c>
      <c r="B3440" s="40">
        <v>3304332.9522933289</v>
      </c>
      <c r="C3440">
        <v>3891190.7570833443</v>
      </c>
      <c r="D3440" t="str">
        <v>unmet</v>
      </c>
      <c r="E3440">
        <v>-586857.80479001533</v>
      </c>
    </row>
    <row r="3441" spans="1:5" x14ac:dyDescent="0.25">
      <c r="A3441">
        <v>3375</v>
      </c>
      <c r="B3441" s="40">
        <v>3292669.6745211417</v>
      </c>
      <c r="C3441">
        <v>3890824.0941986269</v>
      </c>
      <c r="D3441" t="str">
        <v>unmet</v>
      </c>
      <c r="E3441">
        <v>-598154.41967748525</v>
      </c>
    </row>
    <row r="3442" spans="1:5" x14ac:dyDescent="0.25">
      <c r="A3442">
        <v>3376</v>
      </c>
      <c r="B3442" s="40">
        <v>3884624.5663203774</v>
      </c>
      <c r="C3442">
        <v>3891229.3870628341</v>
      </c>
      <c r="D3442" t="str">
        <v>unmet</v>
      </c>
      <c r="E3442">
        <v>-6604.8207424567081</v>
      </c>
    </row>
    <row r="3443" spans="1:5" x14ac:dyDescent="0.25">
      <c r="A3443">
        <v>3377</v>
      </c>
      <c r="B3443" s="40">
        <v>3687622.3125139615</v>
      </c>
      <c r="C3443">
        <v>3890803.6456786809</v>
      </c>
      <c r="D3443" t="str">
        <v>unmet</v>
      </c>
      <c r="E3443">
        <v>-203181.3331647194</v>
      </c>
    </row>
    <row r="3444" spans="1:5" x14ac:dyDescent="0.25">
      <c r="A3444">
        <v>3378</v>
      </c>
      <c r="B3444" s="40">
        <v>3372152.2552585406</v>
      </c>
      <c r="C3444">
        <v>3890716.6905464372</v>
      </c>
      <c r="D3444" t="str">
        <v>unmet</v>
      </c>
      <c r="E3444">
        <v>-518564.43528789654</v>
      </c>
    </row>
    <row r="3445" spans="1:5" x14ac:dyDescent="0.25">
      <c r="A3445">
        <v>3379</v>
      </c>
      <c r="B3445" s="40">
        <v>3487653.0461992524</v>
      </c>
      <c r="C3445">
        <v>3890829.6979186106</v>
      </c>
      <c r="D3445" t="str">
        <v>unmet</v>
      </c>
      <c r="E3445">
        <v>-403176.65171935828</v>
      </c>
    </row>
    <row r="3446" spans="1:5" x14ac:dyDescent="0.25">
      <c r="A3446">
        <v>3380</v>
      </c>
      <c r="B3446" s="40">
        <v>4372368.8348132325</v>
      </c>
      <c r="C3446">
        <v>3891128.9784148196</v>
      </c>
      <c r="D3446" t="str">
        <v>met</v>
      </c>
      <c r="E3446">
        <v>481239.85639841296</v>
      </c>
    </row>
    <row r="3447" spans="1:5" x14ac:dyDescent="0.25">
      <c r="A3447">
        <v>3381</v>
      </c>
      <c r="B3447" s="40">
        <v>4164185.1600904702</v>
      </c>
      <c r="C3447">
        <v>3891030.7096005082</v>
      </c>
      <c r="D3447" t="str">
        <v>met</v>
      </c>
      <c r="E3447">
        <v>273154.45048996201</v>
      </c>
    </row>
    <row r="3448" spans="1:5" x14ac:dyDescent="0.25">
      <c r="A3448">
        <v>3382</v>
      </c>
      <c r="B3448" s="40">
        <v>3413625.4250292634</v>
      </c>
      <c r="C3448">
        <v>3890962.8281570682</v>
      </c>
      <c r="D3448" t="str">
        <v>unmet</v>
      </c>
      <c r="E3448">
        <v>-477337.40312780486</v>
      </c>
    </row>
    <row r="3449" spans="1:5" x14ac:dyDescent="0.25">
      <c r="A3449">
        <v>3383</v>
      </c>
      <c r="B3449" s="40">
        <v>3599637.6670342353</v>
      </c>
      <c r="C3449">
        <v>3890811.9971089857</v>
      </c>
      <c r="D3449" t="str">
        <v>unmet</v>
      </c>
      <c r="E3449">
        <v>-291174.33007475035</v>
      </c>
    </row>
    <row r="3450" spans="1:5" x14ac:dyDescent="0.25">
      <c r="A3450">
        <v>3384</v>
      </c>
      <c r="B3450" s="40">
        <v>3987072.1442260374</v>
      </c>
      <c r="C3450">
        <v>3891141.8427556842</v>
      </c>
      <c r="D3450" t="str">
        <v>met</v>
      </c>
      <c r="E3450">
        <v>95930.301470353268</v>
      </c>
    </row>
    <row r="3451" spans="1:5" x14ac:dyDescent="0.25">
      <c r="A3451">
        <v>3385</v>
      </c>
      <c r="B3451" s="40">
        <v>3526361.3284775242</v>
      </c>
      <c r="C3451">
        <v>3890681.4104680945</v>
      </c>
      <c r="D3451" t="str">
        <v>unmet</v>
      </c>
      <c r="E3451">
        <v>-364320.0819905703</v>
      </c>
    </row>
    <row r="3452" spans="1:5" x14ac:dyDescent="0.25">
      <c r="A3452">
        <v>3386</v>
      </c>
      <c r="B3452" s="40">
        <v>3190512.3181892475</v>
      </c>
      <c r="C3452">
        <v>3890838.8542066808</v>
      </c>
      <c r="D3452" t="str">
        <v>unmet</v>
      </c>
      <c r="E3452">
        <v>-700326.53601743327</v>
      </c>
    </row>
    <row r="3453" spans="1:5" x14ac:dyDescent="0.25">
      <c r="A3453">
        <v>3387</v>
      </c>
      <c r="B3453" s="40">
        <v>3753375.6647561262</v>
      </c>
      <c r="C3453">
        <v>3890395.7586465473</v>
      </c>
      <c r="D3453" t="str">
        <v>unmet</v>
      </c>
      <c r="E3453">
        <v>-137020.09389042109</v>
      </c>
    </row>
    <row r="3454" spans="1:5" x14ac:dyDescent="0.25">
      <c r="A3454">
        <v>3388</v>
      </c>
      <c r="B3454" s="40">
        <v>3765952.9399723783</v>
      </c>
      <c r="C3454">
        <v>3891114.843020312</v>
      </c>
      <c r="D3454" t="str">
        <v>unmet</v>
      </c>
      <c r="E3454">
        <v>-125161.90304793371</v>
      </c>
    </row>
    <row r="3455" spans="1:5" x14ac:dyDescent="0.25">
      <c r="A3455">
        <v>3389</v>
      </c>
      <c r="B3455" s="40">
        <v>5403454.5063084122</v>
      </c>
      <c r="C3455">
        <v>3890773.6645879913</v>
      </c>
      <c r="D3455" t="str">
        <v>met</v>
      </c>
      <c r="E3455">
        <v>1512680.8417204209</v>
      </c>
    </row>
    <row r="3456" spans="1:5" x14ac:dyDescent="0.25">
      <c r="A3456">
        <v>3390</v>
      </c>
      <c r="B3456" s="40">
        <v>3669116.7360476004</v>
      </c>
      <c r="C3456">
        <v>3890682.9680643235</v>
      </c>
      <c r="D3456" t="str">
        <v>unmet</v>
      </c>
      <c r="E3456">
        <v>-221566.23201672314</v>
      </c>
    </row>
    <row r="3457" spans="1:5" x14ac:dyDescent="0.25">
      <c r="A3457">
        <v>3391</v>
      </c>
      <c r="B3457" s="40">
        <v>4375476.7523992565</v>
      </c>
      <c r="C3457">
        <v>3890540.0882792287</v>
      </c>
      <c r="D3457" t="str">
        <v>met</v>
      </c>
      <c r="E3457">
        <v>484936.6641200278</v>
      </c>
    </row>
    <row r="3458" spans="1:5" x14ac:dyDescent="0.25">
      <c r="A3458">
        <v>3392</v>
      </c>
      <c r="B3458" s="40">
        <v>3291272.2818447156</v>
      </c>
      <c r="C3458">
        <v>3891276.3564091041</v>
      </c>
      <c r="D3458" t="str">
        <v>unmet</v>
      </c>
      <c r="E3458">
        <v>-600004.07456438849</v>
      </c>
    </row>
    <row r="3459" spans="1:5" x14ac:dyDescent="0.25">
      <c r="A3459">
        <v>3393</v>
      </c>
      <c r="B3459" s="40">
        <v>3536927.6679450534</v>
      </c>
      <c r="C3459">
        <v>3890920.3075099159</v>
      </c>
      <c r="D3459" t="str">
        <v>unmet</v>
      </c>
      <c r="E3459">
        <v>-353992.63956486247</v>
      </c>
    </row>
    <row r="3460" spans="1:5" x14ac:dyDescent="0.25">
      <c r="A3460">
        <v>3394</v>
      </c>
      <c r="B3460" s="40">
        <v>3432258.0160228284</v>
      </c>
      <c r="C3460">
        <v>3890672.5659742076</v>
      </c>
      <c r="D3460" t="str">
        <v>unmet</v>
      </c>
      <c r="E3460">
        <v>-458414.54995137919</v>
      </c>
    </row>
    <row r="3461" spans="1:5" x14ac:dyDescent="0.25">
      <c r="A3461">
        <v>3395</v>
      </c>
      <c r="B3461" s="40">
        <v>3698587.5318473214</v>
      </c>
      <c r="C3461">
        <v>3890689.9008069201</v>
      </c>
      <c r="D3461" t="str">
        <v>unmet</v>
      </c>
      <c r="E3461">
        <v>-192102.36895959871</v>
      </c>
    </row>
    <row r="3462" spans="1:5" x14ac:dyDescent="0.25">
      <c r="A3462">
        <v>3396</v>
      </c>
      <c r="B3462" s="40">
        <v>3312310.0802272204</v>
      </c>
      <c r="C3462">
        <v>3890720.5803104052</v>
      </c>
      <c r="D3462" t="str">
        <v>unmet</v>
      </c>
      <c r="E3462">
        <v>-578410.5000831848</v>
      </c>
    </row>
    <row r="3463" spans="1:5" x14ac:dyDescent="0.25">
      <c r="A3463">
        <v>3397</v>
      </c>
      <c r="B3463" s="40">
        <v>3584259.5539280954</v>
      </c>
      <c r="C3463">
        <v>3890632.3427400016</v>
      </c>
      <c r="D3463" t="str">
        <v>unmet</v>
      </c>
      <c r="E3463">
        <v>-306372.78881190624</v>
      </c>
    </row>
    <row r="3464" spans="1:5" x14ac:dyDescent="0.25">
      <c r="A3464">
        <v>3398</v>
      </c>
      <c r="B3464" s="40">
        <v>3183675.5268405518</v>
      </c>
      <c r="C3464">
        <v>3890932.8203221052</v>
      </c>
      <c r="D3464" t="str">
        <v>unmet</v>
      </c>
      <c r="E3464">
        <v>-707257.29348155344</v>
      </c>
    </row>
    <row r="3465" spans="1:5" x14ac:dyDescent="0.25">
      <c r="A3465">
        <v>3399</v>
      </c>
      <c r="B3465" s="40">
        <v>3154452.7487440314</v>
      </c>
      <c r="C3465">
        <v>3890820.156189369</v>
      </c>
      <c r="D3465" t="str">
        <v>unmet</v>
      </c>
      <c r="E3465">
        <v>-736367.40744533762</v>
      </c>
    </row>
    <row r="3466" spans="1:5" x14ac:dyDescent="0.25">
      <c r="A3466">
        <v>3400</v>
      </c>
      <c r="B3466" s="40">
        <v>3907060.5287748086</v>
      </c>
      <c r="C3466">
        <v>3890798.0702989651</v>
      </c>
      <c r="D3466" t="str">
        <v>met</v>
      </c>
      <c r="E3466">
        <v>16262.458475843538</v>
      </c>
    </row>
    <row r="3467" spans="1:5" x14ac:dyDescent="0.25">
      <c r="A3467">
        <v>3401</v>
      </c>
      <c r="B3467" s="40">
        <v>4054810.5993487062</v>
      </c>
      <c r="C3467">
        <v>3890141.7842492233</v>
      </c>
      <c r="D3467" t="str">
        <v>met</v>
      </c>
      <c r="E3467">
        <v>164668.81509948289</v>
      </c>
    </row>
    <row r="3468" spans="1:5" x14ac:dyDescent="0.25">
      <c r="A3468">
        <v>3402</v>
      </c>
      <c r="B3468" s="40">
        <v>3682660.2546687294</v>
      </c>
      <c r="C3468">
        <v>3890630.981815943</v>
      </c>
      <c r="D3468" t="str">
        <v>unmet</v>
      </c>
      <c r="E3468">
        <v>-207970.72714721365</v>
      </c>
    </row>
    <row r="3469" spans="1:5" x14ac:dyDescent="0.25">
      <c r="A3469">
        <v>3403</v>
      </c>
      <c r="B3469" s="40">
        <v>3527481.678159155</v>
      </c>
      <c r="C3469">
        <v>3890747.0357164866</v>
      </c>
      <c r="D3469" t="str">
        <v>unmet</v>
      </c>
      <c r="E3469">
        <v>-363265.35755733168</v>
      </c>
    </row>
    <row r="3470" spans="1:5" x14ac:dyDescent="0.25">
      <c r="A3470">
        <v>3404</v>
      </c>
      <c r="B3470" s="40">
        <v>7752248.7749481313</v>
      </c>
      <c r="C3470">
        <v>3890517.8612639187</v>
      </c>
      <c r="D3470" t="str">
        <v>met</v>
      </c>
      <c r="E3470">
        <v>3861730.9136842126</v>
      </c>
    </row>
    <row r="3471" spans="1:5" x14ac:dyDescent="0.25">
      <c r="A3471">
        <v>3405</v>
      </c>
      <c r="B3471" s="40">
        <v>3560440.8199075842</v>
      </c>
      <c r="C3471">
        <v>3891067.1461378089</v>
      </c>
      <c r="D3471" t="str">
        <v>unmet</v>
      </c>
      <c r="E3471">
        <v>-330626.32623022469</v>
      </c>
    </row>
    <row r="3472" spans="1:5" x14ac:dyDescent="0.25">
      <c r="A3472">
        <v>3406</v>
      </c>
      <c r="B3472" s="40">
        <v>3745261.3689097441</v>
      </c>
      <c r="C3472">
        <v>3890564.9846429517</v>
      </c>
      <c r="D3472" t="str">
        <v>unmet</v>
      </c>
      <c r="E3472">
        <v>-145303.61573320767</v>
      </c>
    </row>
    <row r="3473" spans="1:5" x14ac:dyDescent="0.25">
      <c r="A3473">
        <v>3407</v>
      </c>
      <c r="B3473" s="40">
        <v>3692833.9176715328</v>
      </c>
      <c r="C3473">
        <v>3890615.9463004037</v>
      </c>
      <c r="D3473" t="str">
        <v>unmet</v>
      </c>
      <c r="E3473">
        <v>-197782.02862887084</v>
      </c>
    </row>
    <row r="3474" spans="1:5" x14ac:dyDescent="0.25">
      <c r="A3474">
        <v>3408</v>
      </c>
      <c r="B3474" s="40">
        <v>5262130.506965369</v>
      </c>
      <c r="C3474">
        <v>3891235.6619832194</v>
      </c>
      <c r="D3474" t="str">
        <v>met</v>
      </c>
      <c r="E3474">
        <v>1370894.8449821495</v>
      </c>
    </row>
    <row r="3475" spans="1:5" x14ac:dyDescent="0.25">
      <c r="A3475">
        <v>3409</v>
      </c>
      <c r="B3475" s="40">
        <v>5767913.2659966825</v>
      </c>
      <c r="C3475">
        <v>3890561.1648210371</v>
      </c>
      <c r="D3475" t="str">
        <v>met</v>
      </c>
      <c r="E3475">
        <v>1877352.1011756454</v>
      </c>
    </row>
    <row r="3476" spans="1:5" x14ac:dyDescent="0.25">
      <c r="A3476">
        <v>3410</v>
      </c>
      <c r="B3476" s="40">
        <v>3793682.3630874623</v>
      </c>
      <c r="C3476">
        <v>3890591.1386836376</v>
      </c>
      <c r="D3476" t="str">
        <v>unmet</v>
      </c>
      <c r="E3476">
        <v>-96908.775596175343</v>
      </c>
    </row>
    <row r="3477" spans="1:5" x14ac:dyDescent="0.25">
      <c r="A3477">
        <v>3411</v>
      </c>
      <c r="B3477" s="40">
        <v>3787102.0165919755</v>
      </c>
      <c r="C3477">
        <v>3890927.4094649744</v>
      </c>
      <c r="D3477" t="str">
        <v>unmet</v>
      </c>
      <c r="E3477">
        <v>-103825.39287299896</v>
      </c>
    </row>
    <row r="3478" spans="1:5" x14ac:dyDescent="0.25">
      <c r="A3478">
        <v>3412</v>
      </c>
      <c r="B3478" s="40">
        <v>4749761.8389851842</v>
      </c>
      <c r="C3478">
        <v>3890292.0269916831</v>
      </c>
      <c r="D3478" t="str">
        <v>met</v>
      </c>
      <c r="E3478">
        <v>859469.81199350115</v>
      </c>
    </row>
    <row r="3479" spans="1:5" x14ac:dyDescent="0.25">
      <c r="A3479">
        <v>3413</v>
      </c>
      <c r="B3479" s="40">
        <v>4211873.68938307</v>
      </c>
      <c r="C3479">
        <v>3890196.1627186891</v>
      </c>
      <c r="D3479" t="str">
        <v>met</v>
      </c>
      <c r="E3479">
        <v>321677.52666438092</v>
      </c>
    </row>
    <row r="3480" spans="1:5" x14ac:dyDescent="0.25">
      <c r="A3480">
        <v>3414</v>
      </c>
      <c r="B3480" s="40">
        <v>3379356.3067076746</v>
      </c>
      <c r="C3480">
        <v>3890917.8319933577</v>
      </c>
      <c r="D3480" t="str">
        <v>unmet</v>
      </c>
      <c r="E3480">
        <v>-511561.52528568311</v>
      </c>
    </row>
    <row r="3481" spans="1:5" x14ac:dyDescent="0.25">
      <c r="A3481">
        <v>3415</v>
      </c>
      <c r="B3481" s="40">
        <v>3724047.2693003071</v>
      </c>
      <c r="C3481">
        <v>3890674.4452202804</v>
      </c>
      <c r="D3481" t="str">
        <v>unmet</v>
      </c>
      <c r="E3481">
        <v>-166627.17591997329</v>
      </c>
    </row>
    <row r="3482" spans="1:5" x14ac:dyDescent="0.25">
      <c r="A3482">
        <v>3416</v>
      </c>
      <c r="B3482" s="40">
        <v>4528210.1663321499</v>
      </c>
      <c r="C3482">
        <v>3890286.0034462814</v>
      </c>
      <c r="D3482" t="str">
        <v>met</v>
      </c>
      <c r="E3482">
        <v>637924.16288586846</v>
      </c>
    </row>
    <row r="3483" spans="1:5" x14ac:dyDescent="0.25">
      <c r="A3483">
        <v>3417</v>
      </c>
      <c r="B3483" s="40">
        <v>3930742.9037740091</v>
      </c>
      <c r="C3483">
        <v>3890634.8482204825</v>
      </c>
      <c r="D3483" t="str">
        <v>met</v>
      </c>
      <c r="E3483">
        <v>40108.055553526618</v>
      </c>
    </row>
    <row r="3484" spans="1:5" x14ac:dyDescent="0.25">
      <c r="A3484">
        <v>3418</v>
      </c>
      <c r="B3484" s="40">
        <v>3588258.757946766</v>
      </c>
      <c r="C3484">
        <v>3890989.6621568468</v>
      </c>
      <c r="D3484" t="str">
        <v>unmet</v>
      </c>
      <c r="E3484">
        <v>-302730.90421008086</v>
      </c>
    </row>
    <row r="3485" spans="1:5" x14ac:dyDescent="0.25">
      <c r="A3485">
        <v>3419</v>
      </c>
      <c r="B3485" s="40">
        <v>4340247.5054482492</v>
      </c>
      <c r="C3485">
        <v>3890456.3650456718</v>
      </c>
      <c r="D3485" t="str">
        <v>met</v>
      </c>
      <c r="E3485">
        <v>449791.14040257735</v>
      </c>
    </row>
    <row r="3486" spans="1:5" x14ac:dyDescent="0.25">
      <c r="A3486">
        <v>3420</v>
      </c>
      <c r="B3486" s="40">
        <v>3164514.2675018203</v>
      </c>
      <c r="C3486">
        <v>3891110.1331834318</v>
      </c>
      <c r="D3486" t="str">
        <v>unmet</v>
      </c>
      <c r="E3486">
        <v>-726595.86568161147</v>
      </c>
    </row>
    <row r="3487" spans="1:5" x14ac:dyDescent="0.25">
      <c r="A3487">
        <v>3421</v>
      </c>
      <c r="B3487" s="40">
        <v>3184843.4382938547</v>
      </c>
      <c r="C3487">
        <v>3890770.2469123765</v>
      </c>
      <c r="D3487" t="str">
        <v>unmet</v>
      </c>
      <c r="E3487">
        <v>-705926.80861852178</v>
      </c>
    </row>
    <row r="3488" spans="1:5" x14ac:dyDescent="0.25">
      <c r="A3488">
        <v>3422</v>
      </c>
      <c r="B3488" s="40">
        <v>4771297.968689207</v>
      </c>
      <c r="C3488">
        <v>3891022.1464171913</v>
      </c>
      <c r="D3488" t="str">
        <v>met</v>
      </c>
      <c r="E3488">
        <v>880275.82227201574</v>
      </c>
    </row>
    <row r="3489" spans="1:5" x14ac:dyDescent="0.25">
      <c r="A3489">
        <v>3423</v>
      </c>
      <c r="B3489" s="40">
        <v>4170170.7151300935</v>
      </c>
      <c r="C3489">
        <v>3891410.544267342</v>
      </c>
      <c r="D3489" t="str">
        <v>met</v>
      </c>
      <c r="E3489">
        <v>278760.17086275155</v>
      </c>
    </row>
    <row r="3490" spans="1:5" x14ac:dyDescent="0.25">
      <c r="A3490">
        <v>3424</v>
      </c>
      <c r="B3490" s="40">
        <v>3958595.209558079</v>
      </c>
      <c r="C3490">
        <v>3891295.3828379977</v>
      </c>
      <c r="D3490" t="str">
        <v>met</v>
      </c>
      <c r="E3490">
        <v>67299.82672008127</v>
      </c>
    </row>
    <row r="3491" spans="1:5" x14ac:dyDescent="0.25">
      <c r="A3491">
        <v>3425</v>
      </c>
      <c r="B3491" s="40">
        <v>5468334.8850777932</v>
      </c>
      <c r="C3491">
        <v>3891103.2075254335</v>
      </c>
      <c r="D3491" t="str">
        <v>met</v>
      </c>
      <c r="E3491">
        <v>1577231.6775523596</v>
      </c>
    </row>
    <row r="3492" spans="1:5" x14ac:dyDescent="0.25">
      <c r="A3492">
        <v>3426</v>
      </c>
      <c r="B3492" s="40">
        <v>3632913.3948787907</v>
      </c>
      <c r="C3492">
        <v>3890609.2843715209</v>
      </c>
      <c r="D3492" t="str">
        <v>unmet</v>
      </c>
      <c r="E3492">
        <v>-257695.88949273014</v>
      </c>
    </row>
    <row r="3493" spans="1:5" x14ac:dyDescent="0.25">
      <c r="A3493">
        <v>3427</v>
      </c>
      <c r="B3493" s="40">
        <v>4815687.6833418021</v>
      </c>
      <c r="C3493">
        <v>3890805.0646837717</v>
      </c>
      <c r="D3493" t="str">
        <v>met</v>
      </c>
      <c r="E3493">
        <v>924882.61865803041</v>
      </c>
    </row>
    <row r="3494" spans="1:5" x14ac:dyDescent="0.25">
      <c r="A3494">
        <v>3428</v>
      </c>
      <c r="B3494" s="40">
        <v>3928801.711835722</v>
      </c>
      <c r="C3494">
        <v>3890738.7538375957</v>
      </c>
      <c r="D3494" t="str">
        <v>met</v>
      </c>
      <c r="E3494">
        <v>38062.95799812628</v>
      </c>
    </row>
    <row r="3495" spans="1:5" x14ac:dyDescent="0.25">
      <c r="A3495">
        <v>3429</v>
      </c>
      <c r="B3495" s="40">
        <v>3669761.6691112993</v>
      </c>
      <c r="C3495">
        <v>3891656.4922103519</v>
      </c>
      <c r="D3495" t="str">
        <v>unmet</v>
      </c>
      <c r="E3495">
        <v>-221894.82309905253</v>
      </c>
    </row>
    <row r="3496" spans="1:5" x14ac:dyDescent="0.25">
      <c r="A3496">
        <v>3430</v>
      </c>
      <c r="B3496" s="40">
        <v>3739035.5956779113</v>
      </c>
      <c r="C3496">
        <v>3890976.0337733706</v>
      </c>
      <c r="D3496" t="str">
        <v>unmet</v>
      </c>
      <c r="E3496">
        <v>-151940.43809545925</v>
      </c>
    </row>
    <row r="3497" spans="1:5" x14ac:dyDescent="0.25">
      <c r="A3497">
        <v>3431</v>
      </c>
      <c r="B3497" s="40">
        <v>3244374.5765806986</v>
      </c>
      <c r="C3497">
        <v>3890848.046244178</v>
      </c>
      <c r="D3497" t="str">
        <v>unmet</v>
      </c>
      <c r="E3497">
        <v>-646473.46966347937</v>
      </c>
    </row>
    <row r="3498" spans="1:5" x14ac:dyDescent="0.25">
      <c r="A3498">
        <v>3432</v>
      </c>
      <c r="B3498" s="40">
        <v>5272420.9072467256</v>
      </c>
      <c r="C3498">
        <v>3890729.3400500896</v>
      </c>
      <c r="D3498" t="str">
        <v>met</v>
      </c>
      <c r="E3498">
        <v>1381691.567196636</v>
      </c>
    </row>
    <row r="3499" spans="1:5" x14ac:dyDescent="0.25">
      <c r="A3499">
        <v>3433</v>
      </c>
      <c r="B3499" s="40">
        <v>4926886.3192324098</v>
      </c>
      <c r="C3499">
        <v>3890934.0984150083</v>
      </c>
      <c r="D3499" t="str">
        <v>met</v>
      </c>
      <c r="E3499">
        <v>1035952.2208174015</v>
      </c>
    </row>
    <row r="3500" spans="1:5" x14ac:dyDescent="0.25">
      <c r="A3500">
        <v>3434</v>
      </c>
      <c r="B3500" s="40">
        <v>3653516.376705742</v>
      </c>
      <c r="C3500">
        <v>3890757.304546061</v>
      </c>
      <c r="D3500" t="str">
        <v>unmet</v>
      </c>
      <c r="E3500">
        <v>-237240.927840319</v>
      </c>
    </row>
    <row r="3501" spans="1:5" x14ac:dyDescent="0.25">
      <c r="A3501">
        <v>3435</v>
      </c>
      <c r="B3501" s="40">
        <v>3251698.2109288475</v>
      </c>
      <c r="C3501">
        <v>3890959.7883147127</v>
      </c>
      <c r="D3501" t="str">
        <v>unmet</v>
      </c>
      <c r="E3501">
        <v>-639261.57738586515</v>
      </c>
    </row>
    <row r="3502" spans="1:5" x14ac:dyDescent="0.25">
      <c r="A3502">
        <v>3436</v>
      </c>
      <c r="B3502" s="40">
        <v>3898535.2104146071</v>
      </c>
      <c r="C3502">
        <v>3890541.615122776</v>
      </c>
      <c r="D3502" t="str">
        <v>met</v>
      </c>
      <c r="E3502">
        <v>7993.595291831065</v>
      </c>
    </row>
    <row r="3503" spans="1:5" x14ac:dyDescent="0.25">
      <c r="A3503">
        <v>3437</v>
      </c>
      <c r="B3503" s="40">
        <v>4201714.5279869121</v>
      </c>
      <c r="C3503">
        <v>3891467.8225269425</v>
      </c>
      <c r="D3503" t="str">
        <v>met</v>
      </c>
      <c r="E3503">
        <v>310246.70545996958</v>
      </c>
    </row>
    <row r="3504" spans="1:5" x14ac:dyDescent="0.25">
      <c r="A3504">
        <v>3438</v>
      </c>
      <c r="B3504" s="40">
        <v>4589444.7319215629</v>
      </c>
      <c r="C3504">
        <v>3890735.3318225187</v>
      </c>
      <c r="D3504" t="str">
        <v>met</v>
      </c>
      <c r="E3504">
        <v>698709.4000990442</v>
      </c>
    </row>
    <row r="3505" spans="1:5" x14ac:dyDescent="0.25">
      <c r="A3505">
        <v>3439</v>
      </c>
      <c r="B3505" s="40">
        <v>3790685.1437682938</v>
      </c>
      <c r="C3505">
        <v>3890779.3824679018</v>
      </c>
      <c r="D3505" t="str">
        <v>unmet</v>
      </c>
      <c r="E3505">
        <v>-100094.23869960802</v>
      </c>
    </row>
    <row r="3506" spans="1:5" x14ac:dyDescent="0.25">
      <c r="A3506">
        <v>3440</v>
      </c>
      <c r="B3506" s="40">
        <v>3788598.6094532404</v>
      </c>
      <c r="C3506">
        <v>3890557.2214590372</v>
      </c>
      <c r="D3506" t="str">
        <v>unmet</v>
      </c>
      <c r="E3506">
        <v>-101958.61200579675</v>
      </c>
    </row>
    <row r="3507" spans="1:5" x14ac:dyDescent="0.25">
      <c r="A3507">
        <v>3441</v>
      </c>
      <c r="B3507" s="40">
        <v>3183803.5991579052</v>
      </c>
      <c r="C3507">
        <v>3890844.0119993151</v>
      </c>
      <c r="D3507" t="str">
        <v>unmet</v>
      </c>
      <c r="E3507">
        <v>-707040.41284140991</v>
      </c>
    </row>
    <row r="3508" spans="1:5" x14ac:dyDescent="0.25">
      <c r="A3508">
        <v>3442</v>
      </c>
      <c r="B3508" s="40">
        <v>3986446.4161081975</v>
      </c>
      <c r="C3508">
        <v>3890753.128044636</v>
      </c>
      <c r="D3508" t="str">
        <v>met</v>
      </c>
      <c r="E3508">
        <v>95693.288063561544</v>
      </c>
    </row>
    <row r="3509" spans="1:5" x14ac:dyDescent="0.25">
      <c r="A3509">
        <v>3443</v>
      </c>
      <c r="B3509" s="40">
        <v>3272072.379063786</v>
      </c>
      <c r="C3509">
        <v>3890760.1732954895</v>
      </c>
      <c r="D3509" t="str">
        <v>unmet</v>
      </c>
      <c r="E3509">
        <v>-618687.7942317035</v>
      </c>
    </row>
    <row r="3510" spans="1:5" x14ac:dyDescent="0.25">
      <c r="A3510">
        <v>3444</v>
      </c>
      <c r="B3510" s="40">
        <v>3646947.5178746772</v>
      </c>
      <c r="C3510">
        <v>3890726.3714170167</v>
      </c>
      <c r="D3510" t="str">
        <v>unmet</v>
      </c>
      <c r="E3510">
        <v>-243778.85354233952</v>
      </c>
    </row>
    <row r="3511" spans="1:5" x14ac:dyDescent="0.25">
      <c r="A3511">
        <v>3445</v>
      </c>
      <c r="B3511" s="40">
        <v>3790618.5118852537</v>
      </c>
      <c r="C3511">
        <v>3890779.6121769091</v>
      </c>
      <c r="D3511" t="str">
        <v>unmet</v>
      </c>
      <c r="E3511">
        <v>-100161.1002916554</v>
      </c>
    </row>
    <row r="3512" spans="1:5" x14ac:dyDescent="0.25">
      <c r="A3512">
        <v>3446</v>
      </c>
      <c r="B3512" s="40">
        <v>3587371.3519694419</v>
      </c>
      <c r="C3512">
        <v>3890364.1622919803</v>
      </c>
      <c r="D3512" t="str">
        <v>unmet</v>
      </c>
      <c r="E3512">
        <v>-302992.81032253848</v>
      </c>
    </row>
    <row r="3513" spans="1:5" x14ac:dyDescent="0.25">
      <c r="A3513">
        <v>3447</v>
      </c>
      <c r="B3513" s="40">
        <v>3517216.9619016722</v>
      </c>
      <c r="C3513">
        <v>3890759.8842914044</v>
      </c>
      <c r="D3513" t="str">
        <v>unmet</v>
      </c>
      <c r="E3513">
        <v>-373542.92238973221</v>
      </c>
    </row>
    <row r="3514" spans="1:5" x14ac:dyDescent="0.25">
      <c r="A3514">
        <v>3448</v>
      </c>
      <c r="B3514" s="40">
        <v>3790806.2714484371</v>
      </c>
      <c r="C3514">
        <v>3890236.2998724058</v>
      </c>
      <c r="D3514" t="str">
        <v>unmet</v>
      </c>
      <c r="E3514">
        <v>-99430.028423968703</v>
      </c>
    </row>
    <row r="3515" spans="1:5" x14ac:dyDescent="0.25">
      <c r="A3515">
        <v>3449</v>
      </c>
      <c r="B3515" s="40">
        <v>5087627.9517860152</v>
      </c>
      <c r="C3515">
        <v>3890687.2158936928</v>
      </c>
      <c r="D3515" t="str">
        <v>met</v>
      </c>
      <c r="E3515">
        <v>1196940.7358923224</v>
      </c>
    </row>
    <row r="3516" spans="1:5" x14ac:dyDescent="0.25">
      <c r="A3516">
        <v>3450</v>
      </c>
      <c r="B3516" s="40">
        <v>4526906.0525309462</v>
      </c>
      <c r="C3516">
        <v>3890993.244598682</v>
      </c>
      <c r="D3516" t="str">
        <v>met</v>
      </c>
      <c r="E3516">
        <v>635912.80793226417</v>
      </c>
    </row>
    <row r="3517" spans="1:5" x14ac:dyDescent="0.25">
      <c r="A3517">
        <v>3451</v>
      </c>
      <c r="B3517" s="40">
        <v>4912036.567449173</v>
      </c>
      <c r="C3517">
        <v>3890441.1445376673</v>
      </c>
      <c r="D3517" t="str">
        <v>met</v>
      </c>
      <c r="E3517">
        <v>1021595.4229115057</v>
      </c>
    </row>
    <row r="3518" spans="1:5" x14ac:dyDescent="0.25">
      <c r="A3518">
        <v>3452</v>
      </c>
      <c r="B3518" s="40">
        <v>3586855.0495225023</v>
      </c>
      <c r="C3518">
        <v>3891114.7329750387</v>
      </c>
      <c r="D3518" t="str">
        <v>unmet</v>
      </c>
      <c r="E3518">
        <v>-304259.68345253635</v>
      </c>
    </row>
    <row r="3519" spans="1:5" x14ac:dyDescent="0.25">
      <c r="A3519">
        <v>3453</v>
      </c>
      <c r="B3519" s="40">
        <v>4069536.1520365891</v>
      </c>
      <c r="C3519">
        <v>3890643.6663567354</v>
      </c>
      <c r="D3519" t="str">
        <v>met</v>
      </c>
      <c r="E3519">
        <v>178892.48567985371</v>
      </c>
    </row>
    <row r="3520" spans="1:5" x14ac:dyDescent="0.25">
      <c r="A3520">
        <v>3454</v>
      </c>
      <c r="B3520" s="40">
        <v>4381866.1863931008</v>
      </c>
      <c r="C3520">
        <v>3890819.7174657448</v>
      </c>
      <c r="D3520" t="str">
        <v>met</v>
      </c>
      <c r="E3520">
        <v>491046.46892735595</v>
      </c>
    </row>
    <row r="3521" spans="1:5" x14ac:dyDescent="0.25">
      <c r="A3521">
        <v>3455</v>
      </c>
      <c r="B3521" s="40">
        <v>3528041.9901998844</v>
      </c>
      <c r="C3521">
        <v>3890477.5234433459</v>
      </c>
      <c r="D3521" t="str">
        <v>unmet</v>
      </c>
      <c r="E3521">
        <v>-362435.53324346151</v>
      </c>
    </row>
    <row r="3522" spans="1:5" x14ac:dyDescent="0.25">
      <c r="A3522">
        <v>3456</v>
      </c>
      <c r="B3522" s="40">
        <v>3858607.0111486819</v>
      </c>
      <c r="C3522">
        <v>3891201.8144173976</v>
      </c>
      <c r="D3522" t="str">
        <v>unmet</v>
      </c>
      <c r="E3522">
        <v>-32594.803268715739</v>
      </c>
    </row>
    <row r="3523" spans="1:5" x14ac:dyDescent="0.25">
      <c r="A3523">
        <v>3457</v>
      </c>
      <c r="B3523" s="40">
        <v>3486925.3648121888</v>
      </c>
      <c r="C3523">
        <v>3890790.1170661412</v>
      </c>
      <c r="D3523" t="str">
        <v>unmet</v>
      </c>
      <c r="E3523">
        <v>-403864.75225395244</v>
      </c>
    </row>
    <row r="3524" spans="1:5" x14ac:dyDescent="0.25">
      <c r="A3524">
        <v>3458</v>
      </c>
      <c r="B3524" s="40">
        <v>3632693.941821903</v>
      </c>
      <c r="C3524">
        <v>3890908.8021369348</v>
      </c>
      <c r="D3524" t="str">
        <v>unmet</v>
      </c>
      <c r="E3524">
        <v>-258214.86031503184</v>
      </c>
    </row>
    <row r="3525" spans="1:5" x14ac:dyDescent="0.25">
      <c r="A3525">
        <v>3459</v>
      </c>
      <c r="B3525" s="40">
        <v>3840204.7173830317</v>
      </c>
      <c r="C3525">
        <v>3890572.2302451907</v>
      </c>
      <c r="D3525" t="str">
        <v>unmet</v>
      </c>
      <c r="E3525">
        <v>-50367.512862158939</v>
      </c>
    </row>
    <row r="3526" spans="1:5" x14ac:dyDescent="0.25">
      <c r="A3526">
        <v>3460</v>
      </c>
      <c r="B3526" s="40">
        <v>4167672.5596161131</v>
      </c>
      <c r="C3526">
        <v>3890544.4792770837</v>
      </c>
      <c r="D3526" t="str">
        <v>met</v>
      </c>
      <c r="E3526">
        <v>277128.08033902943</v>
      </c>
    </row>
    <row r="3527" spans="1:5" x14ac:dyDescent="0.25">
      <c r="A3527">
        <v>3461</v>
      </c>
      <c r="B3527" s="40">
        <v>3318085.7758266507</v>
      </c>
      <c r="C3527">
        <v>3890721.6530979583</v>
      </c>
      <c r="D3527" t="str">
        <v>unmet</v>
      </c>
      <c r="E3527">
        <v>-572635.87727130763</v>
      </c>
    </row>
    <row r="3528" spans="1:5" x14ac:dyDescent="0.25">
      <c r="A3528">
        <v>3462</v>
      </c>
      <c r="B3528" s="40">
        <v>3761536.0557799647</v>
      </c>
      <c r="C3528">
        <v>3891057.788406787</v>
      </c>
      <c r="D3528" t="str">
        <v>unmet</v>
      </c>
      <c r="E3528">
        <v>-129521.73262682231</v>
      </c>
    </row>
    <row r="3529" spans="1:5" x14ac:dyDescent="0.25">
      <c r="A3529">
        <v>3463</v>
      </c>
      <c r="B3529" s="40">
        <v>3157257.3991291961</v>
      </c>
      <c r="C3529">
        <v>3890653.0097374367</v>
      </c>
      <c r="D3529" t="str">
        <v>unmet</v>
      </c>
      <c r="E3529">
        <v>-733395.61060824059</v>
      </c>
    </row>
    <row r="3530" spans="1:5" x14ac:dyDescent="0.25">
      <c r="A3530">
        <v>3464</v>
      </c>
      <c r="B3530" s="40">
        <v>3641067.6713736234</v>
      </c>
      <c r="C3530">
        <v>3890732.8632375565</v>
      </c>
      <c r="D3530" t="str">
        <v>unmet</v>
      </c>
      <c r="E3530">
        <v>-249665.19186393311</v>
      </c>
    </row>
    <row r="3531" spans="1:5" x14ac:dyDescent="0.25">
      <c r="A3531">
        <v>3465</v>
      </c>
      <c r="B3531" s="40">
        <v>3490886.075442987</v>
      </c>
      <c r="C3531">
        <v>3890788.4729373399</v>
      </c>
      <c r="D3531" t="str">
        <v>unmet</v>
      </c>
      <c r="E3531">
        <v>-399902.39749435289</v>
      </c>
    </row>
    <row r="3532" spans="1:5" x14ac:dyDescent="0.25">
      <c r="A3532">
        <v>3466</v>
      </c>
      <c r="B3532" s="40">
        <v>3958246.7622050773</v>
      </c>
      <c r="C3532">
        <v>3890350.1857837182</v>
      </c>
      <c r="D3532" t="str">
        <v>met</v>
      </c>
      <c r="E3532">
        <v>67896.576421359088</v>
      </c>
    </row>
    <row r="3533" spans="1:5" x14ac:dyDescent="0.25">
      <c r="A3533">
        <v>3467</v>
      </c>
      <c r="B3533" s="40">
        <v>3651034.2335552173</v>
      </c>
      <c r="C3533">
        <v>3890314.7162726363</v>
      </c>
      <c r="D3533" t="str">
        <v>unmet</v>
      </c>
      <c r="E3533">
        <v>-239280.48271741904</v>
      </c>
    </row>
    <row r="3534" spans="1:5" x14ac:dyDescent="0.25">
      <c r="A3534">
        <v>3468</v>
      </c>
      <c r="B3534" s="40">
        <v>5561103.384460967</v>
      </c>
      <c r="C3534">
        <v>3891191.8328489135</v>
      </c>
      <c r="D3534" t="str">
        <v>met</v>
      </c>
      <c r="E3534">
        <v>1669911.5516120535</v>
      </c>
    </row>
    <row r="3535" spans="1:5" x14ac:dyDescent="0.25">
      <c r="A3535">
        <v>3469</v>
      </c>
      <c r="B3535" s="40">
        <v>4266863.6852847645</v>
      </c>
      <c r="C3535">
        <v>3891260.5917228516</v>
      </c>
      <c r="D3535" t="str">
        <v>met</v>
      </c>
      <c r="E3535">
        <v>375603.09356191289</v>
      </c>
    </row>
    <row r="3536" spans="1:5" x14ac:dyDescent="0.25">
      <c r="A3536">
        <v>3470</v>
      </c>
      <c r="B3536" s="40">
        <v>4311533.071169843</v>
      </c>
      <c r="C3536">
        <v>3890785.1026275302</v>
      </c>
      <c r="D3536" t="str">
        <v>met</v>
      </c>
      <c r="E3536">
        <v>420747.96854231274</v>
      </c>
    </row>
    <row r="3537" spans="1:5" x14ac:dyDescent="0.25">
      <c r="A3537">
        <v>3471</v>
      </c>
      <c r="B3537" s="40">
        <v>3379373.506557839</v>
      </c>
      <c r="C3537">
        <v>3890667.4311762946</v>
      </c>
      <c r="D3537" t="str">
        <v>unmet</v>
      </c>
      <c r="E3537">
        <v>-511293.92461845558</v>
      </c>
    </row>
    <row r="3538" spans="1:5" x14ac:dyDescent="0.25">
      <c r="A3538">
        <v>3472</v>
      </c>
      <c r="B3538" s="40">
        <v>4490163.511090884</v>
      </c>
      <c r="C3538">
        <v>3890881.131216344</v>
      </c>
      <c r="D3538" t="str">
        <v>met</v>
      </c>
      <c r="E3538">
        <v>599282.37987454003</v>
      </c>
    </row>
    <row r="3539" spans="1:5" x14ac:dyDescent="0.25">
      <c r="A3539">
        <v>3473</v>
      </c>
      <c r="B3539" s="40">
        <v>4436712.4555390421</v>
      </c>
      <c r="C3539">
        <v>3890579.4154567728</v>
      </c>
      <c r="D3539" t="str">
        <v>met</v>
      </c>
      <c r="E3539">
        <v>546133.04008226935</v>
      </c>
    </row>
    <row r="3540" spans="1:5" x14ac:dyDescent="0.25">
      <c r="A3540">
        <v>3474</v>
      </c>
      <c r="B3540" s="40">
        <v>3558517.3214631295</v>
      </c>
      <c r="C3540">
        <v>3891076.9701868035</v>
      </c>
      <c r="D3540" t="str">
        <v>unmet</v>
      </c>
      <c r="E3540">
        <v>-332559.64872367401</v>
      </c>
    </row>
    <row r="3541" spans="1:5" x14ac:dyDescent="0.25">
      <c r="A3541">
        <v>3475</v>
      </c>
      <c r="B3541" s="40">
        <v>3328029.4291882818</v>
      </c>
      <c r="C3541">
        <v>3890999.9229630521</v>
      </c>
      <c r="D3541" t="str">
        <v>unmet</v>
      </c>
      <c r="E3541">
        <v>-562970.49377477029</v>
      </c>
    </row>
    <row r="3542" spans="1:5" x14ac:dyDescent="0.25">
      <c r="A3542">
        <v>3476</v>
      </c>
      <c r="B3542" s="40">
        <v>2842008.4873486329</v>
      </c>
      <c r="C3542">
        <v>3891226.0082881134</v>
      </c>
      <c r="D3542" t="str">
        <v>unmet</v>
      </c>
      <c r="E3542">
        <v>-1049217.5209394805</v>
      </c>
    </row>
    <row r="3543" spans="1:5" x14ac:dyDescent="0.25">
      <c r="A3543">
        <v>3477</v>
      </c>
      <c r="B3543" s="40">
        <v>4082669.3457488576</v>
      </c>
      <c r="C3543">
        <v>3891488.0723400512</v>
      </c>
      <c r="D3543" t="str">
        <v>met</v>
      </c>
      <c r="E3543">
        <v>191181.27340880642</v>
      </c>
    </row>
    <row r="3544" spans="1:5" x14ac:dyDescent="0.25">
      <c r="A3544">
        <v>3478</v>
      </c>
      <c r="B3544" s="40">
        <v>4337786.9149973541</v>
      </c>
      <c r="C3544">
        <v>3890359.4506010781</v>
      </c>
      <c r="D3544" t="str">
        <v>met</v>
      </c>
      <c r="E3544">
        <v>447427.46439627605</v>
      </c>
    </row>
    <row r="3545" spans="1:5" x14ac:dyDescent="0.25">
      <c r="A3545">
        <v>3479</v>
      </c>
      <c r="B3545" s="40">
        <v>3277963.4914584402</v>
      </c>
      <c r="C3545">
        <v>3890587.1533717392</v>
      </c>
      <c r="D3545" t="str">
        <v>unmet</v>
      </c>
      <c r="E3545">
        <v>-612623.661913299</v>
      </c>
    </row>
    <row r="3546" spans="1:5" x14ac:dyDescent="0.25">
      <c r="A3546">
        <v>3480</v>
      </c>
      <c r="B3546" s="40">
        <v>4641956.2971678693</v>
      </c>
      <c r="C3546">
        <v>3890773.9613084388</v>
      </c>
      <c r="D3546" t="str">
        <v>met</v>
      </c>
      <c r="E3546">
        <v>751182.33585943049</v>
      </c>
    </row>
    <row r="3547" spans="1:5" x14ac:dyDescent="0.25">
      <c r="A3547">
        <v>3481</v>
      </c>
      <c r="B3547" s="40">
        <v>3950968.313841356</v>
      </c>
      <c r="C3547">
        <v>3891223.4248337159</v>
      </c>
      <c r="D3547" t="str">
        <v>met</v>
      </c>
      <c r="E3547">
        <v>59744.889007640071</v>
      </c>
    </row>
    <row r="3548" spans="1:5" x14ac:dyDescent="0.25">
      <c r="A3548">
        <v>3482</v>
      </c>
      <c r="B3548" s="40">
        <v>3757899.5239341417</v>
      </c>
      <c r="C3548">
        <v>3890718.4244282455</v>
      </c>
      <c r="D3548" t="str">
        <v>unmet</v>
      </c>
      <c r="E3548">
        <v>-132818.90049410379</v>
      </c>
    </row>
    <row r="3549" spans="1:5" x14ac:dyDescent="0.25">
      <c r="A3549">
        <v>3483</v>
      </c>
      <c r="B3549" s="40">
        <v>5089921.2924832329</v>
      </c>
      <c r="C3549">
        <v>3891218.011893725</v>
      </c>
      <c r="D3549" t="str">
        <v>met</v>
      </c>
      <c r="E3549">
        <v>1198703.2805895079</v>
      </c>
    </row>
    <row r="3550" spans="1:5" x14ac:dyDescent="0.25">
      <c r="A3550">
        <v>3484</v>
      </c>
      <c r="B3550" s="40">
        <v>5096643.4256019481</v>
      </c>
      <c r="C3550">
        <v>3890487.1396332695</v>
      </c>
      <c r="D3550" t="str">
        <v>met</v>
      </c>
      <c r="E3550">
        <v>1206156.2859686785</v>
      </c>
    </row>
    <row r="3551" spans="1:5" x14ac:dyDescent="0.25">
      <c r="A3551">
        <v>3485</v>
      </c>
      <c r="B3551" s="40">
        <v>3541790.460322055</v>
      </c>
      <c r="C3551">
        <v>3890967.8720587627</v>
      </c>
      <c r="D3551" t="str">
        <v>unmet</v>
      </c>
      <c r="E3551">
        <v>-349177.41173670767</v>
      </c>
    </row>
    <row r="3552" spans="1:5" x14ac:dyDescent="0.25">
      <c r="A3552">
        <v>3486</v>
      </c>
      <c r="B3552" s="40">
        <v>3672907.4374292511</v>
      </c>
      <c r="C3552">
        <v>3891012.6818242585</v>
      </c>
      <c r="D3552" t="str">
        <v>unmet</v>
      </c>
      <c r="E3552">
        <v>-218105.24439500738</v>
      </c>
    </row>
    <row r="3553" spans="1:5" x14ac:dyDescent="0.25">
      <c r="A3553">
        <v>3487</v>
      </c>
      <c r="B3553" s="40">
        <v>3828165.7536384347</v>
      </c>
      <c r="C3553">
        <v>3890509.7138720457</v>
      </c>
      <c r="D3553" t="str">
        <v>unmet</v>
      </c>
      <c r="E3553">
        <v>-62343.960233611055</v>
      </c>
    </row>
    <row r="3554" spans="1:5" x14ac:dyDescent="0.25">
      <c r="A3554">
        <v>3488</v>
      </c>
      <c r="B3554" s="40">
        <v>3495497.9833333427</v>
      </c>
      <c r="C3554">
        <v>3891164.4884759211</v>
      </c>
      <c r="D3554" t="str">
        <v>unmet</v>
      </c>
      <c r="E3554">
        <v>-395666.50514257839</v>
      </c>
    </row>
    <row r="3555" spans="1:5" x14ac:dyDescent="0.25">
      <c r="A3555">
        <v>3489</v>
      </c>
      <c r="B3555" s="40">
        <v>3747673.5924864258</v>
      </c>
      <c r="C3555">
        <v>3891429.9192000143</v>
      </c>
      <c r="D3555" t="str">
        <v>unmet</v>
      </c>
      <c r="E3555">
        <v>-143756.32671358855</v>
      </c>
    </row>
    <row r="3556" spans="1:5" x14ac:dyDescent="0.25">
      <c r="A3556">
        <v>3490</v>
      </c>
      <c r="B3556" s="40">
        <v>3745378.5305308001</v>
      </c>
      <c r="C3556">
        <v>3890935.6382978475</v>
      </c>
      <c r="D3556" t="str">
        <v>unmet</v>
      </c>
      <c r="E3556">
        <v>-145557.10776704736</v>
      </c>
    </row>
    <row r="3557" spans="1:5" x14ac:dyDescent="0.25">
      <c r="A3557">
        <v>3491</v>
      </c>
      <c r="B3557" s="40">
        <v>4037971.4841207708</v>
      </c>
      <c r="C3557">
        <v>3891064.450969351</v>
      </c>
      <c r="D3557" t="str">
        <v>met</v>
      </c>
      <c r="E3557">
        <v>146907.03315141983</v>
      </c>
    </row>
    <row r="3558" spans="1:5" x14ac:dyDescent="0.25">
      <c r="A3558">
        <v>3492</v>
      </c>
      <c r="B3558" s="40">
        <v>3589514.2848110851</v>
      </c>
      <c r="C3558">
        <v>3890628.3985864939</v>
      </c>
      <c r="D3558" t="str">
        <v>unmet</v>
      </c>
      <c r="E3558">
        <v>-301114.11377540883</v>
      </c>
    </row>
    <row r="3559" spans="1:5" x14ac:dyDescent="0.25">
      <c r="A3559">
        <v>3493</v>
      </c>
      <c r="B3559" s="40">
        <v>3849700.8563843444</v>
      </c>
      <c r="C3559">
        <v>3890954.8157864218</v>
      </c>
      <c r="D3559" t="str">
        <v>unmet</v>
      </c>
      <c r="E3559">
        <v>-41253.959402077366</v>
      </c>
    </row>
    <row r="3560" spans="1:5" x14ac:dyDescent="0.25">
      <c r="A3560">
        <v>3494</v>
      </c>
      <c r="B3560" s="40">
        <v>3692634.255065619</v>
      </c>
      <c r="C3560">
        <v>3890899.6122378777</v>
      </c>
      <c r="D3560" t="str">
        <v>unmet</v>
      </c>
      <c r="E3560">
        <v>-198265.35717225866</v>
      </c>
    </row>
    <row r="3561" spans="1:5" x14ac:dyDescent="0.25">
      <c r="A3561">
        <v>3495</v>
      </c>
      <c r="B3561" s="40">
        <v>3763294.2572775776</v>
      </c>
      <c r="C3561">
        <v>3890702.6871521613</v>
      </c>
      <c r="D3561" t="str">
        <v>unmet</v>
      </c>
      <c r="E3561">
        <v>-127408.42987458361</v>
      </c>
    </row>
    <row r="3562" spans="1:5" x14ac:dyDescent="0.25">
      <c r="A3562">
        <v>3496</v>
      </c>
      <c r="B3562" s="40">
        <v>3908637.0808175215</v>
      </c>
      <c r="C3562">
        <v>3890772.7733576507</v>
      </c>
      <c r="D3562" t="str">
        <v>met</v>
      </c>
      <c r="E3562">
        <v>17864.307459870819</v>
      </c>
    </row>
    <row r="3563" spans="1:5" x14ac:dyDescent="0.25">
      <c r="A3563">
        <v>3497</v>
      </c>
      <c r="B3563" s="40">
        <v>3488853.2140875864</v>
      </c>
      <c r="C3563">
        <v>3890249.1062224852</v>
      </c>
      <c r="D3563" t="str">
        <v>unmet</v>
      </c>
      <c r="E3563">
        <v>-401395.89213489881</v>
      </c>
    </row>
    <row r="3564" spans="1:5" x14ac:dyDescent="0.25">
      <c r="A3564">
        <v>3498</v>
      </c>
      <c r="B3564" s="40">
        <v>4600728.9556304757</v>
      </c>
      <c r="C3564">
        <v>3890980.3902837872</v>
      </c>
      <c r="D3564" t="str">
        <v>met</v>
      </c>
      <c r="E3564">
        <v>709748.5653466885</v>
      </c>
    </row>
    <row r="3565" spans="1:5" x14ac:dyDescent="0.25">
      <c r="A3565">
        <v>3499</v>
      </c>
      <c r="B3565" s="40">
        <v>3735160.6408974286</v>
      </c>
      <c r="C3565">
        <v>3890643.7549301274</v>
      </c>
      <c r="D3565" t="str">
        <v>unmet</v>
      </c>
      <c r="E3565">
        <v>-155483.1140326988</v>
      </c>
    </row>
    <row r="3566" spans="1:5" x14ac:dyDescent="0.25">
      <c r="A3566">
        <v>3500</v>
      </c>
      <c r="B3566" s="40">
        <v>4436806.2480943669</v>
      </c>
      <c r="C3566">
        <v>3891003.9634375917</v>
      </c>
      <c r="D3566" t="str">
        <v>met</v>
      </c>
      <c r="E3566">
        <v>545802.28465677518</v>
      </c>
    </row>
    <row r="3567" spans="1:5" x14ac:dyDescent="0.25">
      <c r="A3567">
        <v>3501</v>
      </c>
      <c r="B3567" s="40">
        <v>3784672.7068442516</v>
      </c>
      <c r="C3567">
        <v>3890998.9574356303</v>
      </c>
      <c r="D3567" t="str">
        <v>unmet</v>
      </c>
      <c r="E3567">
        <v>-106326.25059137866</v>
      </c>
    </row>
    <row r="3568" spans="1:5" x14ac:dyDescent="0.25">
      <c r="A3568">
        <v>3502</v>
      </c>
      <c r="B3568" s="40">
        <v>4052455.1464842651</v>
      </c>
      <c r="C3568">
        <v>3890630.816432999</v>
      </c>
      <c r="D3568" t="str">
        <v>met</v>
      </c>
      <c r="E3568">
        <v>161824.33005126612</v>
      </c>
    </row>
    <row r="3569" spans="1:5" x14ac:dyDescent="0.25">
      <c r="A3569">
        <v>3503</v>
      </c>
      <c r="B3569" s="40">
        <v>3628057.2775315568</v>
      </c>
      <c r="C3569">
        <v>3890684.4511823673</v>
      </c>
      <c r="D3569" t="str">
        <v>unmet</v>
      </c>
      <c r="E3569">
        <v>-262627.1736508105</v>
      </c>
    </row>
    <row r="3570" spans="1:5" x14ac:dyDescent="0.25">
      <c r="A3570">
        <v>3504</v>
      </c>
      <c r="B3570" s="40">
        <v>3658877.0383207267</v>
      </c>
      <c r="C3570">
        <v>3890862.6406836403</v>
      </c>
      <c r="D3570" t="str">
        <v>unmet</v>
      </c>
      <c r="E3570">
        <v>-231985.60236291355</v>
      </c>
    </row>
    <row r="3571" spans="1:5" x14ac:dyDescent="0.25">
      <c r="A3571">
        <v>3505</v>
      </c>
      <c r="B3571" s="40">
        <v>3370223.0535343513</v>
      </c>
      <c r="C3571">
        <v>3890763.6247612755</v>
      </c>
      <c r="D3571" t="str">
        <v>unmet</v>
      </c>
      <c r="E3571">
        <v>-520540.57122692419</v>
      </c>
    </row>
    <row r="3572" spans="1:5" x14ac:dyDescent="0.25">
      <c r="A3572">
        <v>3506</v>
      </c>
      <c r="B3572" s="40">
        <v>4026490.5302006183</v>
      </c>
      <c r="C3572">
        <v>3890745.0008053193</v>
      </c>
      <c r="D3572" t="str">
        <v>met</v>
      </c>
      <c r="E3572">
        <v>135745.52939529903</v>
      </c>
    </row>
    <row r="3573" spans="1:5" x14ac:dyDescent="0.25">
      <c r="A3573">
        <v>3507</v>
      </c>
      <c r="B3573" s="40">
        <v>4961426.0357366093</v>
      </c>
      <c r="C3573">
        <v>3890777.3666285458</v>
      </c>
      <c r="D3573" t="str">
        <v>met</v>
      </c>
      <c r="E3573">
        <v>1070648.6691080634</v>
      </c>
    </row>
    <row r="3574" spans="1:5" x14ac:dyDescent="0.25">
      <c r="A3574">
        <v>3508</v>
      </c>
      <c r="B3574" s="40">
        <v>3937089.1779870121</v>
      </c>
      <c r="C3574">
        <v>3891285.9035079028</v>
      </c>
      <c r="D3574" t="str">
        <v>met</v>
      </c>
      <c r="E3574">
        <v>45803.274479109328</v>
      </c>
    </row>
    <row r="3575" spans="1:5" x14ac:dyDescent="0.25">
      <c r="A3575">
        <v>3509</v>
      </c>
      <c r="B3575" s="40">
        <v>4305242.4623729149</v>
      </c>
      <c r="C3575">
        <v>3891076.1062946441</v>
      </c>
      <c r="D3575" t="str">
        <v>met</v>
      </c>
      <c r="E3575">
        <v>414166.35607827082</v>
      </c>
    </row>
    <row r="3576" spans="1:5" x14ac:dyDescent="0.25">
      <c r="A3576">
        <v>3510</v>
      </c>
      <c r="B3576" s="40">
        <v>3884867.8186826259</v>
      </c>
      <c r="C3576">
        <v>3890924.7013381342</v>
      </c>
      <c r="D3576" t="str">
        <v>unmet</v>
      </c>
      <c r="E3576">
        <v>-6056.8826555083506</v>
      </c>
    </row>
    <row r="3577" spans="1:5" x14ac:dyDescent="0.25">
      <c r="A3577">
        <v>3511</v>
      </c>
      <c r="B3577" s="40">
        <v>3613577.2749079764</v>
      </c>
      <c r="C3577">
        <v>3890971.3874489837</v>
      </c>
      <c r="D3577" t="str">
        <v>unmet</v>
      </c>
      <c r="E3577">
        <v>-277394.11254100734</v>
      </c>
    </row>
    <row r="3578" spans="1:5" x14ac:dyDescent="0.25">
      <c r="A3578">
        <v>3512</v>
      </c>
      <c r="B3578" s="40">
        <v>3542860.1708373493</v>
      </c>
      <c r="C3578">
        <v>3890899.6006520726</v>
      </c>
      <c r="D3578" t="str">
        <v>unmet</v>
      </c>
      <c r="E3578">
        <v>-348039.42981472332</v>
      </c>
    </row>
    <row r="3579" spans="1:5" x14ac:dyDescent="0.25">
      <c r="A3579">
        <v>3513</v>
      </c>
      <c r="B3579" s="40">
        <v>3693377.6031799568</v>
      </c>
      <c r="C3579">
        <v>3890826.1496032611</v>
      </c>
      <c r="D3579" t="str">
        <v>unmet</v>
      </c>
      <c r="E3579">
        <v>-197448.54642330436</v>
      </c>
    </row>
    <row r="3580" spans="1:5" x14ac:dyDescent="0.25">
      <c r="A3580">
        <v>3514</v>
      </c>
      <c r="B3580" s="40">
        <v>4126158.7915097964</v>
      </c>
      <c r="C3580">
        <v>3891020.7821301278</v>
      </c>
      <c r="D3580" t="str">
        <v>met</v>
      </c>
      <c r="E3580">
        <v>235138.00937966863</v>
      </c>
    </row>
    <row r="3581" spans="1:5" x14ac:dyDescent="0.25">
      <c r="A3581">
        <v>3515</v>
      </c>
      <c r="B3581" s="40">
        <v>4398826.107171718</v>
      </c>
      <c r="C3581">
        <v>3891440.5073425253</v>
      </c>
      <c r="D3581" t="str">
        <v>met</v>
      </c>
      <c r="E3581">
        <v>507385.59982919274</v>
      </c>
    </row>
    <row r="3582" spans="1:5" x14ac:dyDescent="0.25">
      <c r="A3582">
        <v>3516</v>
      </c>
      <c r="B3582" s="40">
        <v>3933696.8053624672</v>
      </c>
      <c r="C3582">
        <v>3891017.421964339</v>
      </c>
      <c r="D3582" t="str">
        <v>met</v>
      </c>
      <c r="E3582">
        <v>42679.383398128208</v>
      </c>
    </row>
    <row r="3583" spans="1:5" x14ac:dyDescent="0.25">
      <c r="A3583">
        <v>3517</v>
      </c>
      <c r="B3583" s="40">
        <v>3752575.337899589</v>
      </c>
      <c r="C3583">
        <v>3890699.2328226808</v>
      </c>
      <c r="D3583" t="str">
        <v>unmet</v>
      </c>
      <c r="E3583">
        <v>-138123.89492309187</v>
      </c>
    </row>
    <row r="3584" spans="1:5" x14ac:dyDescent="0.25">
      <c r="A3584">
        <v>3518</v>
      </c>
      <c r="B3584" s="40">
        <v>4200767.0138798412</v>
      </c>
      <c r="C3584">
        <v>3890764.8306366606</v>
      </c>
      <c r="D3584" t="str">
        <v>met</v>
      </c>
      <c r="E3584">
        <v>310002.18324318063</v>
      </c>
    </row>
    <row r="3585" spans="1:5" x14ac:dyDescent="0.25">
      <c r="A3585">
        <v>3519</v>
      </c>
      <c r="B3585" s="40">
        <v>3620255.2410421846</v>
      </c>
      <c r="C3585">
        <v>3890874.1622338626</v>
      </c>
      <c r="D3585" t="str">
        <v>unmet</v>
      </c>
      <c r="E3585">
        <v>-270618.92119167792</v>
      </c>
    </row>
    <row r="3586" spans="1:5" x14ac:dyDescent="0.25">
      <c r="A3586">
        <v>3520</v>
      </c>
      <c r="B3586" s="40">
        <v>3557839.2593071107</v>
      </c>
      <c r="C3586">
        <v>3891248.9075574875</v>
      </c>
      <c r="D3586" t="str">
        <v>unmet</v>
      </c>
      <c r="E3586">
        <v>-333409.64825037681</v>
      </c>
    </row>
    <row r="3587" spans="1:5" x14ac:dyDescent="0.25">
      <c r="A3587">
        <v>3521</v>
      </c>
      <c r="B3587" s="40">
        <v>3181047.3014408764</v>
      </c>
      <c r="C3587">
        <v>3890823.8089542165</v>
      </c>
      <c r="D3587" t="str">
        <v>unmet</v>
      </c>
      <c r="E3587">
        <v>-709776.5075133401</v>
      </c>
    </row>
    <row r="3588" spans="1:5" x14ac:dyDescent="0.25">
      <c r="A3588">
        <v>3522</v>
      </c>
      <c r="B3588" s="40">
        <v>4207778.7578715933</v>
      </c>
      <c r="C3588">
        <v>3890867.9856380187</v>
      </c>
      <c r="D3588" t="str">
        <v>met</v>
      </c>
      <c r="E3588">
        <v>316910.77223357465</v>
      </c>
    </row>
    <row r="3589" spans="1:5" x14ac:dyDescent="0.25">
      <c r="A3589">
        <v>3523</v>
      </c>
      <c r="B3589" s="40">
        <v>4135142.876011068</v>
      </c>
      <c r="C3589">
        <v>3890871.2094260361</v>
      </c>
      <c r="D3589" t="str">
        <v>met</v>
      </c>
      <c r="E3589">
        <v>244271.6665850319</v>
      </c>
    </row>
    <row r="3590" spans="1:5" x14ac:dyDescent="0.25">
      <c r="A3590">
        <v>3524</v>
      </c>
      <c r="B3590" s="40">
        <v>4791429.9311429961</v>
      </c>
      <c r="C3590">
        <v>3890856.5178050459</v>
      </c>
      <c r="D3590" t="str">
        <v>met</v>
      </c>
      <c r="E3590">
        <v>900573.41333795013</v>
      </c>
    </row>
    <row r="3591" spans="1:5" x14ac:dyDescent="0.25">
      <c r="A3591">
        <v>3525</v>
      </c>
      <c r="B3591" s="40">
        <v>3303377.9693249483</v>
      </c>
      <c r="C3591">
        <v>3890833.1995613906</v>
      </c>
      <c r="D3591" t="str">
        <v>unmet</v>
      </c>
      <c r="E3591">
        <v>-587455.23023644229</v>
      </c>
    </row>
    <row r="3592" spans="1:5" x14ac:dyDescent="0.25">
      <c r="A3592">
        <v>3526</v>
      </c>
      <c r="B3592" s="40">
        <v>4531931.9399271579</v>
      </c>
      <c r="C3592">
        <v>3891256.980301077</v>
      </c>
      <c r="D3592" t="str">
        <v>met</v>
      </c>
      <c r="E3592">
        <v>640674.95962608093</v>
      </c>
    </row>
    <row r="3593" spans="1:5" x14ac:dyDescent="0.25">
      <c r="A3593">
        <v>3527</v>
      </c>
      <c r="B3593" s="40">
        <v>3471003.1472472432</v>
      </c>
      <c r="C3593">
        <v>3890538.7485623797</v>
      </c>
      <c r="D3593" t="str">
        <v>unmet</v>
      </c>
      <c r="E3593">
        <v>-419535.60131513653</v>
      </c>
    </row>
    <row r="3594" spans="1:5" x14ac:dyDescent="0.25">
      <c r="A3594">
        <v>3528</v>
      </c>
      <c r="B3594" s="40">
        <v>3610429.9506779853</v>
      </c>
      <c r="C3594">
        <v>3891379.1606844766</v>
      </c>
      <c r="D3594" t="str">
        <v>unmet</v>
      </c>
      <c r="E3594">
        <v>-280949.21000649128</v>
      </c>
    </row>
    <row r="3595" spans="1:5" x14ac:dyDescent="0.25">
      <c r="A3595">
        <v>3529</v>
      </c>
      <c r="B3595" s="40">
        <v>3650046.5363032492</v>
      </c>
      <c r="C3595">
        <v>3890504.3248235239</v>
      </c>
      <c r="D3595" t="str">
        <v>unmet</v>
      </c>
      <c r="E3595">
        <v>-240457.78852027468</v>
      </c>
    </row>
    <row r="3596" spans="1:5" x14ac:dyDescent="0.25">
      <c r="A3596">
        <v>3530</v>
      </c>
      <c r="B3596" s="40">
        <v>3856475.1274292963</v>
      </c>
      <c r="C3596">
        <v>3890761.0812460734</v>
      </c>
      <c r="D3596" t="str">
        <v>unmet</v>
      </c>
      <c r="E3596">
        <v>-34285.953816777095</v>
      </c>
    </row>
    <row r="3597" spans="1:5" x14ac:dyDescent="0.25">
      <c r="A3597">
        <v>3531</v>
      </c>
      <c r="B3597" s="40">
        <v>3889891.7227924513</v>
      </c>
      <c r="C3597">
        <v>3890484.5533218281</v>
      </c>
      <c r="D3597" t="str">
        <v>unmet</v>
      </c>
      <c r="E3597">
        <v>-592.83052937686443</v>
      </c>
    </row>
    <row r="3598" spans="1:5" x14ac:dyDescent="0.25">
      <c r="A3598">
        <v>3532</v>
      </c>
      <c r="B3598" s="40">
        <v>4097580.4501095735</v>
      </c>
      <c r="C3598">
        <v>3890511.876263666</v>
      </c>
      <c r="D3598" t="str">
        <v>met</v>
      </c>
      <c r="E3598">
        <v>207068.57384590758</v>
      </c>
    </row>
    <row r="3599" spans="1:5" x14ac:dyDescent="0.25">
      <c r="A3599">
        <v>3533</v>
      </c>
      <c r="B3599" s="40">
        <v>3465086.1680463632</v>
      </c>
      <c r="C3599">
        <v>3890335.3275844548</v>
      </c>
      <c r="D3599" t="str">
        <v>unmet</v>
      </c>
      <c r="E3599">
        <v>-425249.15953809163</v>
      </c>
    </row>
    <row r="3600" spans="1:5" x14ac:dyDescent="0.25">
      <c r="A3600">
        <v>3534</v>
      </c>
      <c r="B3600" s="40">
        <v>3528629.4939295538</v>
      </c>
      <c r="C3600">
        <v>3890981.8308670949</v>
      </c>
      <c r="D3600" t="str">
        <v>unmet</v>
      </c>
      <c r="E3600">
        <v>-362352.33693754114</v>
      </c>
    </row>
    <row r="3601" spans="1:5" x14ac:dyDescent="0.25">
      <c r="A3601">
        <v>3535</v>
      </c>
      <c r="B3601" s="40">
        <v>3012183.6176825208</v>
      </c>
      <c r="C3601">
        <v>3891229.9463087646</v>
      </c>
      <c r="D3601" t="str">
        <v>unmet</v>
      </c>
      <c r="E3601">
        <v>-879046.32862624386</v>
      </c>
    </row>
    <row r="3602" spans="1:5" x14ac:dyDescent="0.25">
      <c r="A3602">
        <v>3536</v>
      </c>
      <c r="B3602" s="40">
        <v>3236438.2823920767</v>
      </c>
      <c r="C3602">
        <v>3890503.7552518733</v>
      </c>
      <c r="D3602" t="str">
        <v>unmet</v>
      </c>
      <c r="E3602">
        <v>-654065.4728597966</v>
      </c>
    </row>
    <row r="3603" spans="1:5" x14ac:dyDescent="0.25">
      <c r="A3603">
        <v>3537</v>
      </c>
      <c r="B3603" s="40">
        <v>3209200.1739364034</v>
      </c>
      <c r="C3603">
        <v>3891279.013165595</v>
      </c>
      <c r="D3603" t="str">
        <v>unmet</v>
      </c>
      <c r="E3603">
        <v>-682078.83922919165</v>
      </c>
    </row>
    <row r="3604" spans="1:5" x14ac:dyDescent="0.25">
      <c r="A3604">
        <v>3538</v>
      </c>
      <c r="B3604" s="40">
        <v>3019860.4485805864</v>
      </c>
      <c r="C3604">
        <v>3890921.2791915643</v>
      </c>
      <c r="D3604" t="str">
        <v>unmet</v>
      </c>
      <c r="E3604">
        <v>-871060.83061097795</v>
      </c>
    </row>
    <row r="3605" spans="1:5" x14ac:dyDescent="0.25">
      <c r="A3605">
        <v>3539</v>
      </c>
      <c r="B3605" s="40">
        <v>3438117.7606981173</v>
      </c>
      <c r="C3605">
        <v>3890617.7356256251</v>
      </c>
      <c r="D3605" t="str">
        <v>unmet</v>
      </c>
      <c r="E3605">
        <v>-452499.97492750781</v>
      </c>
    </row>
    <row r="3606" spans="1:5" x14ac:dyDescent="0.25">
      <c r="A3606">
        <v>3540</v>
      </c>
      <c r="B3606" s="40">
        <v>3082746.6994865602</v>
      </c>
      <c r="C3606">
        <v>3891107.0237353011</v>
      </c>
      <c r="D3606" t="str">
        <v>unmet</v>
      </c>
      <c r="E3606">
        <v>-808360.32424874092</v>
      </c>
    </row>
    <row r="3607" spans="1:5" x14ac:dyDescent="0.25">
      <c r="A3607">
        <v>3541</v>
      </c>
      <c r="B3607" s="40">
        <v>4850236.2570132483</v>
      </c>
      <c r="C3607">
        <v>3890589.6909610904</v>
      </c>
      <c r="D3607" t="str">
        <v>met</v>
      </c>
      <c r="E3607">
        <v>959646.5660521579</v>
      </c>
    </row>
    <row r="3608" spans="1:5" x14ac:dyDescent="0.25">
      <c r="A3608">
        <v>3542</v>
      </c>
      <c r="B3608" s="40">
        <v>3776333.6687524961</v>
      </c>
      <c r="C3608">
        <v>3890557.2182576903</v>
      </c>
      <c r="D3608" t="str">
        <v>unmet</v>
      </c>
      <c r="E3608">
        <v>-114223.54950519418</v>
      </c>
    </row>
    <row r="3609" spans="1:5" x14ac:dyDescent="0.25">
      <c r="A3609">
        <v>3543</v>
      </c>
      <c r="B3609" s="40">
        <v>4462468.771899947</v>
      </c>
      <c r="C3609">
        <v>3891192.1124717244</v>
      </c>
      <c r="D3609" t="str">
        <v>met</v>
      </c>
      <c r="E3609">
        <v>571276.65942822257</v>
      </c>
    </row>
    <row r="3610" spans="1:5" x14ac:dyDescent="0.25">
      <c r="A3610">
        <v>3544</v>
      </c>
      <c r="B3610" s="40">
        <v>4791560.6381909903</v>
      </c>
      <c r="C3610">
        <v>3890609.0976551911</v>
      </c>
      <c r="D3610" t="str">
        <v>met</v>
      </c>
      <c r="E3610">
        <v>900951.54053579923</v>
      </c>
    </row>
    <row r="3611" spans="1:5" x14ac:dyDescent="0.25">
      <c r="A3611">
        <v>3545</v>
      </c>
      <c r="B3611" s="40">
        <v>3353158.4644162017</v>
      </c>
      <c r="C3611">
        <v>3890525.0614615828</v>
      </c>
      <c r="D3611" t="str">
        <v>unmet</v>
      </c>
      <c r="E3611">
        <v>-537366.59704538109</v>
      </c>
    </row>
    <row r="3612" spans="1:5" x14ac:dyDescent="0.25">
      <c r="A3612">
        <v>3546</v>
      </c>
      <c r="B3612" s="40">
        <v>3584183.8229015386</v>
      </c>
      <c r="C3612">
        <v>3891060.0610971847</v>
      </c>
      <c r="D3612" t="str">
        <v>unmet</v>
      </c>
      <c r="E3612">
        <v>-306876.23819564609</v>
      </c>
    </row>
    <row r="3613" spans="1:5" x14ac:dyDescent="0.25">
      <c r="A3613">
        <v>3547</v>
      </c>
      <c r="B3613" s="40">
        <v>3453500.4774063108</v>
      </c>
      <c r="C3613">
        <v>3891121.5423661778</v>
      </c>
      <c r="D3613" t="str">
        <v>unmet</v>
      </c>
      <c r="E3613">
        <v>-437621.06495986693</v>
      </c>
    </row>
    <row r="3614" spans="1:5" x14ac:dyDescent="0.25">
      <c r="A3614">
        <v>3548</v>
      </c>
      <c r="B3614" s="40">
        <v>3742110.0143937883</v>
      </c>
      <c r="C3614">
        <v>3890883.4106533877</v>
      </c>
      <c r="D3614" t="str">
        <v>unmet</v>
      </c>
      <c r="E3614">
        <v>-148773.39625959937</v>
      </c>
    </row>
    <row r="3615" spans="1:5" x14ac:dyDescent="0.25">
      <c r="A3615">
        <v>3549</v>
      </c>
      <c r="B3615" s="40">
        <v>3803839.4829319157</v>
      </c>
      <c r="C3615">
        <v>3890768.6020588554</v>
      </c>
      <c r="D3615" t="str">
        <v>unmet</v>
      </c>
      <c r="E3615">
        <v>-86929.11912693968</v>
      </c>
    </row>
    <row r="3616" spans="1:5" x14ac:dyDescent="0.25">
      <c r="A3616">
        <v>3550</v>
      </c>
      <c r="B3616" s="40">
        <v>3112799.0917532551</v>
      </c>
      <c r="C3616">
        <v>3890651.580020959</v>
      </c>
      <c r="D3616" t="str">
        <v>unmet</v>
      </c>
      <c r="E3616">
        <v>-777852.48826770391</v>
      </c>
    </row>
    <row r="3617" spans="1:5" x14ac:dyDescent="0.25">
      <c r="A3617">
        <v>3551</v>
      </c>
      <c r="B3617" s="40">
        <v>3740861.3497317103</v>
      </c>
      <c r="C3617">
        <v>3891160.0131081985</v>
      </c>
      <c r="D3617" t="str">
        <v>unmet</v>
      </c>
      <c r="E3617">
        <v>-150298.66337648826</v>
      </c>
    </row>
    <row r="3618" spans="1:5" x14ac:dyDescent="0.25">
      <c r="A3618">
        <v>3552</v>
      </c>
      <c r="B3618" s="40">
        <v>3650844.1974860867</v>
      </c>
      <c r="C3618">
        <v>3890957.8191229338</v>
      </c>
      <c r="D3618" t="str">
        <v>unmet</v>
      </c>
      <c r="E3618">
        <v>-240113.62163684703</v>
      </c>
    </row>
    <row r="3619" spans="1:5" x14ac:dyDescent="0.25">
      <c r="A3619">
        <v>3553</v>
      </c>
      <c r="B3619" s="40">
        <v>3362569.2263670964</v>
      </c>
      <c r="C3619">
        <v>3890565.0611609085</v>
      </c>
      <c r="D3619" t="str">
        <v>unmet</v>
      </c>
      <c r="E3619">
        <v>-527995.83479381213</v>
      </c>
    </row>
    <row r="3620" spans="1:5" x14ac:dyDescent="0.25">
      <c r="A3620">
        <v>3554</v>
      </c>
      <c r="B3620" s="40">
        <v>3793597.8535383651</v>
      </c>
      <c r="C3620">
        <v>3890680.3775850725</v>
      </c>
      <c r="D3620" t="str">
        <v>unmet</v>
      </c>
      <c r="E3620">
        <v>-97082.524046707433</v>
      </c>
    </row>
    <row r="3621" spans="1:5" x14ac:dyDescent="0.25">
      <c r="A3621">
        <v>3555</v>
      </c>
      <c r="B3621" s="40">
        <v>3816987.6829736112</v>
      </c>
      <c r="C3621">
        <v>3891552.3673953367</v>
      </c>
      <c r="D3621" t="str">
        <v>unmet</v>
      </c>
      <c r="E3621">
        <v>-74564.684421725571</v>
      </c>
    </row>
    <row r="3622" spans="1:5" x14ac:dyDescent="0.25">
      <c r="A3622">
        <v>3556</v>
      </c>
      <c r="B3622" s="40">
        <v>3498450.2674122835</v>
      </c>
      <c r="C3622">
        <v>3891306.0109451837</v>
      </c>
      <c r="D3622" t="str">
        <v>unmet</v>
      </c>
      <c r="E3622">
        <v>-392855.74353290023</v>
      </c>
    </row>
    <row r="3623" spans="1:5" x14ac:dyDescent="0.25">
      <c r="A3623">
        <v>3557</v>
      </c>
      <c r="B3623" s="40">
        <v>3722533.9898653845</v>
      </c>
      <c r="C3623">
        <v>3890175.4844814036</v>
      </c>
      <c r="D3623" t="str">
        <v>unmet</v>
      </c>
      <c r="E3623">
        <v>-167641.49461601907</v>
      </c>
    </row>
    <row r="3624" spans="1:5" x14ac:dyDescent="0.25">
      <c r="A3624">
        <v>3558</v>
      </c>
      <c r="B3624" s="40">
        <v>3382880.4411359406</v>
      </c>
      <c r="C3624">
        <v>3890912.0404456728</v>
      </c>
      <c r="D3624" t="str">
        <v>unmet</v>
      </c>
      <c r="E3624">
        <v>-508031.59930973221</v>
      </c>
    </row>
    <row r="3625" spans="1:5" x14ac:dyDescent="0.25">
      <c r="A3625">
        <v>3559</v>
      </c>
      <c r="B3625" s="40">
        <v>3671810.8417874379</v>
      </c>
      <c r="C3625">
        <v>3890924.7949126665</v>
      </c>
      <c r="D3625" t="str">
        <v>unmet</v>
      </c>
      <c r="E3625">
        <v>-219113.95312522864</v>
      </c>
    </row>
    <row r="3626" spans="1:5" x14ac:dyDescent="0.25">
      <c r="A3626">
        <v>3560</v>
      </c>
      <c r="B3626" s="40">
        <v>5042211.1774227191</v>
      </c>
      <c r="C3626">
        <v>3890945.0924426555</v>
      </c>
      <c r="D3626" t="str">
        <v>met</v>
      </c>
      <c r="E3626">
        <v>1151266.0849800636</v>
      </c>
    </row>
    <row r="3627" spans="1:5" x14ac:dyDescent="0.25">
      <c r="A3627">
        <v>3561</v>
      </c>
      <c r="B3627" s="40">
        <v>3598154.3041317957</v>
      </c>
      <c r="C3627">
        <v>3890500.6430455437</v>
      </c>
      <c r="D3627" t="str">
        <v>unmet</v>
      </c>
      <c r="E3627">
        <v>-292346.33891374804</v>
      </c>
    </row>
    <row r="3628" spans="1:5" x14ac:dyDescent="0.25">
      <c r="A3628">
        <v>3562</v>
      </c>
      <c r="B3628" s="40">
        <v>3811545.5675579291</v>
      </c>
      <c r="C3628">
        <v>3890242.4145728769</v>
      </c>
      <c r="D3628" t="str">
        <v>unmet</v>
      </c>
      <c r="E3628">
        <v>-78696.847014947794</v>
      </c>
    </row>
    <row r="3629" spans="1:5" x14ac:dyDescent="0.25">
      <c r="A3629">
        <v>3563</v>
      </c>
      <c r="B3629" s="40">
        <v>3864999.9477742985</v>
      </c>
      <c r="C3629">
        <v>3891071.342945728</v>
      </c>
      <c r="D3629" t="str">
        <v>unmet</v>
      </c>
      <c r="E3629">
        <v>-26071.395171429496</v>
      </c>
    </row>
    <row r="3630" spans="1:5" x14ac:dyDescent="0.25">
      <c r="A3630">
        <v>3564</v>
      </c>
      <c r="B3630" s="40">
        <v>7802089.1137189697</v>
      </c>
      <c r="C3630">
        <v>3891030.6942382152</v>
      </c>
      <c r="D3630" t="str">
        <v>met</v>
      </c>
      <c r="E3630">
        <v>3911058.4194807545</v>
      </c>
    </row>
    <row r="3631" spans="1:5" x14ac:dyDescent="0.25">
      <c r="A3631">
        <v>3565</v>
      </c>
      <c r="B3631" s="40">
        <v>5256188.2418082301</v>
      </c>
      <c r="C3631">
        <v>3891032.4145600861</v>
      </c>
      <c r="D3631" t="str">
        <v>met</v>
      </c>
      <c r="E3631">
        <v>1365155.827248144</v>
      </c>
    </row>
    <row r="3632" spans="1:5" x14ac:dyDescent="0.25">
      <c r="A3632">
        <v>3566</v>
      </c>
      <c r="B3632" s="40">
        <v>3043697.9410098102</v>
      </c>
      <c r="C3632">
        <v>3890783.9593854891</v>
      </c>
      <c r="D3632" t="str">
        <v>unmet</v>
      </c>
      <c r="E3632">
        <v>-847086.01837567892</v>
      </c>
    </row>
    <row r="3633" spans="1:5" x14ac:dyDescent="0.25">
      <c r="A3633">
        <v>3567</v>
      </c>
      <c r="B3633" s="40">
        <v>4570973.3483070396</v>
      </c>
      <c r="C3633">
        <v>3890317.565716878</v>
      </c>
      <c r="D3633" t="str">
        <v>met</v>
      </c>
      <c r="E3633">
        <v>680655.78259016154</v>
      </c>
    </row>
    <row r="3634" spans="1:5" x14ac:dyDescent="0.25">
      <c r="A3634">
        <v>3568</v>
      </c>
      <c r="B3634" s="40">
        <v>3252291.2859059665</v>
      </c>
      <c r="C3634">
        <v>3890442.9373920499</v>
      </c>
      <c r="D3634" t="str">
        <v>unmet</v>
      </c>
      <c r="E3634">
        <v>-638151.6514860834</v>
      </c>
    </row>
    <row r="3635" spans="1:5" x14ac:dyDescent="0.25">
      <c r="A3635">
        <v>3569</v>
      </c>
      <c r="B3635" s="40">
        <v>5681009.3442314789</v>
      </c>
      <c r="C3635">
        <v>3890721.7105091405</v>
      </c>
      <c r="D3635" t="str">
        <v>met</v>
      </c>
      <c r="E3635">
        <v>1790287.6337223384</v>
      </c>
    </row>
    <row r="3636" spans="1:5" x14ac:dyDescent="0.25">
      <c r="A3636">
        <v>3570</v>
      </c>
      <c r="B3636" s="40">
        <v>4173758.3342198497</v>
      </c>
      <c r="C3636">
        <v>3890459.3956709146</v>
      </c>
      <c r="D3636" t="str">
        <v>met</v>
      </c>
      <c r="E3636">
        <v>283298.93854893511</v>
      </c>
    </row>
    <row r="3637" spans="1:5" x14ac:dyDescent="0.25">
      <c r="A3637">
        <v>3571</v>
      </c>
      <c r="B3637" s="40">
        <v>3920871.4954608246</v>
      </c>
      <c r="C3637">
        <v>3891000.785132824</v>
      </c>
      <c r="D3637" t="str">
        <v>met</v>
      </c>
      <c r="E3637">
        <v>29870.710328000598</v>
      </c>
    </row>
    <row r="3638" spans="1:5" x14ac:dyDescent="0.25">
      <c r="A3638">
        <v>3572</v>
      </c>
      <c r="B3638" s="40">
        <v>3627506.7291806559</v>
      </c>
      <c r="C3638">
        <v>3891161.0380054242</v>
      </c>
      <c r="D3638" t="str">
        <v>unmet</v>
      </c>
      <c r="E3638">
        <v>-263654.30882476829</v>
      </c>
    </row>
    <row r="3639" spans="1:5" x14ac:dyDescent="0.25">
      <c r="A3639">
        <v>3573</v>
      </c>
      <c r="B3639" s="40">
        <v>5216235.5392032694</v>
      </c>
      <c r="C3639">
        <v>3890197.3276098794</v>
      </c>
      <c r="D3639" t="str">
        <v>met</v>
      </c>
      <c r="E3639">
        <v>1326038.21159339</v>
      </c>
    </row>
    <row r="3640" spans="1:5" x14ac:dyDescent="0.25">
      <c r="A3640">
        <v>3574</v>
      </c>
      <c r="B3640" s="40">
        <v>3810759.7764074923</v>
      </c>
      <c r="C3640">
        <v>3891234.861222242</v>
      </c>
      <c r="D3640" t="str">
        <v>unmet</v>
      </c>
      <c r="E3640">
        <v>-80475.084814749658</v>
      </c>
    </row>
    <row r="3641" spans="1:5" x14ac:dyDescent="0.25">
      <c r="A3641">
        <v>3575</v>
      </c>
      <c r="B3641" s="40">
        <v>3624761.1043629106</v>
      </c>
      <c r="C3641">
        <v>3890470.8867041557</v>
      </c>
      <c r="D3641" t="str">
        <v>unmet</v>
      </c>
      <c r="E3641">
        <v>-265709.7823412451</v>
      </c>
    </row>
    <row r="3642" spans="1:5" x14ac:dyDescent="0.25">
      <c r="A3642">
        <v>3576</v>
      </c>
      <c r="B3642" s="40">
        <v>3721205.071402079</v>
      </c>
      <c r="C3642">
        <v>3890894.9722928721</v>
      </c>
      <c r="D3642" t="str">
        <v>unmet</v>
      </c>
      <c r="E3642">
        <v>-169689.90089079319</v>
      </c>
    </row>
    <row r="3643" spans="1:5" x14ac:dyDescent="0.25">
      <c r="A3643">
        <v>3577</v>
      </c>
      <c r="B3643" s="40">
        <v>3115634.4311179291</v>
      </c>
      <c r="C3643">
        <v>3890788.4563318919</v>
      </c>
      <c r="D3643" t="str">
        <v>unmet</v>
      </c>
      <c r="E3643">
        <v>-775154.02521396289</v>
      </c>
    </row>
    <row r="3644" spans="1:5" x14ac:dyDescent="0.25">
      <c r="A3644">
        <v>3578</v>
      </c>
      <c r="B3644" s="40">
        <v>3513398.7596990205</v>
      </c>
      <c r="C3644">
        <v>3890886.9059140398</v>
      </c>
      <c r="D3644" t="str">
        <v>unmet</v>
      </c>
      <c r="E3644">
        <v>-377488.14621501928</v>
      </c>
    </row>
    <row r="3645" spans="1:5" x14ac:dyDescent="0.25">
      <c r="A3645">
        <v>3579</v>
      </c>
      <c r="B3645" s="40">
        <v>3470095.6523483517</v>
      </c>
      <c r="C3645">
        <v>3890892.0254275654</v>
      </c>
      <c r="D3645" t="str">
        <v>unmet</v>
      </c>
      <c r="E3645">
        <v>-420796.37307921378</v>
      </c>
    </row>
    <row r="3646" spans="1:5" x14ac:dyDescent="0.25">
      <c r="A3646">
        <v>3580</v>
      </c>
      <c r="B3646" s="40">
        <v>3117056.1765618855</v>
      </c>
      <c r="C3646">
        <v>3890819.7886972772</v>
      </c>
      <c r="D3646" t="str">
        <v>unmet</v>
      </c>
      <c r="E3646">
        <v>-773763.61213539168</v>
      </c>
    </row>
    <row r="3647" spans="1:5" x14ac:dyDescent="0.25">
      <c r="A3647">
        <v>3581</v>
      </c>
      <c r="B3647" s="40">
        <v>3456442.3149990942</v>
      </c>
      <c r="C3647">
        <v>3890424.1393391639</v>
      </c>
      <c r="D3647" t="str">
        <v>unmet</v>
      </c>
      <c r="E3647">
        <v>-433981.82434006967</v>
      </c>
    </row>
    <row r="3648" spans="1:5" x14ac:dyDescent="0.25">
      <c r="A3648">
        <v>3582</v>
      </c>
      <c r="B3648" s="40">
        <v>3158482.1397554786</v>
      </c>
      <c r="C3648">
        <v>3890931.1412531198</v>
      </c>
      <c r="D3648" t="str">
        <v>unmet</v>
      </c>
      <c r="E3648">
        <v>-732449.00149764121</v>
      </c>
    </row>
    <row r="3649" spans="1:5" x14ac:dyDescent="0.25">
      <c r="A3649">
        <v>3583</v>
      </c>
      <c r="B3649" s="40">
        <v>3627470.3055236703</v>
      </c>
      <c r="C3649">
        <v>3890403.790830269</v>
      </c>
      <c r="D3649" t="str">
        <v>unmet</v>
      </c>
      <c r="E3649">
        <v>-262933.48530659871</v>
      </c>
    </row>
    <row r="3650" spans="1:5" x14ac:dyDescent="0.25">
      <c r="A3650">
        <v>3584</v>
      </c>
      <c r="B3650" s="40">
        <v>3422599.8766012141</v>
      </c>
      <c r="C3650">
        <v>3890980.0229268312</v>
      </c>
      <c r="D3650" t="str">
        <v>unmet</v>
      </c>
      <c r="E3650">
        <v>-468380.1463256171</v>
      </c>
    </row>
    <row r="3651" spans="1:5" x14ac:dyDescent="0.25">
      <c r="A3651">
        <v>3585</v>
      </c>
      <c r="B3651" s="40">
        <v>3392822.1462379098</v>
      </c>
      <c r="C3651">
        <v>3890680.7141094166</v>
      </c>
      <c r="D3651" t="str">
        <v>unmet</v>
      </c>
      <c r="E3651">
        <v>-497858.56787150679</v>
      </c>
    </row>
    <row r="3652" spans="1:5" x14ac:dyDescent="0.25">
      <c r="A3652">
        <v>3586</v>
      </c>
      <c r="B3652" s="40">
        <v>3379141.6794504263</v>
      </c>
      <c r="C3652">
        <v>3890931.8892152584</v>
      </c>
      <c r="D3652" t="str">
        <v>unmet</v>
      </c>
      <c r="E3652">
        <v>-511790.20976483217</v>
      </c>
    </row>
    <row r="3653" spans="1:5" x14ac:dyDescent="0.25">
      <c r="A3653">
        <v>3587</v>
      </c>
      <c r="B3653" s="40">
        <v>3725590.7025044304</v>
      </c>
      <c r="C3653">
        <v>3890636.5519828433</v>
      </c>
      <c r="D3653" t="str">
        <v>unmet</v>
      </c>
      <c r="E3653">
        <v>-165045.84947841289</v>
      </c>
    </row>
    <row r="3654" spans="1:5" x14ac:dyDescent="0.25">
      <c r="A3654">
        <v>3588</v>
      </c>
      <c r="B3654" s="40">
        <v>3314354.0297139231</v>
      </c>
      <c r="C3654">
        <v>3890761.5952364621</v>
      </c>
      <c r="D3654" t="str">
        <v>unmet</v>
      </c>
      <c r="E3654">
        <v>-576407.56552253896</v>
      </c>
    </row>
    <row r="3655" spans="1:5" x14ac:dyDescent="0.25">
      <c r="A3655">
        <v>3589</v>
      </c>
      <c r="B3655" s="40">
        <v>4502547.4357193019</v>
      </c>
      <c r="C3655">
        <v>3890672.586192735</v>
      </c>
      <c r="D3655" t="str">
        <v>met</v>
      </c>
      <c r="E3655">
        <v>611874.84952656692</v>
      </c>
    </row>
    <row r="3656" spans="1:5" x14ac:dyDescent="0.25">
      <c r="A3656">
        <v>3590</v>
      </c>
      <c r="B3656" s="40">
        <v>3255960.5482320189</v>
      </c>
      <c r="C3656">
        <v>3890366.3643015069</v>
      </c>
      <c r="D3656" t="str">
        <v>unmet</v>
      </c>
      <c r="E3656">
        <v>-634405.81606948795</v>
      </c>
    </row>
    <row r="3657" spans="1:5" x14ac:dyDescent="0.25">
      <c r="A3657">
        <v>3591</v>
      </c>
      <c r="B3657" s="40">
        <v>4247337.5829639835</v>
      </c>
      <c r="C3657">
        <v>3890805.2969032545</v>
      </c>
      <c r="D3657" t="str">
        <v>met</v>
      </c>
      <c r="E3657">
        <v>356532.28606072906</v>
      </c>
    </row>
    <row r="3658" spans="1:5" x14ac:dyDescent="0.25">
      <c r="A3658">
        <v>3592</v>
      </c>
      <c r="B3658" s="40">
        <v>5044949.2638164759</v>
      </c>
      <c r="C3658">
        <v>3890615.9905122672</v>
      </c>
      <c r="D3658" t="str">
        <v>met</v>
      </c>
      <c r="E3658">
        <v>1154333.2733042086</v>
      </c>
    </row>
    <row r="3659" spans="1:5" x14ac:dyDescent="0.25">
      <c r="A3659">
        <v>3593</v>
      </c>
      <c r="B3659" s="40">
        <v>6408690.8513542945</v>
      </c>
      <c r="C3659">
        <v>3891203.8044054168</v>
      </c>
      <c r="D3659" t="str">
        <v>met</v>
      </c>
      <c r="E3659">
        <v>2517487.0469488776</v>
      </c>
    </row>
    <row r="3660" spans="1:5" x14ac:dyDescent="0.25">
      <c r="A3660">
        <v>3594</v>
      </c>
      <c r="B3660" s="40">
        <v>3725105.3378841607</v>
      </c>
      <c r="C3660">
        <v>3891014.2766138585</v>
      </c>
      <c r="D3660" t="str">
        <v>unmet</v>
      </c>
      <c r="E3660">
        <v>-165908.93872969784</v>
      </c>
    </row>
    <row r="3661" spans="1:5" x14ac:dyDescent="0.25">
      <c r="A3661">
        <v>3595</v>
      </c>
      <c r="B3661" s="40">
        <v>3370517.806382081</v>
      </c>
      <c r="C3661">
        <v>3890667.7804420227</v>
      </c>
      <c r="D3661" t="str">
        <v>unmet</v>
      </c>
      <c r="E3661">
        <v>-520149.97405994171</v>
      </c>
    </row>
    <row r="3662" spans="1:5" x14ac:dyDescent="0.25">
      <c r="A3662">
        <v>3596</v>
      </c>
      <c r="B3662" s="40">
        <v>4159193.8984624548</v>
      </c>
      <c r="C3662">
        <v>3891093.6461792709</v>
      </c>
      <c r="D3662" t="str">
        <v>met</v>
      </c>
      <c r="E3662">
        <v>268100.25228318386</v>
      </c>
    </row>
    <row r="3663" spans="1:5" x14ac:dyDescent="0.25">
      <c r="A3663">
        <v>3597</v>
      </c>
      <c r="B3663" s="40">
        <v>3974774.2913888786</v>
      </c>
      <c r="C3663">
        <v>3890462.395810151</v>
      </c>
      <c r="D3663" t="str">
        <v>met</v>
      </c>
      <c r="E3663">
        <v>84311.895578727592</v>
      </c>
    </row>
    <row r="3664" spans="1:5" x14ac:dyDescent="0.25">
      <c r="A3664">
        <v>3598</v>
      </c>
      <c r="B3664" s="40">
        <v>5399064.6970896907</v>
      </c>
      <c r="C3664">
        <v>3890708.1959333969</v>
      </c>
      <c r="D3664" t="str">
        <v>met</v>
      </c>
      <c r="E3664">
        <v>1508356.5011562938</v>
      </c>
    </row>
    <row r="3665" spans="1:5" x14ac:dyDescent="0.25">
      <c r="A3665">
        <v>3599</v>
      </c>
      <c r="B3665" s="40">
        <v>3752292.3552514585</v>
      </c>
      <c r="C3665">
        <v>3890951.5859758705</v>
      </c>
      <c r="D3665" t="str">
        <v>unmet</v>
      </c>
      <c r="E3665">
        <v>-138659.23072441202</v>
      </c>
    </row>
    <row r="3666" spans="1:5" x14ac:dyDescent="0.25">
      <c r="A3666">
        <v>3600</v>
      </c>
      <c r="B3666" s="40">
        <v>3279436.8591926992</v>
      </c>
      <c r="C3666">
        <v>3890695.0591674135</v>
      </c>
      <c r="D3666" t="str">
        <v>unmet</v>
      </c>
      <c r="E3666">
        <v>-611258.19997471431</v>
      </c>
    </row>
    <row r="3667" spans="1:5" x14ac:dyDescent="0.25">
      <c r="A3667">
        <v>3601</v>
      </c>
      <c r="B3667" s="40">
        <v>3610197.5814451049</v>
      </c>
      <c r="C3667">
        <v>3891078.4471202381</v>
      </c>
      <c r="D3667" t="str">
        <v>unmet</v>
      </c>
      <c r="E3667">
        <v>-280880.86567513319</v>
      </c>
    </row>
    <row r="3668" spans="1:5" x14ac:dyDescent="0.25">
      <c r="A3668">
        <v>3602</v>
      </c>
      <c r="B3668" s="40">
        <v>3601419.1188006513</v>
      </c>
      <c r="C3668">
        <v>3890337.4531963407</v>
      </c>
      <c r="D3668" t="str">
        <v>unmet</v>
      </c>
      <c r="E3668">
        <v>-288918.33439568942</v>
      </c>
    </row>
    <row r="3669" spans="1:5" x14ac:dyDescent="0.25">
      <c r="A3669">
        <v>3603</v>
      </c>
      <c r="B3669" s="40">
        <v>3808712.8411686877</v>
      </c>
      <c r="C3669">
        <v>3890850.1139118765</v>
      </c>
      <c r="D3669" t="str">
        <v>unmet</v>
      </c>
      <c r="E3669">
        <v>-82137.272743188776</v>
      </c>
    </row>
    <row r="3670" spans="1:5" x14ac:dyDescent="0.25">
      <c r="A3670">
        <v>3604</v>
      </c>
      <c r="B3670" s="40">
        <v>4870485.6973295975</v>
      </c>
      <c r="C3670">
        <v>3890524.909224777</v>
      </c>
      <c r="D3670" t="str">
        <v>met</v>
      </c>
      <c r="E3670">
        <v>979960.78810482053</v>
      </c>
    </row>
    <row r="3671" spans="1:5" x14ac:dyDescent="0.25">
      <c r="A3671">
        <v>3605</v>
      </c>
      <c r="B3671" s="40">
        <v>5033842.5010889657</v>
      </c>
      <c r="C3671">
        <v>3890854.9145064214</v>
      </c>
      <c r="D3671" t="str">
        <v>met</v>
      </c>
      <c r="E3671">
        <v>1142987.5865825443</v>
      </c>
    </row>
    <row r="3672" spans="1:5" x14ac:dyDescent="0.25">
      <c r="A3672">
        <v>3606</v>
      </c>
      <c r="B3672" s="40">
        <v>3447129.7823389648</v>
      </c>
      <c r="C3672">
        <v>3890667.3655091943</v>
      </c>
      <c r="D3672" t="str">
        <v>unmet</v>
      </c>
      <c r="E3672">
        <v>-443537.58317022957</v>
      </c>
    </row>
    <row r="3673" spans="1:5" x14ac:dyDescent="0.25">
      <c r="A3673">
        <v>3607</v>
      </c>
      <c r="B3673" s="40">
        <v>3486654.1566306464</v>
      </c>
      <c r="C3673">
        <v>3890861.7668323251</v>
      </c>
      <c r="D3673" t="str">
        <v>unmet</v>
      </c>
      <c r="E3673">
        <v>-404207.6102016787</v>
      </c>
    </row>
    <row r="3674" spans="1:5" x14ac:dyDescent="0.25">
      <c r="A3674">
        <v>3608</v>
      </c>
      <c r="B3674" s="40">
        <v>3705676.6772296648</v>
      </c>
      <c r="C3674">
        <v>3890803.4800070398</v>
      </c>
      <c r="D3674" t="str">
        <v>unmet</v>
      </c>
      <c r="E3674">
        <v>-185126.80277737509</v>
      </c>
    </row>
    <row r="3675" spans="1:5" x14ac:dyDescent="0.25">
      <c r="A3675">
        <v>3609</v>
      </c>
      <c r="B3675" s="40">
        <v>3783211.1485866169</v>
      </c>
      <c r="C3675">
        <v>3891139.9551943447</v>
      </c>
      <c r="D3675" t="str">
        <v>unmet</v>
      </c>
      <c r="E3675">
        <v>-107928.80660772789</v>
      </c>
    </row>
    <row r="3676" spans="1:5" x14ac:dyDescent="0.25">
      <c r="A3676">
        <v>3610</v>
      </c>
      <c r="B3676" s="40">
        <v>3886939.1914188513</v>
      </c>
      <c r="C3676">
        <v>3890986.7591057019</v>
      </c>
      <c r="D3676" t="str">
        <v>unmet</v>
      </c>
      <c r="E3676">
        <v>-4047.5676868506707</v>
      </c>
    </row>
    <row r="3677" spans="1:5" x14ac:dyDescent="0.25">
      <c r="A3677">
        <v>3611</v>
      </c>
      <c r="B3677" s="40">
        <v>3540272.9222835982</v>
      </c>
      <c r="C3677">
        <v>3890582.5835275273</v>
      </c>
      <c r="D3677" t="str">
        <v>unmet</v>
      </c>
      <c r="E3677">
        <v>-350309.66124392906</v>
      </c>
    </row>
    <row r="3678" spans="1:5" x14ac:dyDescent="0.25">
      <c r="A3678">
        <v>3612</v>
      </c>
      <c r="B3678" s="40">
        <v>5042891.2338433545</v>
      </c>
      <c r="C3678">
        <v>3890723.8300019428</v>
      </c>
      <c r="D3678" t="str">
        <v>met</v>
      </c>
      <c r="E3678">
        <v>1152167.4038414117</v>
      </c>
    </row>
    <row r="3679" spans="1:5" x14ac:dyDescent="0.25">
      <c r="A3679">
        <v>3613</v>
      </c>
      <c r="B3679" s="40">
        <v>4740752.9834513608</v>
      </c>
      <c r="C3679">
        <v>3890591.6246251813</v>
      </c>
      <c r="D3679" t="str">
        <v>met</v>
      </c>
      <c r="E3679">
        <v>850161.35882617952</v>
      </c>
    </row>
    <row r="3680" spans="1:5" x14ac:dyDescent="0.25">
      <c r="A3680">
        <v>3614</v>
      </c>
      <c r="B3680" s="40">
        <v>2965097.8048598934</v>
      </c>
      <c r="C3680">
        <v>3891198.5048217149</v>
      </c>
      <c r="D3680" t="str">
        <v>unmet</v>
      </c>
      <c r="E3680">
        <v>-926100.69996182155</v>
      </c>
    </row>
    <row r="3681" spans="1:5" x14ac:dyDescent="0.25">
      <c r="A3681">
        <v>3615</v>
      </c>
      <c r="B3681" s="40">
        <v>3954730.4421436195</v>
      </c>
      <c r="C3681">
        <v>3890689.2995041367</v>
      </c>
      <c r="D3681" t="str">
        <v>met</v>
      </c>
      <c r="E3681">
        <v>64041.14263948286</v>
      </c>
    </row>
    <row r="3682" spans="1:5" x14ac:dyDescent="0.25">
      <c r="A3682">
        <v>3616</v>
      </c>
      <c r="B3682" s="40">
        <v>3190351.5471908217</v>
      </c>
      <c r="C3682">
        <v>3891018.0745924716</v>
      </c>
      <c r="D3682" t="str">
        <v>unmet</v>
      </c>
      <c r="E3682">
        <v>-700666.52740164986</v>
      </c>
    </row>
    <row r="3683" spans="1:5" x14ac:dyDescent="0.25">
      <c r="A3683">
        <v>3617</v>
      </c>
      <c r="B3683" s="40">
        <v>4433322.3563949112</v>
      </c>
      <c r="C3683">
        <v>3890697.562713882</v>
      </c>
      <c r="D3683" t="str">
        <v>met</v>
      </c>
      <c r="E3683">
        <v>542624.79368102923</v>
      </c>
    </row>
    <row r="3684" spans="1:5" x14ac:dyDescent="0.25">
      <c r="A3684">
        <v>3618</v>
      </c>
      <c r="B3684" s="40">
        <v>4109322.6864640079</v>
      </c>
      <c r="C3684">
        <v>3891029.3244258906</v>
      </c>
      <c r="D3684" t="str">
        <v>met</v>
      </c>
      <c r="E3684">
        <v>218293.36203811737</v>
      </c>
    </row>
    <row r="3685" spans="1:5" x14ac:dyDescent="0.25">
      <c r="A3685">
        <v>3619</v>
      </c>
      <c r="B3685" s="40">
        <v>4258595.1793105174</v>
      </c>
      <c r="C3685">
        <v>3890377.3260231134</v>
      </c>
      <c r="D3685" t="str">
        <v>met</v>
      </c>
      <c r="E3685">
        <v>368217.85328740394</v>
      </c>
    </row>
    <row r="3686" spans="1:5" x14ac:dyDescent="0.25">
      <c r="A3686">
        <v>3620</v>
      </c>
      <c r="B3686" s="40">
        <v>3231362.9508030619</v>
      </c>
      <c r="C3686">
        <v>3890617.3821640396</v>
      </c>
      <c r="D3686" t="str">
        <v>unmet</v>
      </c>
      <c r="E3686">
        <v>-659254.4313609777</v>
      </c>
    </row>
    <row r="3687" spans="1:5" x14ac:dyDescent="0.25">
      <c r="A3687">
        <v>3621</v>
      </c>
      <c r="B3687" s="40">
        <v>2842085.918714941</v>
      </c>
      <c r="C3687">
        <v>3890975.8836641032</v>
      </c>
      <c r="D3687" t="str">
        <v>unmet</v>
      </c>
      <c r="E3687">
        <v>-1048889.9649491622</v>
      </c>
    </row>
    <row r="3688" spans="1:5" x14ac:dyDescent="0.25">
      <c r="A3688">
        <v>3622</v>
      </c>
      <c r="B3688" s="40">
        <v>3421098.9344672775</v>
      </c>
      <c r="C3688">
        <v>3890576.3263263972</v>
      </c>
      <c r="D3688" t="str">
        <v>unmet</v>
      </c>
      <c r="E3688">
        <v>-469477.39185911976</v>
      </c>
    </row>
    <row r="3689" spans="1:5" x14ac:dyDescent="0.25">
      <c r="A3689">
        <v>3623</v>
      </c>
      <c r="B3689" s="40">
        <v>3486807.6126225591</v>
      </c>
      <c r="C3689">
        <v>3890760.9399784678</v>
      </c>
      <c r="D3689" t="str">
        <v>unmet</v>
      </c>
      <c r="E3689">
        <v>-403953.3273559087</v>
      </c>
    </row>
    <row r="3690" spans="1:5" x14ac:dyDescent="0.25">
      <c r="A3690">
        <v>3624</v>
      </c>
      <c r="B3690" s="40">
        <v>4686645.3249364672</v>
      </c>
      <c r="C3690">
        <v>3890922.3346423083</v>
      </c>
      <c r="D3690" t="str">
        <v>met</v>
      </c>
      <c r="E3690">
        <v>795722.99029415892</v>
      </c>
    </row>
    <row r="3691" spans="1:5" x14ac:dyDescent="0.25">
      <c r="A3691">
        <v>3625</v>
      </c>
      <c r="B3691" s="40">
        <v>3159097.9972643554</v>
      </c>
      <c r="C3691">
        <v>3890996.7593305064</v>
      </c>
      <c r="D3691" t="str">
        <v>unmet</v>
      </c>
      <c r="E3691">
        <v>-731898.76206615102</v>
      </c>
    </row>
    <row r="3692" spans="1:5" x14ac:dyDescent="0.25">
      <c r="A3692">
        <v>3626</v>
      </c>
      <c r="B3692" s="40">
        <v>3910429.7879742328</v>
      </c>
      <c r="C3692">
        <v>3890840.6382352356</v>
      </c>
      <c r="D3692" t="str">
        <v>met</v>
      </c>
      <c r="E3692">
        <v>19589.149738997221</v>
      </c>
    </row>
    <row r="3693" spans="1:5" x14ac:dyDescent="0.25">
      <c r="A3693">
        <v>3627</v>
      </c>
      <c r="B3693" s="40">
        <v>4274067.3323556799</v>
      </c>
      <c r="C3693">
        <v>3890333.2694866043</v>
      </c>
      <c r="D3693" t="str">
        <v>met</v>
      </c>
      <c r="E3693">
        <v>383734.06286907569</v>
      </c>
    </row>
    <row r="3694" spans="1:5" x14ac:dyDescent="0.25">
      <c r="A3694">
        <v>3628</v>
      </c>
      <c r="B3694" s="40">
        <v>3361508.5035644434</v>
      </c>
      <c r="C3694">
        <v>3890538.8304093457</v>
      </c>
      <c r="D3694" t="str">
        <v>unmet</v>
      </c>
      <c r="E3694">
        <v>-529030.32684490224</v>
      </c>
    </row>
    <row r="3695" spans="1:5" x14ac:dyDescent="0.25">
      <c r="A3695">
        <v>3629</v>
      </c>
      <c r="B3695" s="40">
        <v>4687818.4717661683</v>
      </c>
      <c r="C3695">
        <v>3891154.8495829692</v>
      </c>
      <c r="D3695" t="str">
        <v>met</v>
      </c>
      <c r="E3695">
        <v>796663.62218319904</v>
      </c>
    </row>
    <row r="3696" spans="1:5" x14ac:dyDescent="0.25">
      <c r="A3696">
        <v>3630</v>
      </c>
      <c r="B3696" s="40">
        <v>3035074.6462015198</v>
      </c>
      <c r="C3696">
        <v>3890744.2823338713</v>
      </c>
      <c r="D3696" t="str">
        <v>unmet</v>
      </c>
      <c r="E3696">
        <v>-855669.63613235159</v>
      </c>
    </row>
    <row r="3697" spans="1:5" x14ac:dyDescent="0.25">
      <c r="A3697">
        <v>3631</v>
      </c>
      <c r="B3697" s="40">
        <v>3439630.7748662662</v>
      </c>
      <c r="C3697">
        <v>3890841.1446156232</v>
      </c>
      <c r="D3697" t="str">
        <v>unmet</v>
      </c>
      <c r="E3697">
        <v>-451210.36974935699</v>
      </c>
    </row>
    <row r="3698" spans="1:5" x14ac:dyDescent="0.25">
      <c r="A3698">
        <v>3632</v>
      </c>
      <c r="B3698" s="40">
        <v>3536902.0227177977</v>
      </c>
      <c r="C3698">
        <v>3890851.0587931233</v>
      </c>
      <c r="D3698" t="str">
        <v>unmet</v>
      </c>
      <c r="E3698">
        <v>-353949.03607532568</v>
      </c>
    </row>
    <row r="3699" spans="1:5" x14ac:dyDescent="0.25">
      <c r="A3699">
        <v>3633</v>
      </c>
      <c r="B3699" s="40">
        <v>3080942.4165060529</v>
      </c>
      <c r="C3699">
        <v>3890522.9087522547</v>
      </c>
      <c r="D3699" t="str">
        <v>unmet</v>
      </c>
      <c r="E3699">
        <v>-809580.49224620173</v>
      </c>
    </row>
    <row r="3700" spans="1:5" x14ac:dyDescent="0.25">
      <c r="A3700">
        <v>3634</v>
      </c>
      <c r="B3700" s="40">
        <v>3253187.4063059296</v>
      </c>
      <c r="C3700">
        <v>3890710.5121585</v>
      </c>
      <c r="D3700" t="str">
        <v>unmet</v>
      </c>
      <c r="E3700">
        <v>-637523.10585257038</v>
      </c>
    </row>
    <row r="3701" spans="1:5" x14ac:dyDescent="0.25">
      <c r="A3701">
        <v>3635</v>
      </c>
      <c r="B3701" s="40">
        <v>3439825.4934057463</v>
      </c>
      <c r="C3701">
        <v>3890418.9725464936</v>
      </c>
      <c r="D3701" t="str">
        <v>unmet</v>
      </c>
      <c r="E3701">
        <v>-450593.47914074734</v>
      </c>
    </row>
    <row r="3702" spans="1:5" x14ac:dyDescent="0.25">
      <c r="A3702">
        <v>3636</v>
      </c>
      <c r="B3702" s="40">
        <v>3890541.7400960135</v>
      </c>
      <c r="C3702">
        <v>3890577.9611812811</v>
      </c>
      <c r="D3702" t="str">
        <v>unmet</v>
      </c>
      <c r="E3702">
        <v>-36.221085267607123</v>
      </c>
    </row>
    <row r="3703" spans="1:5" x14ac:dyDescent="0.25">
      <c r="A3703">
        <v>3637</v>
      </c>
      <c r="B3703" s="40">
        <v>3519489.4437503768</v>
      </c>
      <c r="C3703">
        <v>3891137.2742935973</v>
      </c>
      <c r="D3703" t="str">
        <v>unmet</v>
      </c>
      <c r="E3703">
        <v>-371647.83054322051</v>
      </c>
    </row>
    <row r="3704" spans="1:5" x14ac:dyDescent="0.25">
      <c r="A3704">
        <v>3638</v>
      </c>
      <c r="B3704" s="40">
        <v>4000551.7476735385</v>
      </c>
      <c r="C3704">
        <v>3890971.3203389994</v>
      </c>
      <c r="D3704" t="str">
        <v>met</v>
      </c>
      <c r="E3704">
        <v>109580.42733453913</v>
      </c>
    </row>
    <row r="3705" spans="1:5" x14ac:dyDescent="0.25">
      <c r="A3705">
        <v>3639</v>
      </c>
      <c r="B3705" s="40">
        <v>3318594.0021652426</v>
      </c>
      <c r="C3705">
        <v>3890153.6200331058</v>
      </c>
      <c r="D3705" t="str">
        <v>unmet</v>
      </c>
      <c r="E3705">
        <v>-571559.61786786327</v>
      </c>
    </row>
    <row r="3706" spans="1:5" x14ac:dyDescent="0.25">
      <c r="A3706">
        <v>3640</v>
      </c>
      <c r="B3706" s="40">
        <v>3424199.6730957981</v>
      </c>
      <c r="C3706">
        <v>3890935.2294795695</v>
      </c>
      <c r="D3706" t="str">
        <v>unmet</v>
      </c>
      <c r="E3706">
        <v>-466735.55638377136</v>
      </c>
    </row>
    <row r="3707" spans="1:5" x14ac:dyDescent="0.25">
      <c r="A3707">
        <v>3641</v>
      </c>
      <c r="B3707" s="40">
        <v>3546419.0874376269</v>
      </c>
      <c r="C3707">
        <v>3890822.6725242976</v>
      </c>
      <c r="D3707" t="str">
        <v>unmet</v>
      </c>
      <c r="E3707">
        <v>-344403.5850866707</v>
      </c>
    </row>
    <row r="3708" spans="1:5" x14ac:dyDescent="0.25">
      <c r="A3708">
        <v>3642</v>
      </c>
      <c r="B3708" s="40">
        <v>3739476.0717260195</v>
      </c>
      <c r="C3708">
        <v>3891337.3523607925</v>
      </c>
      <c r="D3708" t="str">
        <v>unmet</v>
      </c>
      <c r="E3708">
        <v>-151861.28063477296</v>
      </c>
    </row>
    <row r="3709" spans="1:5" x14ac:dyDescent="0.25">
      <c r="A3709">
        <v>3643</v>
      </c>
      <c r="B3709" s="40">
        <v>3870320.3358041067</v>
      </c>
      <c r="C3709">
        <v>3890413.8173761363</v>
      </c>
      <c r="D3709" t="str">
        <v>unmet</v>
      </c>
      <c r="E3709">
        <v>-20093.481572029646</v>
      </c>
    </row>
    <row r="3710" spans="1:5" x14ac:dyDescent="0.25">
      <c r="A3710">
        <v>3644</v>
      </c>
      <c r="B3710" s="40">
        <v>3979968.782102311</v>
      </c>
      <c r="C3710">
        <v>3890898.1686001103</v>
      </c>
      <c r="D3710" t="str">
        <v>met</v>
      </c>
      <c r="E3710">
        <v>89070.613502200693</v>
      </c>
    </row>
    <row r="3711" spans="1:5" x14ac:dyDescent="0.25">
      <c r="A3711">
        <v>3645</v>
      </c>
      <c r="B3711" s="40">
        <v>3450625.8517932734</v>
      </c>
      <c r="C3711">
        <v>3891248.9202236761</v>
      </c>
      <c r="D3711" t="str">
        <v>unmet</v>
      </c>
      <c r="E3711">
        <v>-440623.06843040278</v>
      </c>
    </row>
    <row r="3712" spans="1:5" x14ac:dyDescent="0.25">
      <c r="A3712">
        <v>3646</v>
      </c>
      <c r="B3712" s="40">
        <v>3683750.0208274294</v>
      </c>
      <c r="C3712">
        <v>3890531.6599023934</v>
      </c>
      <c r="D3712" t="str">
        <v>unmet</v>
      </c>
      <c r="E3712">
        <v>-206781.63907496398</v>
      </c>
    </row>
    <row r="3713" spans="1:5" x14ac:dyDescent="0.25">
      <c r="A3713">
        <v>3647</v>
      </c>
      <c r="B3713" s="40">
        <v>4518891.4978989437</v>
      </c>
      <c r="C3713">
        <v>3890729.9289326775</v>
      </c>
      <c r="D3713" t="str">
        <v>met</v>
      </c>
      <c r="E3713">
        <v>628161.56896626623</v>
      </c>
    </row>
    <row r="3714" spans="1:5" x14ac:dyDescent="0.25">
      <c r="A3714">
        <v>3648</v>
      </c>
      <c r="B3714" s="40">
        <v>3407847.5106335562</v>
      </c>
      <c r="C3714">
        <v>3891142.4104264029</v>
      </c>
      <c r="D3714" t="str">
        <v>unmet</v>
      </c>
      <c r="E3714">
        <v>-483294.89979284676</v>
      </c>
    </row>
    <row r="3715" spans="1:5" x14ac:dyDescent="0.25">
      <c r="A3715">
        <v>3649</v>
      </c>
      <c r="B3715" s="40">
        <v>3585991.5656232177</v>
      </c>
      <c r="C3715">
        <v>3890678.0388101856</v>
      </c>
      <c r="D3715" t="str">
        <v>unmet</v>
      </c>
      <c r="E3715">
        <v>-304686.47318696789</v>
      </c>
    </row>
    <row r="3716" spans="1:5" x14ac:dyDescent="0.25">
      <c r="A3716">
        <v>3650</v>
      </c>
      <c r="B3716" s="40">
        <v>4857045.1841591094</v>
      </c>
      <c r="C3716">
        <v>3890437.7755461885</v>
      </c>
      <c r="D3716" t="str">
        <v>met</v>
      </c>
      <c r="E3716">
        <v>966607.4086129209</v>
      </c>
    </row>
    <row r="3717" spans="1:5" x14ac:dyDescent="0.25">
      <c r="A3717">
        <v>3651</v>
      </c>
      <c r="B3717" s="40">
        <v>3552195.6116880025</v>
      </c>
      <c r="C3717">
        <v>3890982.4496143437</v>
      </c>
      <c r="D3717" t="str">
        <v>unmet</v>
      </c>
      <c r="E3717">
        <v>-338786.83792634122</v>
      </c>
    </row>
    <row r="3718" spans="1:5" x14ac:dyDescent="0.25">
      <c r="A3718">
        <v>3652</v>
      </c>
      <c r="B3718" s="40">
        <v>5372572.5723060276</v>
      </c>
      <c r="C3718">
        <v>3891370.2063981895</v>
      </c>
      <c r="D3718" t="str">
        <v>met</v>
      </c>
      <c r="E3718">
        <v>1481202.3659078381</v>
      </c>
    </row>
    <row r="3719" spans="1:5" x14ac:dyDescent="0.25">
      <c r="A3719">
        <v>3653</v>
      </c>
      <c r="B3719" s="40">
        <v>3745113.9003850627</v>
      </c>
      <c r="C3719">
        <v>3890303.9398110658</v>
      </c>
      <c r="D3719" t="str">
        <v>unmet</v>
      </c>
      <c r="E3719">
        <v>-145190.03942600312</v>
      </c>
    </row>
    <row r="3720" spans="1:5" x14ac:dyDescent="0.25">
      <c r="A3720">
        <v>3654</v>
      </c>
      <c r="B3720" s="40">
        <v>3645919.3032653043</v>
      </c>
      <c r="C3720">
        <v>3891559.6618950828</v>
      </c>
      <c r="D3720" t="str">
        <v>unmet</v>
      </c>
      <c r="E3720">
        <v>-245640.35862977849</v>
      </c>
    </row>
    <row r="3721" spans="1:5" x14ac:dyDescent="0.25">
      <c r="A3721">
        <v>3655</v>
      </c>
      <c r="B3721" s="40">
        <v>4052997.1862495933</v>
      </c>
      <c r="C3721">
        <v>3890586.3623735993</v>
      </c>
      <c r="D3721" t="str">
        <v>met</v>
      </c>
      <c r="E3721">
        <v>162410.82387599396</v>
      </c>
    </row>
    <row r="3722" spans="1:5" x14ac:dyDescent="0.25">
      <c r="A3722">
        <v>3656</v>
      </c>
      <c r="B3722" s="40">
        <v>3131537.9181398954</v>
      </c>
      <c r="C3722">
        <v>3891002.0687731332</v>
      </c>
      <c r="D3722" t="str">
        <v>unmet</v>
      </c>
      <c r="E3722">
        <v>-759464.15063323779</v>
      </c>
    </row>
    <row r="3723" spans="1:5" x14ac:dyDescent="0.25">
      <c r="A3723">
        <v>3657</v>
      </c>
      <c r="B3723" s="40">
        <v>4326518.5854186472</v>
      </c>
      <c r="C3723">
        <v>3891087.3118159622</v>
      </c>
      <c r="D3723" t="str">
        <v>met</v>
      </c>
      <c r="E3723">
        <v>435431.27360268496</v>
      </c>
    </row>
    <row r="3724" spans="1:5" x14ac:dyDescent="0.25">
      <c r="A3724">
        <v>3658</v>
      </c>
      <c r="B3724" s="40">
        <v>3197669.7624344025</v>
      </c>
      <c r="C3724">
        <v>3890434.8750846488</v>
      </c>
      <c r="D3724" t="str">
        <v>unmet</v>
      </c>
      <c r="E3724">
        <v>-692765.11265024636</v>
      </c>
    </row>
    <row r="3725" spans="1:5" x14ac:dyDescent="0.25">
      <c r="A3725">
        <v>3659</v>
      </c>
      <c r="B3725" s="40">
        <v>5371919.4138583122</v>
      </c>
      <c r="C3725">
        <v>3890745.6215033331</v>
      </c>
      <c r="D3725" t="str">
        <v>met</v>
      </c>
      <c r="E3725">
        <v>1481173.7923549791</v>
      </c>
    </row>
    <row r="3726" spans="1:5" x14ac:dyDescent="0.25">
      <c r="A3726">
        <v>3660</v>
      </c>
      <c r="B3726" s="40">
        <v>4238394.6180534605</v>
      </c>
      <c r="C3726">
        <v>3890638.5536066219</v>
      </c>
      <c r="D3726" t="str">
        <v>met</v>
      </c>
      <c r="E3726">
        <v>347756.06444683857</v>
      </c>
    </row>
    <row r="3727" spans="1:5" x14ac:dyDescent="0.25">
      <c r="A3727">
        <v>3661</v>
      </c>
      <c r="B3727" s="40">
        <v>3652604.224524105</v>
      </c>
      <c r="C3727">
        <v>3890549.1687819492</v>
      </c>
      <c r="D3727" t="str">
        <v>unmet</v>
      </c>
      <c r="E3727">
        <v>-237944.94425784424</v>
      </c>
    </row>
    <row r="3728" spans="1:5" x14ac:dyDescent="0.25">
      <c r="A3728">
        <v>3662</v>
      </c>
      <c r="B3728" s="40">
        <v>3054272.3022393771</v>
      </c>
      <c r="C3728">
        <v>3890466.6486415789</v>
      </c>
      <c r="D3728" t="str">
        <v>unmet</v>
      </c>
      <c r="E3728">
        <v>-836194.3464022018</v>
      </c>
    </row>
    <row r="3729" spans="1:5" x14ac:dyDescent="0.25">
      <c r="A3729">
        <v>3663</v>
      </c>
      <c r="B3729" s="40">
        <v>3587662.1071107178</v>
      </c>
      <c r="C3729">
        <v>3890526.1403365387</v>
      </c>
      <c r="D3729" t="str">
        <v>unmet</v>
      </c>
      <c r="E3729">
        <v>-302864.03322582087</v>
      </c>
    </row>
    <row r="3730" spans="1:5" x14ac:dyDescent="0.25">
      <c r="A3730">
        <v>3664</v>
      </c>
      <c r="B3730" s="40">
        <v>3691151.7321473388</v>
      </c>
      <c r="C3730">
        <v>3890736.172948611</v>
      </c>
      <c r="D3730" t="str">
        <v>unmet</v>
      </c>
      <c r="E3730">
        <v>-199584.44080127217</v>
      </c>
    </row>
    <row r="3731" spans="1:5" x14ac:dyDescent="0.25">
      <c r="A3731">
        <v>3665</v>
      </c>
      <c r="B3731" s="40">
        <v>5443471.8057513013</v>
      </c>
      <c r="C3731">
        <v>3890470.4909100658</v>
      </c>
      <c r="D3731" t="str">
        <v>met</v>
      </c>
      <c r="E3731">
        <v>1553001.3148412355</v>
      </c>
    </row>
    <row r="3732" spans="1:5" x14ac:dyDescent="0.25">
      <c r="A3732">
        <v>3666</v>
      </c>
      <c r="B3732" s="40">
        <v>4174811.4608418122</v>
      </c>
      <c r="C3732">
        <v>3890988.7565583917</v>
      </c>
      <c r="D3732" t="str">
        <v>met</v>
      </c>
      <c r="E3732">
        <v>283822.70428342046</v>
      </c>
    </row>
    <row r="3733" spans="1:5" x14ac:dyDescent="0.25">
      <c r="A3733">
        <v>3667</v>
      </c>
      <c r="B3733" s="40">
        <v>4558367.0783285676</v>
      </c>
      <c r="C3733">
        <v>3890673.9977080692</v>
      </c>
      <c r="D3733" t="str">
        <v>met</v>
      </c>
      <c r="E3733">
        <v>667693.0806204984</v>
      </c>
    </row>
    <row r="3734" spans="1:5" x14ac:dyDescent="0.25">
      <c r="A3734">
        <v>3668</v>
      </c>
      <c r="B3734" s="40">
        <v>3810892.5601611445</v>
      </c>
      <c r="C3734">
        <v>3890772.2137075337</v>
      </c>
      <c r="D3734" t="str">
        <v>unmet</v>
      </c>
      <c r="E3734">
        <v>-79879.653546389192</v>
      </c>
    </row>
    <row r="3735" spans="1:5" x14ac:dyDescent="0.25">
      <c r="A3735">
        <v>3669</v>
      </c>
      <c r="B3735" s="40">
        <v>3876190.2888726732</v>
      </c>
      <c r="C3735">
        <v>3891229.3363010269</v>
      </c>
      <c r="D3735" t="str">
        <v>unmet</v>
      </c>
      <c r="E3735">
        <v>-15039.04742835369</v>
      </c>
    </row>
    <row r="3736" spans="1:5" x14ac:dyDescent="0.25">
      <c r="A3736">
        <v>3670</v>
      </c>
      <c r="B3736" s="40">
        <v>3707795.7147990204</v>
      </c>
      <c r="C3736">
        <v>3890539.5918123964</v>
      </c>
      <c r="D3736" t="str">
        <v>unmet</v>
      </c>
      <c r="E3736">
        <v>-182743.87701337598</v>
      </c>
    </row>
    <row r="3737" spans="1:5" x14ac:dyDescent="0.25">
      <c r="A3737">
        <v>3671</v>
      </c>
      <c r="B3737" s="40">
        <v>3904016.8474774631</v>
      </c>
      <c r="C3737">
        <v>3890691.0722855506</v>
      </c>
      <c r="D3737" t="str">
        <v>met</v>
      </c>
      <c r="E3737">
        <v>13325.775191912428</v>
      </c>
    </row>
    <row r="3738" spans="1:5" x14ac:dyDescent="0.25">
      <c r="A3738">
        <v>3672</v>
      </c>
      <c r="B3738" s="40">
        <v>3765936.8986739423</v>
      </c>
      <c r="C3738">
        <v>3891030.0284552537</v>
      </c>
      <c r="D3738" t="str">
        <v>unmet</v>
      </c>
      <c r="E3738">
        <v>-125093.12978131138</v>
      </c>
    </row>
    <row r="3739" spans="1:5" x14ac:dyDescent="0.25">
      <c r="A3739">
        <v>3673</v>
      </c>
      <c r="B3739" s="40">
        <v>7786810.8363576829</v>
      </c>
      <c r="C3739">
        <v>3891110.9943048134</v>
      </c>
      <c r="D3739" t="str">
        <v>met</v>
      </c>
      <c r="E3739">
        <v>3895699.8420528695</v>
      </c>
    </row>
    <row r="3740" spans="1:5" x14ac:dyDescent="0.25">
      <c r="A3740">
        <v>3674</v>
      </c>
      <c r="B3740" s="40">
        <v>3499119.4576689689</v>
      </c>
      <c r="C3740">
        <v>3890829.3224868001</v>
      </c>
      <c r="D3740" t="str">
        <v>unmet</v>
      </c>
      <c r="E3740">
        <v>-391709.8648178312</v>
      </c>
    </row>
    <row r="3741" spans="1:5" x14ac:dyDescent="0.25">
      <c r="A3741">
        <v>3675</v>
      </c>
      <c r="B3741" s="40">
        <v>3162168.9541622372</v>
      </c>
      <c r="C3741">
        <v>3890693.4023399944</v>
      </c>
      <c r="D3741" t="str">
        <v>unmet</v>
      </c>
      <c r="E3741">
        <v>-728524.44817775721</v>
      </c>
    </row>
    <row r="3742" spans="1:5" x14ac:dyDescent="0.25">
      <c r="A3742">
        <v>3676</v>
      </c>
      <c r="B3742" s="40">
        <v>4570136.0029022517</v>
      </c>
      <c r="C3742">
        <v>3890651.1647582939</v>
      </c>
      <c r="D3742" t="str">
        <v>met</v>
      </c>
      <c r="E3742">
        <v>679484.83814395778</v>
      </c>
    </row>
    <row r="3743" spans="1:5" x14ac:dyDescent="0.25">
      <c r="A3743">
        <v>3677</v>
      </c>
      <c r="B3743" s="40">
        <v>8639770.0857864469</v>
      </c>
      <c r="C3743">
        <v>3890615.2210818822</v>
      </c>
      <c r="D3743" t="str">
        <v>met</v>
      </c>
      <c r="E3743">
        <v>4749154.8647045642</v>
      </c>
    </row>
    <row r="3744" spans="1:5" x14ac:dyDescent="0.25">
      <c r="A3744">
        <v>3678</v>
      </c>
      <c r="B3744" s="40">
        <v>4134055.1778272507</v>
      </c>
      <c r="C3744">
        <v>3891018.3076873403</v>
      </c>
      <c r="D3744" t="str">
        <v>met</v>
      </c>
      <c r="E3744">
        <v>243036.87013991037</v>
      </c>
    </row>
    <row r="3745" spans="1:5" x14ac:dyDescent="0.25">
      <c r="A3745">
        <v>3679</v>
      </c>
      <c r="B3745" s="40">
        <v>5076322.535212826</v>
      </c>
      <c r="C3745">
        <v>3890910.312683525</v>
      </c>
      <c r="D3745" t="str">
        <v>met</v>
      </c>
      <c r="E3745">
        <v>1185412.222529301</v>
      </c>
    </row>
    <row r="3746" spans="1:5" x14ac:dyDescent="0.25">
      <c r="A3746">
        <v>3680</v>
      </c>
      <c r="B3746" s="40">
        <v>4688572.4837030731</v>
      </c>
      <c r="C3746">
        <v>3890649.7261883058</v>
      </c>
      <c r="D3746" t="str">
        <v>met</v>
      </c>
      <c r="E3746">
        <v>797922.75751476735</v>
      </c>
    </row>
    <row r="3747" spans="1:5" x14ac:dyDescent="0.25">
      <c r="A3747">
        <v>3681</v>
      </c>
      <c r="B3747" s="40">
        <v>4294821.4240545705</v>
      </c>
      <c r="C3747">
        <v>3890544.5927305417</v>
      </c>
      <c r="D3747" t="str">
        <v>met</v>
      </c>
      <c r="E3747">
        <v>404276.83132402878</v>
      </c>
    </row>
    <row r="3748" spans="1:5" x14ac:dyDescent="0.25">
      <c r="A3748">
        <v>3682</v>
      </c>
      <c r="B3748" s="40">
        <v>3624587.6493131979</v>
      </c>
      <c r="C3748">
        <v>3891246.9968544459</v>
      </c>
      <c r="D3748" t="str">
        <v>unmet</v>
      </c>
      <c r="E3748">
        <v>-266659.34754124796</v>
      </c>
    </row>
    <row r="3749" spans="1:5" x14ac:dyDescent="0.25">
      <c r="A3749">
        <v>3683</v>
      </c>
      <c r="B3749" s="40">
        <v>3895439.8988333847</v>
      </c>
      <c r="C3749">
        <v>3890190.405153546</v>
      </c>
      <c r="D3749" t="str">
        <v>met</v>
      </c>
      <c r="E3749">
        <v>5249.4936798387207</v>
      </c>
    </row>
    <row r="3750" spans="1:5" x14ac:dyDescent="0.25">
      <c r="A3750">
        <v>3684</v>
      </c>
      <c r="B3750" s="40">
        <v>3829556.1063552662</v>
      </c>
      <c r="C3750">
        <v>3890935.596754279</v>
      </c>
      <c r="D3750" t="str">
        <v>unmet</v>
      </c>
      <c r="E3750">
        <v>-61379.490399012808</v>
      </c>
    </row>
    <row r="3751" spans="1:5" x14ac:dyDescent="0.25">
      <c r="A3751">
        <v>3685</v>
      </c>
      <c r="B3751" s="40">
        <v>4089077.8991510943</v>
      </c>
      <c r="C3751">
        <v>3891403.3276962033</v>
      </c>
      <c r="D3751" t="str">
        <v>met</v>
      </c>
      <c r="E3751">
        <v>197674.571454891</v>
      </c>
    </row>
    <row r="3752" spans="1:5" x14ac:dyDescent="0.25">
      <c r="A3752">
        <v>3686</v>
      </c>
      <c r="B3752" s="40">
        <v>3181180.720606192</v>
      </c>
      <c r="C3752">
        <v>3891041.8060300509</v>
      </c>
      <c r="D3752" t="str">
        <v>unmet</v>
      </c>
      <c r="E3752">
        <v>-709861.08542385884</v>
      </c>
    </row>
    <row r="3753" spans="1:5" x14ac:dyDescent="0.25">
      <c r="A3753">
        <v>3687</v>
      </c>
      <c r="B3753" s="40">
        <v>3556008.1080728294</v>
      </c>
      <c r="C3753">
        <v>3890564.3834752408</v>
      </c>
      <c r="D3753" t="str">
        <v>unmet</v>
      </c>
      <c r="E3753">
        <v>-334556.27540241135</v>
      </c>
    </row>
    <row r="3754" spans="1:5" x14ac:dyDescent="0.25">
      <c r="A3754">
        <v>3688</v>
      </c>
      <c r="B3754" s="40">
        <v>3669569.8347359868</v>
      </c>
      <c r="C3754">
        <v>3891354.6165740537</v>
      </c>
      <c r="D3754" t="str">
        <v>unmet</v>
      </c>
      <c r="E3754">
        <v>-221784.78183806688</v>
      </c>
    </row>
    <row r="3755" spans="1:5" x14ac:dyDescent="0.25">
      <c r="A3755">
        <v>3689</v>
      </c>
      <c r="B3755" s="40">
        <v>3843156.4297247976</v>
      </c>
      <c r="C3755">
        <v>3890395.8664540523</v>
      </c>
      <c r="D3755" t="str">
        <v>unmet</v>
      </c>
      <c r="E3755">
        <v>-47239.436729254667</v>
      </c>
    </row>
    <row r="3756" spans="1:5" x14ac:dyDescent="0.25">
      <c r="A3756">
        <v>3690</v>
      </c>
      <c r="B3756" s="40">
        <v>3872137.9772107964</v>
      </c>
      <c r="C3756">
        <v>3891026.3549538739</v>
      </c>
      <c r="D3756" t="str">
        <v>unmet</v>
      </c>
      <c r="E3756">
        <v>-18888.377743077464</v>
      </c>
    </row>
    <row r="3757" spans="1:5" x14ac:dyDescent="0.25">
      <c r="A3757">
        <v>3691</v>
      </c>
      <c r="B3757" s="40">
        <v>4384950.2975878231</v>
      </c>
      <c r="C3757">
        <v>3890868.0013759118</v>
      </c>
      <c r="D3757" t="str">
        <v>met</v>
      </c>
      <c r="E3757">
        <v>494082.29621191137</v>
      </c>
    </row>
    <row r="3758" spans="1:5" x14ac:dyDescent="0.25">
      <c r="A3758">
        <v>3692</v>
      </c>
      <c r="B3758" s="40">
        <v>5846844.3856681036</v>
      </c>
      <c r="C3758">
        <v>3890265.3314697482</v>
      </c>
      <c r="D3758" t="str">
        <v>met</v>
      </c>
      <c r="E3758">
        <v>1956579.0541983554</v>
      </c>
    </row>
    <row r="3759" spans="1:5" x14ac:dyDescent="0.25">
      <c r="A3759">
        <v>3693</v>
      </c>
      <c r="B3759" s="40">
        <v>3549833.262637937</v>
      </c>
      <c r="C3759">
        <v>3891086.8277982241</v>
      </c>
      <c r="D3759" t="str">
        <v>unmet</v>
      </c>
      <c r="E3759">
        <v>-341253.56516028708</v>
      </c>
    </row>
    <row r="3760" spans="1:5" x14ac:dyDescent="0.25">
      <c r="A3760">
        <v>3694</v>
      </c>
      <c r="B3760" s="40">
        <v>4331621.5624074647</v>
      </c>
      <c r="C3760">
        <v>3890960.9735059217</v>
      </c>
      <c r="D3760" t="str">
        <v>met</v>
      </c>
      <c r="E3760">
        <v>440660.58890154306</v>
      </c>
    </row>
    <row r="3761" spans="1:5" x14ac:dyDescent="0.25">
      <c r="A3761">
        <v>3695</v>
      </c>
      <c r="B3761" s="40">
        <v>3628254.5163455163</v>
      </c>
      <c r="C3761">
        <v>3890653.3362531187</v>
      </c>
      <c r="D3761" t="str">
        <v>unmet</v>
      </c>
      <c r="E3761">
        <v>-262398.81990760239</v>
      </c>
    </row>
    <row r="3762" spans="1:5" x14ac:dyDescent="0.25">
      <c r="A3762">
        <v>3696</v>
      </c>
      <c r="B3762" s="40">
        <v>3726691.7193540852</v>
      </c>
      <c r="C3762">
        <v>3891342.8330881987</v>
      </c>
      <c r="D3762" t="str">
        <v>unmet</v>
      </c>
      <c r="E3762">
        <v>-164651.11373411352</v>
      </c>
    </row>
    <row r="3763" spans="1:5" x14ac:dyDescent="0.25">
      <c r="A3763">
        <v>3697</v>
      </c>
      <c r="B3763" s="40">
        <v>4184761.8992803087</v>
      </c>
      <c r="C3763">
        <v>3891344.2843590528</v>
      </c>
      <c r="D3763" t="str">
        <v>met</v>
      </c>
      <c r="E3763">
        <v>293417.61492125597</v>
      </c>
    </row>
    <row r="3764" spans="1:5" x14ac:dyDescent="0.25">
      <c r="A3764">
        <v>3698</v>
      </c>
      <c r="B3764" s="40">
        <v>3322623.8929023519</v>
      </c>
      <c r="C3764">
        <v>3890713.1696677399</v>
      </c>
      <c r="D3764" t="str">
        <v>unmet</v>
      </c>
      <c r="E3764">
        <v>-568089.27676538797</v>
      </c>
    </row>
    <row r="3765" spans="1:5" x14ac:dyDescent="0.25">
      <c r="A3765">
        <v>3699</v>
      </c>
      <c r="B3765" s="40">
        <v>4128721.4570428897</v>
      </c>
      <c r="C3765">
        <v>3890920.3126464365</v>
      </c>
      <c r="D3765" t="str">
        <v>met</v>
      </c>
      <c r="E3765">
        <v>237801.14439645316</v>
      </c>
    </row>
    <row r="3766" spans="1:5" x14ac:dyDescent="0.25">
      <c r="A3766">
        <v>3700</v>
      </c>
      <c r="B3766" s="40">
        <v>5064222.5832166616</v>
      </c>
      <c r="C3766">
        <v>3890843.2997260378</v>
      </c>
      <c r="D3766" t="str">
        <v>met</v>
      </c>
      <c r="E3766">
        <v>1173379.2834906238</v>
      </c>
    </row>
    <row r="3767" spans="1:5" x14ac:dyDescent="0.25">
      <c r="A3767">
        <v>3701</v>
      </c>
      <c r="B3767" s="40">
        <v>3198597.5108947833</v>
      </c>
      <c r="C3767">
        <v>3890804.8884836091</v>
      </c>
      <c r="D3767" t="str">
        <v>unmet</v>
      </c>
      <c r="E3767">
        <v>-692207.37758882577</v>
      </c>
    </row>
    <row r="3768" spans="1:5" x14ac:dyDescent="0.25">
      <c r="A3768">
        <v>3702</v>
      </c>
      <c r="B3768" s="40">
        <v>3183931.7214206252</v>
      </c>
      <c r="C3768">
        <v>3890849.57534164</v>
      </c>
      <c r="D3768" t="str">
        <v>unmet</v>
      </c>
      <c r="E3768">
        <v>-706917.85392101482</v>
      </c>
    </row>
    <row r="3769" spans="1:5" x14ac:dyDescent="0.25">
      <c r="A3769">
        <v>3703</v>
      </c>
      <c r="B3769" s="40">
        <v>3681924.0912939012</v>
      </c>
      <c r="C3769">
        <v>3890595.6139100785</v>
      </c>
      <c r="D3769" t="str">
        <v>unmet</v>
      </c>
      <c r="E3769">
        <v>-208671.52261617733</v>
      </c>
    </row>
    <row r="3770" spans="1:5" x14ac:dyDescent="0.25">
      <c r="A3770">
        <v>3704</v>
      </c>
      <c r="B3770" s="40">
        <v>4357094.7669735271</v>
      </c>
      <c r="C3770">
        <v>3890724.7959542545</v>
      </c>
      <c r="D3770" t="str">
        <v>met</v>
      </c>
      <c r="E3770">
        <v>466369.97101927269</v>
      </c>
    </row>
    <row r="3771" spans="1:5" x14ac:dyDescent="0.25">
      <c r="A3771">
        <v>3705</v>
      </c>
      <c r="B3771" s="40">
        <v>3750909.2258801991</v>
      </c>
      <c r="C3771">
        <v>3890775.6834393041</v>
      </c>
      <c r="D3771" t="str">
        <v>unmet</v>
      </c>
      <c r="E3771">
        <v>-139866.45755910501</v>
      </c>
    </row>
    <row r="3772" spans="1:5" x14ac:dyDescent="0.25">
      <c r="A3772">
        <v>3706</v>
      </c>
      <c r="B3772" s="40">
        <v>3845759.9501063307</v>
      </c>
      <c r="C3772">
        <v>3891326.2565297061</v>
      </c>
      <c r="D3772" t="str">
        <v>unmet</v>
      </c>
      <c r="E3772">
        <v>-45566.306423375383</v>
      </c>
    </row>
    <row r="3773" spans="1:5" x14ac:dyDescent="0.25">
      <c r="A3773">
        <v>3707</v>
      </c>
      <c r="B3773" s="40">
        <v>3896800.1190335085</v>
      </c>
      <c r="C3773">
        <v>3891235.088341787</v>
      </c>
      <c r="D3773" t="str">
        <v>met</v>
      </c>
      <c r="E3773">
        <v>5565.0306917214766</v>
      </c>
    </row>
    <row r="3774" spans="1:5" x14ac:dyDescent="0.25">
      <c r="A3774">
        <v>3708</v>
      </c>
      <c r="B3774" s="40">
        <v>3741901.6080572139</v>
      </c>
      <c r="C3774">
        <v>3890793.8038190999</v>
      </c>
      <c r="D3774" t="str">
        <v>unmet</v>
      </c>
      <c r="E3774">
        <v>-148892.19576188596</v>
      </c>
    </row>
    <row r="3775" spans="1:5" x14ac:dyDescent="0.25">
      <c r="A3775">
        <v>3709</v>
      </c>
      <c r="B3775" s="40">
        <v>5220866.0125048663</v>
      </c>
      <c r="C3775">
        <v>3890947.5452032159</v>
      </c>
      <c r="D3775" t="str">
        <v>met</v>
      </c>
      <c r="E3775">
        <v>1329918.4673016504</v>
      </c>
    </row>
    <row r="3776" spans="1:5" x14ac:dyDescent="0.25">
      <c r="A3776">
        <v>3710</v>
      </c>
      <c r="B3776" s="40">
        <v>3245799.3476073211</v>
      </c>
      <c r="C3776">
        <v>3891373.9258879959</v>
      </c>
      <c r="D3776" t="str">
        <v>unmet</v>
      </c>
      <c r="E3776">
        <v>-645574.57828067476</v>
      </c>
    </row>
    <row r="3777" spans="1:5" x14ac:dyDescent="0.25">
      <c r="A3777">
        <v>3711</v>
      </c>
      <c r="B3777" s="40">
        <v>8265825.60290193</v>
      </c>
      <c r="C3777">
        <v>3891136.1302602338</v>
      </c>
      <c r="D3777" t="str">
        <v>met</v>
      </c>
      <c r="E3777">
        <v>4374689.4726416962</v>
      </c>
    </row>
    <row r="3778" spans="1:5" x14ac:dyDescent="0.25">
      <c r="A3778">
        <v>3712</v>
      </c>
      <c r="B3778" s="40">
        <v>4714289.3374024797</v>
      </c>
      <c r="C3778">
        <v>3891155.800484628</v>
      </c>
      <c r="D3778" t="str">
        <v>met</v>
      </c>
      <c r="E3778">
        <v>823133.53691785177</v>
      </c>
    </row>
    <row r="3779" spans="1:5" x14ac:dyDescent="0.25">
      <c r="A3779">
        <v>3713</v>
      </c>
      <c r="B3779" s="40">
        <v>4032780.6199723175</v>
      </c>
      <c r="C3779">
        <v>3890867.5019339034</v>
      </c>
      <c r="D3779" t="str">
        <v>met</v>
      </c>
      <c r="E3779">
        <v>141913.11803841405</v>
      </c>
    </row>
    <row r="3780" spans="1:5" x14ac:dyDescent="0.25">
      <c r="A3780">
        <v>3714</v>
      </c>
      <c r="B3780" s="40">
        <v>4529976.1927213473</v>
      </c>
      <c r="C3780">
        <v>3890518.6544755315</v>
      </c>
      <c r="D3780" t="str">
        <v>met</v>
      </c>
      <c r="E3780">
        <v>639457.53824581578</v>
      </c>
    </row>
    <row r="3781" spans="1:5" x14ac:dyDescent="0.25">
      <c r="A3781">
        <v>3715</v>
      </c>
      <c r="B3781" s="40">
        <v>4849294.9725366794</v>
      </c>
      <c r="C3781">
        <v>3890480.7306985511</v>
      </c>
      <c r="D3781" t="str">
        <v>met</v>
      </c>
      <c r="E3781">
        <v>958814.24183812831</v>
      </c>
    </row>
    <row r="3782" spans="1:5" x14ac:dyDescent="0.25">
      <c r="A3782">
        <v>3716</v>
      </c>
      <c r="B3782" s="40">
        <v>4266427.7680067997</v>
      </c>
      <c r="C3782">
        <v>3891107.5095670992</v>
      </c>
      <c r="D3782" t="str">
        <v>met</v>
      </c>
      <c r="E3782">
        <v>375320.25843970058</v>
      </c>
    </row>
    <row r="3783" spans="1:5" x14ac:dyDescent="0.25">
      <c r="A3783">
        <v>3717</v>
      </c>
      <c r="B3783" s="40">
        <v>4203922.8962282464</v>
      </c>
      <c r="C3783">
        <v>3891249.7684893259</v>
      </c>
      <c r="D3783" t="str">
        <v>met</v>
      </c>
      <c r="E3783">
        <v>312673.12773892051</v>
      </c>
    </row>
    <row r="3784" spans="1:5" x14ac:dyDescent="0.25">
      <c r="A3784">
        <v>3718</v>
      </c>
      <c r="B3784" s="40">
        <v>4083536.7936784565</v>
      </c>
      <c r="C3784">
        <v>3890967.9482239005</v>
      </c>
      <c r="D3784" t="str">
        <v>met</v>
      </c>
      <c r="E3784">
        <v>192568.84545455594</v>
      </c>
    </row>
    <row r="3785" spans="1:5" x14ac:dyDescent="0.25">
      <c r="A3785">
        <v>3719</v>
      </c>
      <c r="B3785" s="40">
        <v>4128111.0357725201</v>
      </c>
      <c r="C3785">
        <v>3891380.3349218606</v>
      </c>
      <c r="D3785" t="str">
        <v>met</v>
      </c>
      <c r="E3785">
        <v>236730.70085065952</v>
      </c>
    </row>
    <row r="3786" spans="1:5" x14ac:dyDescent="0.25">
      <c r="A3786">
        <v>3720</v>
      </c>
      <c r="B3786" s="40">
        <v>3998228.7703312719</v>
      </c>
      <c r="C3786">
        <v>3890934.3241986828</v>
      </c>
      <c r="D3786" t="str">
        <v>met</v>
      </c>
      <c r="E3786">
        <v>107294.44613258913</v>
      </c>
    </row>
    <row r="3787" spans="1:5" x14ac:dyDescent="0.25">
      <c r="A3787">
        <v>3721</v>
      </c>
      <c r="B3787" s="40">
        <v>4336513.2518356042</v>
      </c>
      <c r="C3787">
        <v>3890877.7094254796</v>
      </c>
      <c r="D3787" t="str">
        <v>met</v>
      </c>
      <c r="E3787">
        <v>445635.54241012456</v>
      </c>
    </row>
    <row r="3788" spans="1:5" x14ac:dyDescent="0.25">
      <c r="A3788">
        <v>3722</v>
      </c>
      <c r="B3788" s="40">
        <v>3017346.8585682781</v>
      </c>
      <c r="C3788">
        <v>3891071.0611288329</v>
      </c>
      <c r="D3788" t="str">
        <v>unmet</v>
      </c>
      <c r="E3788">
        <v>-873724.20256055472</v>
      </c>
    </row>
    <row r="3789" spans="1:5" x14ac:dyDescent="0.25">
      <c r="A3789">
        <v>3723</v>
      </c>
      <c r="B3789" s="40">
        <v>3608246.8186701722</v>
      </c>
      <c r="C3789">
        <v>3890926.2229239219</v>
      </c>
      <c r="D3789" t="str">
        <v>unmet</v>
      </c>
      <c r="E3789">
        <v>-282679.40425374964</v>
      </c>
    </row>
    <row r="3790" spans="1:5" x14ac:dyDescent="0.25">
      <c r="A3790">
        <v>3724</v>
      </c>
      <c r="B3790" s="40">
        <v>3670594.3798605185</v>
      </c>
      <c r="C3790">
        <v>3891205.673771217</v>
      </c>
      <c r="D3790" t="str">
        <v>unmet</v>
      </c>
      <c r="E3790">
        <v>-220611.2939106985</v>
      </c>
    </row>
    <row r="3791" spans="1:5" x14ac:dyDescent="0.25">
      <c r="A3791">
        <v>3725</v>
      </c>
      <c r="B3791" s="40">
        <v>5199647.0661486257</v>
      </c>
      <c r="C3791">
        <v>3890836.7047102638</v>
      </c>
      <c r="D3791" t="str">
        <v>met</v>
      </c>
      <c r="E3791">
        <v>1308810.3614383619</v>
      </c>
    </row>
    <row r="3792" spans="1:5" x14ac:dyDescent="0.25">
      <c r="A3792">
        <v>3726</v>
      </c>
      <c r="B3792" s="40">
        <v>3411186.2687368505</v>
      </c>
      <c r="C3792">
        <v>3890894.0680674468</v>
      </c>
      <c r="D3792" t="str">
        <v>unmet</v>
      </c>
      <c r="E3792">
        <v>-479707.79933059635</v>
      </c>
    </row>
    <row r="3793" spans="1:5" x14ac:dyDescent="0.25">
      <c r="A3793">
        <v>3727</v>
      </c>
      <c r="B3793" s="40">
        <v>3533287.5184784527</v>
      </c>
      <c r="C3793">
        <v>3890610.0236643855</v>
      </c>
      <c r="D3793" t="str">
        <v>unmet</v>
      </c>
      <c r="E3793">
        <v>-357322.50518593285</v>
      </c>
    </row>
    <row r="3794" spans="1:5" x14ac:dyDescent="0.25">
      <c r="A3794">
        <v>3728</v>
      </c>
      <c r="B3794" s="40">
        <v>5564950.2468106095</v>
      </c>
      <c r="C3794">
        <v>3891415.7114942251</v>
      </c>
      <c r="D3794" t="str">
        <v>met</v>
      </c>
      <c r="E3794">
        <v>1673534.5353163844</v>
      </c>
    </row>
    <row r="3795" spans="1:5" x14ac:dyDescent="0.25">
      <c r="A3795">
        <v>3729</v>
      </c>
      <c r="B3795" s="40">
        <v>3725875.9105323534</v>
      </c>
      <c r="C3795">
        <v>3890274.1266639945</v>
      </c>
      <c r="D3795" t="str">
        <v>unmet</v>
      </c>
      <c r="E3795">
        <v>-164398.21613164106</v>
      </c>
    </row>
    <row r="3796" spans="1:5" x14ac:dyDescent="0.25">
      <c r="A3796">
        <v>3730</v>
      </c>
      <c r="B3796" s="40">
        <v>4339474.1002133153</v>
      </c>
      <c r="C3796">
        <v>3890601.6076881536</v>
      </c>
      <c r="D3796" t="str">
        <v>met</v>
      </c>
      <c r="E3796">
        <v>448872.49252516171</v>
      </c>
    </row>
    <row r="3797" spans="1:5" x14ac:dyDescent="0.25">
      <c r="A3797">
        <v>3731</v>
      </c>
      <c r="B3797" s="40">
        <v>3263091.3774249544</v>
      </c>
      <c r="C3797">
        <v>3890904.6701680487</v>
      </c>
      <c r="D3797" t="str">
        <v>unmet</v>
      </c>
      <c r="E3797">
        <v>-627813.29274309427</v>
      </c>
    </row>
    <row r="3798" spans="1:5" x14ac:dyDescent="0.25">
      <c r="A3798">
        <v>3732</v>
      </c>
      <c r="B3798" s="40">
        <v>4052532.7847068575</v>
      </c>
      <c r="C3798">
        <v>3890896.3363846713</v>
      </c>
      <c r="D3798" t="str">
        <v>met</v>
      </c>
      <c r="E3798">
        <v>161636.44832218625</v>
      </c>
    </row>
    <row r="3799" spans="1:5" x14ac:dyDescent="0.25">
      <c r="A3799">
        <v>3733</v>
      </c>
      <c r="B3799" s="40">
        <v>4342877.1561543811</v>
      </c>
      <c r="C3799">
        <v>3890777.2441906566</v>
      </c>
      <c r="D3799" t="str">
        <v>met</v>
      </c>
      <c r="E3799">
        <v>452099.91196372453</v>
      </c>
    </row>
    <row r="3800" spans="1:5" x14ac:dyDescent="0.25">
      <c r="A3800">
        <v>3734</v>
      </c>
      <c r="B3800" s="40">
        <v>3415193.0358877424</v>
      </c>
      <c r="C3800">
        <v>3890717.634756227</v>
      </c>
      <c r="D3800" t="str">
        <v>unmet</v>
      </c>
      <c r="E3800">
        <v>-475524.59886848461</v>
      </c>
    </row>
    <row r="3801" spans="1:5" x14ac:dyDescent="0.25">
      <c r="A3801">
        <v>3735</v>
      </c>
      <c r="B3801" s="40">
        <v>3722016.3427741523</v>
      </c>
      <c r="C3801">
        <v>3890736.7469333461</v>
      </c>
      <c r="D3801" t="str">
        <v>unmet</v>
      </c>
      <c r="E3801">
        <v>-168720.40415919386</v>
      </c>
    </row>
    <row r="3802" spans="1:5" x14ac:dyDescent="0.25">
      <c r="A3802">
        <v>3736</v>
      </c>
      <c r="B3802" s="40">
        <v>4332152.7203911161</v>
      </c>
      <c r="C3802">
        <v>3891583.0054450179</v>
      </c>
      <c r="D3802" t="str">
        <v>met</v>
      </c>
      <c r="E3802">
        <v>440569.71494609816</v>
      </c>
    </row>
    <row r="3803" spans="1:5" x14ac:dyDescent="0.25">
      <c r="A3803">
        <v>3737</v>
      </c>
      <c r="B3803" s="40">
        <v>3545366.2754152222</v>
      </c>
      <c r="C3803">
        <v>3890942.8412210206</v>
      </c>
      <c r="D3803" t="str">
        <v>unmet</v>
      </c>
      <c r="E3803">
        <v>-345576.5658057984</v>
      </c>
    </row>
    <row r="3804" spans="1:5" x14ac:dyDescent="0.25">
      <c r="A3804">
        <v>3738</v>
      </c>
      <c r="B3804" s="40">
        <v>3724235.3514063149</v>
      </c>
      <c r="C3804">
        <v>3890924.3024999914</v>
      </c>
      <c r="D3804" t="str">
        <v>unmet</v>
      </c>
      <c r="E3804">
        <v>-166688.9510936765</v>
      </c>
    </row>
    <row r="3805" spans="1:5" x14ac:dyDescent="0.25">
      <c r="A3805">
        <v>3739</v>
      </c>
      <c r="B3805" s="40">
        <v>3204287.4922571033</v>
      </c>
      <c r="C3805">
        <v>3890469.150008847</v>
      </c>
      <c r="D3805" t="str">
        <v>unmet</v>
      </c>
      <c r="E3805">
        <v>-686181.65775174368</v>
      </c>
    </row>
    <row r="3806" spans="1:5" x14ac:dyDescent="0.25">
      <c r="A3806">
        <v>3740</v>
      </c>
      <c r="B3806" s="40">
        <v>3795553.9604971819</v>
      </c>
      <c r="C3806">
        <v>3890592.415492245</v>
      </c>
      <c r="D3806" t="str">
        <v>unmet</v>
      </c>
      <c r="E3806">
        <v>-95038.454995063134</v>
      </c>
    </row>
    <row r="3807" spans="1:5" x14ac:dyDescent="0.25">
      <c r="A3807">
        <v>3741</v>
      </c>
      <c r="B3807" s="40">
        <v>3362483.0561584076</v>
      </c>
      <c r="C3807">
        <v>3891078.4930099715</v>
      </c>
      <c r="D3807" t="str">
        <v>unmet</v>
      </c>
      <c r="E3807">
        <v>-528595.43685156386</v>
      </c>
    </row>
    <row r="3808" spans="1:5" x14ac:dyDescent="0.25">
      <c r="A3808">
        <v>3742</v>
      </c>
      <c r="B3808" s="40">
        <v>3702969.6576415687</v>
      </c>
      <c r="C3808">
        <v>3890719.3579582637</v>
      </c>
      <c r="D3808" t="str">
        <v>unmet</v>
      </c>
      <c r="E3808">
        <v>-187749.70031669503</v>
      </c>
    </row>
    <row r="3809" spans="1:5" x14ac:dyDescent="0.25">
      <c r="A3809">
        <v>3743</v>
      </c>
      <c r="B3809" s="40">
        <v>3534958.0660295393</v>
      </c>
      <c r="C3809">
        <v>3891012.2183106979</v>
      </c>
      <c r="D3809" t="str">
        <v>unmet</v>
      </c>
      <c r="E3809">
        <v>-356054.1522811586</v>
      </c>
    </row>
    <row r="3810" spans="1:5" x14ac:dyDescent="0.25">
      <c r="A3810">
        <v>3744</v>
      </c>
      <c r="B3810" s="40">
        <v>3508407.7918408536</v>
      </c>
      <c r="C3810">
        <v>3891877.5249206582</v>
      </c>
      <c r="D3810" t="str">
        <v>unmet</v>
      </c>
      <c r="E3810">
        <v>-383469.73307980457</v>
      </c>
    </row>
    <row r="3811" spans="1:5" x14ac:dyDescent="0.25">
      <c r="A3811">
        <v>3745</v>
      </c>
      <c r="B3811" s="40">
        <v>4605253.7901616804</v>
      </c>
      <c r="C3811">
        <v>3890943.69731119</v>
      </c>
      <c r="D3811" t="str">
        <v>met</v>
      </c>
      <c r="E3811">
        <v>714310.09285049047</v>
      </c>
    </row>
    <row r="3812" spans="1:5" x14ac:dyDescent="0.25">
      <c r="A3812">
        <v>3746</v>
      </c>
      <c r="B3812" s="40">
        <v>3026778.5490689571</v>
      </c>
      <c r="C3812">
        <v>3891074.1780803637</v>
      </c>
      <c r="D3812" t="str">
        <v>unmet</v>
      </c>
      <c r="E3812">
        <v>-864295.62901140656</v>
      </c>
    </row>
    <row r="3813" spans="1:5" x14ac:dyDescent="0.25">
      <c r="A3813">
        <v>3747</v>
      </c>
      <c r="B3813" s="40">
        <v>4205341.9382387968</v>
      </c>
      <c r="C3813">
        <v>3890863.8385474533</v>
      </c>
      <c r="D3813" t="str">
        <v>met</v>
      </c>
      <c r="E3813">
        <v>314478.09969134349</v>
      </c>
    </row>
    <row r="3814" spans="1:5" x14ac:dyDescent="0.25">
      <c r="A3814">
        <v>3748</v>
      </c>
      <c r="B3814" s="40">
        <v>3877789.5277022608</v>
      </c>
      <c r="C3814">
        <v>3890624.2909971434</v>
      </c>
      <c r="D3814" t="str">
        <v>unmet</v>
      </c>
      <c r="E3814">
        <v>-12834.763294882607</v>
      </c>
    </row>
    <row r="3815" spans="1:5" x14ac:dyDescent="0.25">
      <c r="A3815">
        <v>3749</v>
      </c>
      <c r="B3815" s="40">
        <v>3348417.4426228986</v>
      </c>
      <c r="C3815">
        <v>3891154.8076315601</v>
      </c>
      <c r="D3815" t="str">
        <v>unmet</v>
      </c>
      <c r="E3815">
        <v>-542737.36500866152</v>
      </c>
    </row>
    <row r="3816" spans="1:5" x14ac:dyDescent="0.25">
      <c r="A3816">
        <v>3750</v>
      </c>
      <c r="B3816" s="40">
        <v>3693716.0210600328</v>
      </c>
      <c r="C3816">
        <v>3890345.604850234</v>
      </c>
      <c r="D3816" t="str">
        <v>unmet</v>
      </c>
      <c r="E3816">
        <v>-196629.58379020123</v>
      </c>
    </row>
    <row r="3817" spans="1:5" x14ac:dyDescent="0.25">
      <c r="A3817">
        <v>3751</v>
      </c>
      <c r="B3817" s="40">
        <v>3163392.9914818546</v>
      </c>
      <c r="C3817">
        <v>3891503.1147868941</v>
      </c>
      <c r="D3817" t="str">
        <v>unmet</v>
      </c>
      <c r="E3817">
        <v>-728110.12330503948</v>
      </c>
    </row>
    <row r="3818" spans="1:5" x14ac:dyDescent="0.25">
      <c r="A3818">
        <v>3752</v>
      </c>
      <c r="B3818" s="40">
        <v>3668821.8587019602</v>
      </c>
      <c r="C3818">
        <v>3891052.8598930133</v>
      </c>
      <c r="D3818" t="str">
        <v>unmet</v>
      </c>
      <c r="E3818">
        <v>-222231.00119105307</v>
      </c>
    </row>
    <row r="3819" spans="1:5" x14ac:dyDescent="0.25">
      <c r="A3819">
        <v>3753</v>
      </c>
      <c r="B3819" s="40">
        <v>3957405.661671265</v>
      </c>
      <c r="C3819">
        <v>3891281.1434934968</v>
      </c>
      <c r="D3819" t="str">
        <v>met</v>
      </c>
      <c r="E3819">
        <v>66124.518177768216</v>
      </c>
    </row>
    <row r="3820" spans="1:5" x14ac:dyDescent="0.25">
      <c r="A3820">
        <v>3754</v>
      </c>
      <c r="B3820" s="40">
        <v>4769753.9637259617</v>
      </c>
      <c r="C3820">
        <v>3890606.5725759524</v>
      </c>
      <c r="D3820" t="str">
        <v>met</v>
      </c>
      <c r="E3820">
        <v>879147.39115000935</v>
      </c>
    </row>
    <row r="3821" spans="1:5" x14ac:dyDescent="0.25">
      <c r="A3821">
        <v>3755</v>
      </c>
      <c r="B3821" s="40">
        <v>3585092.7227492621</v>
      </c>
      <c r="C3821">
        <v>3890545.0689365794</v>
      </c>
      <c r="D3821" t="str">
        <v>unmet</v>
      </c>
      <c r="E3821">
        <v>-305452.34618731728</v>
      </c>
    </row>
    <row r="3822" spans="1:5" x14ac:dyDescent="0.25">
      <c r="A3822">
        <v>3756</v>
      </c>
      <c r="B3822" s="40">
        <v>3294844.7405954087</v>
      </c>
      <c r="C3822">
        <v>3890812.3137070946</v>
      </c>
      <c r="D3822" t="str">
        <v>unmet</v>
      </c>
      <c r="E3822">
        <v>-595967.57311168592</v>
      </c>
    </row>
    <row r="3823" spans="1:5" x14ac:dyDescent="0.25">
      <c r="A3823">
        <v>3757</v>
      </c>
      <c r="B3823" s="40">
        <v>2919270.9815092245</v>
      </c>
      <c r="C3823">
        <v>3890436.8232954014</v>
      </c>
      <c r="D3823" t="str">
        <v>unmet</v>
      </c>
      <c r="E3823">
        <v>-971165.8417861769</v>
      </c>
    </row>
    <row r="3824" spans="1:5" x14ac:dyDescent="0.25">
      <c r="A3824">
        <v>3758</v>
      </c>
      <c r="B3824" s="40">
        <v>3594705.012808729</v>
      </c>
      <c r="C3824">
        <v>3890888.6263067634</v>
      </c>
      <c r="D3824" t="str">
        <v>unmet</v>
      </c>
      <c r="E3824">
        <v>-296183.61349803442</v>
      </c>
    </row>
    <row r="3825" spans="1:5" x14ac:dyDescent="0.25">
      <c r="A3825">
        <v>3759</v>
      </c>
      <c r="B3825" s="40">
        <v>3121821.4491329007</v>
      </c>
      <c r="C3825">
        <v>3891309.6519949087</v>
      </c>
      <c r="D3825" t="str">
        <v>unmet</v>
      </c>
      <c r="E3825">
        <v>-769488.20286200801</v>
      </c>
    </row>
    <row r="3826" spans="1:5" x14ac:dyDescent="0.25">
      <c r="A3826">
        <v>3760</v>
      </c>
      <c r="B3826" s="40">
        <v>3726890.4133766694</v>
      </c>
      <c r="C3826">
        <v>3891057.1552095097</v>
      </c>
      <c r="D3826" t="str">
        <v>unmet</v>
      </c>
      <c r="E3826">
        <v>-164166.74183284026</v>
      </c>
    </row>
    <row r="3827" spans="1:5" x14ac:dyDescent="0.25">
      <c r="A3827">
        <v>3761</v>
      </c>
      <c r="B3827" s="40">
        <v>3532378.3724453733</v>
      </c>
      <c r="C3827">
        <v>3890546.8723891485</v>
      </c>
      <c r="D3827" t="str">
        <v>unmet</v>
      </c>
      <c r="E3827">
        <v>-358168.49994377512</v>
      </c>
    </row>
    <row r="3828" spans="1:5" x14ac:dyDescent="0.25">
      <c r="A3828">
        <v>3762</v>
      </c>
      <c r="B3828" s="40">
        <v>5006341.3695041323</v>
      </c>
      <c r="C3828">
        <v>3890764.4543236904</v>
      </c>
      <c r="D3828" t="str">
        <v>met</v>
      </c>
      <c r="E3828">
        <v>1115576.9151804419</v>
      </c>
    </row>
    <row r="3829" spans="1:5" x14ac:dyDescent="0.25">
      <c r="A3829">
        <v>3763</v>
      </c>
      <c r="B3829" s="40">
        <v>3677376.3505742429</v>
      </c>
      <c r="C3829">
        <v>3890745.2693994222</v>
      </c>
      <c r="D3829" t="str">
        <v>unmet</v>
      </c>
      <c r="E3829">
        <v>-213368.91882517934</v>
      </c>
    </row>
    <row r="3830" spans="1:5" x14ac:dyDescent="0.25">
      <c r="A3830">
        <v>3764</v>
      </c>
      <c r="B3830" s="40">
        <v>4619705.7410141034</v>
      </c>
      <c r="C3830">
        <v>3890581.5759560131</v>
      </c>
      <c r="D3830" t="str">
        <v>met</v>
      </c>
      <c r="E3830">
        <v>729124.16505809035</v>
      </c>
    </row>
    <row r="3831" spans="1:5" x14ac:dyDescent="0.25">
      <c r="A3831">
        <v>3765</v>
      </c>
      <c r="B3831" s="40">
        <v>4359949.7820405718</v>
      </c>
      <c r="C3831">
        <v>3890610.8671296886</v>
      </c>
      <c r="D3831" t="str">
        <v>met</v>
      </c>
      <c r="E3831">
        <v>469338.91491088318</v>
      </c>
    </row>
    <row r="3832" spans="1:5" x14ac:dyDescent="0.25">
      <c r="A3832">
        <v>3766</v>
      </c>
      <c r="B3832" s="40">
        <v>10853111.638264552</v>
      </c>
      <c r="C3832">
        <v>3890906.998707416</v>
      </c>
      <c r="D3832" t="str">
        <v>met</v>
      </c>
      <c r="E3832">
        <v>6962204.6395571362</v>
      </c>
    </row>
    <row r="3833" spans="1:5" x14ac:dyDescent="0.25">
      <c r="A3833">
        <v>3767</v>
      </c>
      <c r="B3833" s="40">
        <v>3077609.6188529697</v>
      </c>
      <c r="C3833">
        <v>3890780.596135458</v>
      </c>
      <c r="D3833" t="str">
        <v>unmet</v>
      </c>
      <c r="E3833">
        <v>-813170.97728248825</v>
      </c>
    </row>
    <row r="3834" spans="1:5" x14ac:dyDescent="0.25">
      <c r="A3834">
        <v>3768</v>
      </c>
      <c r="B3834" s="40">
        <v>4086006.2795629883</v>
      </c>
      <c r="C3834">
        <v>3890690.733348914</v>
      </c>
      <c r="D3834" t="str">
        <v>met</v>
      </c>
      <c r="E3834">
        <v>195315.54621407436</v>
      </c>
    </row>
    <row r="3835" spans="1:5" x14ac:dyDescent="0.25">
      <c r="A3835">
        <v>3769</v>
      </c>
      <c r="B3835" s="40">
        <v>4149954.1346253683</v>
      </c>
      <c r="C3835">
        <v>3890309.2759118797</v>
      </c>
      <c r="D3835" t="str">
        <v>met</v>
      </c>
      <c r="E3835">
        <v>259644.85871348856</v>
      </c>
    </row>
    <row r="3836" spans="1:5" x14ac:dyDescent="0.25">
      <c r="A3836">
        <v>3770</v>
      </c>
      <c r="B3836" s="40">
        <v>4994158.1138209086</v>
      </c>
      <c r="C3836">
        <v>3891282.5324435323</v>
      </c>
      <c r="D3836" t="str">
        <v>met</v>
      </c>
      <c r="E3836">
        <v>1102875.5813773763</v>
      </c>
    </row>
    <row r="3837" spans="1:5" x14ac:dyDescent="0.25">
      <c r="A3837">
        <v>3771</v>
      </c>
      <c r="B3837" s="40">
        <v>3380826.2658754745</v>
      </c>
      <c r="C3837">
        <v>3890751.1827682322</v>
      </c>
      <c r="D3837" t="str">
        <v>unmet</v>
      </c>
      <c r="E3837">
        <v>-509924.91689275764</v>
      </c>
    </row>
    <row r="3838" spans="1:5" x14ac:dyDescent="0.25">
      <c r="A3838">
        <v>3772</v>
      </c>
      <c r="B3838" s="40">
        <v>4508635.9930537688</v>
      </c>
      <c r="C3838">
        <v>3890920.2681069751</v>
      </c>
      <c r="D3838" t="str">
        <v>met</v>
      </c>
      <c r="E3838">
        <v>617715.72494679363</v>
      </c>
    </row>
    <row r="3839" spans="1:5" x14ac:dyDescent="0.25">
      <c r="A3839">
        <v>3773</v>
      </c>
      <c r="B3839" s="40">
        <v>3708881.7096277862</v>
      </c>
      <c r="C3839">
        <v>3890658.658588069</v>
      </c>
      <c r="D3839" t="str">
        <v>unmet</v>
      </c>
      <c r="E3839">
        <v>-181776.94896028284</v>
      </c>
    </row>
    <row r="3840" spans="1:5" x14ac:dyDescent="0.25">
      <c r="A3840">
        <v>3774</v>
      </c>
      <c r="B3840" s="40">
        <v>3426750.5831367164</v>
      </c>
      <c r="C3840">
        <v>3890716.1777888765</v>
      </c>
      <c r="D3840" t="str">
        <v>unmet</v>
      </c>
      <c r="E3840">
        <v>-463965.59465216007</v>
      </c>
    </row>
    <row r="3841" spans="1:5" x14ac:dyDescent="0.25">
      <c r="A3841">
        <v>3775</v>
      </c>
      <c r="B3841" s="40">
        <v>3687272.5322417738</v>
      </c>
      <c r="C3841">
        <v>3890500.0755878403</v>
      </c>
      <c r="D3841" t="str">
        <v>unmet</v>
      </c>
      <c r="E3841">
        <v>-203227.54334606649</v>
      </c>
    </row>
    <row r="3842" spans="1:5" x14ac:dyDescent="0.25">
      <c r="A3842">
        <v>3776</v>
      </c>
      <c r="B3842" s="40">
        <v>3499012.92135775</v>
      </c>
      <c r="C3842">
        <v>3891046.3549367059</v>
      </c>
      <c r="D3842" t="str">
        <v>unmet</v>
      </c>
      <c r="E3842">
        <v>-392033.43357895594</v>
      </c>
    </row>
    <row r="3843" spans="1:5" x14ac:dyDescent="0.25">
      <c r="A3843">
        <v>3777</v>
      </c>
      <c r="B3843" s="40">
        <v>3797737.9252780247</v>
      </c>
      <c r="C3843">
        <v>3890489.9777418859</v>
      </c>
      <c r="D3843" t="str">
        <v>unmet</v>
      </c>
      <c r="E3843">
        <v>-92752.052463861182</v>
      </c>
    </row>
    <row r="3844" spans="1:5" x14ac:dyDescent="0.25">
      <c r="A3844">
        <v>3778</v>
      </c>
      <c r="B3844" s="40">
        <v>3448919.465749965</v>
      </c>
      <c r="C3844">
        <v>3890941.8233017232</v>
      </c>
      <c r="D3844" t="str">
        <v>unmet</v>
      </c>
      <c r="E3844">
        <v>-442022.35755175818</v>
      </c>
    </row>
    <row r="3845" spans="1:5" x14ac:dyDescent="0.25">
      <c r="A3845">
        <v>3779</v>
      </c>
      <c r="B3845" s="40">
        <v>3930394.0944798612</v>
      </c>
      <c r="C3845">
        <v>3890958.5123462132</v>
      </c>
      <c r="D3845" t="str">
        <v>met</v>
      </c>
      <c r="E3845">
        <v>39435.582133647986</v>
      </c>
    </row>
    <row r="3846" spans="1:5" x14ac:dyDescent="0.25">
      <c r="A3846">
        <v>3780</v>
      </c>
      <c r="B3846" s="40">
        <v>3915881.8498700755</v>
      </c>
      <c r="C3846">
        <v>3890685.5482510314</v>
      </c>
      <c r="D3846" t="str">
        <v>met</v>
      </c>
      <c r="E3846">
        <v>25196.301619044039</v>
      </c>
    </row>
    <row r="3847" spans="1:5" x14ac:dyDescent="0.25">
      <c r="A3847">
        <v>3781</v>
      </c>
      <c r="B3847" s="40">
        <v>3568115.3714207215</v>
      </c>
      <c r="C3847">
        <v>3890447.1364313564</v>
      </c>
      <c r="D3847" t="str">
        <v>unmet</v>
      </c>
      <c r="E3847">
        <v>-322331.7650106349</v>
      </c>
    </row>
    <row r="3848" spans="1:5" x14ac:dyDescent="0.25">
      <c r="A3848">
        <v>3782</v>
      </c>
      <c r="B3848" s="40">
        <v>3321452.2318871664</v>
      </c>
      <c r="C3848">
        <v>3890933.8445677147</v>
      </c>
      <c r="D3848" t="str">
        <v>unmet</v>
      </c>
      <c r="E3848">
        <v>-569481.61268054834</v>
      </c>
    </row>
    <row r="3849" spans="1:5" x14ac:dyDescent="0.25">
      <c r="A3849">
        <v>3783</v>
      </c>
      <c r="B3849" s="40">
        <v>5401823.8069659155</v>
      </c>
      <c r="C3849">
        <v>3890885.8034600676</v>
      </c>
      <c r="D3849" t="str">
        <v>met</v>
      </c>
      <c r="E3849">
        <v>1510938.0035058479</v>
      </c>
    </row>
    <row r="3850" spans="1:5" x14ac:dyDescent="0.25">
      <c r="A3850">
        <v>3784</v>
      </c>
      <c r="B3850" s="40">
        <v>3784382.5932307793</v>
      </c>
      <c r="C3850">
        <v>3890880.0229596402</v>
      </c>
      <c r="D3850" t="str">
        <v>unmet</v>
      </c>
      <c r="E3850">
        <v>-106497.42972886097</v>
      </c>
    </row>
    <row r="3851" spans="1:5" x14ac:dyDescent="0.25">
      <c r="A3851">
        <v>3785</v>
      </c>
      <c r="B3851" s="40">
        <v>3492382.2528366735</v>
      </c>
      <c r="C3851">
        <v>3890644.4870838304</v>
      </c>
      <c r="D3851" t="str">
        <v>unmet</v>
      </c>
      <c r="E3851">
        <v>-398262.23424715688</v>
      </c>
    </row>
    <row r="3852" spans="1:5" x14ac:dyDescent="0.25">
      <c r="A3852">
        <v>3786</v>
      </c>
      <c r="B3852" s="40">
        <v>3260213.2583519695</v>
      </c>
      <c r="C3852">
        <v>3890954.1960258088</v>
      </c>
      <c r="D3852" t="str">
        <v>unmet</v>
      </c>
      <c r="E3852">
        <v>-630740.93767383927</v>
      </c>
    </row>
    <row r="3853" spans="1:5" x14ac:dyDescent="0.25">
      <c r="A3853">
        <v>3787</v>
      </c>
      <c r="B3853" s="40">
        <v>4034763.5815359033</v>
      </c>
      <c r="C3853">
        <v>3891162.0423421199</v>
      </c>
      <c r="D3853" t="str">
        <v>met</v>
      </c>
      <c r="E3853">
        <v>143601.53919378342</v>
      </c>
    </row>
    <row r="3854" spans="1:5" x14ac:dyDescent="0.25">
      <c r="A3854">
        <v>3788</v>
      </c>
      <c r="B3854" s="40">
        <v>3606231.4723899001</v>
      </c>
      <c r="C3854">
        <v>3890749.5373062529</v>
      </c>
      <c r="D3854" t="str">
        <v>unmet</v>
      </c>
      <c r="E3854">
        <v>-284518.06491635274</v>
      </c>
    </row>
    <row r="3855" spans="1:5" x14ac:dyDescent="0.25">
      <c r="A3855">
        <v>3789</v>
      </c>
      <c r="B3855" s="40">
        <v>3569532.414673144</v>
      </c>
      <c r="C3855">
        <v>3890682.3085779171</v>
      </c>
      <c r="D3855" t="str">
        <v>unmet</v>
      </c>
      <c r="E3855">
        <v>-321149.89390477305</v>
      </c>
    </row>
    <row r="3856" spans="1:5" x14ac:dyDescent="0.25">
      <c r="A3856">
        <v>3790</v>
      </c>
      <c r="B3856" s="40">
        <v>3536540.1305192197</v>
      </c>
      <c r="C3856">
        <v>3890826.1889401418</v>
      </c>
      <c r="D3856" t="str">
        <v>unmet</v>
      </c>
      <c r="E3856">
        <v>-354286.05842092214</v>
      </c>
    </row>
    <row r="3857" spans="1:5" x14ac:dyDescent="0.25">
      <c r="A3857">
        <v>3791</v>
      </c>
      <c r="B3857" s="40">
        <v>3056854.3032054007</v>
      </c>
      <c r="C3857">
        <v>3890524.481670212</v>
      </c>
      <c r="D3857" t="str">
        <v>unmet</v>
      </c>
      <c r="E3857">
        <v>-833670.1784648113</v>
      </c>
    </row>
    <row r="3858" spans="1:5" x14ac:dyDescent="0.25">
      <c r="A3858">
        <v>3792</v>
      </c>
      <c r="B3858" s="40">
        <v>4101710.121944855</v>
      </c>
      <c r="C3858">
        <v>3890199.0207281699</v>
      </c>
      <c r="D3858" t="str">
        <v>met</v>
      </c>
      <c r="E3858">
        <v>211511.10121668503</v>
      </c>
    </row>
    <row r="3859" spans="1:5" x14ac:dyDescent="0.25">
      <c r="A3859">
        <v>3793</v>
      </c>
      <c r="B3859" s="40">
        <v>3643799.3471988318</v>
      </c>
      <c r="C3859">
        <v>3890704.8407838861</v>
      </c>
      <c r="D3859" t="str">
        <v>unmet</v>
      </c>
      <c r="E3859">
        <v>-246905.4935850543</v>
      </c>
    </row>
    <row r="3860" spans="1:5" x14ac:dyDescent="0.25">
      <c r="A3860">
        <v>3794</v>
      </c>
      <c r="B3860" s="40">
        <v>4099902.0471244706</v>
      </c>
      <c r="C3860">
        <v>3891125.6528293197</v>
      </c>
      <c r="D3860" t="str">
        <v>met</v>
      </c>
      <c r="E3860">
        <v>208776.39429515088</v>
      </c>
    </row>
    <row r="3861" spans="1:5" x14ac:dyDescent="0.25">
      <c r="A3861">
        <v>3795</v>
      </c>
      <c r="B3861" s="40">
        <v>3451234.7417753064</v>
      </c>
      <c r="C3861">
        <v>3890887.3812938621</v>
      </c>
      <c r="D3861" t="str">
        <v>unmet</v>
      </c>
      <c r="E3861">
        <v>-439652.63951855572</v>
      </c>
    </row>
    <row r="3862" spans="1:5" x14ac:dyDescent="0.25">
      <c r="A3862">
        <v>3796</v>
      </c>
      <c r="B3862" s="40">
        <v>3423490.2600920289</v>
      </c>
      <c r="C3862">
        <v>3890748.9203503602</v>
      </c>
      <c r="D3862" t="str">
        <v>unmet</v>
      </c>
      <c r="E3862">
        <v>-467258.66025833134</v>
      </c>
    </row>
    <row r="3863" spans="1:5" x14ac:dyDescent="0.25">
      <c r="A3863">
        <v>3797</v>
      </c>
      <c r="B3863" s="40">
        <v>3456746.5591768916</v>
      </c>
      <c r="C3863">
        <v>3890313.315319425</v>
      </c>
      <c r="D3863" t="str">
        <v>unmet</v>
      </c>
      <c r="E3863">
        <v>-433566.75614253338</v>
      </c>
    </row>
    <row r="3864" spans="1:5" x14ac:dyDescent="0.25">
      <c r="A3864">
        <v>3798</v>
      </c>
      <c r="B3864" s="40">
        <v>3276777.4790820307</v>
      </c>
      <c r="C3864">
        <v>3890928.9599878178</v>
      </c>
      <c r="D3864" t="str">
        <v>unmet</v>
      </c>
      <c r="E3864">
        <v>-614151.48090578709</v>
      </c>
    </row>
    <row r="3865" spans="1:5" x14ac:dyDescent="0.25">
      <c r="A3865">
        <v>3799</v>
      </c>
      <c r="B3865" s="40">
        <v>3956636.349777428</v>
      </c>
      <c r="C3865">
        <v>3890750.5244656638</v>
      </c>
      <c r="D3865" t="str">
        <v>met</v>
      </c>
      <c r="E3865">
        <v>65885.825311764143</v>
      </c>
    </row>
    <row r="3866" spans="1:5" x14ac:dyDescent="0.25">
      <c r="A3866">
        <v>3800</v>
      </c>
      <c r="B3866" s="40">
        <v>3407334.4325445709</v>
      </c>
      <c r="C3866">
        <v>3890864.5690492624</v>
      </c>
      <c r="D3866" t="str">
        <v>unmet</v>
      </c>
      <c r="E3866">
        <v>-483530.13650469156</v>
      </c>
    </row>
    <row r="3867" spans="1:5" x14ac:dyDescent="0.25">
      <c r="A3867">
        <v>3801</v>
      </c>
      <c r="B3867" s="40">
        <v>6583982.3649034351</v>
      </c>
      <c r="C3867">
        <v>3890662.0791068468</v>
      </c>
      <c r="D3867" t="str">
        <v>met</v>
      </c>
      <c r="E3867">
        <v>2693320.2857965883</v>
      </c>
    </row>
    <row r="3868" spans="1:5" x14ac:dyDescent="0.25">
      <c r="A3868">
        <v>3802</v>
      </c>
      <c r="B3868" s="40">
        <v>3075564.5932297721</v>
      </c>
      <c r="C3868">
        <v>3890960.5253508729</v>
      </c>
      <c r="D3868" t="str">
        <v>unmet</v>
      </c>
      <c r="E3868">
        <v>-815395.93212110084</v>
      </c>
    </row>
    <row r="3869" spans="1:5" x14ac:dyDescent="0.25">
      <c r="A3869">
        <v>3803</v>
      </c>
      <c r="B3869" s="40">
        <v>5834162.4406579537</v>
      </c>
      <c r="C3869">
        <v>3890919.5699723717</v>
      </c>
      <c r="D3869" t="str">
        <v>met</v>
      </c>
      <c r="E3869">
        <v>1943242.870685582</v>
      </c>
    </row>
    <row r="3870" spans="1:5" x14ac:dyDescent="0.25">
      <c r="A3870">
        <v>3804</v>
      </c>
      <c r="B3870" s="40">
        <v>2970323.4753761017</v>
      </c>
      <c r="C3870">
        <v>3890643.3238189784</v>
      </c>
      <c r="D3870" t="str">
        <v>unmet</v>
      </c>
      <c r="E3870">
        <v>-920319.84844287671</v>
      </c>
    </row>
    <row r="3871" spans="1:5" x14ac:dyDescent="0.25">
      <c r="A3871">
        <v>3805</v>
      </c>
      <c r="B3871" s="40">
        <v>3066029.015150669</v>
      </c>
      <c r="C3871">
        <v>3890622.7786886953</v>
      </c>
      <c r="D3871" t="str">
        <v>unmet</v>
      </c>
      <c r="E3871">
        <v>-824593.76353802625</v>
      </c>
    </row>
    <row r="3872" spans="1:5" x14ac:dyDescent="0.25">
      <c r="A3872">
        <v>3806</v>
      </c>
      <c r="B3872" s="40">
        <v>3361892.8304127585</v>
      </c>
      <c r="C3872">
        <v>3890727.901271644</v>
      </c>
      <c r="D3872" t="str">
        <v>unmet</v>
      </c>
      <c r="E3872">
        <v>-528835.07085888553</v>
      </c>
    </row>
    <row r="3873" spans="1:5" x14ac:dyDescent="0.25">
      <c r="A3873">
        <v>3807</v>
      </c>
      <c r="B3873" s="40">
        <v>3118338.7025789106</v>
      </c>
      <c r="C3873">
        <v>3890574.9043211555</v>
      </c>
      <c r="D3873" t="str">
        <v>unmet</v>
      </c>
      <c r="E3873">
        <v>-772236.20174224488</v>
      </c>
    </row>
    <row r="3874" spans="1:5" x14ac:dyDescent="0.25">
      <c r="A3874">
        <v>3808</v>
      </c>
      <c r="B3874" s="40">
        <v>3304085.550074588</v>
      </c>
      <c r="C3874">
        <v>3890503.8804790829</v>
      </c>
      <c r="D3874" t="str">
        <v>unmet</v>
      </c>
      <c r="E3874">
        <v>-586418.33040449489</v>
      </c>
    </row>
    <row r="3875" spans="1:5" x14ac:dyDescent="0.25">
      <c r="A3875">
        <v>3809</v>
      </c>
      <c r="B3875" s="40">
        <v>3940705.1281795073</v>
      </c>
      <c r="C3875">
        <v>3891182.6731020147</v>
      </c>
      <c r="D3875" t="str">
        <v>met</v>
      </c>
      <c r="E3875">
        <v>49522.455077492632</v>
      </c>
    </row>
    <row r="3876" spans="1:5" x14ac:dyDescent="0.25">
      <c r="A3876">
        <v>3810</v>
      </c>
      <c r="B3876" s="40">
        <v>3676850.040596636</v>
      </c>
      <c r="C3876">
        <v>3890667.6442687847</v>
      </c>
      <c r="D3876" t="str">
        <v>unmet</v>
      </c>
      <c r="E3876">
        <v>-213817.60367214866</v>
      </c>
    </row>
    <row r="3877" spans="1:5" x14ac:dyDescent="0.25">
      <c r="A3877">
        <v>3811</v>
      </c>
      <c r="B3877" s="40">
        <v>3626025.0397955719</v>
      </c>
      <c r="C3877">
        <v>3890672.3405646095</v>
      </c>
      <c r="D3877" t="str">
        <v>unmet</v>
      </c>
      <c r="E3877">
        <v>-264647.30076903757</v>
      </c>
    </row>
    <row r="3878" spans="1:5" x14ac:dyDescent="0.25">
      <c r="A3878">
        <v>3812</v>
      </c>
      <c r="B3878" s="40">
        <v>3850259.2581968522</v>
      </c>
      <c r="C3878">
        <v>3891109.2920354758</v>
      </c>
      <c r="D3878" t="str">
        <v>unmet</v>
      </c>
      <c r="E3878">
        <v>-40850.033838623669</v>
      </c>
    </row>
    <row r="3879" spans="1:5" x14ac:dyDescent="0.25">
      <c r="A3879">
        <v>3813</v>
      </c>
      <c r="B3879" s="40">
        <v>3785037.806801795</v>
      </c>
      <c r="C3879">
        <v>3890460.2696194975</v>
      </c>
      <c r="D3879" t="str">
        <v>unmet</v>
      </c>
      <c r="E3879">
        <v>-105422.46281770244</v>
      </c>
    </row>
    <row r="3880" spans="1:5" x14ac:dyDescent="0.25">
      <c r="A3880">
        <v>3814</v>
      </c>
      <c r="B3880" s="40">
        <v>3807985.4997283714</v>
      </c>
      <c r="C3880">
        <v>3890765.8674311135</v>
      </c>
      <c r="D3880" t="str">
        <v>unmet</v>
      </c>
      <c r="E3880">
        <v>-82780.367702742107</v>
      </c>
    </row>
    <row r="3881" spans="1:5" x14ac:dyDescent="0.25">
      <c r="A3881">
        <v>3815</v>
      </c>
      <c r="B3881" s="40">
        <v>4602338.2125977091</v>
      </c>
      <c r="C3881">
        <v>3890377.6576885111</v>
      </c>
      <c r="D3881" t="str">
        <v>met</v>
      </c>
      <c r="E3881">
        <v>711960.55490919808</v>
      </c>
    </row>
    <row r="3882" spans="1:5" x14ac:dyDescent="0.25">
      <c r="A3882">
        <v>3816</v>
      </c>
      <c r="B3882" s="40">
        <v>7795747.8033074364</v>
      </c>
      <c r="C3882">
        <v>3891099.2555003129</v>
      </c>
      <c r="D3882" t="str">
        <v>met</v>
      </c>
      <c r="E3882">
        <v>3904648.5478071235</v>
      </c>
    </row>
    <row r="3883" spans="1:5" x14ac:dyDescent="0.25">
      <c r="A3883">
        <v>3817</v>
      </c>
      <c r="B3883" s="40">
        <v>3443893.4102034662</v>
      </c>
      <c r="C3883">
        <v>3890870.5338254492</v>
      </c>
      <c r="D3883" t="str">
        <v>unmet</v>
      </c>
      <c r="E3883">
        <v>-446977.12362198299</v>
      </c>
    </row>
    <row r="3884" spans="1:5" x14ac:dyDescent="0.25">
      <c r="A3884">
        <v>3818</v>
      </c>
      <c r="B3884" s="40">
        <v>4030636.91717414</v>
      </c>
      <c r="C3884">
        <v>3890681.1653953814</v>
      </c>
      <c r="D3884" t="str">
        <v>met</v>
      </c>
      <c r="E3884">
        <v>139955.7517787586</v>
      </c>
    </row>
    <row r="3885" spans="1:5" x14ac:dyDescent="0.25">
      <c r="A3885">
        <v>3819</v>
      </c>
      <c r="B3885" s="40">
        <v>3577029.1799526932</v>
      </c>
      <c r="C3885">
        <v>3890780.1934684059</v>
      </c>
      <c r="D3885" t="str">
        <v>unmet</v>
      </c>
      <c r="E3885">
        <v>-313751.01351571269</v>
      </c>
    </row>
    <row r="3886" spans="1:5" x14ac:dyDescent="0.25">
      <c r="A3886">
        <v>3820</v>
      </c>
      <c r="B3886" s="40">
        <v>3683984.9454616825</v>
      </c>
      <c r="C3886">
        <v>3890738.1129587376</v>
      </c>
      <c r="D3886" t="str">
        <v>unmet</v>
      </c>
      <c r="E3886">
        <v>-206753.16749705514</v>
      </c>
    </row>
    <row r="3887" spans="1:5" x14ac:dyDescent="0.25">
      <c r="A3887">
        <v>3821</v>
      </c>
      <c r="B3887" s="40">
        <v>3089235.1217797552</v>
      </c>
      <c r="C3887">
        <v>3891219.5758115402</v>
      </c>
      <c r="D3887" t="str">
        <v>unmet</v>
      </c>
      <c r="E3887">
        <v>-801984.45403178502</v>
      </c>
    </row>
    <row r="3888" spans="1:5" x14ac:dyDescent="0.25">
      <c r="A3888">
        <v>3822</v>
      </c>
      <c r="B3888" s="40">
        <v>3475797.654824168</v>
      </c>
      <c r="C3888">
        <v>3890600.5757930926</v>
      </c>
      <c r="D3888" t="str">
        <v>unmet</v>
      </c>
      <c r="E3888">
        <v>-414802.92096892465</v>
      </c>
    </row>
    <row r="3889" spans="1:5" x14ac:dyDescent="0.25">
      <c r="A3889">
        <v>3823</v>
      </c>
      <c r="B3889" s="40">
        <v>3722000.1031946479</v>
      </c>
      <c r="C3889">
        <v>3891325.1478028437</v>
      </c>
      <c r="D3889" t="str">
        <v>unmet</v>
      </c>
      <c r="E3889">
        <v>-169325.04460819578</v>
      </c>
    </row>
    <row r="3890" spans="1:5" x14ac:dyDescent="0.25">
      <c r="A3890">
        <v>3824</v>
      </c>
      <c r="B3890" s="40">
        <v>3644176.9291475201</v>
      </c>
      <c r="C3890">
        <v>3890504.2792018582</v>
      </c>
      <c r="D3890" t="str">
        <v>unmet</v>
      </c>
      <c r="E3890">
        <v>-246327.35005433811</v>
      </c>
    </row>
    <row r="3891" spans="1:5" x14ac:dyDescent="0.25">
      <c r="A3891">
        <v>3825</v>
      </c>
      <c r="B3891" s="40">
        <v>3903010.3047609366</v>
      </c>
      <c r="C3891">
        <v>3890850.0799712646</v>
      </c>
      <c r="D3891" t="str">
        <v>met</v>
      </c>
      <c r="E3891">
        <v>12160.224789672066</v>
      </c>
    </row>
    <row r="3892" spans="1:5" x14ac:dyDescent="0.25">
      <c r="A3892">
        <v>3826</v>
      </c>
      <c r="B3892" s="40">
        <v>4337499.8912409628</v>
      </c>
      <c r="C3892">
        <v>3890633.819879292</v>
      </c>
      <c r="D3892" t="str">
        <v>met</v>
      </c>
      <c r="E3892">
        <v>446866.07136167074</v>
      </c>
    </row>
    <row r="3893" spans="1:5" x14ac:dyDescent="0.25">
      <c r="A3893">
        <v>3827</v>
      </c>
      <c r="B3893" s="40">
        <v>3684306.8091439814</v>
      </c>
      <c r="C3893">
        <v>3890987.1214759317</v>
      </c>
      <c r="D3893" t="str">
        <v>unmet</v>
      </c>
      <c r="E3893">
        <v>-206680.31233195029</v>
      </c>
    </row>
    <row r="3894" spans="1:5" x14ac:dyDescent="0.25">
      <c r="A3894">
        <v>3828</v>
      </c>
      <c r="B3894" s="40">
        <v>3346303.4520279719</v>
      </c>
      <c r="C3894">
        <v>3890809.6798898154</v>
      </c>
      <c r="D3894" t="str">
        <v>unmet</v>
      </c>
      <c r="E3894">
        <v>-544506.22786184354</v>
      </c>
    </row>
    <row r="3895" spans="1:5" x14ac:dyDescent="0.25">
      <c r="A3895">
        <v>3829</v>
      </c>
      <c r="B3895" s="40">
        <v>3699239.591562368</v>
      </c>
      <c r="C3895">
        <v>3890456.5774426218</v>
      </c>
      <c r="D3895" t="str">
        <v>unmet</v>
      </c>
      <c r="E3895">
        <v>-191216.98588025384</v>
      </c>
    </row>
    <row r="3896" spans="1:5" x14ac:dyDescent="0.25">
      <c r="A3896">
        <v>3830</v>
      </c>
      <c r="B3896" s="40">
        <v>4080522.2610770548</v>
      </c>
      <c r="C3896">
        <v>3890177.9469545265</v>
      </c>
      <c r="D3896" t="str">
        <v>met</v>
      </c>
      <c r="E3896">
        <v>190344.3141225283</v>
      </c>
    </row>
    <row r="3897" spans="1:5" x14ac:dyDescent="0.25">
      <c r="A3897">
        <v>3831</v>
      </c>
      <c r="B3897" s="40">
        <v>6612887.4132204689</v>
      </c>
      <c r="C3897">
        <v>3890924.9770171121</v>
      </c>
      <c r="D3897" t="str">
        <v>met</v>
      </c>
      <c r="E3897">
        <v>2721962.4362033568</v>
      </c>
    </row>
    <row r="3898" spans="1:5" x14ac:dyDescent="0.25">
      <c r="A3898">
        <v>3832</v>
      </c>
      <c r="B3898" s="40">
        <v>3560183.8093331112</v>
      </c>
      <c r="C3898">
        <v>3890672.3964798045</v>
      </c>
      <c r="D3898" t="str">
        <v>unmet</v>
      </c>
      <c r="E3898">
        <v>-330488.58714669337</v>
      </c>
    </row>
    <row r="3899" spans="1:5" x14ac:dyDescent="0.25">
      <c r="A3899">
        <v>3833</v>
      </c>
      <c r="B3899" s="40">
        <v>3049953.8860979881</v>
      </c>
      <c r="C3899">
        <v>3890757.3415730051</v>
      </c>
      <c r="D3899" t="str">
        <v>unmet</v>
      </c>
      <c r="E3899">
        <v>-840803.45547501696</v>
      </c>
    </row>
    <row r="3900" spans="1:5" x14ac:dyDescent="0.25">
      <c r="A3900">
        <v>3834</v>
      </c>
      <c r="B3900" s="40">
        <v>3395910.8749136827</v>
      </c>
      <c r="C3900">
        <v>3890402.385078724</v>
      </c>
      <c r="D3900" t="str">
        <v>unmet</v>
      </c>
      <c r="E3900">
        <v>-494491.51016504131</v>
      </c>
    </row>
    <row r="3901" spans="1:5" x14ac:dyDescent="0.25">
      <c r="A3901">
        <v>3835</v>
      </c>
      <c r="B3901" s="40">
        <v>3713446.1864026878</v>
      </c>
      <c r="C3901">
        <v>3890728.4247016814</v>
      </c>
      <c r="D3901" t="str">
        <v>unmet</v>
      </c>
      <c r="E3901">
        <v>-177282.23829899356</v>
      </c>
    </row>
    <row r="3902" spans="1:5" x14ac:dyDescent="0.25">
      <c r="A3902">
        <v>3836</v>
      </c>
      <c r="B3902" s="40">
        <v>6626802.9447155129</v>
      </c>
      <c r="C3902">
        <v>3890366.8924364517</v>
      </c>
      <c r="D3902" t="str">
        <v>met</v>
      </c>
      <c r="E3902">
        <v>2736436.0522790612</v>
      </c>
    </row>
    <row r="3903" spans="1:5" x14ac:dyDescent="0.25">
      <c r="A3903">
        <v>3837</v>
      </c>
      <c r="B3903" s="40">
        <v>3587843.4181610737</v>
      </c>
      <c r="C3903">
        <v>3890720.8151749899</v>
      </c>
      <c r="D3903" t="str">
        <v>unmet</v>
      </c>
      <c r="E3903">
        <v>-302877.39701391617</v>
      </c>
    </row>
    <row r="3904" spans="1:5" x14ac:dyDescent="0.25">
      <c r="A3904">
        <v>3838</v>
      </c>
      <c r="B3904" s="40">
        <v>4151359.490060206</v>
      </c>
      <c r="C3904">
        <v>3891007.9144671443</v>
      </c>
      <c r="D3904" t="str">
        <v>met</v>
      </c>
      <c r="E3904">
        <v>260351.57559306175</v>
      </c>
    </row>
    <row r="3905" spans="1:5" x14ac:dyDescent="0.25">
      <c r="A3905">
        <v>3839</v>
      </c>
      <c r="B3905" s="40">
        <v>3548134.7132897228</v>
      </c>
      <c r="C3905">
        <v>3890978.097130755</v>
      </c>
      <c r="D3905" t="str">
        <v>unmet</v>
      </c>
      <c r="E3905">
        <v>-342843.38384103216</v>
      </c>
    </row>
    <row r="3906" spans="1:5" x14ac:dyDescent="0.25">
      <c r="A3906">
        <v>3840</v>
      </c>
      <c r="B3906" s="40">
        <v>3931445.3760413323</v>
      </c>
      <c r="C3906">
        <v>3890954.9306686609</v>
      </c>
      <c r="D3906" t="str">
        <v>met</v>
      </c>
      <c r="E3906">
        <v>40490.445372671355</v>
      </c>
    </row>
    <row r="3907" spans="1:5" x14ac:dyDescent="0.25">
      <c r="A3907">
        <v>3841</v>
      </c>
      <c r="B3907" s="40">
        <v>3559017.0641876087</v>
      </c>
      <c r="C3907">
        <v>3890720.7182717519</v>
      </c>
      <c r="D3907" t="str">
        <v>unmet</v>
      </c>
      <c r="E3907">
        <v>-331703.65408414323</v>
      </c>
    </row>
    <row r="3908" spans="1:5" x14ac:dyDescent="0.25">
      <c r="A3908">
        <v>3842</v>
      </c>
      <c r="B3908" s="40">
        <v>3482429.7278137552</v>
      </c>
      <c r="C3908">
        <v>3890565.0675695119</v>
      </c>
      <c r="D3908" t="str">
        <v>unmet</v>
      </c>
      <c r="E3908">
        <v>-408135.33975575678</v>
      </c>
    </row>
    <row r="3909" spans="1:5" x14ac:dyDescent="0.25">
      <c r="A3909">
        <v>3843</v>
      </c>
      <c r="B3909" s="40">
        <v>2972493.7834662963</v>
      </c>
      <c r="C3909">
        <v>3890851.0699979793</v>
      </c>
      <c r="D3909" t="str">
        <v>unmet</v>
      </c>
      <c r="E3909">
        <v>-918357.28653168306</v>
      </c>
    </row>
    <row r="3910" spans="1:5" x14ac:dyDescent="0.25">
      <c r="A3910">
        <v>3844</v>
      </c>
      <c r="B3910" s="40">
        <v>3749282.8283471381</v>
      </c>
      <c r="C3910">
        <v>3890862.6166047887</v>
      </c>
      <c r="D3910" t="str">
        <v>unmet</v>
      </c>
      <c r="E3910">
        <v>-141579.78825765057</v>
      </c>
    </row>
    <row r="3911" spans="1:5" x14ac:dyDescent="0.25">
      <c r="A3911">
        <v>3845</v>
      </c>
      <c r="B3911" s="40">
        <v>4513500.1699002208</v>
      </c>
      <c r="C3911">
        <v>3890812.2262805868</v>
      </c>
      <c r="D3911" t="str">
        <v>met</v>
      </c>
      <c r="E3911">
        <v>622687.94361963402</v>
      </c>
    </row>
    <row r="3912" spans="1:5" x14ac:dyDescent="0.25">
      <c r="A3912">
        <v>3846</v>
      </c>
      <c r="B3912" s="40">
        <v>4053589.724848222</v>
      </c>
      <c r="C3912">
        <v>3890482.0146023678</v>
      </c>
      <c r="D3912" t="str">
        <v>met</v>
      </c>
      <c r="E3912">
        <v>163107.71024585422</v>
      </c>
    </row>
    <row r="3913" spans="1:5" x14ac:dyDescent="0.25">
      <c r="A3913">
        <v>3847</v>
      </c>
      <c r="B3913" s="40">
        <v>3544714.7827180922</v>
      </c>
      <c r="C3913">
        <v>3890786.903133662</v>
      </c>
      <c r="D3913" t="str">
        <v>unmet</v>
      </c>
      <c r="E3913">
        <v>-346072.12041556975</v>
      </c>
    </row>
    <row r="3914" spans="1:5" x14ac:dyDescent="0.25">
      <c r="A3914">
        <v>3848</v>
      </c>
      <c r="B3914" s="40">
        <v>4235853.5072913514</v>
      </c>
      <c r="C3914">
        <v>3890515.1572756255</v>
      </c>
      <c r="D3914" t="str">
        <v>met</v>
      </c>
      <c r="E3914">
        <v>345338.35001572594</v>
      </c>
    </row>
    <row r="3915" spans="1:5" x14ac:dyDescent="0.25">
      <c r="A3915">
        <v>3849</v>
      </c>
      <c r="B3915" s="40">
        <v>3442437.8245014646</v>
      </c>
      <c r="C3915">
        <v>3890370.5944794668</v>
      </c>
      <c r="D3915" t="str">
        <v>unmet</v>
      </c>
      <c r="E3915">
        <v>-447932.76997800218</v>
      </c>
    </row>
    <row r="3916" spans="1:5" x14ac:dyDescent="0.25">
      <c r="A3916">
        <v>3850</v>
      </c>
      <c r="B3916" s="40">
        <v>3014897.9914153749</v>
      </c>
      <c r="C3916">
        <v>3890929.2428727332</v>
      </c>
      <c r="D3916" t="str">
        <v>unmet</v>
      </c>
      <c r="E3916">
        <v>-876031.25145735824</v>
      </c>
    </row>
    <row r="3917" spans="1:5" x14ac:dyDescent="0.25">
      <c r="A3917">
        <v>3851</v>
      </c>
      <c r="B3917" s="40">
        <v>3562647.4468585476</v>
      </c>
      <c r="C3917">
        <v>3890141.5709648328</v>
      </c>
      <c r="D3917" t="str">
        <v>unmet</v>
      </c>
      <c r="E3917">
        <v>-327494.12410628516</v>
      </c>
    </row>
    <row r="3918" spans="1:5" x14ac:dyDescent="0.25">
      <c r="A3918">
        <v>3852</v>
      </c>
      <c r="B3918" s="40">
        <v>3997505.8256415427</v>
      </c>
      <c r="C3918">
        <v>3891194.5034033395</v>
      </c>
      <c r="D3918" t="str">
        <v>met</v>
      </c>
      <c r="E3918">
        <v>106311.32223820314</v>
      </c>
    </row>
    <row r="3919" spans="1:5" x14ac:dyDescent="0.25">
      <c r="A3919">
        <v>3853</v>
      </c>
      <c r="B3919" s="40">
        <v>3471119.1440238869</v>
      </c>
      <c r="C3919">
        <v>3891363.714589498</v>
      </c>
      <c r="D3919" t="str">
        <v>unmet</v>
      </c>
      <c r="E3919">
        <v>-420244.57056561112</v>
      </c>
    </row>
    <row r="3920" spans="1:5" x14ac:dyDescent="0.25">
      <c r="A3920">
        <v>3854</v>
      </c>
      <c r="B3920" s="40">
        <v>3010590.0702725737</v>
      </c>
      <c r="C3920">
        <v>3890717.8658112488</v>
      </c>
      <c r="D3920" t="str">
        <v>unmet</v>
      </c>
      <c r="E3920">
        <v>-880127.79553867504</v>
      </c>
    </row>
    <row r="3921" spans="1:5" x14ac:dyDescent="0.25">
      <c r="A3921">
        <v>3855</v>
      </c>
      <c r="B3921" s="40">
        <v>4254531.9804599183</v>
      </c>
      <c r="C3921">
        <v>3891015.2194536491</v>
      </c>
      <c r="D3921" t="str">
        <v>met</v>
      </c>
      <c r="E3921">
        <v>363516.76100626914</v>
      </c>
    </row>
    <row r="3922" spans="1:5" x14ac:dyDescent="0.25">
      <c r="A3922">
        <v>3856</v>
      </c>
      <c r="B3922" s="40">
        <v>4038810.4477295536</v>
      </c>
      <c r="C3922">
        <v>3890732.3255384439</v>
      </c>
      <c r="D3922" t="str">
        <v>met</v>
      </c>
      <c r="E3922">
        <v>148078.12219110969</v>
      </c>
    </row>
    <row r="3923" spans="1:5" x14ac:dyDescent="0.25">
      <c r="A3923">
        <v>3857</v>
      </c>
      <c r="B3923" s="40">
        <v>3999496.012628315</v>
      </c>
      <c r="C3923">
        <v>3890949.3205522751</v>
      </c>
      <c r="D3923" t="str">
        <v>met</v>
      </c>
      <c r="E3923">
        <v>108546.69207603997</v>
      </c>
    </row>
    <row r="3924" spans="1:5" x14ac:dyDescent="0.25">
      <c r="A3924">
        <v>3858</v>
      </c>
      <c r="B3924" s="40">
        <v>4425169.8771779696</v>
      </c>
      <c r="C3924">
        <v>3890888.0926466724</v>
      </c>
      <c r="D3924" t="str">
        <v>met</v>
      </c>
      <c r="E3924">
        <v>534281.78453129716</v>
      </c>
    </row>
    <row r="3925" spans="1:5" x14ac:dyDescent="0.25">
      <c r="A3925">
        <v>3859</v>
      </c>
      <c r="B3925" s="40">
        <v>3496694.666689917</v>
      </c>
      <c r="C3925">
        <v>3890765.8024188676</v>
      </c>
      <c r="D3925" t="str">
        <v>unmet</v>
      </c>
      <c r="E3925">
        <v>-394071.13572895061</v>
      </c>
    </row>
    <row r="3926" spans="1:5" x14ac:dyDescent="0.25">
      <c r="A3926">
        <v>3860</v>
      </c>
      <c r="B3926" s="40">
        <v>5319661.8712497819</v>
      </c>
      <c r="C3926">
        <v>3890498.0390714998</v>
      </c>
      <c r="D3926" t="str">
        <v>met</v>
      </c>
      <c r="E3926">
        <v>1429163.8321782821</v>
      </c>
    </row>
    <row r="3927" spans="1:5" x14ac:dyDescent="0.25">
      <c r="A3927">
        <v>3861</v>
      </c>
      <c r="B3927" s="40">
        <v>3513096.7406869582</v>
      </c>
      <c r="C3927">
        <v>3890520.7530361498</v>
      </c>
      <c r="D3927" t="str">
        <v>unmet</v>
      </c>
      <c r="E3927">
        <v>-377424.01234919159</v>
      </c>
    </row>
    <row r="3928" spans="1:5" x14ac:dyDescent="0.25">
      <c r="A3928">
        <v>3862</v>
      </c>
      <c r="B3928" s="40">
        <v>3262442.2040991588</v>
      </c>
      <c r="C3928">
        <v>3890670.9442722742</v>
      </c>
      <c r="D3928" t="str">
        <v>unmet</v>
      </c>
      <c r="E3928">
        <v>-628228.7401731154</v>
      </c>
    </row>
    <row r="3929" spans="1:5" x14ac:dyDescent="0.25">
      <c r="A3929">
        <v>3863</v>
      </c>
      <c r="B3929" s="40">
        <v>3099373.6393136159</v>
      </c>
      <c r="C3929">
        <v>3890883.3549986798</v>
      </c>
      <c r="D3929" t="str">
        <v>unmet</v>
      </c>
      <c r="E3929">
        <v>-791509.71568506397</v>
      </c>
    </row>
    <row r="3930" spans="1:5" x14ac:dyDescent="0.25">
      <c r="A3930">
        <v>3864</v>
      </c>
      <c r="B3930" s="40">
        <v>3643061.1316031916</v>
      </c>
      <c r="C3930">
        <v>3890921.4812532687</v>
      </c>
      <c r="D3930" t="str">
        <v>unmet</v>
      </c>
      <c r="E3930">
        <v>-247860.34965007706</v>
      </c>
    </row>
    <row r="3931" spans="1:5" x14ac:dyDescent="0.25">
      <c r="A3931">
        <v>3865</v>
      </c>
      <c r="B3931" s="40">
        <v>3742466.2920641359</v>
      </c>
      <c r="C3931">
        <v>3891585.1985177323</v>
      </c>
      <c r="D3931" t="str">
        <v>unmet</v>
      </c>
      <c r="E3931">
        <v>-149118.90645359643</v>
      </c>
    </row>
    <row r="3932" spans="1:5" x14ac:dyDescent="0.25">
      <c r="A3932">
        <v>3866</v>
      </c>
      <c r="B3932" s="40">
        <v>3404936.6223820895</v>
      </c>
      <c r="C3932">
        <v>3890614.4809385487</v>
      </c>
      <c r="D3932" t="str">
        <v>unmet</v>
      </c>
      <c r="E3932">
        <v>-485677.85855645919</v>
      </c>
    </row>
    <row r="3933" spans="1:5" x14ac:dyDescent="0.25">
      <c r="A3933">
        <v>3867</v>
      </c>
      <c r="B3933" s="40">
        <v>3135701.1404198632</v>
      </c>
      <c r="C3933">
        <v>3890925.2283750256</v>
      </c>
      <c r="D3933" t="str">
        <v>unmet</v>
      </c>
      <c r="E3933">
        <v>-755224.08795516239</v>
      </c>
    </row>
    <row r="3934" spans="1:5" x14ac:dyDescent="0.25">
      <c r="A3934">
        <v>3868</v>
      </c>
      <c r="B3934" s="40">
        <v>3140159.613121097</v>
      </c>
      <c r="C3934">
        <v>3890872.8282454144</v>
      </c>
      <c r="D3934" t="str">
        <v>unmet</v>
      </c>
      <c r="E3934">
        <v>-750713.21512431744</v>
      </c>
    </row>
    <row r="3935" spans="1:5" x14ac:dyDescent="0.25">
      <c r="A3935">
        <v>3869</v>
      </c>
      <c r="B3935" s="40">
        <v>3979460.4707880979</v>
      </c>
      <c r="C3935">
        <v>3890529.1527100881</v>
      </c>
      <c r="D3935" t="str">
        <v>met</v>
      </c>
      <c r="E3935">
        <v>88931.318078009877</v>
      </c>
    </row>
    <row r="3936" spans="1:5" x14ac:dyDescent="0.25">
      <c r="A3936">
        <v>3870</v>
      </c>
      <c r="B3936" s="40">
        <v>3597041.2204717342</v>
      </c>
      <c r="C3936">
        <v>3890915.1792104659</v>
      </c>
      <c r="D3936" t="str">
        <v>unmet</v>
      </c>
      <c r="E3936">
        <v>-293873.95873873169</v>
      </c>
    </row>
    <row r="3937" spans="1:5" x14ac:dyDescent="0.25">
      <c r="A3937">
        <v>3871</v>
      </c>
      <c r="B3937" s="40">
        <v>3220264.7357162954</v>
      </c>
      <c r="C3937">
        <v>3890960.8956933389</v>
      </c>
      <c r="D3937" t="str">
        <v>unmet</v>
      </c>
      <c r="E3937">
        <v>-670696.15997704351</v>
      </c>
    </row>
    <row r="3938" spans="1:5" x14ac:dyDescent="0.25">
      <c r="A3938">
        <v>3872</v>
      </c>
      <c r="B3938" s="40">
        <v>6147209.0915166894</v>
      </c>
      <c r="C3938">
        <v>3890782.7561009414</v>
      </c>
      <c r="D3938" t="str">
        <v>met</v>
      </c>
      <c r="E3938">
        <v>2256426.3354157479</v>
      </c>
    </row>
    <row r="3939" spans="1:5" x14ac:dyDescent="0.25">
      <c r="A3939">
        <v>3873</v>
      </c>
      <c r="B3939" s="40">
        <v>3495268.7518941616</v>
      </c>
      <c r="C3939">
        <v>3890569.7706876211</v>
      </c>
      <c r="D3939" t="str">
        <v>unmet</v>
      </c>
      <c r="E3939">
        <v>-395301.01879345952</v>
      </c>
    </row>
    <row r="3940" spans="1:5" x14ac:dyDescent="0.25">
      <c r="A3940">
        <v>3874</v>
      </c>
      <c r="B3940" s="40">
        <v>3482368.4522307822</v>
      </c>
      <c r="C3940">
        <v>3891268.9503871459</v>
      </c>
      <c r="D3940" t="str">
        <v>unmet</v>
      </c>
      <c r="E3940">
        <v>-408900.49815636361</v>
      </c>
    </row>
    <row r="3941" spans="1:5" x14ac:dyDescent="0.25">
      <c r="A3941">
        <v>3875</v>
      </c>
      <c r="B3941" s="40">
        <v>3388139.7152627478</v>
      </c>
      <c r="C3941">
        <v>3890526.5834714221</v>
      </c>
      <c r="D3941" t="str">
        <v>unmet</v>
      </c>
      <c r="E3941">
        <v>-502386.86820867425</v>
      </c>
    </row>
    <row r="3942" spans="1:5" x14ac:dyDescent="0.25">
      <c r="A3942">
        <v>3876</v>
      </c>
      <c r="B3942" s="40">
        <v>4106176.1457475843</v>
      </c>
      <c r="C3942">
        <v>3890805.7264958383</v>
      </c>
      <c r="D3942" t="str">
        <v>met</v>
      </c>
      <c r="E3942">
        <v>215370.41925174603</v>
      </c>
    </row>
    <row r="3943" spans="1:5" x14ac:dyDescent="0.25">
      <c r="A3943">
        <v>3877</v>
      </c>
      <c r="B3943" s="40">
        <v>3418095.053028251</v>
      </c>
      <c r="C3943">
        <v>3891028.0324655529</v>
      </c>
      <c r="D3943" t="str">
        <v>unmet</v>
      </c>
      <c r="E3943">
        <v>-472932.97943730187</v>
      </c>
    </row>
    <row r="3944" spans="1:5" x14ac:dyDescent="0.25">
      <c r="A3944">
        <v>3878</v>
      </c>
      <c r="B3944" s="40">
        <v>4245814.7273096377</v>
      </c>
      <c r="C3944">
        <v>3891078.1337834536</v>
      </c>
      <c r="D3944" t="str">
        <v>met</v>
      </c>
      <c r="E3944">
        <v>354736.59352618409</v>
      </c>
    </row>
    <row r="3945" spans="1:5" x14ac:dyDescent="0.25">
      <c r="A3945">
        <v>3879</v>
      </c>
      <c r="B3945" s="40">
        <v>4628005.5671748696</v>
      </c>
      <c r="C3945">
        <v>3890686.7801825367</v>
      </c>
      <c r="D3945" t="str">
        <v>met</v>
      </c>
      <c r="E3945">
        <v>737318.7869923329</v>
      </c>
    </row>
    <row r="3946" spans="1:5" x14ac:dyDescent="0.25">
      <c r="A3946">
        <v>3880</v>
      </c>
      <c r="B3946" s="40">
        <v>3961380.5861347481</v>
      </c>
      <c r="C3946">
        <v>3890815.1275012316</v>
      </c>
      <c r="D3946" t="str">
        <v>met</v>
      </c>
      <c r="E3946">
        <v>70565.458633516449</v>
      </c>
    </row>
    <row r="3947" spans="1:5" x14ac:dyDescent="0.25">
      <c r="A3947">
        <v>3881</v>
      </c>
      <c r="B3947" s="40">
        <v>3388012.7680674307</v>
      </c>
      <c r="C3947">
        <v>3890616.140732598</v>
      </c>
      <c r="D3947" t="str">
        <v>unmet</v>
      </c>
      <c r="E3947">
        <v>-502603.37266516732</v>
      </c>
    </row>
    <row r="3948" spans="1:5" x14ac:dyDescent="0.25">
      <c r="A3948">
        <v>3882</v>
      </c>
      <c r="B3948" s="40">
        <v>4978569.4940008558</v>
      </c>
      <c r="C3948">
        <v>3891077.1250613877</v>
      </c>
      <c r="D3948" t="str">
        <v>met</v>
      </c>
      <c r="E3948">
        <v>1087492.3689394682</v>
      </c>
    </row>
    <row r="3949" spans="1:5" x14ac:dyDescent="0.25">
      <c r="A3949">
        <v>3883</v>
      </c>
      <c r="B3949" s="40">
        <v>4147899.7138035861</v>
      </c>
      <c r="C3949">
        <v>3890905.3953555329</v>
      </c>
      <c r="D3949" t="str">
        <v>met</v>
      </c>
      <c r="E3949">
        <v>256994.31844805321</v>
      </c>
    </row>
    <row r="3950" spans="1:5" x14ac:dyDescent="0.25">
      <c r="A3950">
        <v>3884</v>
      </c>
      <c r="B3950" s="40">
        <v>3237918.2679794682</v>
      </c>
      <c r="C3950">
        <v>3890992.5706824819</v>
      </c>
      <c r="D3950" t="str">
        <v>unmet</v>
      </c>
      <c r="E3950">
        <v>-653074.30270301364</v>
      </c>
    </row>
    <row r="3951" spans="1:5" x14ac:dyDescent="0.25">
      <c r="A3951">
        <v>3885</v>
      </c>
      <c r="B3951" s="40">
        <v>4240339.4518891405</v>
      </c>
      <c r="C3951">
        <v>3891294.1065860027</v>
      </c>
      <c r="D3951" t="str">
        <v>met</v>
      </c>
      <c r="E3951">
        <v>349045.34530313779</v>
      </c>
    </row>
    <row r="3952" spans="1:5" x14ac:dyDescent="0.25">
      <c r="A3952">
        <v>3886</v>
      </c>
      <c r="B3952" s="40">
        <v>4102863.040753705</v>
      </c>
      <c r="C3952">
        <v>3890642.1934570963</v>
      </c>
      <c r="D3952" t="str">
        <v>met</v>
      </c>
      <c r="E3952">
        <v>212220.84729660861</v>
      </c>
    </row>
    <row r="3953" spans="1:5" x14ac:dyDescent="0.25">
      <c r="A3953">
        <v>3887</v>
      </c>
      <c r="B3953" s="40">
        <v>3159479.6739482302</v>
      </c>
      <c r="C3953">
        <v>3890655.7139909714</v>
      </c>
      <c r="D3953" t="str">
        <v>unmet</v>
      </c>
      <c r="E3953">
        <v>-731176.04004274122</v>
      </c>
    </row>
    <row r="3954" spans="1:5" x14ac:dyDescent="0.25">
      <c r="A3954">
        <v>3888</v>
      </c>
      <c r="B3954" s="40">
        <v>4755584.0827211924</v>
      </c>
      <c r="C3954">
        <v>3890607.9957272019</v>
      </c>
      <c r="D3954" t="str">
        <v>met</v>
      </c>
      <c r="E3954">
        <v>864976.08699399047</v>
      </c>
    </row>
    <row r="3955" spans="1:5" x14ac:dyDescent="0.25">
      <c r="A3955">
        <v>3889</v>
      </c>
      <c r="B3955" s="40">
        <v>3578570.8068477651</v>
      </c>
      <c r="C3955">
        <v>3890471.401234604</v>
      </c>
      <c r="D3955" t="str">
        <v>unmet</v>
      </c>
      <c r="E3955">
        <v>-311900.59438683884</v>
      </c>
    </row>
    <row r="3956" spans="1:5" x14ac:dyDescent="0.25">
      <c r="A3956">
        <v>3890</v>
      </c>
      <c r="B3956" s="40">
        <v>5186469.6847957838</v>
      </c>
      <c r="C3956">
        <v>3891012.8953233096</v>
      </c>
      <c r="D3956" t="str">
        <v>met</v>
      </c>
      <c r="E3956">
        <v>1295456.7894724743</v>
      </c>
    </row>
    <row r="3957" spans="1:5" x14ac:dyDescent="0.25">
      <c r="A3957">
        <v>3891</v>
      </c>
      <c r="B3957" s="40">
        <v>3748120.39931494</v>
      </c>
      <c r="C3957">
        <v>3890609.2682545274</v>
      </c>
      <c r="D3957" t="str">
        <v>unmet</v>
      </c>
      <c r="E3957">
        <v>-142488.86893958738</v>
      </c>
    </row>
    <row r="3958" spans="1:5" x14ac:dyDescent="0.25">
      <c r="A3958">
        <v>3892</v>
      </c>
      <c r="B3958" s="40">
        <v>4507078.5875021638</v>
      </c>
      <c r="C3958">
        <v>3891358.3814671105</v>
      </c>
      <c r="D3958" t="str">
        <v>met</v>
      </c>
      <c r="E3958">
        <v>615720.20603505336</v>
      </c>
    </row>
    <row r="3959" spans="1:5" x14ac:dyDescent="0.25">
      <c r="A3959">
        <v>3893</v>
      </c>
      <c r="B3959" s="40">
        <v>3700388.2493941477</v>
      </c>
      <c r="C3959">
        <v>3890763.3634262905</v>
      </c>
      <c r="D3959" t="str">
        <v>unmet</v>
      </c>
      <c r="E3959">
        <v>-190375.1140321428</v>
      </c>
    </row>
    <row r="3960" spans="1:5" x14ac:dyDescent="0.25">
      <c r="A3960">
        <v>3894</v>
      </c>
      <c r="B3960" s="40">
        <v>4099256.3154340889</v>
      </c>
      <c r="C3960">
        <v>3890184.4696345641</v>
      </c>
      <c r="D3960" t="str">
        <v>met</v>
      </c>
      <c r="E3960">
        <v>209071.8457995248</v>
      </c>
    </row>
    <row r="3961" spans="1:5" x14ac:dyDescent="0.25">
      <c r="A3961">
        <v>3895</v>
      </c>
      <c r="B3961" s="40">
        <v>2969709.4740792811</v>
      </c>
      <c r="C3961">
        <v>3890678.3075624062</v>
      </c>
      <c r="D3961" t="str">
        <v>unmet</v>
      </c>
      <c r="E3961">
        <v>-920968.83348312508</v>
      </c>
    </row>
    <row r="3962" spans="1:5" x14ac:dyDescent="0.25">
      <c r="A3962">
        <v>3896</v>
      </c>
      <c r="B3962" s="40">
        <v>4236001.8159138551</v>
      </c>
      <c r="C3962">
        <v>3890967.003201698</v>
      </c>
      <c r="D3962" t="str">
        <v>met</v>
      </c>
      <c r="E3962">
        <v>345034.81271215715</v>
      </c>
    </row>
    <row r="3963" spans="1:5" x14ac:dyDescent="0.25">
      <c r="A3963">
        <v>3897</v>
      </c>
      <c r="B3963" s="40">
        <v>3424655.6378739472</v>
      </c>
      <c r="C3963">
        <v>3890684.0871859305</v>
      </c>
      <c r="D3963" t="str">
        <v>unmet</v>
      </c>
      <c r="E3963">
        <v>-466028.44931198331</v>
      </c>
    </row>
    <row r="3964" spans="1:5" x14ac:dyDescent="0.25">
      <c r="A3964">
        <v>3898</v>
      </c>
      <c r="B3964" s="40">
        <v>3682764.1472516521</v>
      </c>
      <c r="C3964">
        <v>3891308.8205035115</v>
      </c>
      <c r="D3964" t="str">
        <v>unmet</v>
      </c>
      <c r="E3964">
        <v>-208544.67325185938</v>
      </c>
    </row>
    <row r="3965" spans="1:5" x14ac:dyDescent="0.25">
      <c r="A3965">
        <v>3899</v>
      </c>
      <c r="B3965" s="40">
        <v>3808475.2872818615</v>
      </c>
      <c r="C3965">
        <v>3890771.0600844803</v>
      </c>
      <c r="D3965" t="str">
        <v>unmet</v>
      </c>
      <c r="E3965">
        <v>-82295.772802618798</v>
      </c>
    </row>
    <row r="3966" spans="1:5" x14ac:dyDescent="0.25">
      <c r="A3966">
        <v>3900</v>
      </c>
      <c r="B3966" s="40">
        <v>3694413.29005996</v>
      </c>
      <c r="C3966">
        <v>3890281.7325955848</v>
      </c>
      <c r="D3966" t="str">
        <v>unmet</v>
      </c>
      <c r="E3966">
        <v>-195868.44253562484</v>
      </c>
    </row>
    <row r="3967" spans="1:5" x14ac:dyDescent="0.25">
      <c r="A3967">
        <v>3901</v>
      </c>
      <c r="B3967" s="40">
        <v>3345588.7977741682</v>
      </c>
      <c r="C3967">
        <v>3890453.2174381088</v>
      </c>
      <c r="D3967" t="str">
        <v>unmet</v>
      </c>
      <c r="E3967">
        <v>-544864.41966394056</v>
      </c>
    </row>
    <row r="3968" spans="1:5" x14ac:dyDescent="0.25">
      <c r="A3968">
        <v>3902</v>
      </c>
      <c r="B3968" s="40">
        <v>3414555.3336288324</v>
      </c>
      <c r="C3968">
        <v>3891044.3690705309</v>
      </c>
      <c r="D3968" t="str">
        <v>unmet</v>
      </c>
      <c r="E3968">
        <v>-476489.03544169851</v>
      </c>
    </row>
    <row r="3969" spans="1:5" x14ac:dyDescent="0.25">
      <c r="A3969">
        <v>3903</v>
      </c>
      <c r="B3969" s="40">
        <v>8426846.1405569911</v>
      </c>
      <c r="C3969">
        <v>3890502.5928470362</v>
      </c>
      <c r="D3969" t="str">
        <v>met</v>
      </c>
      <c r="E3969">
        <v>4536343.5477099549</v>
      </c>
    </row>
    <row r="3970" spans="1:5" x14ac:dyDescent="0.25">
      <c r="A3970">
        <v>3904</v>
      </c>
      <c r="B3970" s="40">
        <v>5094734.5528808227</v>
      </c>
      <c r="C3970">
        <v>3890626.565308162</v>
      </c>
      <c r="D3970" t="str">
        <v>met</v>
      </c>
      <c r="E3970">
        <v>1204107.9875726607</v>
      </c>
    </row>
    <row r="3971" spans="1:5" x14ac:dyDescent="0.25">
      <c r="A3971">
        <v>3905</v>
      </c>
      <c r="B3971" s="40">
        <v>3509824.5267621665</v>
      </c>
      <c r="C3971">
        <v>3890612.5326343155</v>
      </c>
      <c r="D3971" t="str">
        <v>unmet</v>
      </c>
      <c r="E3971">
        <v>-380788.00587214902</v>
      </c>
    </row>
    <row r="3972" spans="1:5" x14ac:dyDescent="0.25">
      <c r="A3972">
        <v>3906</v>
      </c>
      <c r="B3972" s="40">
        <v>3388455.1392157292</v>
      </c>
      <c r="C3972">
        <v>3890642.3232734515</v>
      </c>
      <c r="D3972" t="str">
        <v>unmet</v>
      </c>
      <c r="E3972">
        <v>-502187.18405772233</v>
      </c>
    </row>
    <row r="3973" spans="1:5" x14ac:dyDescent="0.25">
      <c r="A3973">
        <v>3907</v>
      </c>
      <c r="B3973" s="40">
        <v>4144675.997922794</v>
      </c>
      <c r="C3973">
        <v>3890726.1226078006</v>
      </c>
      <c r="D3973" t="str">
        <v>met</v>
      </c>
      <c r="E3973">
        <v>253949.87531499332</v>
      </c>
    </row>
    <row r="3974" spans="1:5" x14ac:dyDescent="0.25">
      <c r="A3974">
        <v>3908</v>
      </c>
      <c r="B3974" s="40">
        <v>4327312.7222846793</v>
      </c>
      <c r="C3974">
        <v>3890837.6503643533</v>
      </c>
      <c r="D3974" t="str">
        <v>met</v>
      </c>
      <c r="E3974">
        <v>436475.07192032598</v>
      </c>
    </row>
    <row r="3975" spans="1:5" x14ac:dyDescent="0.25">
      <c r="A3975">
        <v>3909</v>
      </c>
      <c r="B3975" s="40">
        <v>3468227.7694652416</v>
      </c>
      <c r="C3975">
        <v>3891159.56987454</v>
      </c>
      <c r="D3975" t="str">
        <v>unmet</v>
      </c>
      <c r="E3975">
        <v>-422931.80040929839</v>
      </c>
    </row>
    <row r="3976" spans="1:5" x14ac:dyDescent="0.25">
      <c r="A3976">
        <v>3910</v>
      </c>
      <c r="B3976" s="40">
        <v>3364042.2849785313</v>
      </c>
      <c r="C3976">
        <v>3890790.7764976337</v>
      </c>
      <c r="D3976" t="str">
        <v>unmet</v>
      </c>
      <c r="E3976">
        <v>-526748.49151910236</v>
      </c>
    </row>
    <row r="3977" spans="1:5" x14ac:dyDescent="0.25">
      <c r="A3977">
        <v>3911</v>
      </c>
      <c r="B3977" s="40">
        <v>3506446.6182305152</v>
      </c>
      <c r="C3977">
        <v>3890331.0375777655</v>
      </c>
      <c r="D3977" t="str">
        <v>unmet</v>
      </c>
      <c r="E3977">
        <v>-383884.41934725037</v>
      </c>
    </row>
    <row r="3978" spans="1:5" x14ac:dyDescent="0.25">
      <c r="A3978">
        <v>3912</v>
      </c>
      <c r="B3978" s="40">
        <v>5005714.7956652725</v>
      </c>
      <c r="C3978">
        <v>3890823.3682504399</v>
      </c>
      <c r="D3978" t="str">
        <v>met</v>
      </c>
      <c r="E3978">
        <v>1114891.4274148326</v>
      </c>
    </row>
    <row r="3979" spans="1:5" x14ac:dyDescent="0.25">
      <c r="A3979">
        <v>3913</v>
      </c>
      <c r="B3979" s="40">
        <v>5177379.3057311028</v>
      </c>
      <c r="C3979">
        <v>3890560.7316405224</v>
      </c>
      <c r="D3979" t="str">
        <v>met</v>
      </c>
      <c r="E3979">
        <v>1286818.5740905805</v>
      </c>
    </row>
    <row r="3980" spans="1:5" x14ac:dyDescent="0.25">
      <c r="A3980">
        <v>3914</v>
      </c>
      <c r="B3980" s="40">
        <v>4526999.9409573944</v>
      </c>
      <c r="C3980">
        <v>3890784.9686464812</v>
      </c>
      <c r="D3980" t="str">
        <v>met</v>
      </c>
      <c r="E3980">
        <v>636214.97231091326</v>
      </c>
    </row>
    <row r="3981" spans="1:5" x14ac:dyDescent="0.25">
      <c r="A3981">
        <v>3915</v>
      </c>
      <c r="B3981" s="40">
        <v>4113667.0230962858</v>
      </c>
      <c r="C3981">
        <v>3890762.8224881287</v>
      </c>
      <c r="D3981" t="str">
        <v>met</v>
      </c>
      <c r="E3981">
        <v>222904.20060815709</v>
      </c>
    </row>
    <row r="3982" spans="1:5" x14ac:dyDescent="0.25">
      <c r="A3982">
        <v>3916</v>
      </c>
      <c r="B3982" s="40">
        <v>3257956.3906550631</v>
      </c>
      <c r="C3982">
        <v>3890356.666079964</v>
      </c>
      <c r="D3982" t="str">
        <v>unmet</v>
      </c>
      <c r="E3982">
        <v>-632400.27542490093</v>
      </c>
    </row>
    <row r="3983" spans="1:5" x14ac:dyDescent="0.25">
      <c r="A3983">
        <v>3917</v>
      </c>
      <c r="B3983" s="40">
        <v>4710607.3833059836</v>
      </c>
      <c r="C3983">
        <v>3890900.5781847714</v>
      </c>
      <c r="D3983" t="str">
        <v>met</v>
      </c>
      <c r="E3983">
        <v>819706.80512121227</v>
      </c>
    </row>
    <row r="3984" spans="1:5" x14ac:dyDescent="0.25">
      <c r="A3984">
        <v>3918</v>
      </c>
      <c r="B3984" s="40">
        <v>3950752.0618210938</v>
      </c>
      <c r="C3984">
        <v>3890500.9176289481</v>
      </c>
      <c r="D3984" t="str">
        <v>met</v>
      </c>
      <c r="E3984">
        <v>60251.144192145672</v>
      </c>
    </row>
    <row r="3985" spans="1:5" x14ac:dyDescent="0.25">
      <c r="A3985">
        <v>3919</v>
      </c>
      <c r="B3985" s="40">
        <v>3826891.3580049127</v>
      </c>
      <c r="C3985">
        <v>3890527.0932866968</v>
      </c>
      <c r="D3985" t="str">
        <v>unmet</v>
      </c>
      <c r="E3985">
        <v>-63635.735281784087</v>
      </c>
    </row>
    <row r="3986" spans="1:5" x14ac:dyDescent="0.25">
      <c r="A3986">
        <v>3920</v>
      </c>
      <c r="B3986" s="40">
        <v>3772265.5700762994</v>
      </c>
      <c r="C3986">
        <v>3890946.8921399876</v>
      </c>
      <c r="D3986" t="str">
        <v>unmet</v>
      </c>
      <c r="E3986">
        <v>-118681.32206368819</v>
      </c>
    </row>
    <row r="3987" spans="1:5" x14ac:dyDescent="0.25">
      <c r="A3987">
        <v>3921</v>
      </c>
      <c r="B3987" s="40">
        <v>3549303.1813372239</v>
      </c>
      <c r="C3987">
        <v>3891064.8035258367</v>
      </c>
      <c r="D3987" t="str">
        <v>unmet</v>
      </c>
      <c r="E3987">
        <v>-341761.62218861282</v>
      </c>
    </row>
    <row r="3988" spans="1:5" x14ac:dyDescent="0.25">
      <c r="A3988">
        <v>3922</v>
      </c>
      <c r="B3988" s="40">
        <v>4337217.6343468372</v>
      </c>
      <c r="C3988">
        <v>3890747.0512422244</v>
      </c>
      <c r="D3988" t="str">
        <v>met</v>
      </c>
      <c r="E3988">
        <v>446470.58310461277</v>
      </c>
    </row>
    <row r="3989" spans="1:5" x14ac:dyDescent="0.25">
      <c r="A3989">
        <v>3923</v>
      </c>
      <c r="B3989" s="40">
        <v>3430491.8528299928</v>
      </c>
      <c r="C3989">
        <v>3890770.4606934618</v>
      </c>
      <c r="D3989" t="str">
        <v>unmet</v>
      </c>
      <c r="E3989">
        <v>-460278.60786346905</v>
      </c>
    </row>
    <row r="3990" spans="1:5" x14ac:dyDescent="0.25">
      <c r="A3990">
        <v>3924</v>
      </c>
      <c r="B3990" s="40">
        <v>3802293.3659249363</v>
      </c>
      <c r="C3990">
        <v>3890912.209897635</v>
      </c>
      <c r="D3990" t="str">
        <v>unmet</v>
      </c>
      <c r="E3990">
        <v>-88618.843972698785</v>
      </c>
    </row>
    <row r="3991" spans="1:5" x14ac:dyDescent="0.25">
      <c r="A3991">
        <v>3925</v>
      </c>
      <c r="B3991" s="40">
        <v>3156084.6690550172</v>
      </c>
      <c r="C3991">
        <v>3890679.4051681799</v>
      </c>
      <c r="D3991" t="str">
        <v>unmet</v>
      </c>
      <c r="E3991">
        <v>-734594.73611316271</v>
      </c>
    </row>
    <row r="3992" spans="1:5" x14ac:dyDescent="0.25">
      <c r="A3992">
        <v>3926</v>
      </c>
      <c r="B3992" s="40">
        <v>3809657.3191016433</v>
      </c>
      <c r="C3992">
        <v>3890747.9735005614</v>
      </c>
      <c r="D3992" t="str">
        <v>unmet</v>
      </c>
      <c r="E3992">
        <v>-81090.654398918152</v>
      </c>
    </row>
    <row r="3993" spans="1:5" x14ac:dyDescent="0.25">
      <c r="A3993">
        <v>3927</v>
      </c>
      <c r="B3993" s="40">
        <v>3550353.6618719455</v>
      </c>
      <c r="C3993">
        <v>3890894.178681877</v>
      </c>
      <c r="D3993" t="str">
        <v>unmet</v>
      </c>
      <c r="E3993">
        <v>-340540.51680993149</v>
      </c>
    </row>
    <row r="3994" spans="1:5" x14ac:dyDescent="0.25">
      <c r="A3994">
        <v>3928</v>
      </c>
      <c r="B3994" s="40">
        <v>3791249.6302790227</v>
      </c>
      <c r="C3994">
        <v>3890495.9892459377</v>
      </c>
      <c r="D3994" t="str">
        <v>unmet</v>
      </c>
      <c r="E3994">
        <v>-99246.358966914937</v>
      </c>
    </row>
    <row r="3995" spans="1:5" x14ac:dyDescent="0.25">
      <c r="A3995">
        <v>3929</v>
      </c>
      <c r="B3995" s="40">
        <v>3221608.4202887323</v>
      </c>
      <c r="C3995">
        <v>3890449.648122672</v>
      </c>
      <c r="D3995" t="str">
        <v>unmet</v>
      </c>
      <c r="E3995">
        <v>-668841.22783393972</v>
      </c>
    </row>
    <row r="3996" spans="1:5" x14ac:dyDescent="0.25">
      <c r="A3996">
        <v>3930</v>
      </c>
      <c r="B3996" s="40">
        <v>3907248.3594608014</v>
      </c>
      <c r="C3996">
        <v>3890883.2419729782</v>
      </c>
      <c r="D3996" t="str">
        <v>met</v>
      </c>
      <c r="E3996">
        <v>16365.117487823125</v>
      </c>
    </row>
    <row r="3997" spans="1:5" x14ac:dyDescent="0.25">
      <c r="A3997">
        <v>3931</v>
      </c>
      <c r="B3997" s="40">
        <v>3372005.5916064475</v>
      </c>
      <c r="C3997">
        <v>3890947.2486805147</v>
      </c>
      <c r="D3997" t="str">
        <v>unmet</v>
      </c>
      <c r="E3997">
        <v>-518941.65707406728</v>
      </c>
    </row>
    <row r="3998" spans="1:5" x14ac:dyDescent="0.25">
      <c r="A3998">
        <v>3932</v>
      </c>
      <c r="B3998" s="40">
        <v>5182618.6194448639</v>
      </c>
      <c r="C3998">
        <v>3890471.612668708</v>
      </c>
      <c r="D3998" t="str">
        <v>met</v>
      </c>
      <c r="E3998">
        <v>1292147.0067761559</v>
      </c>
    </row>
    <row r="3999" spans="1:5" x14ac:dyDescent="0.25">
      <c r="A3999">
        <v>3933</v>
      </c>
      <c r="B3999" s="40">
        <v>3680316.9786150157</v>
      </c>
      <c r="C3999">
        <v>3890580.0957210427</v>
      </c>
      <c r="D3999" t="str">
        <v>unmet</v>
      </c>
      <c r="E3999">
        <v>-210263.11710602697</v>
      </c>
    </row>
    <row r="4000" spans="1:5" x14ac:dyDescent="0.25">
      <c r="A4000">
        <v>3934</v>
      </c>
      <c r="B4000" s="40">
        <v>3770487.4181886679</v>
      </c>
      <c r="C4000">
        <v>3890710.9814476394</v>
      </c>
      <c r="D4000" t="str">
        <v>unmet</v>
      </c>
      <c r="E4000">
        <v>-120223.56325897155</v>
      </c>
    </row>
    <row r="4001" spans="1:5" x14ac:dyDescent="0.25">
      <c r="A4001">
        <v>3935</v>
      </c>
      <c r="B4001" s="40">
        <v>3514808.6386323646</v>
      </c>
      <c r="C4001">
        <v>3890690.4098107922</v>
      </c>
      <c r="D4001" t="str">
        <v>unmet</v>
      </c>
      <c r="E4001">
        <v>-375881.77117842762</v>
      </c>
    </row>
    <row r="4002" spans="1:5" x14ac:dyDescent="0.25">
      <c r="A4002">
        <v>3936</v>
      </c>
      <c r="B4002" s="40">
        <v>3202455.4182637194</v>
      </c>
      <c r="C4002">
        <v>3890955.4210632336</v>
      </c>
      <c r="D4002" t="str">
        <v>unmet</v>
      </c>
      <c r="E4002">
        <v>-688500.00279951422</v>
      </c>
    </row>
    <row r="4003" spans="1:5" x14ac:dyDescent="0.25">
      <c r="A4003">
        <v>3937</v>
      </c>
      <c r="B4003" s="40">
        <v>3445464.0455935271</v>
      </c>
      <c r="C4003">
        <v>3890976.6840666677</v>
      </c>
      <c r="D4003" t="str">
        <v>unmet</v>
      </c>
      <c r="E4003">
        <v>-445512.63847314054</v>
      </c>
    </row>
    <row r="4004" spans="1:5" x14ac:dyDescent="0.25">
      <c r="A4004">
        <v>3938</v>
      </c>
      <c r="B4004" s="40">
        <v>3102788.7753132782</v>
      </c>
      <c r="C4004">
        <v>3891107.5469775409</v>
      </c>
      <c r="D4004" t="str">
        <v>unmet</v>
      </c>
      <c r="E4004">
        <v>-788318.77166426275</v>
      </c>
    </row>
    <row r="4005" spans="1:5" x14ac:dyDescent="0.25">
      <c r="A4005">
        <v>3939</v>
      </c>
      <c r="B4005" s="40">
        <v>4345325.0359728001</v>
      </c>
      <c r="C4005">
        <v>3890819.4504733286</v>
      </c>
      <c r="D4005" t="str">
        <v>met</v>
      </c>
      <c r="E4005">
        <v>454505.58549947152</v>
      </c>
    </row>
    <row r="4006" spans="1:5" x14ac:dyDescent="0.25">
      <c r="A4006">
        <v>3940</v>
      </c>
      <c r="B4006" s="40">
        <v>3770073.4387828065</v>
      </c>
      <c r="C4006">
        <v>3891178.8584547951</v>
      </c>
      <c r="D4006" t="str">
        <v>unmet</v>
      </c>
      <c r="E4006">
        <v>-121105.41967198858</v>
      </c>
    </row>
    <row r="4007" spans="1:5" x14ac:dyDescent="0.25">
      <c r="A4007">
        <v>3941</v>
      </c>
      <c r="B4007" s="40">
        <v>4008066.681161074</v>
      </c>
      <c r="C4007">
        <v>3891324.0487632933</v>
      </c>
      <c r="D4007" t="str">
        <v>met</v>
      </c>
      <c r="E4007">
        <v>116742.63239778066</v>
      </c>
    </row>
    <row r="4008" spans="1:5" x14ac:dyDescent="0.25">
      <c r="A4008">
        <v>3942</v>
      </c>
      <c r="B4008" s="40">
        <v>4039595.3447676701</v>
      </c>
      <c r="C4008">
        <v>3891317.4759403695</v>
      </c>
      <c r="D4008" t="str">
        <v>met</v>
      </c>
      <c r="E4008">
        <v>148277.86882730061</v>
      </c>
    </row>
    <row r="4009" spans="1:5" x14ac:dyDescent="0.25">
      <c r="A4009">
        <v>3943</v>
      </c>
      <c r="B4009" s="40">
        <v>4163215.0746384989</v>
      </c>
      <c r="C4009">
        <v>3890346.2302054684</v>
      </c>
      <c r="D4009" t="str">
        <v>met</v>
      </c>
      <c r="E4009">
        <v>272868.84443303058</v>
      </c>
    </row>
    <row r="4010" spans="1:5" x14ac:dyDescent="0.25">
      <c r="A4010">
        <v>3944</v>
      </c>
      <c r="B4010" s="40">
        <v>4280377.6271477407</v>
      </c>
      <c r="C4010">
        <v>3890343.4704121072</v>
      </c>
      <c r="D4010" t="str">
        <v>met</v>
      </c>
      <c r="E4010">
        <v>390034.1567356335</v>
      </c>
    </row>
    <row r="4011" spans="1:5" x14ac:dyDescent="0.25">
      <c r="A4011">
        <v>3945</v>
      </c>
      <c r="B4011" s="40">
        <v>3272234.7564062639</v>
      </c>
      <c r="C4011">
        <v>3890508.7557672751</v>
      </c>
      <c r="D4011" t="str">
        <v>unmet</v>
      </c>
      <c r="E4011">
        <v>-618273.9993610112</v>
      </c>
    </row>
    <row r="4012" spans="1:5" x14ac:dyDescent="0.25">
      <c r="A4012">
        <v>3946</v>
      </c>
      <c r="B4012" s="40">
        <v>3310806.3812349522</v>
      </c>
      <c r="C4012">
        <v>3891176.2347228918</v>
      </c>
      <c r="D4012" t="str">
        <v>unmet</v>
      </c>
      <c r="E4012">
        <v>-580369.85348793957</v>
      </c>
    </row>
    <row r="4013" spans="1:5" x14ac:dyDescent="0.25">
      <c r="A4013">
        <v>3947</v>
      </c>
      <c r="B4013" s="40">
        <v>3540167.556076671</v>
      </c>
      <c r="C4013">
        <v>3890689.4173098858</v>
      </c>
      <c r="D4013" t="str">
        <v>unmet</v>
      </c>
      <c r="E4013">
        <v>-350521.86123321485</v>
      </c>
    </row>
    <row r="4014" spans="1:5" x14ac:dyDescent="0.25">
      <c r="A4014">
        <v>3948</v>
      </c>
      <c r="B4014" s="40">
        <v>3407108.335318529</v>
      </c>
      <c r="C4014">
        <v>3890606.1074483367</v>
      </c>
      <c r="D4014" t="str">
        <v>unmet</v>
      </c>
      <c r="E4014">
        <v>-483497.77212980762</v>
      </c>
    </row>
    <row r="4015" spans="1:5" x14ac:dyDescent="0.25">
      <c r="A4015">
        <v>3949</v>
      </c>
      <c r="B4015" s="40">
        <v>3866943.209110165</v>
      </c>
      <c r="C4015">
        <v>3890462.6835380825</v>
      </c>
      <c r="D4015" t="str">
        <v>unmet</v>
      </c>
      <c r="E4015">
        <v>-23519.474427917507</v>
      </c>
    </row>
    <row r="4016" spans="1:5" x14ac:dyDescent="0.25">
      <c r="A4016">
        <v>3950</v>
      </c>
      <c r="B4016" s="40">
        <v>3721366.8913581315</v>
      </c>
      <c r="C4016">
        <v>3890695.9626958957</v>
      </c>
      <c r="D4016" t="str">
        <v>unmet</v>
      </c>
      <c r="E4016">
        <v>-169329.07133776415</v>
      </c>
    </row>
    <row r="4017" spans="1:5" x14ac:dyDescent="0.25">
      <c r="A4017">
        <v>3951</v>
      </c>
      <c r="B4017" s="40">
        <v>3830637.0063611646</v>
      </c>
      <c r="C4017">
        <v>3890616.2724055857</v>
      </c>
      <c r="D4017" t="str">
        <v>unmet</v>
      </c>
      <c r="E4017">
        <v>-59979.266044421121</v>
      </c>
    </row>
    <row r="4018" spans="1:5" x14ac:dyDescent="0.25">
      <c r="A4018">
        <v>3952</v>
      </c>
      <c r="B4018" s="40">
        <v>5826567.1394196413</v>
      </c>
      <c r="C4018">
        <v>3890918.6315880395</v>
      </c>
      <c r="D4018" t="str">
        <v>met</v>
      </c>
      <c r="E4018">
        <v>1935648.5078316019</v>
      </c>
    </row>
    <row r="4019" spans="1:5" x14ac:dyDescent="0.25">
      <c r="A4019">
        <v>3953</v>
      </c>
      <c r="B4019" s="40">
        <v>3957969.6267873477</v>
      </c>
      <c r="C4019">
        <v>3890487.6539252447</v>
      </c>
      <c r="D4019" t="str">
        <v>met</v>
      </c>
      <c r="E4019">
        <v>67481.972862103023</v>
      </c>
    </row>
    <row r="4020" spans="1:5" x14ac:dyDescent="0.25">
      <c r="A4020">
        <v>3954</v>
      </c>
      <c r="B4020" s="40">
        <v>3358156.3778055105</v>
      </c>
      <c r="C4020">
        <v>3890704.3306069099</v>
      </c>
      <c r="D4020" t="str">
        <v>unmet</v>
      </c>
      <c r="E4020">
        <v>-532547.9528013994</v>
      </c>
    </row>
    <row r="4021" spans="1:5" x14ac:dyDescent="0.25">
      <c r="A4021">
        <v>3955</v>
      </c>
      <c r="B4021" s="40">
        <v>3051797.6512173805</v>
      </c>
      <c r="C4021">
        <v>3890714.3972973507</v>
      </c>
      <c r="D4021" t="str">
        <v>unmet</v>
      </c>
      <c r="E4021">
        <v>-838916.74607997015</v>
      </c>
    </row>
    <row r="4022" spans="1:5" x14ac:dyDescent="0.25">
      <c r="A4022">
        <v>3956</v>
      </c>
      <c r="B4022" s="40">
        <v>3198896.7478726828</v>
      </c>
      <c r="C4022">
        <v>3890970.6304508615</v>
      </c>
      <c r="D4022" t="str">
        <v>unmet</v>
      </c>
      <c r="E4022">
        <v>-692073.88257817877</v>
      </c>
    </row>
    <row r="4023" spans="1:5" x14ac:dyDescent="0.25">
      <c r="A4023">
        <v>3957</v>
      </c>
      <c r="B4023" s="40">
        <v>4152269.1061017895</v>
      </c>
      <c r="C4023">
        <v>3891022.2292248211</v>
      </c>
      <c r="D4023" t="str">
        <v>met</v>
      </c>
      <c r="E4023">
        <v>261246.87687696842</v>
      </c>
    </row>
    <row r="4024" spans="1:5" x14ac:dyDescent="0.25">
      <c r="A4024">
        <v>3958</v>
      </c>
      <c r="B4024" s="40">
        <v>4156439.7001647502</v>
      </c>
      <c r="C4024">
        <v>3890819.8319248245</v>
      </c>
      <c r="D4024" t="str">
        <v>met</v>
      </c>
      <c r="E4024">
        <v>265619.86823992571</v>
      </c>
    </row>
    <row r="4025" spans="1:5" x14ac:dyDescent="0.25">
      <c r="A4025">
        <v>3959</v>
      </c>
      <c r="B4025" s="40">
        <v>4023438.7241881741</v>
      </c>
      <c r="C4025">
        <v>3890931.3851684527</v>
      </c>
      <c r="D4025" t="str">
        <v>met</v>
      </c>
      <c r="E4025">
        <v>132507.33901972137</v>
      </c>
    </row>
    <row r="4026" spans="1:5" x14ac:dyDescent="0.25">
      <c r="A4026">
        <v>3960</v>
      </c>
      <c r="B4026" s="40">
        <v>3270400.514815649</v>
      </c>
      <c r="C4026">
        <v>3890483.9574601855</v>
      </c>
      <c r="D4026" t="str">
        <v>unmet</v>
      </c>
      <c r="E4026">
        <v>-620083.4426445365</v>
      </c>
    </row>
    <row r="4027" spans="1:5" x14ac:dyDescent="0.25">
      <c r="A4027">
        <v>3961</v>
      </c>
      <c r="B4027" s="40">
        <v>3251940.5353011694</v>
      </c>
      <c r="C4027">
        <v>3890414.2313300539</v>
      </c>
      <c r="D4027" t="str">
        <v>unmet</v>
      </c>
      <c r="E4027">
        <v>-638473.6960288845</v>
      </c>
    </row>
    <row r="4028" spans="1:5" x14ac:dyDescent="0.25">
      <c r="A4028">
        <v>3962</v>
      </c>
      <c r="B4028" s="40">
        <v>3832173.4181305813</v>
      </c>
      <c r="C4028">
        <v>3891061.698486866</v>
      </c>
      <c r="D4028" t="str">
        <v>unmet</v>
      </c>
      <c r="E4028">
        <v>-58888.280356284697</v>
      </c>
    </row>
    <row r="4029" spans="1:5" x14ac:dyDescent="0.25">
      <c r="A4029">
        <v>3963</v>
      </c>
      <c r="B4029" s="40">
        <v>3679933.9158615381</v>
      </c>
      <c r="C4029">
        <v>3890438.9804094294</v>
      </c>
      <c r="D4029" t="str">
        <v>unmet</v>
      </c>
      <c r="E4029">
        <v>-210505.06454789126</v>
      </c>
    </row>
    <row r="4030" spans="1:5" x14ac:dyDescent="0.25">
      <c r="A4030">
        <v>3964</v>
      </c>
      <c r="B4030" s="40">
        <v>5102766.4270251319</v>
      </c>
      <c r="C4030">
        <v>3890678.4541037404</v>
      </c>
      <c r="D4030" t="str">
        <v>met</v>
      </c>
      <c r="E4030">
        <v>1212087.9729213915</v>
      </c>
    </row>
    <row r="4031" spans="1:5" x14ac:dyDescent="0.25">
      <c r="A4031">
        <v>3965</v>
      </c>
      <c r="B4031" s="40">
        <v>5333246.1207472403</v>
      </c>
      <c r="C4031">
        <v>3890928.2196537605</v>
      </c>
      <c r="D4031" t="str">
        <v>met</v>
      </c>
      <c r="E4031">
        <v>1442317.9010934797</v>
      </c>
    </row>
    <row r="4032" spans="1:5" x14ac:dyDescent="0.25">
      <c r="A4032">
        <v>3966</v>
      </c>
      <c r="B4032" s="40">
        <v>3807035.4676515944</v>
      </c>
      <c r="C4032">
        <v>3890883.414810651</v>
      </c>
      <c r="D4032" t="str">
        <v>unmet</v>
      </c>
      <c r="E4032">
        <v>-83847.947159056552</v>
      </c>
    </row>
    <row r="4033" spans="1:5" x14ac:dyDescent="0.25">
      <c r="A4033">
        <v>3967</v>
      </c>
      <c r="B4033" s="40">
        <v>4564685.2558866162</v>
      </c>
      <c r="C4033">
        <v>3890844.1944166305</v>
      </c>
      <c r="D4033" t="str">
        <v>met</v>
      </c>
      <c r="E4033">
        <v>673841.06146998564</v>
      </c>
    </row>
    <row r="4034" spans="1:5" x14ac:dyDescent="0.25">
      <c r="A4034">
        <v>3968</v>
      </c>
      <c r="B4034" s="40">
        <v>3908084.1815159298</v>
      </c>
      <c r="C4034">
        <v>3890407.9565396346</v>
      </c>
      <c r="D4034" t="str">
        <v>met</v>
      </c>
      <c r="E4034">
        <v>17676.22497629514</v>
      </c>
    </row>
    <row r="4035" spans="1:5" x14ac:dyDescent="0.25">
      <c r="A4035">
        <v>3969</v>
      </c>
      <c r="B4035" s="40">
        <v>5028911.9673310649</v>
      </c>
      <c r="C4035">
        <v>3891256.3480133279</v>
      </c>
      <c r="D4035" t="str">
        <v>met</v>
      </c>
      <c r="E4035">
        <v>1137655.6193177369</v>
      </c>
    </row>
    <row r="4036" spans="1:5" x14ac:dyDescent="0.25">
      <c r="A4036">
        <v>3970</v>
      </c>
      <c r="B4036" s="40">
        <v>3696934.2027403647</v>
      </c>
      <c r="C4036">
        <v>3891124.7945509576</v>
      </c>
      <c r="D4036" t="str">
        <v>unmet</v>
      </c>
      <c r="E4036">
        <v>-194190.59181059292</v>
      </c>
    </row>
    <row r="4037" spans="1:5" x14ac:dyDescent="0.25">
      <c r="A4037">
        <v>3971</v>
      </c>
      <c r="B4037" s="40">
        <v>3516756.3093261411</v>
      </c>
      <c r="C4037">
        <v>3890627.204494094</v>
      </c>
      <c r="D4037" t="str">
        <v>unmet</v>
      </c>
      <c r="E4037">
        <v>-373870.89516795287</v>
      </c>
    </row>
    <row r="4038" spans="1:5" x14ac:dyDescent="0.25">
      <c r="A4038">
        <v>3972</v>
      </c>
      <c r="B4038" s="40">
        <v>3304829.9234883175</v>
      </c>
      <c r="C4038">
        <v>3890449.3361288072</v>
      </c>
      <c r="D4038" t="str">
        <v>unmet</v>
      </c>
      <c r="E4038">
        <v>-585619.41264048964</v>
      </c>
    </row>
    <row r="4039" spans="1:5" x14ac:dyDescent="0.25">
      <c r="A4039">
        <v>3973</v>
      </c>
      <c r="B4039" s="40">
        <v>3829157.3472160101</v>
      </c>
      <c r="C4039">
        <v>3890404.9847464869</v>
      </c>
      <c r="D4039" t="str">
        <v>unmet</v>
      </c>
      <c r="E4039">
        <v>-61247.637530476786</v>
      </c>
    </row>
    <row r="4040" spans="1:5" x14ac:dyDescent="0.25">
      <c r="A4040">
        <v>3974</v>
      </c>
      <c r="B4040" s="40">
        <v>4689591.7390153296</v>
      </c>
      <c r="C4040">
        <v>3890854.766271072</v>
      </c>
      <c r="D4040" t="str">
        <v>met</v>
      </c>
      <c r="E4040">
        <v>798736.97274425765</v>
      </c>
    </row>
    <row r="4041" spans="1:5" x14ac:dyDescent="0.25">
      <c r="A4041">
        <v>3975</v>
      </c>
      <c r="B4041" s="40">
        <v>3754897.4898550441</v>
      </c>
      <c r="C4041">
        <v>3891027.8108499236</v>
      </c>
      <c r="D4041" t="str">
        <v>unmet</v>
      </c>
      <c r="E4041">
        <v>-136130.32099487958</v>
      </c>
    </row>
    <row r="4042" spans="1:5" x14ac:dyDescent="0.25">
      <c r="A4042">
        <v>3976</v>
      </c>
      <c r="B4042" s="40">
        <v>3717430.8350667595</v>
      </c>
      <c r="C4042">
        <v>3890730.5474621234</v>
      </c>
      <c r="D4042" t="str">
        <v>unmet</v>
      </c>
      <c r="E4042">
        <v>-173299.71239536395</v>
      </c>
    </row>
    <row r="4043" spans="1:5" x14ac:dyDescent="0.25">
      <c r="A4043">
        <v>3977</v>
      </c>
      <c r="B4043" s="40">
        <v>3252721.7625177763</v>
      </c>
      <c r="C4043">
        <v>3890662.7732794103</v>
      </c>
      <c r="D4043" t="str">
        <v>unmet</v>
      </c>
      <c r="E4043">
        <v>-637941.01076163398</v>
      </c>
    </row>
    <row r="4044" spans="1:5" x14ac:dyDescent="0.25">
      <c r="A4044">
        <v>3978</v>
      </c>
      <c r="B4044" s="40">
        <v>5292958.2302433839</v>
      </c>
      <c r="C4044">
        <v>3890261.5232063946</v>
      </c>
      <c r="D4044" t="str">
        <v>met</v>
      </c>
      <c r="E4044">
        <v>1402696.7070369893</v>
      </c>
    </row>
    <row r="4045" spans="1:5" x14ac:dyDescent="0.25">
      <c r="A4045">
        <v>3979</v>
      </c>
      <c r="B4045" s="40">
        <v>3263336.839545778</v>
      </c>
      <c r="C4045">
        <v>3891195.8621997773</v>
      </c>
      <c r="D4045" t="str">
        <v>unmet</v>
      </c>
      <c r="E4045">
        <v>-627859.02265399927</v>
      </c>
    </row>
    <row r="4046" spans="1:5" x14ac:dyDescent="0.25">
      <c r="A4046">
        <v>3980</v>
      </c>
      <c r="B4046" s="40">
        <v>3639724.9320583385</v>
      </c>
      <c r="C4046">
        <v>3890897.3209207268</v>
      </c>
      <c r="D4046" t="str">
        <v>unmet</v>
      </c>
      <c r="E4046">
        <v>-251172.38886238821</v>
      </c>
    </row>
    <row r="4047" spans="1:5" x14ac:dyDescent="0.25">
      <c r="A4047">
        <v>3981</v>
      </c>
      <c r="B4047" s="40">
        <v>4323038.2798948623</v>
      </c>
      <c r="C4047">
        <v>3890884.7841151105</v>
      </c>
      <c r="D4047" t="str">
        <v>met</v>
      </c>
      <c r="E4047">
        <v>432153.4957797518</v>
      </c>
    </row>
    <row r="4048" spans="1:5" x14ac:dyDescent="0.25">
      <c r="A4048">
        <v>3982</v>
      </c>
      <c r="B4048" s="40">
        <v>3983375.2194510014</v>
      </c>
      <c r="C4048">
        <v>3890801.1414112374</v>
      </c>
      <c r="D4048" t="str">
        <v>met</v>
      </c>
      <c r="E4048">
        <v>92574.078039763961</v>
      </c>
    </row>
    <row r="4049" spans="1:5" x14ac:dyDescent="0.25">
      <c r="A4049">
        <v>3983</v>
      </c>
      <c r="B4049" s="40">
        <v>4060054.1072277864</v>
      </c>
      <c r="C4049">
        <v>3890535.3690750157</v>
      </c>
      <c r="D4049" t="str">
        <v>met</v>
      </c>
      <c r="E4049">
        <v>169518.73815277079</v>
      </c>
    </row>
    <row r="4050" spans="1:5" x14ac:dyDescent="0.25">
      <c r="A4050">
        <v>3984</v>
      </c>
      <c r="B4050" s="40">
        <v>3362784.4116682289</v>
      </c>
      <c r="C4050">
        <v>3891279.3329928895</v>
      </c>
      <c r="D4050" t="str">
        <v>unmet</v>
      </c>
      <c r="E4050">
        <v>-528494.92132466054</v>
      </c>
    </row>
    <row r="4051" spans="1:5" x14ac:dyDescent="0.25">
      <c r="A4051">
        <v>3985</v>
      </c>
      <c r="B4051" s="40">
        <v>4848931.0163573846</v>
      </c>
      <c r="C4051">
        <v>3890586.3443121337</v>
      </c>
      <c r="D4051" t="str">
        <v>met</v>
      </c>
      <c r="E4051">
        <v>958344.67204525089</v>
      </c>
    </row>
    <row r="4052" spans="1:5" x14ac:dyDescent="0.25">
      <c r="A4052">
        <v>3986</v>
      </c>
      <c r="B4052" s="40">
        <v>4300237.7277837768</v>
      </c>
      <c r="C4052">
        <v>3891268.4935608478</v>
      </c>
      <c r="D4052" t="str">
        <v>met</v>
      </c>
      <c r="E4052">
        <v>408969.23422292899</v>
      </c>
    </row>
    <row r="4053" spans="1:5" x14ac:dyDescent="0.25">
      <c r="A4053">
        <v>3987</v>
      </c>
      <c r="B4053" s="40">
        <v>3551028.1904890444</v>
      </c>
      <c r="C4053">
        <v>3890856.1608789158</v>
      </c>
      <c r="D4053" t="str">
        <v>unmet</v>
      </c>
      <c r="E4053">
        <v>-339827.97038987139</v>
      </c>
    </row>
    <row r="4054" spans="1:5" x14ac:dyDescent="0.25">
      <c r="A4054">
        <v>3988</v>
      </c>
      <c r="B4054" s="40">
        <v>4336811.4947082829</v>
      </c>
      <c r="C4054">
        <v>3890906.9637732068</v>
      </c>
      <c r="D4054" t="str">
        <v>met</v>
      </c>
      <c r="E4054">
        <v>445904.53093507607</v>
      </c>
    </row>
    <row r="4055" spans="1:5" x14ac:dyDescent="0.25">
      <c r="A4055">
        <v>3989</v>
      </c>
      <c r="B4055" s="40">
        <v>3769295.2541514132</v>
      </c>
      <c r="C4055">
        <v>3890611.8725143936</v>
      </c>
      <c r="D4055" t="str">
        <v>unmet</v>
      </c>
      <c r="E4055">
        <v>-121316.61836298043</v>
      </c>
    </row>
    <row r="4056" spans="1:5" x14ac:dyDescent="0.25">
      <c r="A4056">
        <v>3990</v>
      </c>
      <c r="B4056" s="40">
        <v>3572260.8028036105</v>
      </c>
      <c r="C4056">
        <v>3891573.1899896767</v>
      </c>
      <c r="D4056" t="str">
        <v>unmet</v>
      </c>
      <c r="E4056">
        <v>-319312.38718606625</v>
      </c>
    </row>
    <row r="4057" spans="1:5" x14ac:dyDescent="0.25">
      <c r="A4057">
        <v>3991</v>
      </c>
      <c r="B4057" s="40">
        <v>3619788.6356889582</v>
      </c>
      <c r="C4057">
        <v>3891061.9936661278</v>
      </c>
      <c r="D4057" t="str">
        <v>unmet</v>
      </c>
      <c r="E4057">
        <v>-271273.35797716957</v>
      </c>
    </row>
    <row r="4058" spans="1:5" x14ac:dyDescent="0.25">
      <c r="A4058">
        <v>3992</v>
      </c>
      <c r="B4058" s="40">
        <v>3758954.118292667</v>
      </c>
      <c r="C4058">
        <v>3890936.1794653381</v>
      </c>
      <c r="D4058" t="str">
        <v>unmet</v>
      </c>
      <c r="E4058">
        <v>-131982.06117267115</v>
      </c>
    </row>
    <row r="4059" spans="1:5" x14ac:dyDescent="0.25">
      <c r="A4059">
        <v>3993</v>
      </c>
      <c r="B4059" s="40">
        <v>3413352.7161276941</v>
      </c>
      <c r="C4059">
        <v>3890445.3843621821</v>
      </c>
      <c r="D4059" t="str">
        <v>unmet</v>
      </c>
      <c r="E4059">
        <v>-477092.668234488</v>
      </c>
    </row>
    <row r="4060" spans="1:5" x14ac:dyDescent="0.25">
      <c r="A4060">
        <v>3994</v>
      </c>
      <c r="B4060" s="40">
        <v>3807838.8337471448</v>
      </c>
      <c r="C4060">
        <v>3890888.8901112787</v>
      </c>
      <c r="D4060" t="str">
        <v>unmet</v>
      </c>
      <c r="E4060">
        <v>-83050.056364133954</v>
      </c>
    </row>
    <row r="4061" spans="1:5" x14ac:dyDescent="0.25">
      <c r="A4061">
        <v>3995</v>
      </c>
      <c r="B4061" s="40">
        <v>3669863.3671050514</v>
      </c>
      <c r="C4061">
        <v>3890556.8609622093</v>
      </c>
      <c r="D4061" t="str">
        <v>unmet</v>
      </c>
      <c r="E4061">
        <v>-220693.49385715788</v>
      </c>
    </row>
    <row r="4062" spans="1:5" x14ac:dyDescent="0.25">
      <c r="A4062">
        <v>3996</v>
      </c>
      <c r="B4062" s="40">
        <v>4242048.4372981302</v>
      </c>
      <c r="C4062">
        <v>3891076.6450881902</v>
      </c>
      <c r="D4062" t="str">
        <v>met</v>
      </c>
      <c r="E4062">
        <v>350971.79220994003</v>
      </c>
    </row>
    <row r="4063" spans="1:5" x14ac:dyDescent="0.25">
      <c r="A4063">
        <v>3997</v>
      </c>
      <c r="B4063" s="40">
        <v>3167282.2929227413</v>
      </c>
      <c r="C4063">
        <v>3891120.5597212692</v>
      </c>
      <c r="D4063" t="str">
        <v>unmet</v>
      </c>
      <c r="E4063">
        <v>-723838.26679852791</v>
      </c>
    </row>
    <row r="4064" spans="1:5" x14ac:dyDescent="0.25">
      <c r="A4064">
        <v>3998</v>
      </c>
      <c r="B4064" s="40">
        <v>3237902.57189273</v>
      </c>
      <c r="C4064">
        <v>3890772.2177424603</v>
      </c>
      <c r="D4064" t="str">
        <v>unmet</v>
      </c>
      <c r="E4064">
        <v>-652869.64584973035</v>
      </c>
    </row>
    <row r="4065" spans="1:5" x14ac:dyDescent="0.25">
      <c r="A4065">
        <v>3999</v>
      </c>
      <c r="B4065" s="40">
        <v>3372629.7561090896</v>
      </c>
      <c r="C4065">
        <v>3890962.2880286369</v>
      </c>
      <c r="D4065" t="str">
        <v>unmet</v>
      </c>
      <c r="E4065">
        <v>-518332.53191954736</v>
      </c>
    </row>
    <row r="4066" spans="1:5" x14ac:dyDescent="0.25">
      <c r="A4066">
        <v>4000</v>
      </c>
      <c r="B4066" s="40">
        <v>3447420.9652849482</v>
      </c>
      <c r="C4066">
        <v>3890959.0933554363</v>
      </c>
      <c r="D4066" t="str">
        <v>unmet</v>
      </c>
      <c r="E4066">
        <v>-443538.12807048811</v>
      </c>
    </row>
    <row r="4067" spans="1:5" x14ac:dyDescent="0.25">
      <c r="A4067">
        <v>4001</v>
      </c>
      <c r="B4067" s="40">
        <v>4501085.6172053162</v>
      </c>
      <c r="C4067">
        <v>3890762.0809794627</v>
      </c>
      <c r="D4067" t="str">
        <v>met</v>
      </c>
      <c r="E4067">
        <v>610323.53622585349</v>
      </c>
    </row>
    <row r="4068" spans="1:5" x14ac:dyDescent="0.25">
      <c r="A4068">
        <v>4002</v>
      </c>
      <c r="B4068" s="40">
        <v>4337513.363807505</v>
      </c>
      <c r="C4068">
        <v>3890628.6528463918</v>
      </c>
      <c r="D4068" t="str">
        <v>met</v>
      </c>
      <c r="E4068">
        <v>446884.71096111322</v>
      </c>
    </row>
    <row r="4069" spans="1:5" x14ac:dyDescent="0.25">
      <c r="A4069">
        <v>4003</v>
      </c>
      <c r="B4069" s="40">
        <v>3555370.9746077871</v>
      </c>
      <c r="C4069">
        <v>3890675.7762277322</v>
      </c>
      <c r="D4069" t="str">
        <v>unmet</v>
      </c>
      <c r="E4069">
        <v>-335304.80161994509</v>
      </c>
    </row>
    <row r="4070" spans="1:5" x14ac:dyDescent="0.25">
      <c r="A4070">
        <v>4004</v>
      </c>
      <c r="B4070" s="40">
        <v>3672422.9725105921</v>
      </c>
      <c r="C4070">
        <v>3890941.2078450788</v>
      </c>
      <c r="D4070" t="str">
        <v>unmet</v>
      </c>
      <c r="E4070">
        <v>-218518.2353344867</v>
      </c>
    </row>
    <row r="4071" spans="1:5" x14ac:dyDescent="0.25">
      <c r="A4071">
        <v>4005</v>
      </c>
      <c r="B4071" s="40">
        <v>4144772.5832286701</v>
      </c>
      <c r="C4071">
        <v>3890816.2759966436</v>
      </c>
      <c r="D4071" t="str">
        <v>met</v>
      </c>
      <c r="E4071">
        <v>253956.30723202648</v>
      </c>
    </row>
    <row r="4072" spans="1:5" x14ac:dyDescent="0.25">
      <c r="A4072">
        <v>4006</v>
      </c>
      <c r="B4072" s="40">
        <v>3193939.5920754508</v>
      </c>
      <c r="C4072">
        <v>3891578.8114102823</v>
      </c>
      <c r="D4072" t="str">
        <v>unmet</v>
      </c>
      <c r="E4072">
        <v>-697639.21933483146</v>
      </c>
    </row>
    <row r="4073" spans="1:5" x14ac:dyDescent="0.25">
      <c r="A4073">
        <v>4007</v>
      </c>
      <c r="B4073" s="40">
        <v>3189587.2225056863</v>
      </c>
      <c r="C4073">
        <v>3890375.8361639231</v>
      </c>
      <c r="D4073" t="str">
        <v>unmet</v>
      </c>
      <c r="E4073">
        <v>-700788.61365823681</v>
      </c>
    </row>
    <row r="4074" spans="1:5" x14ac:dyDescent="0.25">
      <c r="A4074">
        <v>4008</v>
      </c>
      <c r="B4074" s="40">
        <v>3828126.1393455109</v>
      </c>
      <c r="C4074">
        <v>3890560.5396524114</v>
      </c>
      <c r="D4074" t="str">
        <v>unmet</v>
      </c>
      <c r="E4074">
        <v>-62434.400306900498</v>
      </c>
    </row>
    <row r="4075" spans="1:5" x14ac:dyDescent="0.25">
      <c r="A4075">
        <v>4009</v>
      </c>
      <c r="B4075" s="40">
        <v>4463608.8814332839</v>
      </c>
      <c r="C4075">
        <v>3890815.8975900328</v>
      </c>
      <c r="D4075" t="str">
        <v>met</v>
      </c>
      <c r="E4075">
        <v>572792.98384325113</v>
      </c>
    </row>
    <row r="4076" spans="1:5" x14ac:dyDescent="0.25">
      <c r="A4076">
        <v>4010</v>
      </c>
      <c r="B4076" s="40">
        <v>3002801.1524039274</v>
      </c>
      <c r="C4076">
        <v>3890577.703740675</v>
      </c>
      <c r="D4076" t="str">
        <v>unmet</v>
      </c>
      <c r="E4076">
        <v>-887776.55133674759</v>
      </c>
    </row>
    <row r="4077" spans="1:5" x14ac:dyDescent="0.25">
      <c r="A4077">
        <v>4011</v>
      </c>
      <c r="B4077" s="40">
        <v>5279003.1973260958</v>
      </c>
      <c r="C4077">
        <v>3890887.6340864021</v>
      </c>
      <c r="D4077" t="str">
        <v>met</v>
      </c>
      <c r="E4077">
        <v>1388115.5632396936</v>
      </c>
    </row>
    <row r="4078" spans="1:5" x14ac:dyDescent="0.25">
      <c r="A4078">
        <v>4012</v>
      </c>
      <c r="B4078" s="40">
        <v>3217976.4694048632</v>
      </c>
      <c r="C4078">
        <v>3890617.9332153774</v>
      </c>
      <c r="D4078" t="str">
        <v>unmet</v>
      </c>
      <c r="E4078">
        <v>-672641.46381051419</v>
      </c>
    </row>
    <row r="4079" spans="1:5" x14ac:dyDescent="0.25">
      <c r="A4079">
        <v>4013</v>
      </c>
      <c r="B4079" s="40">
        <v>3658680.4106749706</v>
      </c>
      <c r="C4079">
        <v>3890960.7675763327</v>
      </c>
      <c r="D4079" t="str">
        <v>unmet</v>
      </c>
      <c r="E4079">
        <v>-232280.35690136207</v>
      </c>
    </row>
    <row r="4080" spans="1:5" x14ac:dyDescent="0.25">
      <c r="A4080">
        <v>4014</v>
      </c>
      <c r="B4080" s="40">
        <v>3202537.4585385937</v>
      </c>
      <c r="C4080">
        <v>3890563.6861087559</v>
      </c>
      <c r="D4080" t="str">
        <v>unmet</v>
      </c>
      <c r="E4080">
        <v>-688026.22757016215</v>
      </c>
    </row>
    <row r="4081" spans="1:5" x14ac:dyDescent="0.25">
      <c r="A4081">
        <v>4015</v>
      </c>
      <c r="B4081" s="40">
        <v>4313905.8069608351</v>
      </c>
      <c r="C4081">
        <v>3890686.5479179583</v>
      </c>
      <c r="D4081" t="str">
        <v>met</v>
      </c>
      <c r="E4081">
        <v>423219.25904287677</v>
      </c>
    </row>
    <row r="4082" spans="1:5" x14ac:dyDescent="0.25">
      <c r="A4082">
        <v>4016</v>
      </c>
      <c r="B4082" s="40">
        <v>3774996.903870034</v>
      </c>
      <c r="C4082">
        <v>3890660.6036390518</v>
      </c>
      <c r="D4082" t="str">
        <v>unmet</v>
      </c>
      <c r="E4082">
        <v>-115663.69976901775</v>
      </c>
    </row>
    <row r="4083" spans="1:5" x14ac:dyDescent="0.25">
      <c r="A4083">
        <v>4017</v>
      </c>
      <c r="B4083" s="40">
        <v>3114564.6008782126</v>
      </c>
      <c r="C4083">
        <v>3890927.7040264006</v>
      </c>
      <c r="D4083" t="str">
        <v>unmet</v>
      </c>
      <c r="E4083">
        <v>-776363.10314818798</v>
      </c>
    </row>
    <row r="4084" spans="1:5" x14ac:dyDescent="0.25">
      <c r="A4084">
        <v>4018</v>
      </c>
      <c r="B4084" s="40">
        <v>3509894.5049418733</v>
      </c>
      <c r="C4084">
        <v>3890621.449245011</v>
      </c>
      <c r="D4084" t="str">
        <v>unmet</v>
      </c>
      <c r="E4084">
        <v>-380726.94430313772</v>
      </c>
    </row>
    <row r="4085" spans="1:5" x14ac:dyDescent="0.25">
      <c r="A4085">
        <v>4019</v>
      </c>
      <c r="B4085" s="40">
        <v>3595695.613144198</v>
      </c>
      <c r="C4085">
        <v>3890885.4790625265</v>
      </c>
      <c r="D4085" t="str">
        <v>unmet</v>
      </c>
      <c r="E4085">
        <v>-295189.86591832852</v>
      </c>
    </row>
    <row r="4086" spans="1:5" x14ac:dyDescent="0.25">
      <c r="A4086">
        <v>4020</v>
      </c>
      <c r="B4086" s="40">
        <v>3525467.3052539588</v>
      </c>
      <c r="C4086">
        <v>3890701.9854434007</v>
      </c>
      <c r="D4086" t="str">
        <v>unmet</v>
      </c>
      <c r="E4086">
        <v>-365234.68018944189</v>
      </c>
    </row>
    <row r="4087" spans="1:5" x14ac:dyDescent="0.25">
      <c r="A4087">
        <v>4021</v>
      </c>
      <c r="B4087" s="40">
        <v>3009706.5890439767</v>
      </c>
      <c r="C4087">
        <v>3890805.0607554847</v>
      </c>
      <c r="D4087" t="str">
        <v>unmet</v>
      </c>
      <c r="E4087">
        <v>-881098.471711508</v>
      </c>
    </row>
    <row r="4088" spans="1:5" x14ac:dyDescent="0.25">
      <c r="A4088">
        <v>4022</v>
      </c>
      <c r="B4088" s="40">
        <v>5284329.8648025207</v>
      </c>
      <c r="C4088">
        <v>3890745.6772202165</v>
      </c>
      <c r="D4088" t="str">
        <v>met</v>
      </c>
      <c r="E4088">
        <v>1393584.1875823042</v>
      </c>
    </row>
    <row r="4089" spans="1:5" x14ac:dyDescent="0.25">
      <c r="A4089">
        <v>4023</v>
      </c>
      <c r="B4089" s="40">
        <v>4009813.1172324135</v>
      </c>
      <c r="C4089">
        <v>3890896.9281316437</v>
      </c>
      <c r="D4089" t="str">
        <v>met</v>
      </c>
      <c r="E4089">
        <v>118916.18910076981</v>
      </c>
    </row>
    <row r="4090" spans="1:5" x14ac:dyDescent="0.25">
      <c r="A4090">
        <v>4024</v>
      </c>
      <c r="B4090" s="40">
        <v>4755704.6991439369</v>
      </c>
      <c r="C4090">
        <v>3890671.9764512568</v>
      </c>
      <c r="D4090" t="str">
        <v>met</v>
      </c>
      <c r="E4090">
        <v>865032.72269268008</v>
      </c>
    </row>
    <row r="4091" spans="1:5" x14ac:dyDescent="0.25">
      <c r="A4091">
        <v>4025</v>
      </c>
      <c r="B4091" s="40">
        <v>3364304.6876032306</v>
      </c>
      <c r="C4091">
        <v>3890560.1270301025</v>
      </c>
      <c r="D4091" t="str">
        <v>unmet</v>
      </c>
      <c r="E4091">
        <v>-526255.43942687195</v>
      </c>
    </row>
    <row r="4092" spans="1:5" x14ac:dyDescent="0.25">
      <c r="A4092">
        <v>4026</v>
      </c>
      <c r="B4092" s="40">
        <v>4437093.3564027529</v>
      </c>
      <c r="C4092">
        <v>3891010.3540375126</v>
      </c>
      <c r="D4092" t="str">
        <v>met</v>
      </c>
      <c r="E4092">
        <v>546083.00236524036</v>
      </c>
    </row>
    <row r="4093" spans="1:5" x14ac:dyDescent="0.25">
      <c r="A4093">
        <v>4027</v>
      </c>
      <c r="B4093" s="40">
        <v>3632886.0015622582</v>
      </c>
      <c r="C4093">
        <v>3891070.7622561855</v>
      </c>
      <c r="D4093" t="str">
        <v>unmet</v>
      </c>
      <c r="E4093">
        <v>-258184.7606939273</v>
      </c>
    </row>
    <row r="4094" spans="1:5" x14ac:dyDescent="0.25">
      <c r="A4094">
        <v>4028</v>
      </c>
      <c r="B4094" s="40">
        <v>3161727.4698009724</v>
      </c>
      <c r="C4094">
        <v>3890910.9112756224</v>
      </c>
      <c r="D4094" t="str">
        <v>unmet</v>
      </c>
      <c r="E4094">
        <v>-729183.44147465006</v>
      </c>
    </row>
    <row r="4095" spans="1:5" x14ac:dyDescent="0.25">
      <c r="A4095">
        <v>4029</v>
      </c>
      <c r="B4095" s="40">
        <v>3602380.9232306993</v>
      </c>
      <c r="C4095">
        <v>3890930.8479625466</v>
      </c>
      <c r="D4095" t="str">
        <v>unmet</v>
      </c>
      <c r="E4095">
        <v>-288549.92473184736</v>
      </c>
    </row>
    <row r="4096" spans="1:5" x14ac:dyDescent="0.25">
      <c r="A4096">
        <v>4030</v>
      </c>
      <c r="B4096" s="40">
        <v>5740875.0096923569</v>
      </c>
      <c r="C4096">
        <v>3890700.9432289689</v>
      </c>
      <c r="D4096" t="str">
        <v>met</v>
      </c>
      <c r="E4096">
        <v>1850174.066463388</v>
      </c>
    </row>
    <row r="4097" spans="1:5" x14ac:dyDescent="0.25">
      <c r="A4097">
        <v>4031</v>
      </c>
      <c r="B4097" s="40">
        <v>3447215.9767063786</v>
      </c>
      <c r="C4097">
        <v>3890620.1392831295</v>
      </c>
      <c r="D4097" t="str">
        <v>unmet</v>
      </c>
      <c r="E4097">
        <v>-443404.16257675085</v>
      </c>
    </row>
    <row r="4098" spans="1:5" x14ac:dyDescent="0.25">
      <c r="A4098">
        <v>4032</v>
      </c>
      <c r="B4098" s="40">
        <v>5362623.6144134933</v>
      </c>
      <c r="C4098">
        <v>3890634.050446928</v>
      </c>
      <c r="D4098" t="str">
        <v>met</v>
      </c>
      <c r="E4098">
        <v>1471989.5639665653</v>
      </c>
    </row>
    <row r="4099" spans="1:5" x14ac:dyDescent="0.25">
      <c r="A4099">
        <v>4033</v>
      </c>
      <c r="B4099" s="40">
        <v>4238701.9637047574</v>
      </c>
      <c r="C4099">
        <v>3891278.3027606979</v>
      </c>
      <c r="D4099" t="str">
        <v>met</v>
      </c>
      <c r="E4099">
        <v>347423.66094405949</v>
      </c>
    </row>
    <row r="4100" spans="1:5" x14ac:dyDescent="0.25">
      <c r="A4100">
        <v>4034</v>
      </c>
      <c r="B4100" s="40">
        <v>3903806.348893303</v>
      </c>
      <c r="C4100">
        <v>3890758.5706008803</v>
      </c>
      <c r="D4100" t="str">
        <v>met</v>
      </c>
      <c r="E4100">
        <v>13047.778292422649</v>
      </c>
    </row>
    <row r="4101" spans="1:5" x14ac:dyDescent="0.25">
      <c r="A4101">
        <v>4035</v>
      </c>
      <c r="B4101" s="40">
        <v>3463407.7705499465</v>
      </c>
      <c r="C4101">
        <v>3890643.5216464</v>
      </c>
      <c r="D4101" t="str">
        <v>unmet</v>
      </c>
      <c r="E4101">
        <v>-427235.75109645352</v>
      </c>
    </row>
    <row r="4102" spans="1:5" x14ac:dyDescent="0.25">
      <c r="A4102">
        <v>4036</v>
      </c>
      <c r="B4102" s="40">
        <v>3333987.9485256481</v>
      </c>
      <c r="C4102">
        <v>3890362.2757667452</v>
      </c>
      <c r="D4102" t="str">
        <v>unmet</v>
      </c>
      <c r="E4102">
        <v>-556374.32724109711</v>
      </c>
    </row>
    <row r="4103" spans="1:5" x14ac:dyDescent="0.25">
      <c r="A4103">
        <v>4037</v>
      </c>
      <c r="B4103" s="40">
        <v>3551092.3819185188</v>
      </c>
      <c r="C4103">
        <v>3891030.2426146613</v>
      </c>
      <c r="D4103" t="str">
        <v>unmet</v>
      </c>
      <c r="E4103">
        <v>-339937.86069614254</v>
      </c>
    </row>
    <row r="4104" spans="1:5" x14ac:dyDescent="0.25">
      <c r="A4104">
        <v>4038</v>
      </c>
      <c r="B4104" s="40">
        <v>4175302.3738752464</v>
      </c>
      <c r="C4104">
        <v>3890348.7000098815</v>
      </c>
      <c r="D4104" t="str">
        <v>met</v>
      </c>
      <c r="E4104">
        <v>284953.67386536486</v>
      </c>
    </row>
    <row r="4105" spans="1:5" x14ac:dyDescent="0.25">
      <c r="A4105">
        <v>4039</v>
      </c>
      <c r="B4105" s="40">
        <v>4092211.3305416284</v>
      </c>
      <c r="C4105">
        <v>3891210.3697735309</v>
      </c>
      <c r="D4105" t="str">
        <v>met</v>
      </c>
      <c r="E4105">
        <v>201000.96076809755</v>
      </c>
    </row>
    <row r="4106" spans="1:5" x14ac:dyDescent="0.25">
      <c r="A4106">
        <v>4040</v>
      </c>
      <c r="B4106" s="40">
        <v>3549189.433252302</v>
      </c>
      <c r="C4106">
        <v>3890410.8054992165</v>
      </c>
      <c r="D4106" t="str">
        <v>unmet</v>
      </c>
      <c r="E4106">
        <v>-341221.37224691454</v>
      </c>
    </row>
    <row r="4107" spans="1:5" x14ac:dyDescent="0.25">
      <c r="A4107">
        <v>4041</v>
      </c>
      <c r="B4107" s="40">
        <v>4219677.3613268528</v>
      </c>
      <c r="C4107">
        <v>3890448.8759693177</v>
      </c>
      <c r="D4107" t="str">
        <v>met</v>
      </c>
      <c r="E4107">
        <v>329228.48535753507</v>
      </c>
    </row>
    <row r="4108" spans="1:5" x14ac:dyDescent="0.25">
      <c r="A4108">
        <v>4042</v>
      </c>
      <c r="B4108" s="40">
        <v>3391609.5389772356</v>
      </c>
      <c r="C4108">
        <v>3890451.4277490401</v>
      </c>
      <c r="D4108" t="str">
        <v>unmet</v>
      </c>
      <c r="E4108">
        <v>-498841.88877180452</v>
      </c>
    </row>
    <row r="4109" spans="1:5" x14ac:dyDescent="0.25">
      <c r="A4109">
        <v>4043</v>
      </c>
      <c r="B4109" s="40">
        <v>4148107.5175435701</v>
      </c>
      <c r="C4109">
        <v>3890350.8557433062</v>
      </c>
      <c r="D4109" t="str">
        <v>met</v>
      </c>
      <c r="E4109">
        <v>257756.66180026392</v>
      </c>
    </row>
    <row r="4110" spans="1:5" x14ac:dyDescent="0.25">
      <c r="A4110">
        <v>4044</v>
      </c>
      <c r="B4110" s="40">
        <v>3778453.4656913346</v>
      </c>
      <c r="C4110">
        <v>3890550.969536454</v>
      </c>
      <c r="D4110" t="str">
        <v>unmet</v>
      </c>
      <c r="E4110">
        <v>-112097.50384511938</v>
      </c>
    </row>
    <row r="4111" spans="1:5" x14ac:dyDescent="0.25">
      <c r="A4111">
        <v>4045</v>
      </c>
      <c r="B4111" s="40">
        <v>3813295.4469293267</v>
      </c>
      <c r="C4111">
        <v>3890832.7811877308</v>
      </c>
      <c r="D4111" t="str">
        <v>unmet</v>
      </c>
      <c r="E4111">
        <v>-77537.334258404095</v>
      </c>
    </row>
    <row r="4112" spans="1:5" x14ac:dyDescent="0.25">
      <c r="A4112">
        <v>4046</v>
      </c>
      <c r="B4112" s="40">
        <v>3960908.0557812164</v>
      </c>
      <c r="C4112">
        <v>3890979.3666832717</v>
      </c>
      <c r="D4112" t="str">
        <v>met</v>
      </c>
      <c r="E4112">
        <v>69928.689097944647</v>
      </c>
    </row>
    <row r="4113" spans="1:5" x14ac:dyDescent="0.25">
      <c r="A4113">
        <v>4047</v>
      </c>
      <c r="B4113" s="40">
        <v>4067259.9359870558</v>
      </c>
      <c r="C4113">
        <v>3890964.2980091488</v>
      </c>
      <c r="D4113" t="str">
        <v>met</v>
      </c>
      <c r="E4113">
        <v>176295.63797790697</v>
      </c>
    </row>
    <row r="4114" spans="1:5" x14ac:dyDescent="0.25">
      <c r="A4114">
        <v>4048</v>
      </c>
      <c r="B4114" s="40">
        <v>4332981.1688423743</v>
      </c>
      <c r="C4114">
        <v>3890944.6147972001</v>
      </c>
      <c r="D4114" t="str">
        <v>met</v>
      </c>
      <c r="E4114">
        <v>442036.55404517427</v>
      </c>
    </row>
    <row r="4115" spans="1:5" x14ac:dyDescent="0.25">
      <c r="A4115">
        <v>4049</v>
      </c>
      <c r="B4115" s="40">
        <v>4028127.8977443422</v>
      </c>
      <c r="C4115">
        <v>3890649.8632790707</v>
      </c>
      <c r="D4115" t="str">
        <v>met</v>
      </c>
      <c r="E4115">
        <v>137478.03446527151</v>
      </c>
    </row>
    <row r="4116" spans="1:5" x14ac:dyDescent="0.25">
      <c r="A4116">
        <v>4050</v>
      </c>
      <c r="B4116" s="40">
        <v>5055250.4803683711</v>
      </c>
      <c r="C4116">
        <v>3890864.4247811264</v>
      </c>
      <c r="D4116" t="str">
        <v>met</v>
      </c>
      <c r="E4116">
        <v>1164386.0555872447</v>
      </c>
    </row>
    <row r="4117" spans="1:5" x14ac:dyDescent="0.25">
      <c r="A4117">
        <v>4051</v>
      </c>
      <c r="B4117" s="40">
        <v>3842129.1756803608</v>
      </c>
      <c r="C4117">
        <v>3890812.3968101116</v>
      </c>
      <c r="D4117" t="str">
        <v>unmet</v>
      </c>
      <c r="E4117">
        <v>-48683.221129750833</v>
      </c>
    </row>
    <row r="4118" spans="1:5" x14ac:dyDescent="0.25">
      <c r="A4118">
        <v>4052</v>
      </c>
      <c r="B4118" s="40">
        <v>3815785.2150203818</v>
      </c>
      <c r="C4118">
        <v>3890648.0054632081</v>
      </c>
      <c r="D4118" t="str">
        <v>unmet</v>
      </c>
      <c r="E4118">
        <v>-74862.790442826226</v>
      </c>
    </row>
    <row r="4119" spans="1:5" x14ac:dyDescent="0.25">
      <c r="A4119">
        <v>4053</v>
      </c>
      <c r="B4119" s="40">
        <v>3591985.622194781</v>
      </c>
      <c r="C4119">
        <v>3890576.2414086345</v>
      </c>
      <c r="D4119" t="str">
        <v>unmet</v>
      </c>
      <c r="E4119">
        <v>-298590.6192138535</v>
      </c>
    </row>
    <row r="4120" spans="1:5" x14ac:dyDescent="0.25">
      <c r="A4120">
        <v>4054</v>
      </c>
      <c r="B4120" s="40">
        <v>2699203.6840772107</v>
      </c>
      <c r="C4120">
        <v>3890974.8875984615</v>
      </c>
      <c r="D4120" t="str">
        <v>unmet</v>
      </c>
      <c r="E4120">
        <v>-1191771.2035212507</v>
      </c>
    </row>
    <row r="4121" spans="1:5" x14ac:dyDescent="0.25">
      <c r="A4121">
        <v>4055</v>
      </c>
      <c r="B4121" s="40">
        <v>5208618.8641535174</v>
      </c>
      <c r="C4121">
        <v>3890760.4971316238</v>
      </c>
      <c r="D4121" t="str">
        <v>met</v>
      </c>
      <c r="E4121">
        <v>1317858.3670218936</v>
      </c>
    </row>
    <row r="4122" spans="1:5" x14ac:dyDescent="0.25">
      <c r="A4122">
        <v>4056</v>
      </c>
      <c r="B4122" s="40">
        <v>4267303.4641528931</v>
      </c>
      <c r="C4122">
        <v>3890834.9782000929</v>
      </c>
      <c r="D4122" t="str">
        <v>met</v>
      </c>
      <c r="E4122">
        <v>376468.48595280014</v>
      </c>
    </row>
    <row r="4123" spans="1:5" x14ac:dyDescent="0.25">
      <c r="A4123">
        <v>4057</v>
      </c>
      <c r="B4123" s="40">
        <v>3409280.7866321998</v>
      </c>
      <c r="C4123">
        <v>3890650.8271815414</v>
      </c>
      <c r="D4123" t="str">
        <v>unmet</v>
      </c>
      <c r="E4123">
        <v>-481370.04054934159</v>
      </c>
    </row>
    <row r="4124" spans="1:5" x14ac:dyDescent="0.25">
      <c r="A4124">
        <v>4058</v>
      </c>
      <c r="B4124" s="40">
        <v>3201700.1300113173</v>
      </c>
      <c r="C4124">
        <v>3890717.7355494234</v>
      </c>
      <c r="D4124" t="str">
        <v>unmet</v>
      </c>
      <c r="E4124">
        <v>-689017.60553810606</v>
      </c>
    </row>
    <row r="4125" spans="1:5" x14ac:dyDescent="0.25">
      <c r="A4125">
        <v>4059</v>
      </c>
      <c r="B4125" s="40">
        <v>4430425.1154316962</v>
      </c>
      <c r="C4125">
        <v>3890597.5338779874</v>
      </c>
      <c r="D4125" t="str">
        <v>met</v>
      </c>
      <c r="E4125">
        <v>539827.58155370876</v>
      </c>
    </row>
    <row r="4126" spans="1:5" x14ac:dyDescent="0.25">
      <c r="A4126">
        <v>4060</v>
      </c>
      <c r="B4126" s="40">
        <v>3235921.8799116733</v>
      </c>
      <c r="C4126">
        <v>3890846.3669366445</v>
      </c>
      <c r="D4126" t="str">
        <v>unmet</v>
      </c>
      <c r="E4126">
        <v>-654924.48702497128</v>
      </c>
    </row>
    <row r="4127" spans="1:5" x14ac:dyDescent="0.25">
      <c r="A4127">
        <v>4061</v>
      </c>
      <c r="B4127" s="40">
        <v>3419694.3863070034</v>
      </c>
      <c r="C4127">
        <v>3890888.603059269</v>
      </c>
      <c r="D4127" t="str">
        <v>unmet</v>
      </c>
      <c r="E4127">
        <v>-471194.21675226558</v>
      </c>
    </row>
    <row r="4128" spans="1:5" x14ac:dyDescent="0.25">
      <c r="A4128">
        <v>4062</v>
      </c>
      <c r="B4128" s="40">
        <v>3381901.1326964069</v>
      </c>
      <c r="C4128">
        <v>3890650.5876706261</v>
      </c>
      <c r="D4128" t="str">
        <v>unmet</v>
      </c>
      <c r="E4128">
        <v>-508749.4549742192</v>
      </c>
    </row>
    <row r="4129" spans="1:5" x14ac:dyDescent="0.25">
      <c r="A4129">
        <v>4063</v>
      </c>
      <c r="B4129" s="40">
        <v>7328487.4373617498</v>
      </c>
      <c r="C4129">
        <v>3890739.8995506614</v>
      </c>
      <c r="D4129" t="str">
        <v>met</v>
      </c>
      <c r="E4129">
        <v>3437747.5378110884</v>
      </c>
    </row>
    <row r="4130" spans="1:5" x14ac:dyDescent="0.25">
      <c r="A4130">
        <v>4064</v>
      </c>
      <c r="B4130" s="40">
        <v>3585564.9273286271</v>
      </c>
      <c r="C4130">
        <v>3890416.7598923468</v>
      </c>
      <c r="D4130" t="str">
        <v>unmet</v>
      </c>
      <c r="E4130">
        <v>-304851.83256371971</v>
      </c>
    </row>
    <row r="4131" spans="1:5" x14ac:dyDescent="0.25">
      <c r="A4131">
        <v>4065</v>
      </c>
      <c r="B4131" s="40">
        <v>3457093.9348306013</v>
      </c>
      <c r="C4131">
        <v>3890419.4852466439</v>
      </c>
      <c r="D4131" t="str">
        <v>unmet</v>
      </c>
      <c r="E4131">
        <v>-433325.55041604256</v>
      </c>
    </row>
    <row r="4132" spans="1:5" x14ac:dyDescent="0.25">
      <c r="A4132">
        <v>4066</v>
      </c>
      <c r="B4132" s="40">
        <v>3210327.3295141351</v>
      </c>
      <c r="C4132">
        <v>3890807.1274800706</v>
      </c>
      <c r="D4132" t="str">
        <v>unmet</v>
      </c>
      <c r="E4132">
        <v>-680479.79796593543</v>
      </c>
    </row>
    <row r="4133" spans="1:5" x14ac:dyDescent="0.25">
      <c r="A4133">
        <v>4067</v>
      </c>
      <c r="B4133" s="40">
        <v>2926877.6158402702</v>
      </c>
      <c r="C4133">
        <v>3890840.5233937819</v>
      </c>
      <c r="D4133" t="str">
        <v>unmet</v>
      </c>
      <c r="E4133">
        <v>-963962.90755351167</v>
      </c>
    </row>
    <row r="4134" spans="1:5" x14ac:dyDescent="0.25">
      <c r="A4134">
        <v>4068</v>
      </c>
      <c r="B4134" s="40">
        <v>3362206.539432609</v>
      </c>
      <c r="C4134">
        <v>3890921.0260111103</v>
      </c>
      <c r="D4134" t="str">
        <v>unmet</v>
      </c>
      <c r="E4134">
        <v>-528714.4865785013</v>
      </c>
    </row>
    <row r="4135" spans="1:5" x14ac:dyDescent="0.25">
      <c r="A4135">
        <v>4069</v>
      </c>
      <c r="B4135" s="40">
        <v>3601118.3279684409</v>
      </c>
      <c r="C4135">
        <v>3890663.4140214575</v>
      </c>
      <c r="D4135" t="str">
        <v>unmet</v>
      </c>
      <c r="E4135">
        <v>-289545.0860530166</v>
      </c>
    </row>
    <row r="4136" spans="1:5" x14ac:dyDescent="0.25">
      <c r="A4136">
        <v>4070</v>
      </c>
      <c r="B4136" s="40">
        <v>3689640.9672326292</v>
      </c>
      <c r="C4136">
        <v>3891462.7112853872</v>
      </c>
      <c r="D4136" t="str">
        <v>unmet</v>
      </c>
      <c r="E4136">
        <v>-201821.74405275797</v>
      </c>
    </row>
    <row r="4137" spans="1:5" x14ac:dyDescent="0.25">
      <c r="A4137">
        <v>4071</v>
      </c>
      <c r="B4137" s="40">
        <v>3662068.3000956196</v>
      </c>
      <c r="C4137">
        <v>3891019.4426941862</v>
      </c>
      <c r="D4137" t="str">
        <v>unmet</v>
      </c>
      <c r="E4137">
        <v>-228951.1425985666</v>
      </c>
    </row>
    <row r="4138" spans="1:5" x14ac:dyDescent="0.25">
      <c r="A4138">
        <v>4072</v>
      </c>
      <c r="B4138" s="40">
        <v>3709532.5079222922</v>
      </c>
      <c r="C4138">
        <v>3891379.7517080316</v>
      </c>
      <c r="D4138" t="str">
        <v>unmet</v>
      </c>
      <c r="E4138">
        <v>-181847.24378573941</v>
      </c>
    </row>
    <row r="4139" spans="1:5" x14ac:dyDescent="0.25">
      <c r="A4139">
        <v>4073</v>
      </c>
      <c r="B4139" s="40">
        <v>3716853.9065403393</v>
      </c>
      <c r="C4139">
        <v>3890624.7736793924</v>
      </c>
      <c r="D4139" t="str">
        <v>unmet</v>
      </c>
      <c r="E4139">
        <v>-173770.86713905307</v>
      </c>
    </row>
    <row r="4140" spans="1:5" x14ac:dyDescent="0.25">
      <c r="A4140">
        <v>4074</v>
      </c>
      <c r="B4140" s="40">
        <v>3643732.5414883466</v>
      </c>
      <c r="C4140">
        <v>3891078.3479057108</v>
      </c>
      <c r="D4140" t="str">
        <v>unmet</v>
      </c>
      <c r="E4140">
        <v>-247345.80641736416</v>
      </c>
    </row>
    <row r="4141" spans="1:5" x14ac:dyDescent="0.25">
      <c r="A4141">
        <v>4075</v>
      </c>
      <c r="B4141" s="40">
        <v>4172638.3376997341</v>
      </c>
      <c r="C4141">
        <v>3890888.3592669102</v>
      </c>
      <c r="D4141" t="str">
        <v>met</v>
      </c>
      <c r="E4141">
        <v>281749.9784328239</v>
      </c>
    </row>
    <row r="4142" spans="1:5" x14ac:dyDescent="0.25">
      <c r="A4142">
        <v>4076</v>
      </c>
      <c r="B4142" s="40">
        <v>3793665.3875122294</v>
      </c>
      <c r="C4142">
        <v>3890800.8585124104</v>
      </c>
      <c r="D4142" t="str">
        <v>unmet</v>
      </c>
      <c r="E4142">
        <v>-97135.471000181045</v>
      </c>
    </row>
    <row r="4143" spans="1:5" x14ac:dyDescent="0.25">
      <c r="A4143">
        <v>4077</v>
      </c>
      <c r="B4143" s="40">
        <v>3708322.5390786808</v>
      </c>
      <c r="C4143">
        <v>3890982.2272510901</v>
      </c>
      <c r="D4143" t="str">
        <v>unmet</v>
      </c>
      <c r="E4143">
        <v>-182659.68817240931</v>
      </c>
    </row>
    <row r="4144" spans="1:5" x14ac:dyDescent="0.25">
      <c r="A4144">
        <v>4078</v>
      </c>
      <c r="B4144" s="40">
        <v>4348599.9699204797</v>
      </c>
      <c r="C4144">
        <v>3890415.3360525253</v>
      </c>
      <c r="D4144" t="str">
        <v>met</v>
      </c>
      <c r="E4144">
        <v>458184.63386795437</v>
      </c>
    </row>
    <row r="4145" spans="1:5" x14ac:dyDescent="0.25">
      <c r="A4145">
        <v>4079</v>
      </c>
      <c r="B4145" s="40">
        <v>4887834.1090440899</v>
      </c>
      <c r="C4145">
        <v>3891170.8141825409</v>
      </c>
      <c r="D4145" t="str">
        <v>met</v>
      </c>
      <c r="E4145">
        <v>996663.29486154905</v>
      </c>
    </row>
    <row r="4146" spans="1:5" x14ac:dyDescent="0.25">
      <c r="A4146">
        <v>4080</v>
      </c>
      <c r="B4146" s="40">
        <v>3780366.4042223925</v>
      </c>
      <c r="C4146">
        <v>3890396.9217875237</v>
      </c>
      <c r="D4146" t="str">
        <v>unmet</v>
      </c>
      <c r="E4146">
        <v>-110030.51756513119</v>
      </c>
    </row>
    <row r="4147" spans="1:5" x14ac:dyDescent="0.25">
      <c r="A4147">
        <v>4081</v>
      </c>
      <c r="B4147" s="40">
        <v>3402644.2358475104</v>
      </c>
      <c r="C4147">
        <v>3890251.3524931921</v>
      </c>
      <c r="D4147" t="str">
        <v>unmet</v>
      </c>
      <c r="E4147">
        <v>-487607.11664568167</v>
      </c>
    </row>
    <row r="4148" spans="1:5" x14ac:dyDescent="0.25">
      <c r="A4148">
        <v>4082</v>
      </c>
      <c r="B4148" s="40">
        <v>3224030.8350357432</v>
      </c>
      <c r="C4148">
        <v>3891040.8720389749</v>
      </c>
      <c r="D4148" t="str">
        <v>unmet</v>
      </c>
      <c r="E4148">
        <v>-667010.0370032317</v>
      </c>
    </row>
    <row r="4149" spans="1:5" x14ac:dyDescent="0.25">
      <c r="A4149">
        <v>4083</v>
      </c>
      <c r="B4149" s="40">
        <v>3644395.4067982533</v>
      </c>
      <c r="C4149">
        <v>3890756.7984982752</v>
      </c>
      <c r="D4149" t="str">
        <v>unmet</v>
      </c>
      <c r="E4149">
        <v>-246361.39170002192</v>
      </c>
    </row>
    <row r="4150" spans="1:5" x14ac:dyDescent="0.25">
      <c r="A4150">
        <v>4084</v>
      </c>
      <c r="B4150" s="40">
        <v>3443359.6580654387</v>
      </c>
      <c r="C4150">
        <v>3891151.4490795885</v>
      </c>
      <c r="D4150" t="str">
        <v>unmet</v>
      </c>
      <c r="E4150">
        <v>-447791.79101414979</v>
      </c>
    </row>
    <row r="4151" spans="1:5" x14ac:dyDescent="0.25">
      <c r="A4151">
        <v>4085</v>
      </c>
      <c r="B4151" s="40">
        <v>3930956.9271567068</v>
      </c>
      <c r="C4151">
        <v>3890907.6172683253</v>
      </c>
      <c r="D4151" t="str">
        <v>met</v>
      </c>
      <c r="E4151">
        <v>40049.309888381511</v>
      </c>
    </row>
    <row r="4152" spans="1:5" x14ac:dyDescent="0.25">
      <c r="A4152">
        <v>4086</v>
      </c>
      <c r="B4152" s="40">
        <v>3762488.6808330053</v>
      </c>
      <c r="C4152">
        <v>3891018.5879566232</v>
      </c>
      <c r="D4152" t="str">
        <v>unmet</v>
      </c>
      <c r="E4152">
        <v>-128529.90712361783</v>
      </c>
    </row>
    <row r="4153" spans="1:5" x14ac:dyDescent="0.25">
      <c r="A4153">
        <v>4087</v>
      </c>
      <c r="B4153" s="40">
        <v>4457671.5465149572</v>
      </c>
      <c r="C4153">
        <v>3890563.1748003745</v>
      </c>
      <c r="D4153" t="str">
        <v>met</v>
      </c>
      <c r="E4153">
        <v>567108.37171458267</v>
      </c>
    </row>
    <row r="4154" spans="1:5" x14ac:dyDescent="0.25">
      <c r="A4154">
        <v>4088</v>
      </c>
      <c r="B4154" s="40">
        <v>3738184.9772388632</v>
      </c>
      <c r="C4154">
        <v>3890696.9536305736</v>
      </c>
      <c r="D4154" t="str">
        <v>unmet</v>
      </c>
      <c r="E4154">
        <v>-152511.97639171034</v>
      </c>
    </row>
    <row r="4155" spans="1:5" x14ac:dyDescent="0.25">
      <c r="A4155">
        <v>4089</v>
      </c>
      <c r="B4155" s="40">
        <v>4258597.4427921996</v>
      </c>
      <c r="C4155">
        <v>3890687.3565399558</v>
      </c>
      <c r="D4155" t="str">
        <v>met</v>
      </c>
      <c r="E4155">
        <v>367910.08625224372</v>
      </c>
    </row>
    <row r="4156" spans="1:5" x14ac:dyDescent="0.25">
      <c r="A4156">
        <v>4090</v>
      </c>
      <c r="B4156" s="40">
        <v>3356690.1583366306</v>
      </c>
      <c r="C4156">
        <v>3890829.0718535748</v>
      </c>
      <c r="D4156" t="str">
        <v>unmet</v>
      </c>
      <c r="E4156">
        <v>-534138.91351694427</v>
      </c>
    </row>
    <row r="4157" spans="1:5" x14ac:dyDescent="0.25">
      <c r="A4157">
        <v>4091</v>
      </c>
      <c r="B4157" s="40">
        <v>4499119.8793427255</v>
      </c>
      <c r="C4157">
        <v>3890516.9222844313</v>
      </c>
      <c r="D4157" t="str">
        <v>met</v>
      </c>
      <c r="E4157">
        <v>608602.95705829421</v>
      </c>
    </row>
    <row r="4158" spans="1:5" x14ac:dyDescent="0.25">
      <c r="A4158">
        <v>4092</v>
      </c>
      <c r="B4158" s="40">
        <v>3353225.6394960778</v>
      </c>
      <c r="C4158">
        <v>3891182.0285800053</v>
      </c>
      <c r="D4158" t="str">
        <v>unmet</v>
      </c>
      <c r="E4158">
        <v>-537956.3890839275</v>
      </c>
    </row>
    <row r="4159" spans="1:5" x14ac:dyDescent="0.25">
      <c r="A4159">
        <v>4093</v>
      </c>
      <c r="B4159" s="40">
        <v>5404974.5006251372</v>
      </c>
      <c r="C4159">
        <v>3890767.680926044</v>
      </c>
      <c r="D4159" t="str">
        <v>met</v>
      </c>
      <c r="E4159">
        <v>1514206.8196990932</v>
      </c>
    </row>
    <row r="4160" spans="1:5" x14ac:dyDescent="0.25">
      <c r="A4160">
        <v>4094</v>
      </c>
      <c r="B4160" s="40">
        <v>3336067.0028499914</v>
      </c>
      <c r="C4160">
        <v>3890900.2700847713</v>
      </c>
      <c r="D4160" t="str">
        <v>unmet</v>
      </c>
      <c r="E4160">
        <v>-554833.26723477989</v>
      </c>
    </row>
    <row r="4161" spans="1:5" x14ac:dyDescent="0.25">
      <c r="A4161">
        <v>4095</v>
      </c>
      <c r="B4161" s="40">
        <v>4415847.5392817296</v>
      </c>
      <c r="C4161">
        <v>3891393.8245812207</v>
      </c>
      <c r="D4161" t="str">
        <v>met</v>
      </c>
      <c r="E4161">
        <v>524453.71470050886</v>
      </c>
    </row>
    <row r="4162" spans="1:5" x14ac:dyDescent="0.25">
      <c r="A4162">
        <v>4096</v>
      </c>
      <c r="B4162" s="40">
        <v>3852347.1681084777</v>
      </c>
      <c r="C4162">
        <v>3890611.6505141123</v>
      </c>
      <c r="D4162" t="str">
        <v>unmet</v>
      </c>
      <c r="E4162">
        <v>-38264.482405634597</v>
      </c>
    </row>
    <row r="4163" spans="1:5" x14ac:dyDescent="0.25">
      <c r="A4163">
        <v>4097</v>
      </c>
      <c r="B4163" s="40">
        <v>4031885.001047798</v>
      </c>
      <c r="C4163">
        <v>3890769.0461390195</v>
      </c>
      <c r="D4163" t="str">
        <v>met</v>
      </c>
      <c r="E4163">
        <v>141115.95490877843</v>
      </c>
    </row>
    <row r="4164" spans="1:5" x14ac:dyDescent="0.25">
      <c r="A4164">
        <v>4098</v>
      </c>
      <c r="B4164" s="40">
        <v>4103861.434519113</v>
      </c>
      <c r="C4164">
        <v>3890751.4637355073</v>
      </c>
      <c r="D4164" t="str">
        <v>met</v>
      </c>
      <c r="E4164">
        <v>213109.97078360571</v>
      </c>
    </row>
    <row r="4165" spans="1:5" x14ac:dyDescent="0.25">
      <c r="A4165">
        <v>4099</v>
      </c>
      <c r="B4165" s="40">
        <v>3695828.326073125</v>
      </c>
      <c r="C4165">
        <v>3891113.0311864889</v>
      </c>
      <c r="D4165" t="str">
        <v>unmet</v>
      </c>
      <c r="E4165">
        <v>-195284.70511336392</v>
      </c>
    </row>
    <row r="4166" spans="1:5" x14ac:dyDescent="0.25">
      <c r="A4166">
        <v>4100</v>
      </c>
      <c r="B4166" s="40">
        <v>5543768.7596072908</v>
      </c>
      <c r="C4166">
        <v>3891056.0508984579</v>
      </c>
      <c r="D4166" t="str">
        <v>met</v>
      </c>
      <c r="E4166">
        <v>1652712.708708833</v>
      </c>
    </row>
    <row r="4167" spans="1:5" x14ac:dyDescent="0.25">
      <c r="A4167">
        <v>4101</v>
      </c>
      <c r="B4167" s="40">
        <v>3783148.250262538</v>
      </c>
      <c r="C4167">
        <v>3890747.7914345874</v>
      </c>
      <c r="D4167" t="str">
        <v>unmet</v>
      </c>
      <c r="E4167">
        <v>-107599.54117204947</v>
      </c>
    </row>
    <row r="4168" spans="1:5" x14ac:dyDescent="0.25">
      <c r="A4168">
        <v>4102</v>
      </c>
      <c r="B4168" s="40">
        <v>4173820.6203342248</v>
      </c>
      <c r="C4168">
        <v>3891308.1460681413</v>
      </c>
      <c r="D4168" t="str">
        <v>met</v>
      </c>
      <c r="E4168">
        <v>282512.47426608345</v>
      </c>
    </row>
    <row r="4169" spans="1:5" x14ac:dyDescent="0.25">
      <c r="A4169">
        <v>4103</v>
      </c>
      <c r="B4169" s="40">
        <v>4410143.5982715515</v>
      </c>
      <c r="C4169">
        <v>3890845.9814524991</v>
      </c>
      <c r="D4169" t="str">
        <v>met</v>
      </c>
      <c r="E4169">
        <v>519297.61681905249</v>
      </c>
    </row>
    <row r="4170" spans="1:5" x14ac:dyDescent="0.25">
      <c r="A4170">
        <v>4104</v>
      </c>
      <c r="B4170" s="40">
        <v>3569321.2149460129</v>
      </c>
      <c r="C4170">
        <v>3890926.2435421157</v>
      </c>
      <c r="D4170" t="str">
        <v>unmet</v>
      </c>
      <c r="E4170">
        <v>-321605.02859610273</v>
      </c>
    </row>
    <row r="4171" spans="1:5" x14ac:dyDescent="0.25">
      <c r="A4171">
        <v>4105</v>
      </c>
      <c r="B4171" s="40">
        <v>3632818.6192206847</v>
      </c>
      <c r="C4171">
        <v>3890888.9779690756</v>
      </c>
      <c r="D4171" t="str">
        <v>unmet</v>
      </c>
      <c r="E4171">
        <v>-258070.3587483908</v>
      </c>
    </row>
    <row r="4172" spans="1:5" x14ac:dyDescent="0.25">
      <c r="A4172">
        <v>4106</v>
      </c>
      <c r="B4172" s="40">
        <v>3566635.9818783063</v>
      </c>
      <c r="C4172">
        <v>3890214.4628248783</v>
      </c>
      <c r="D4172" t="str">
        <v>unmet</v>
      </c>
      <c r="E4172">
        <v>-323578.48094657203</v>
      </c>
    </row>
    <row r="4173" spans="1:5" x14ac:dyDescent="0.25">
      <c r="A4173">
        <v>4107</v>
      </c>
      <c r="B4173" s="40">
        <v>3627215.7521922011</v>
      </c>
      <c r="C4173">
        <v>3890690.3779808003</v>
      </c>
      <c r="D4173" t="str">
        <v>unmet</v>
      </c>
      <c r="E4173">
        <v>-263474.62578859925</v>
      </c>
    </row>
    <row r="4174" spans="1:5" x14ac:dyDescent="0.25">
      <c r="A4174">
        <v>4108</v>
      </c>
      <c r="B4174" s="40">
        <v>4292265.0512491846</v>
      </c>
      <c r="C4174">
        <v>3890787.5487714401</v>
      </c>
      <c r="D4174" t="str">
        <v>met</v>
      </c>
      <c r="E4174">
        <v>401477.50247774459</v>
      </c>
    </row>
    <row r="4175" spans="1:5" x14ac:dyDescent="0.25">
      <c r="A4175">
        <v>4109</v>
      </c>
      <c r="B4175" s="40">
        <v>3657159.506203928</v>
      </c>
      <c r="C4175">
        <v>3890607.0312111704</v>
      </c>
      <c r="D4175" t="str">
        <v>unmet</v>
      </c>
      <c r="E4175">
        <v>-233447.52500724234</v>
      </c>
    </row>
    <row r="4176" spans="1:5" x14ac:dyDescent="0.25">
      <c r="A4176">
        <v>4110</v>
      </c>
      <c r="B4176" s="40">
        <v>3612424.977430304</v>
      </c>
      <c r="C4176">
        <v>3890552.3470126675</v>
      </c>
      <c r="D4176" t="str">
        <v>unmet</v>
      </c>
      <c r="E4176">
        <v>-278127.3695823634</v>
      </c>
    </row>
    <row r="4177" spans="1:5" x14ac:dyDescent="0.25">
      <c r="A4177">
        <v>4111</v>
      </c>
      <c r="B4177" s="40">
        <v>4200467.5954914521</v>
      </c>
      <c r="C4177">
        <v>3890713.6004221682</v>
      </c>
      <c r="D4177" t="str">
        <v>met</v>
      </c>
      <c r="E4177">
        <v>309753.99506928399</v>
      </c>
    </row>
    <row r="4178" spans="1:5" x14ac:dyDescent="0.25">
      <c r="A4178">
        <v>4112</v>
      </c>
      <c r="B4178" s="40">
        <v>3671578.7796704913</v>
      </c>
      <c r="C4178">
        <v>3890756.9523132727</v>
      </c>
      <c r="D4178" t="str">
        <v>unmet</v>
      </c>
      <c r="E4178">
        <v>-219178.1726427814</v>
      </c>
    </row>
    <row r="4179" spans="1:5" x14ac:dyDescent="0.25">
      <c r="A4179">
        <v>4113</v>
      </c>
      <c r="B4179" s="40">
        <v>5037855.2611292284</v>
      </c>
      <c r="C4179">
        <v>3890984.7448853254</v>
      </c>
      <c r="D4179" t="str">
        <v>met</v>
      </c>
      <c r="E4179">
        <v>1146870.516243903</v>
      </c>
    </row>
    <row r="4180" spans="1:5" x14ac:dyDescent="0.25">
      <c r="A4180">
        <v>4114</v>
      </c>
      <c r="B4180" s="40">
        <v>3839153.847273415</v>
      </c>
      <c r="C4180">
        <v>3891011.6209526677</v>
      </c>
      <c r="D4180" t="str">
        <v>unmet</v>
      </c>
      <c r="E4180">
        <v>-51857.773679252714</v>
      </c>
    </row>
    <row r="4181" spans="1:5" x14ac:dyDescent="0.25">
      <c r="A4181">
        <v>4115</v>
      </c>
      <c r="B4181" s="40">
        <v>3734061.7867148439</v>
      </c>
      <c r="C4181">
        <v>3891359.0580823668</v>
      </c>
      <c r="D4181" t="str">
        <v>unmet</v>
      </c>
      <c r="E4181">
        <v>-157297.27136752289</v>
      </c>
    </row>
    <row r="4182" spans="1:5" x14ac:dyDescent="0.25">
      <c r="A4182">
        <v>4116</v>
      </c>
      <c r="B4182" s="40">
        <v>3315614.9993415456</v>
      </c>
      <c r="C4182">
        <v>3890765.3376872512</v>
      </c>
      <c r="D4182" t="str">
        <v>unmet</v>
      </c>
      <c r="E4182">
        <v>-575150.33834570553</v>
      </c>
    </row>
    <row r="4183" spans="1:5" x14ac:dyDescent="0.25">
      <c r="A4183">
        <v>4117</v>
      </c>
      <c r="B4183" s="40">
        <v>3389152.4670586921</v>
      </c>
      <c r="C4183">
        <v>3890549.8438734068</v>
      </c>
      <c r="D4183" t="str">
        <v>unmet</v>
      </c>
      <c r="E4183">
        <v>-501397.37681471463</v>
      </c>
    </row>
    <row r="4184" spans="1:5" x14ac:dyDescent="0.25">
      <c r="A4184">
        <v>4118</v>
      </c>
      <c r="B4184" s="40">
        <v>4141939.3580942815</v>
      </c>
      <c r="C4184">
        <v>3890865.1658899002</v>
      </c>
      <c r="D4184" t="str">
        <v>met</v>
      </c>
      <c r="E4184">
        <v>251074.19220438134</v>
      </c>
    </row>
    <row r="4185" spans="1:5" x14ac:dyDescent="0.25">
      <c r="A4185">
        <v>4119</v>
      </c>
      <c r="B4185" s="40">
        <v>3767777.1909253662</v>
      </c>
      <c r="C4185">
        <v>3891186.3905557715</v>
      </c>
      <c r="D4185" t="str">
        <v>unmet</v>
      </c>
      <c r="E4185">
        <v>-123409.19963040529</v>
      </c>
    </row>
    <row r="4186" spans="1:5" x14ac:dyDescent="0.25">
      <c r="A4186">
        <v>4120</v>
      </c>
      <c r="B4186" s="40">
        <v>3283854.1851894949</v>
      </c>
      <c r="C4186">
        <v>3890669.6046582307</v>
      </c>
      <c r="D4186" t="str">
        <v>unmet</v>
      </c>
      <c r="E4186">
        <v>-606815.41946873581</v>
      </c>
    </row>
    <row r="4187" spans="1:5" x14ac:dyDescent="0.25">
      <c r="A4187">
        <v>4121</v>
      </c>
      <c r="B4187" s="40">
        <v>5121956.8299446693</v>
      </c>
      <c r="C4187">
        <v>3890692.2090118765</v>
      </c>
      <c r="D4187" t="str">
        <v>met</v>
      </c>
      <c r="E4187">
        <v>1231264.6209327928</v>
      </c>
    </row>
    <row r="4188" spans="1:5" x14ac:dyDescent="0.25">
      <c r="A4188">
        <v>4122</v>
      </c>
      <c r="B4188" s="40">
        <v>3205743.0374527713</v>
      </c>
      <c r="C4188">
        <v>3890355.8984662984</v>
      </c>
      <c r="D4188" t="str">
        <v>unmet</v>
      </c>
      <c r="E4188">
        <v>-684612.86101352703</v>
      </c>
    </row>
    <row r="4189" spans="1:5" x14ac:dyDescent="0.25">
      <c r="A4189">
        <v>4123</v>
      </c>
      <c r="B4189" s="40">
        <v>4027027.2758321879</v>
      </c>
      <c r="C4189">
        <v>3890730.8865310876</v>
      </c>
      <c r="D4189" t="str">
        <v>met</v>
      </c>
      <c r="E4189">
        <v>136296.38930110028</v>
      </c>
    </row>
    <row r="4190" spans="1:5" x14ac:dyDescent="0.25">
      <c r="A4190">
        <v>4124</v>
      </c>
      <c r="B4190" s="40">
        <v>4094032.5646238658</v>
      </c>
      <c r="C4190">
        <v>3891040.4207087127</v>
      </c>
      <c r="D4190" t="str">
        <v>met</v>
      </c>
      <c r="E4190">
        <v>202992.14391515311</v>
      </c>
    </row>
    <row r="4191" spans="1:5" x14ac:dyDescent="0.25">
      <c r="A4191">
        <v>4125</v>
      </c>
      <c r="B4191" s="40">
        <v>3764251.6414413187</v>
      </c>
      <c r="C4191">
        <v>3890970.1790204588</v>
      </c>
      <c r="D4191" t="str">
        <v>unmet</v>
      </c>
      <c r="E4191">
        <v>-126718.53757914016</v>
      </c>
    </row>
    <row r="4192" spans="1:5" x14ac:dyDescent="0.25">
      <c r="A4192">
        <v>4126</v>
      </c>
      <c r="B4192" s="40">
        <v>4152741.6108134142</v>
      </c>
      <c r="C4192">
        <v>3890837.6792557272</v>
      </c>
      <c r="D4192" t="str">
        <v>met</v>
      </c>
      <c r="E4192">
        <v>261903.931557687</v>
      </c>
    </row>
    <row r="4193" spans="1:5" x14ac:dyDescent="0.25">
      <c r="A4193">
        <v>4127</v>
      </c>
      <c r="B4193" s="40">
        <v>3273003.469310042</v>
      </c>
      <c r="C4193">
        <v>3890318.4109759689</v>
      </c>
      <c r="D4193" t="str">
        <v>unmet</v>
      </c>
      <c r="E4193">
        <v>-617314.94166592695</v>
      </c>
    </row>
    <row r="4194" spans="1:5" x14ac:dyDescent="0.25">
      <c r="A4194">
        <v>4128</v>
      </c>
      <c r="B4194" s="40">
        <v>3378614.0156863751</v>
      </c>
      <c r="C4194">
        <v>3890514.5912491349</v>
      </c>
      <c r="D4194" t="str">
        <v>unmet</v>
      </c>
      <c r="E4194">
        <v>-511900.57556275977</v>
      </c>
    </row>
    <row r="4195" spans="1:5" x14ac:dyDescent="0.25">
      <c r="A4195">
        <v>4129</v>
      </c>
      <c r="B4195" s="40">
        <v>3932453.7973684017</v>
      </c>
      <c r="C4195">
        <v>3890576.3744997983</v>
      </c>
      <c r="D4195" t="str">
        <v>met</v>
      </c>
      <c r="E4195">
        <v>41877.422868603375</v>
      </c>
    </row>
    <row r="4196" spans="1:5" x14ac:dyDescent="0.25">
      <c r="A4196">
        <v>4130</v>
      </c>
      <c r="B4196" s="40">
        <v>3311010.2245222572</v>
      </c>
      <c r="C4196">
        <v>3890787.0859531569</v>
      </c>
      <c r="D4196" t="str">
        <v>unmet</v>
      </c>
      <c r="E4196">
        <v>-579776.86143089971</v>
      </c>
    </row>
    <row r="4197" spans="1:5" x14ac:dyDescent="0.25">
      <c r="A4197">
        <v>4131</v>
      </c>
      <c r="B4197" s="40">
        <v>3801921.348034502</v>
      </c>
      <c r="C4197">
        <v>3890346.6617550007</v>
      </c>
      <c r="D4197" t="str">
        <v>unmet</v>
      </c>
      <c r="E4197">
        <v>-88425.3137204987</v>
      </c>
    </row>
    <row r="4198" spans="1:5" x14ac:dyDescent="0.25">
      <c r="A4198">
        <v>4132</v>
      </c>
      <c r="B4198" s="40">
        <v>4363676.0331158489</v>
      </c>
      <c r="C4198">
        <v>3891196.3048508968</v>
      </c>
      <c r="D4198" t="str">
        <v>met</v>
      </c>
      <c r="E4198">
        <v>472479.72826495208</v>
      </c>
    </row>
    <row r="4199" spans="1:5" x14ac:dyDescent="0.25">
      <c r="A4199">
        <v>4133</v>
      </c>
      <c r="B4199" s="40">
        <v>3545272.828950352</v>
      </c>
      <c r="C4199">
        <v>3890473.281415015</v>
      </c>
      <c r="D4199" t="str">
        <v>unmet</v>
      </c>
      <c r="E4199">
        <v>-345200.45246466296</v>
      </c>
    </row>
    <row r="4200" spans="1:5" x14ac:dyDescent="0.25">
      <c r="A4200">
        <v>4134</v>
      </c>
      <c r="B4200" s="40">
        <v>3603037.8794242227</v>
      </c>
      <c r="C4200">
        <v>3890525.5688427491</v>
      </c>
      <c r="D4200" t="str">
        <v>unmet</v>
      </c>
      <c r="E4200">
        <v>-287487.68941852637</v>
      </c>
    </row>
    <row r="4201" spans="1:5" x14ac:dyDescent="0.25">
      <c r="A4201">
        <v>4135</v>
      </c>
      <c r="B4201" s="40">
        <v>3228061.6145683452</v>
      </c>
      <c r="C4201">
        <v>3890308.9181856504</v>
      </c>
      <c r="D4201" t="str">
        <v>unmet</v>
      </c>
      <c r="E4201">
        <v>-662247.30361730512</v>
      </c>
    </row>
    <row r="4202" spans="1:5" x14ac:dyDescent="0.25">
      <c r="A4202">
        <v>4136</v>
      </c>
      <c r="B4202" s="40">
        <v>3738178.5240631271</v>
      </c>
      <c r="C4202">
        <v>3890484.8322913209</v>
      </c>
      <c r="D4202" t="str">
        <v>unmet</v>
      </c>
      <c r="E4202">
        <v>-152306.30822819378</v>
      </c>
    </row>
    <row r="4203" spans="1:5" x14ac:dyDescent="0.25">
      <c r="A4203">
        <v>4137</v>
      </c>
      <c r="B4203" s="40">
        <v>4880217.5903936084</v>
      </c>
      <c r="C4203">
        <v>3890859.1513262549</v>
      </c>
      <c r="D4203" t="str">
        <v>met</v>
      </c>
      <c r="E4203">
        <v>989358.43906735349</v>
      </c>
    </row>
    <row r="4204" spans="1:5" x14ac:dyDescent="0.25">
      <c r="A4204">
        <v>4138</v>
      </c>
      <c r="B4204" s="40">
        <v>3974565.8697279212</v>
      </c>
      <c r="C4204">
        <v>3891113.4556456436</v>
      </c>
      <c r="D4204" t="str">
        <v>met</v>
      </c>
      <c r="E4204">
        <v>83452.414082277566</v>
      </c>
    </row>
    <row r="4205" spans="1:5" x14ac:dyDescent="0.25">
      <c r="A4205">
        <v>4139</v>
      </c>
      <c r="B4205" s="40">
        <v>4401237.2597442567</v>
      </c>
      <c r="C4205">
        <v>3891037.52689492</v>
      </c>
      <c r="D4205" t="str">
        <v>met</v>
      </c>
      <c r="E4205">
        <v>510199.73284933669</v>
      </c>
    </row>
    <row r="4206" spans="1:5" x14ac:dyDescent="0.25">
      <c r="A4206">
        <v>4140</v>
      </c>
      <c r="B4206" s="40">
        <v>3468670.7939023916</v>
      </c>
      <c r="C4206">
        <v>3890812.2299237992</v>
      </c>
      <c r="D4206" t="str">
        <v>unmet</v>
      </c>
      <c r="E4206">
        <v>-422141.4360214076</v>
      </c>
    </row>
    <row r="4207" spans="1:5" x14ac:dyDescent="0.25">
      <c r="A4207">
        <v>4141</v>
      </c>
      <c r="B4207" s="40">
        <v>3902256.7299704868</v>
      </c>
      <c r="C4207">
        <v>3890749.4932997287</v>
      </c>
      <c r="D4207" t="str">
        <v>met</v>
      </c>
      <c r="E4207">
        <v>11507.23667075811</v>
      </c>
    </row>
    <row r="4208" spans="1:5" x14ac:dyDescent="0.25">
      <c r="A4208">
        <v>4142</v>
      </c>
      <c r="B4208" s="40">
        <v>2932007.1962456154</v>
      </c>
      <c r="C4208">
        <v>3891353.0276457253</v>
      </c>
      <c r="D4208" t="str">
        <v>unmet</v>
      </c>
      <c r="E4208">
        <v>-959345.83140010992</v>
      </c>
    </row>
    <row r="4209" spans="1:5" x14ac:dyDescent="0.25">
      <c r="A4209">
        <v>4143</v>
      </c>
      <c r="B4209" s="40">
        <v>3274864.1788375396</v>
      </c>
      <c r="C4209">
        <v>3890502.3952066563</v>
      </c>
      <c r="D4209" t="str">
        <v>unmet</v>
      </c>
      <c r="E4209">
        <v>-615638.21636911668</v>
      </c>
    </row>
    <row r="4210" spans="1:5" x14ac:dyDescent="0.25">
      <c r="A4210">
        <v>4144</v>
      </c>
      <c r="B4210" s="40">
        <v>3759634.3462873925</v>
      </c>
      <c r="C4210">
        <v>3890688.0955316755</v>
      </c>
      <c r="D4210" t="str">
        <v>unmet</v>
      </c>
      <c r="E4210">
        <v>-131053.74924428295</v>
      </c>
    </row>
    <row r="4211" spans="1:5" x14ac:dyDescent="0.25">
      <c r="A4211">
        <v>4145</v>
      </c>
      <c r="B4211" s="40">
        <v>3391949.0792239346</v>
      </c>
      <c r="C4211">
        <v>3890739.5934763597</v>
      </c>
      <c r="D4211" t="str">
        <v>unmet</v>
      </c>
      <c r="E4211">
        <v>-498790.51425242517</v>
      </c>
    </row>
    <row r="4212" spans="1:5" x14ac:dyDescent="0.25">
      <c r="A4212">
        <v>4146</v>
      </c>
      <c r="B4212" s="40">
        <v>3402063.7101019677</v>
      </c>
      <c r="C4212">
        <v>3891339.498624749</v>
      </c>
      <c r="D4212" t="str">
        <v>unmet</v>
      </c>
      <c r="E4212">
        <v>-489275.78852278134</v>
      </c>
    </row>
    <row r="4213" spans="1:5" x14ac:dyDescent="0.25">
      <c r="A4213">
        <v>4147</v>
      </c>
      <c r="B4213" s="40">
        <v>3374892.4759790003</v>
      </c>
      <c r="C4213">
        <v>3891342.3603110164</v>
      </c>
      <c r="D4213" t="str">
        <v>unmet</v>
      </c>
      <c r="E4213">
        <v>-516449.88433201611</v>
      </c>
    </row>
    <row r="4214" spans="1:5" x14ac:dyDescent="0.25">
      <c r="A4214">
        <v>4148</v>
      </c>
      <c r="B4214" s="40">
        <v>4368443.6593734631</v>
      </c>
      <c r="C4214">
        <v>3890699.6797901336</v>
      </c>
      <c r="D4214" t="str">
        <v>met</v>
      </c>
      <c r="E4214">
        <v>477743.97958332952</v>
      </c>
    </row>
    <row r="4215" spans="1:5" x14ac:dyDescent="0.25">
      <c r="A4215">
        <v>4149</v>
      </c>
      <c r="B4215" s="40">
        <v>3086664.7544915862</v>
      </c>
      <c r="C4215">
        <v>3891181.9953247928</v>
      </c>
      <c r="D4215" t="str">
        <v>unmet</v>
      </c>
      <c r="E4215">
        <v>-804517.24083320657</v>
      </c>
    </row>
    <row r="4216" spans="1:5" x14ac:dyDescent="0.25">
      <c r="A4216">
        <v>4150</v>
      </c>
      <c r="B4216" s="40">
        <v>5261597.4175642282</v>
      </c>
      <c r="C4216">
        <v>3890635.1066100402</v>
      </c>
      <c r="D4216" t="str">
        <v>met</v>
      </c>
      <c r="E4216">
        <v>1370962.310954188</v>
      </c>
    </row>
    <row r="4217" spans="1:5" x14ac:dyDescent="0.25">
      <c r="A4217">
        <v>4151</v>
      </c>
      <c r="B4217" s="40">
        <v>4159390.8247706252</v>
      </c>
      <c r="C4217">
        <v>3891433.994009926</v>
      </c>
      <c r="D4217" t="str">
        <v>met</v>
      </c>
      <c r="E4217">
        <v>267956.83076069923</v>
      </c>
    </row>
    <row r="4218" spans="1:5" x14ac:dyDescent="0.25">
      <c r="A4218">
        <v>4152</v>
      </c>
      <c r="B4218" s="40">
        <v>3234687.5169038493</v>
      </c>
      <c r="C4218">
        <v>3890583.9190440327</v>
      </c>
      <c r="D4218" t="str">
        <v>unmet</v>
      </c>
      <c r="E4218">
        <v>-655896.40214018337</v>
      </c>
    </row>
    <row r="4219" spans="1:5" x14ac:dyDescent="0.25">
      <c r="A4219">
        <v>4153</v>
      </c>
      <c r="B4219" s="40">
        <v>3649921.4519055877</v>
      </c>
      <c r="C4219">
        <v>3891005.9366929722</v>
      </c>
      <c r="D4219" t="str">
        <v>unmet</v>
      </c>
      <c r="E4219">
        <v>-241084.48478738451</v>
      </c>
    </row>
    <row r="4220" spans="1:5" x14ac:dyDescent="0.25">
      <c r="A4220">
        <v>4154</v>
      </c>
      <c r="B4220" s="40">
        <v>3438956.800398028</v>
      </c>
      <c r="C4220">
        <v>3891280.0594556243</v>
      </c>
      <c r="D4220" t="str">
        <v>unmet</v>
      </c>
      <c r="E4220">
        <v>-452323.25905759633</v>
      </c>
    </row>
    <row r="4221" spans="1:5" x14ac:dyDescent="0.25">
      <c r="A4221">
        <v>4155</v>
      </c>
      <c r="B4221" s="40">
        <v>4559463.4932990074</v>
      </c>
      <c r="C4221">
        <v>3891428.4865259379</v>
      </c>
      <c r="D4221" t="str">
        <v>met</v>
      </c>
      <c r="E4221">
        <v>668035.0067730695</v>
      </c>
    </row>
    <row r="4222" spans="1:5" x14ac:dyDescent="0.25">
      <c r="A4222">
        <v>4156</v>
      </c>
      <c r="B4222" s="40">
        <v>3208192.1932177064</v>
      </c>
      <c r="C4222">
        <v>3890848.0242287009</v>
      </c>
      <c r="D4222" t="str">
        <v>unmet</v>
      </c>
      <c r="E4222">
        <v>-682655.8310109945</v>
      </c>
    </row>
    <row r="4223" spans="1:5" x14ac:dyDescent="0.25">
      <c r="A4223">
        <v>4157</v>
      </c>
      <c r="B4223" s="40">
        <v>3565266.7878406942</v>
      </c>
      <c r="C4223">
        <v>3890689.6654508188</v>
      </c>
      <c r="D4223" t="str">
        <v>unmet</v>
      </c>
      <c r="E4223">
        <v>-325422.87761012465</v>
      </c>
    </row>
    <row r="4224" spans="1:5" x14ac:dyDescent="0.25">
      <c r="A4224">
        <v>4158</v>
      </c>
      <c r="B4224" s="40">
        <v>3659030.1656679763</v>
      </c>
      <c r="C4224">
        <v>3890697.944495616</v>
      </c>
      <c r="D4224" t="str">
        <v>unmet</v>
      </c>
      <c r="E4224">
        <v>-231667.77882763976</v>
      </c>
    </row>
    <row r="4225" spans="1:5" x14ac:dyDescent="0.25">
      <c r="A4225">
        <v>4159</v>
      </c>
      <c r="B4225" s="40">
        <v>3277697.3263334464</v>
      </c>
      <c r="C4225">
        <v>3890843.5507677086</v>
      </c>
      <c r="D4225" t="str">
        <v>unmet</v>
      </c>
      <c r="E4225">
        <v>-613146.22443426214</v>
      </c>
    </row>
    <row r="4226" spans="1:5" x14ac:dyDescent="0.25">
      <c r="A4226">
        <v>4160</v>
      </c>
      <c r="B4226" s="40">
        <v>3208608.20048167</v>
      </c>
      <c r="C4226">
        <v>3891049.062712932</v>
      </c>
      <c r="D4226" t="str">
        <v>unmet</v>
      </c>
      <c r="E4226">
        <v>-682440.86223126203</v>
      </c>
    </row>
    <row r="4227" spans="1:5" x14ac:dyDescent="0.25">
      <c r="A4227">
        <v>4161</v>
      </c>
      <c r="B4227" s="40">
        <v>4563733.8880121559</v>
      </c>
      <c r="C4227">
        <v>3890723.4565124875</v>
      </c>
      <c r="D4227" t="str">
        <v>met</v>
      </c>
      <c r="E4227">
        <v>673010.4314996684</v>
      </c>
    </row>
    <row r="4228" spans="1:5" x14ac:dyDescent="0.25">
      <c r="A4228">
        <v>4162</v>
      </c>
      <c r="B4228" s="40">
        <v>3378909.6529798806</v>
      </c>
      <c r="C4228">
        <v>3890884.6270460775</v>
      </c>
      <c r="D4228" t="str">
        <v>unmet</v>
      </c>
      <c r="E4228">
        <v>-511974.97406619694</v>
      </c>
    </row>
    <row r="4229" spans="1:5" x14ac:dyDescent="0.25">
      <c r="A4229">
        <v>4163</v>
      </c>
      <c r="B4229" s="40">
        <v>3036105.0958852856</v>
      </c>
      <c r="C4229">
        <v>3890286.4528069096</v>
      </c>
      <c r="D4229" t="str">
        <v>unmet</v>
      </c>
      <c r="E4229">
        <v>-854181.35692162393</v>
      </c>
    </row>
    <row r="4230" spans="1:5" x14ac:dyDescent="0.25">
      <c r="A4230">
        <v>4164</v>
      </c>
      <c r="B4230" s="40">
        <v>3862276.0765370363</v>
      </c>
      <c r="C4230">
        <v>3890890.4431760628</v>
      </c>
      <c r="D4230" t="str">
        <v>unmet</v>
      </c>
      <c r="E4230">
        <v>-28614.366639026441</v>
      </c>
    </row>
    <row r="4231" spans="1:5" x14ac:dyDescent="0.25">
      <c r="A4231">
        <v>4165</v>
      </c>
      <c r="B4231" s="40">
        <v>3469211.6003178656</v>
      </c>
      <c r="C4231">
        <v>3890224.1228849464</v>
      </c>
      <c r="D4231" t="str">
        <v>unmet</v>
      </c>
      <c r="E4231">
        <v>-421012.5225670808</v>
      </c>
    </row>
    <row r="4232" spans="1:5" x14ac:dyDescent="0.25">
      <c r="A4232">
        <v>4166</v>
      </c>
      <c r="B4232" s="40">
        <v>3530979.4672062802</v>
      </c>
      <c r="C4232">
        <v>3890403.225170997</v>
      </c>
      <c r="D4232" t="str">
        <v>unmet</v>
      </c>
      <c r="E4232">
        <v>-359423.75796471676</v>
      </c>
    </row>
    <row r="4233" spans="1:5" x14ac:dyDescent="0.25">
      <c r="A4233">
        <v>4167</v>
      </c>
      <c r="B4233" s="40">
        <v>3637134.1196948383</v>
      </c>
      <c r="C4233">
        <v>3891277.5155909732</v>
      </c>
      <c r="D4233" t="str">
        <v>unmet</v>
      </c>
      <c r="E4233">
        <v>-254143.3958961349</v>
      </c>
    </row>
    <row r="4234" spans="1:5" x14ac:dyDescent="0.25">
      <c r="A4234">
        <v>4168</v>
      </c>
      <c r="B4234" s="40">
        <v>4082082.4760842738</v>
      </c>
      <c r="C4234">
        <v>3890769.3592253821</v>
      </c>
      <c r="D4234" t="str">
        <v>met</v>
      </c>
      <c r="E4234">
        <v>191313.11685889168</v>
      </c>
    </row>
    <row r="4235" spans="1:5" x14ac:dyDescent="0.25">
      <c r="A4235">
        <v>4169</v>
      </c>
      <c r="B4235" s="40">
        <v>5328712.3110108329</v>
      </c>
      <c r="C4235">
        <v>3891031.7760611367</v>
      </c>
      <c r="D4235" t="str">
        <v>met</v>
      </c>
      <c r="E4235">
        <v>1437680.5349496962</v>
      </c>
    </row>
    <row r="4236" spans="1:5" x14ac:dyDescent="0.25">
      <c r="A4236">
        <v>4170</v>
      </c>
      <c r="B4236" s="40">
        <v>5328809.8435165975</v>
      </c>
      <c r="C4236">
        <v>3890501.8884596508</v>
      </c>
      <c r="D4236" t="str">
        <v>met</v>
      </c>
      <c r="E4236">
        <v>1438307.9550569467</v>
      </c>
    </row>
    <row r="4237" spans="1:5" x14ac:dyDescent="0.25">
      <c r="A4237">
        <v>4171</v>
      </c>
      <c r="B4237" s="40">
        <v>3843462.2567928024</v>
      </c>
      <c r="C4237">
        <v>3890862.977541313</v>
      </c>
      <c r="D4237" t="str">
        <v>unmet</v>
      </c>
      <c r="E4237">
        <v>-47400.720748510677</v>
      </c>
    </row>
    <row r="4238" spans="1:5" x14ac:dyDescent="0.25">
      <c r="A4238">
        <v>4172</v>
      </c>
      <c r="B4238" s="40">
        <v>3537739.312519345</v>
      </c>
      <c r="C4238">
        <v>3890795.3212570823</v>
      </c>
      <c r="D4238" t="str">
        <v>unmet</v>
      </c>
      <c r="E4238">
        <v>-353056.00873773731</v>
      </c>
    </row>
    <row r="4239" spans="1:5" x14ac:dyDescent="0.25">
      <c r="A4239">
        <v>4173</v>
      </c>
      <c r="B4239" s="40">
        <v>4344532.5269372491</v>
      </c>
      <c r="C4239">
        <v>3890757.3625602019</v>
      </c>
      <c r="D4239" t="str">
        <v>met</v>
      </c>
      <c r="E4239">
        <v>453775.16437704721</v>
      </c>
    </row>
    <row r="4240" spans="1:5" x14ac:dyDescent="0.25">
      <c r="A4240">
        <v>4174</v>
      </c>
      <c r="B4240" s="40">
        <v>4063623.3083059182</v>
      </c>
      <c r="C4240">
        <v>3890530.7097810758</v>
      </c>
      <c r="D4240" t="str">
        <v>met</v>
      </c>
      <c r="E4240">
        <v>173092.59852484241</v>
      </c>
    </row>
    <row r="4241" spans="1:5" x14ac:dyDescent="0.25">
      <c r="A4241">
        <v>4175</v>
      </c>
      <c r="B4241" s="40">
        <v>5674519.4295953102</v>
      </c>
      <c r="C4241">
        <v>3891147.3355665547</v>
      </c>
      <c r="D4241" t="str">
        <v>met</v>
      </c>
      <c r="E4241">
        <v>1783372.0940287556</v>
      </c>
    </row>
    <row r="4242" spans="1:5" x14ac:dyDescent="0.25">
      <c r="A4242">
        <v>4176</v>
      </c>
      <c r="B4242" s="40">
        <v>4588183.2895136252</v>
      </c>
      <c r="C4242">
        <v>3890739.8343061153</v>
      </c>
      <c r="D4242" t="str">
        <v>met</v>
      </c>
      <c r="E4242">
        <v>697443.45520750992</v>
      </c>
    </row>
    <row r="4243" spans="1:5" x14ac:dyDescent="0.25">
      <c r="A4243">
        <v>4177</v>
      </c>
      <c r="B4243" s="40">
        <v>3811129.2112051267</v>
      </c>
      <c r="C4243">
        <v>3890728.3772969502</v>
      </c>
      <c r="D4243" t="str">
        <v>unmet</v>
      </c>
      <c r="E4243">
        <v>-79599.166091823485</v>
      </c>
    </row>
    <row r="4244" spans="1:5" x14ac:dyDescent="0.25">
      <c r="A4244">
        <v>4178</v>
      </c>
      <c r="B4244" s="40">
        <v>3599615.4182185959</v>
      </c>
      <c r="C4244">
        <v>3890555.1076029143</v>
      </c>
      <c r="D4244" t="str">
        <v>unmet</v>
      </c>
      <c r="E4244">
        <v>-290939.68938431842</v>
      </c>
    </row>
    <row r="4245" spans="1:5" x14ac:dyDescent="0.25">
      <c r="A4245">
        <v>4179</v>
      </c>
      <c r="B4245" s="40">
        <v>3648103.1754476242</v>
      </c>
      <c r="C4245">
        <v>3890677.9603994554</v>
      </c>
      <c r="D4245" t="str">
        <v>unmet</v>
      </c>
      <c r="E4245">
        <v>-242574.78495183121</v>
      </c>
    </row>
    <row r="4246" spans="1:5" x14ac:dyDescent="0.25">
      <c r="A4246">
        <v>4180</v>
      </c>
      <c r="B4246" s="40">
        <v>3394367.9120947947</v>
      </c>
      <c r="C4246">
        <v>3890949.1789041418</v>
      </c>
      <c r="D4246" t="str">
        <v>unmet</v>
      </c>
      <c r="E4246">
        <v>-496581.26680934709</v>
      </c>
    </row>
    <row r="4247" spans="1:5" x14ac:dyDescent="0.25">
      <c r="A4247">
        <v>4181</v>
      </c>
      <c r="B4247" s="40">
        <v>3891880.974729727</v>
      </c>
      <c r="C4247">
        <v>3891034.3963015545</v>
      </c>
      <c r="D4247" t="str">
        <v>met</v>
      </c>
      <c r="E4247">
        <v>846.57842817250639</v>
      </c>
    </row>
    <row r="4248" spans="1:5" x14ac:dyDescent="0.25">
      <c r="A4248">
        <v>4182</v>
      </c>
      <c r="B4248" s="40">
        <v>3528957.9095811732</v>
      </c>
      <c r="C4248">
        <v>3890882.0600242009</v>
      </c>
      <c r="D4248" t="str">
        <v>unmet</v>
      </c>
      <c r="E4248">
        <v>-361924.15044302773</v>
      </c>
    </row>
    <row r="4249" spans="1:5" x14ac:dyDescent="0.25">
      <c r="A4249">
        <v>4183</v>
      </c>
      <c r="B4249" s="40">
        <v>3388623.2724667508</v>
      </c>
      <c r="C4249">
        <v>3891372.82435787</v>
      </c>
      <c r="D4249" t="str">
        <v>unmet</v>
      </c>
      <c r="E4249">
        <v>-502749.55189111922</v>
      </c>
    </row>
    <row r="4250" spans="1:5" x14ac:dyDescent="0.25">
      <c r="A4250">
        <v>4184</v>
      </c>
      <c r="B4250" s="40">
        <v>4375253.6663755719</v>
      </c>
      <c r="C4250">
        <v>3890796.8791414951</v>
      </c>
      <c r="D4250" t="str">
        <v>met</v>
      </c>
      <c r="E4250">
        <v>484456.78723407676</v>
      </c>
    </row>
    <row r="4251" spans="1:5" x14ac:dyDescent="0.25">
      <c r="A4251">
        <v>4185</v>
      </c>
      <c r="B4251" s="40">
        <v>3720780.0173290703</v>
      </c>
      <c r="C4251">
        <v>3890697.7273291345</v>
      </c>
      <c r="D4251" t="str">
        <v>unmet</v>
      </c>
      <c r="E4251">
        <v>-169917.71000006422</v>
      </c>
    </row>
    <row r="4252" spans="1:5" x14ac:dyDescent="0.25">
      <c r="A4252">
        <v>4186</v>
      </c>
      <c r="B4252" s="40">
        <v>3674585.3900045222</v>
      </c>
      <c r="C4252">
        <v>3891010.2293561827</v>
      </c>
      <c r="D4252" t="str">
        <v>unmet</v>
      </c>
      <c r="E4252">
        <v>-216424.83935166057</v>
      </c>
    </row>
    <row r="4253" spans="1:5" x14ac:dyDescent="0.25">
      <c r="A4253">
        <v>4187</v>
      </c>
      <c r="B4253" s="40">
        <v>3655960.2732438929</v>
      </c>
      <c r="C4253">
        <v>3890886.4092275039</v>
      </c>
      <c r="D4253" t="str">
        <v>unmet</v>
      </c>
      <c r="E4253">
        <v>-234926.13598361099</v>
      </c>
    </row>
    <row r="4254" spans="1:5" x14ac:dyDescent="0.25">
      <c r="A4254">
        <v>4188</v>
      </c>
      <c r="B4254" s="40">
        <v>3352185.5160035356</v>
      </c>
      <c r="C4254">
        <v>3891186.0177391265</v>
      </c>
      <c r="D4254" t="str">
        <v>unmet</v>
      </c>
      <c r="E4254">
        <v>-539000.50173559086</v>
      </c>
    </row>
    <row r="4255" spans="1:5" x14ac:dyDescent="0.25">
      <c r="A4255">
        <v>4189</v>
      </c>
      <c r="B4255" s="40">
        <v>3296969.6230163896</v>
      </c>
      <c r="C4255">
        <v>3891212.7574880719</v>
      </c>
      <c r="D4255" t="str">
        <v>unmet</v>
      </c>
      <c r="E4255">
        <v>-594243.13447168237</v>
      </c>
    </row>
    <row r="4256" spans="1:5" x14ac:dyDescent="0.25">
      <c r="A4256">
        <v>4190</v>
      </c>
      <c r="B4256" s="40">
        <v>3470607.6402445156</v>
      </c>
      <c r="C4256">
        <v>3890559.431956626</v>
      </c>
      <c r="D4256" t="str">
        <v>unmet</v>
      </c>
      <c r="E4256">
        <v>-419951.7917121104</v>
      </c>
    </row>
    <row r="4257" spans="1:5" x14ac:dyDescent="0.25">
      <c r="A4257">
        <v>4191</v>
      </c>
      <c r="B4257" s="40">
        <v>3570659.7768488191</v>
      </c>
      <c r="C4257">
        <v>3890490.5132223498</v>
      </c>
      <c r="D4257" t="str">
        <v>unmet</v>
      </c>
      <c r="E4257">
        <v>-319830.7363735307</v>
      </c>
    </row>
    <row r="4258" spans="1:5" x14ac:dyDescent="0.25">
      <c r="A4258">
        <v>4192</v>
      </c>
      <c r="B4258" s="40">
        <v>4237772.7556313463</v>
      </c>
      <c r="C4258">
        <v>3890714.8776158774</v>
      </c>
      <c r="D4258" t="str">
        <v>met</v>
      </c>
      <c r="E4258">
        <v>347057.87801546883</v>
      </c>
    </row>
    <row r="4259" spans="1:5" x14ac:dyDescent="0.25">
      <c r="A4259">
        <v>4193</v>
      </c>
      <c r="B4259" s="40">
        <v>3719482.5266120927</v>
      </c>
      <c r="C4259">
        <v>3890936.9823453738</v>
      </c>
      <c r="D4259" t="str">
        <v>unmet</v>
      </c>
      <c r="E4259">
        <v>-171454.45573328109</v>
      </c>
    </row>
    <row r="4260" spans="1:5" x14ac:dyDescent="0.25">
      <c r="A4260">
        <v>4194</v>
      </c>
      <c r="B4260" s="40">
        <v>4049506.2396342456</v>
      </c>
      <c r="C4260">
        <v>3890534.4428663212</v>
      </c>
      <c r="D4260" t="str">
        <v>met</v>
      </c>
      <c r="E4260">
        <v>158971.79676792445</v>
      </c>
    </row>
    <row r="4261" spans="1:5" x14ac:dyDescent="0.25">
      <c r="A4261">
        <v>4195</v>
      </c>
      <c r="B4261" s="40">
        <v>3693886.6549728834</v>
      </c>
      <c r="C4261">
        <v>3890606.4943412645</v>
      </c>
      <c r="D4261" t="str">
        <v>unmet</v>
      </c>
      <c r="E4261">
        <v>-196719.83936838107</v>
      </c>
    </row>
    <row r="4262" spans="1:5" x14ac:dyDescent="0.25">
      <c r="A4262">
        <v>4196</v>
      </c>
      <c r="B4262" s="40">
        <v>4016864.5581839653</v>
      </c>
      <c r="C4262">
        <v>3890871.0981917586</v>
      </c>
      <c r="D4262" t="str">
        <v>met</v>
      </c>
      <c r="E4262">
        <v>125993.45999220666</v>
      </c>
    </row>
    <row r="4263" spans="1:5" x14ac:dyDescent="0.25">
      <c r="A4263">
        <v>4197</v>
      </c>
      <c r="B4263" s="40">
        <v>4462610.6847181153</v>
      </c>
      <c r="C4263">
        <v>3890738.6357590174</v>
      </c>
      <c r="D4263" t="str">
        <v>met</v>
      </c>
      <c r="E4263">
        <v>571872.04895909782</v>
      </c>
    </row>
    <row r="4264" spans="1:5" x14ac:dyDescent="0.25">
      <c r="A4264">
        <v>4198</v>
      </c>
      <c r="B4264" s="40">
        <v>3928275.9856615001</v>
      </c>
      <c r="C4264">
        <v>3890819.5311772735</v>
      </c>
      <c r="D4264" t="str">
        <v>met</v>
      </c>
      <c r="E4264">
        <v>37456.454484226648</v>
      </c>
    </row>
    <row r="4265" spans="1:5" x14ac:dyDescent="0.25">
      <c r="A4265">
        <v>4199</v>
      </c>
      <c r="B4265" s="40">
        <v>3999421.6451985654</v>
      </c>
      <c r="C4265">
        <v>3891119.4715155349</v>
      </c>
      <c r="D4265" t="str">
        <v>met</v>
      </c>
      <c r="E4265">
        <v>108302.17368303053</v>
      </c>
    </row>
    <row r="4266" spans="1:5" x14ac:dyDescent="0.25">
      <c r="A4266">
        <v>4200</v>
      </c>
      <c r="B4266" s="40">
        <v>3498358.3389318138</v>
      </c>
      <c r="C4266">
        <v>3890924.7628325275</v>
      </c>
      <c r="D4266" t="str">
        <v>unmet</v>
      </c>
      <c r="E4266">
        <v>-392566.42390071368</v>
      </c>
    </row>
    <row r="4267" spans="1:5" x14ac:dyDescent="0.25">
      <c r="A4267">
        <v>4201</v>
      </c>
      <c r="B4267" s="40">
        <v>3473385.6389288572</v>
      </c>
      <c r="C4267">
        <v>3890673.4777553342</v>
      </c>
      <c r="D4267" t="str">
        <v>unmet</v>
      </c>
      <c r="E4267">
        <v>-417287.83882647706</v>
      </c>
    </row>
    <row r="4268" spans="1:5" x14ac:dyDescent="0.25">
      <c r="A4268">
        <v>4202</v>
      </c>
      <c r="B4268" s="40">
        <v>3313455.8348258175</v>
      </c>
      <c r="C4268">
        <v>3890420.8222549502</v>
      </c>
      <c r="D4268" t="str">
        <v>unmet</v>
      </c>
      <c r="E4268">
        <v>-576964.98742913269</v>
      </c>
    </row>
    <row r="4269" spans="1:5" x14ac:dyDescent="0.25">
      <c r="A4269">
        <v>4203</v>
      </c>
      <c r="B4269" s="40">
        <v>3456040.0249992199</v>
      </c>
      <c r="C4269">
        <v>3890506.1119941324</v>
      </c>
      <c r="D4269" t="str">
        <v>unmet</v>
      </c>
      <c r="E4269">
        <v>-434466.08699491248</v>
      </c>
    </row>
    <row r="4270" spans="1:5" x14ac:dyDescent="0.25">
      <c r="A4270">
        <v>4204</v>
      </c>
      <c r="B4270" s="40">
        <v>3587517.2313445713</v>
      </c>
      <c r="C4270">
        <v>3891074.873969852</v>
      </c>
      <c r="D4270" t="str">
        <v>unmet</v>
      </c>
      <c r="E4270">
        <v>-303557.64262528066</v>
      </c>
    </row>
    <row r="4271" spans="1:5" x14ac:dyDescent="0.25">
      <c r="A4271">
        <v>4205</v>
      </c>
      <c r="B4271" s="40">
        <v>4353269.1777595486</v>
      </c>
      <c r="C4271">
        <v>3891093.7890254525</v>
      </c>
      <c r="D4271" t="str">
        <v>met</v>
      </c>
      <c r="E4271">
        <v>462175.3887340962</v>
      </c>
    </row>
    <row r="4272" spans="1:5" x14ac:dyDescent="0.25">
      <c r="A4272">
        <v>4206</v>
      </c>
      <c r="B4272" s="40">
        <v>3677938.1845487575</v>
      </c>
      <c r="C4272">
        <v>3890853.4684410668</v>
      </c>
      <c r="D4272" t="str">
        <v>unmet</v>
      </c>
      <c r="E4272">
        <v>-212915.28389230929</v>
      </c>
    </row>
    <row r="4273" spans="1:5" x14ac:dyDescent="0.25">
      <c r="A4273">
        <v>4207</v>
      </c>
      <c r="B4273" s="40">
        <v>3250833.9614524534</v>
      </c>
      <c r="C4273">
        <v>3891021.6686393763</v>
      </c>
      <c r="D4273" t="str">
        <v>unmet</v>
      </c>
      <c r="E4273">
        <v>-640187.7071869229</v>
      </c>
    </row>
    <row r="4274" spans="1:5" x14ac:dyDescent="0.25">
      <c r="A4274">
        <v>4208</v>
      </c>
      <c r="B4274" s="40">
        <v>3562621.8394036335</v>
      </c>
      <c r="C4274">
        <v>3890551.7779931789</v>
      </c>
      <c r="D4274" t="str">
        <v>unmet</v>
      </c>
      <c r="E4274">
        <v>-327929.93858954543</v>
      </c>
    </row>
    <row r="4275" spans="1:5" x14ac:dyDescent="0.25">
      <c r="A4275">
        <v>4209</v>
      </c>
      <c r="B4275" s="40">
        <v>3609022.9475707943</v>
      </c>
      <c r="C4275">
        <v>3890564.5451108408</v>
      </c>
      <c r="D4275" t="str">
        <v>unmet</v>
      </c>
      <c r="E4275">
        <v>-281541.59754004655</v>
      </c>
    </row>
    <row r="4276" spans="1:5" x14ac:dyDescent="0.25">
      <c r="A4276">
        <v>4210</v>
      </c>
      <c r="B4276" s="40">
        <v>4248988.7952675559</v>
      </c>
      <c r="C4276">
        <v>3890742.2093398194</v>
      </c>
      <c r="D4276" t="str">
        <v>met</v>
      </c>
      <c r="E4276">
        <v>358246.58592773648</v>
      </c>
    </row>
    <row r="4277" spans="1:5" x14ac:dyDescent="0.25">
      <c r="A4277">
        <v>4211</v>
      </c>
      <c r="B4277" s="40">
        <v>2963223.2820918979</v>
      </c>
      <c r="C4277">
        <v>3890688.8155379277</v>
      </c>
      <c r="D4277" t="str">
        <v>unmet</v>
      </c>
      <c r="E4277">
        <v>-927465.53344602976</v>
      </c>
    </row>
    <row r="4278" spans="1:5" x14ac:dyDescent="0.25">
      <c r="A4278">
        <v>4212</v>
      </c>
      <c r="B4278" s="40">
        <v>3877854.1391693568</v>
      </c>
      <c r="C4278">
        <v>3890722.1268651355</v>
      </c>
      <c r="D4278" t="str">
        <v>unmet</v>
      </c>
      <c r="E4278">
        <v>-12867.98769577872</v>
      </c>
    </row>
    <row r="4279" spans="1:5" x14ac:dyDescent="0.25">
      <c r="A4279">
        <v>4213</v>
      </c>
      <c r="B4279" s="40">
        <v>3742723.923081602</v>
      </c>
      <c r="C4279">
        <v>3891072.4420554917</v>
      </c>
      <c r="D4279" t="str">
        <v>unmet</v>
      </c>
      <c r="E4279">
        <v>-148348.51897388976</v>
      </c>
    </row>
    <row r="4280" spans="1:5" x14ac:dyDescent="0.25">
      <c r="A4280">
        <v>4214</v>
      </c>
      <c r="B4280" s="40">
        <v>4589224.3404060686</v>
      </c>
      <c r="C4280">
        <v>3890618.7286988203</v>
      </c>
      <c r="D4280" t="str">
        <v>met</v>
      </c>
      <c r="E4280">
        <v>698605.61170724826</v>
      </c>
    </row>
    <row r="4281" spans="1:5" x14ac:dyDescent="0.25">
      <c r="A4281">
        <v>4215</v>
      </c>
      <c r="B4281" s="40">
        <v>3619990.9215337713</v>
      </c>
      <c r="C4281">
        <v>3891189.3518257858</v>
      </c>
      <c r="D4281" t="str">
        <v>unmet</v>
      </c>
      <c r="E4281">
        <v>-271198.4302920145</v>
      </c>
    </row>
    <row r="4282" spans="1:5" x14ac:dyDescent="0.25">
      <c r="A4282">
        <v>4216</v>
      </c>
      <c r="B4282" s="40">
        <v>3363952.5457077585</v>
      </c>
      <c r="C4282">
        <v>3890703.7291249223</v>
      </c>
      <c r="D4282" t="str">
        <v>unmet</v>
      </c>
      <c r="E4282">
        <v>-526751.18341716379</v>
      </c>
    </row>
    <row r="4283" spans="1:5" x14ac:dyDescent="0.25">
      <c r="A4283">
        <v>4217</v>
      </c>
      <c r="B4283" s="40">
        <v>5322006.1095532458</v>
      </c>
      <c r="C4283">
        <v>3890687.7905822806</v>
      </c>
      <c r="D4283" t="str">
        <v>met</v>
      </c>
      <c r="E4283">
        <v>1431318.3189709652</v>
      </c>
    </row>
    <row r="4284" spans="1:5" x14ac:dyDescent="0.25">
      <c r="A4284">
        <v>4218</v>
      </c>
      <c r="B4284" s="40">
        <v>3327180.7066279361</v>
      </c>
      <c r="C4284">
        <v>3891197.4623167235</v>
      </c>
      <c r="D4284" t="str">
        <v>unmet</v>
      </c>
      <c r="E4284">
        <v>-564016.75568878744</v>
      </c>
    </row>
    <row r="4285" spans="1:5" x14ac:dyDescent="0.25">
      <c r="A4285">
        <v>4219</v>
      </c>
      <c r="B4285" s="40">
        <v>3794268.4650797267</v>
      </c>
      <c r="C4285">
        <v>3891039.7314004009</v>
      </c>
      <c r="D4285" t="str">
        <v>unmet</v>
      </c>
      <c r="E4285">
        <v>-96771.266320674215</v>
      </c>
    </row>
    <row r="4286" spans="1:5" x14ac:dyDescent="0.25">
      <c r="A4286">
        <v>4220</v>
      </c>
      <c r="B4286" s="40">
        <v>3461405.2870479776</v>
      </c>
      <c r="C4286">
        <v>3890658.6924648499</v>
      </c>
      <c r="D4286" t="str">
        <v>unmet</v>
      </c>
      <c r="E4286">
        <v>-429253.40541687235</v>
      </c>
    </row>
    <row r="4287" spans="1:5" x14ac:dyDescent="0.25">
      <c r="A4287">
        <v>4221</v>
      </c>
      <c r="B4287" s="40">
        <v>4056605.7376183933</v>
      </c>
      <c r="C4287">
        <v>3890994.2924846541</v>
      </c>
      <c r="D4287" t="str">
        <v>met</v>
      </c>
      <c r="E4287">
        <v>165611.44513373915</v>
      </c>
    </row>
    <row r="4288" spans="1:5" x14ac:dyDescent="0.25">
      <c r="A4288">
        <v>4222</v>
      </c>
      <c r="B4288" s="40">
        <v>3823110.8006762676</v>
      </c>
      <c r="C4288">
        <v>3890913.6898809955</v>
      </c>
      <c r="D4288" t="str">
        <v>unmet</v>
      </c>
      <c r="E4288">
        <v>-67802.889204727951</v>
      </c>
    </row>
    <row r="4289" spans="1:5" x14ac:dyDescent="0.25">
      <c r="A4289">
        <v>4223</v>
      </c>
      <c r="B4289" s="40">
        <v>4245290.1737101469</v>
      </c>
      <c r="C4289">
        <v>3890144.2296085181</v>
      </c>
      <c r="D4289" t="str">
        <v>met</v>
      </c>
      <c r="E4289">
        <v>355145.94410162885</v>
      </c>
    </row>
    <row r="4290" spans="1:5" x14ac:dyDescent="0.25">
      <c r="A4290">
        <v>4224</v>
      </c>
      <c r="B4290" s="40">
        <v>3449988.1836285619</v>
      </c>
      <c r="C4290">
        <v>3890572.3695883644</v>
      </c>
      <c r="D4290" t="str">
        <v>unmet</v>
      </c>
      <c r="E4290">
        <v>-440584.18595980247</v>
      </c>
    </row>
    <row r="4291" spans="1:5" x14ac:dyDescent="0.25">
      <c r="A4291">
        <v>4225</v>
      </c>
      <c r="B4291" s="40">
        <v>3391344.9877134967</v>
      </c>
      <c r="C4291">
        <v>3890907.8847153932</v>
      </c>
      <c r="D4291" t="str">
        <v>unmet</v>
      </c>
      <c r="E4291">
        <v>-499562.89700189652</v>
      </c>
    </row>
    <row r="4292" spans="1:5" x14ac:dyDescent="0.25">
      <c r="A4292">
        <v>4226</v>
      </c>
      <c r="B4292" s="40">
        <v>4010762.397845896</v>
      </c>
      <c r="C4292">
        <v>3890768.8500665473</v>
      </c>
      <c r="D4292" t="str">
        <v>met</v>
      </c>
      <c r="E4292">
        <v>119993.54777934868</v>
      </c>
    </row>
    <row r="4293" spans="1:5" x14ac:dyDescent="0.25">
      <c r="A4293">
        <v>4227</v>
      </c>
      <c r="B4293" s="40">
        <v>3371425.1312783947</v>
      </c>
      <c r="C4293">
        <v>3890664.4357011793</v>
      </c>
      <c r="D4293" t="str">
        <v>unmet</v>
      </c>
      <c r="E4293">
        <v>-519239.3044227846</v>
      </c>
    </row>
    <row r="4294" spans="1:5" x14ac:dyDescent="0.25">
      <c r="A4294">
        <v>4228</v>
      </c>
      <c r="B4294" s="40">
        <v>3304196.2771820328</v>
      </c>
      <c r="C4294">
        <v>3890415.8873377964</v>
      </c>
      <c r="D4294" t="str">
        <v>unmet</v>
      </c>
      <c r="E4294">
        <v>-586219.61015576357</v>
      </c>
    </row>
    <row r="4295" spans="1:5" x14ac:dyDescent="0.25">
      <c r="A4295">
        <v>4229</v>
      </c>
      <c r="B4295" s="40">
        <v>3639474.9161426127</v>
      </c>
      <c r="C4295">
        <v>3890940.2165573384</v>
      </c>
      <c r="D4295" t="str">
        <v>unmet</v>
      </c>
      <c r="E4295">
        <v>-251465.30041472567</v>
      </c>
    </row>
    <row r="4296" spans="1:5" x14ac:dyDescent="0.25">
      <c r="A4296">
        <v>4230</v>
      </c>
      <c r="B4296" s="40">
        <v>4684657.915502239</v>
      </c>
      <c r="C4296">
        <v>3890424.2952819397</v>
      </c>
      <c r="D4296" t="str">
        <v>met</v>
      </c>
      <c r="E4296">
        <v>794233.62022029934</v>
      </c>
    </row>
    <row r="4297" spans="1:5" x14ac:dyDescent="0.25">
      <c r="A4297">
        <v>4231</v>
      </c>
      <c r="B4297" s="40">
        <v>3461687.4441684317</v>
      </c>
      <c r="C4297">
        <v>3890864.9072060226</v>
      </c>
      <c r="D4297" t="str">
        <v>unmet</v>
      </c>
      <c r="E4297">
        <v>-429177.46303759096</v>
      </c>
    </row>
    <row r="4298" spans="1:5" x14ac:dyDescent="0.25">
      <c r="A4298">
        <v>4232</v>
      </c>
      <c r="B4298" s="40">
        <v>3716993.0434962865</v>
      </c>
      <c r="C4298">
        <v>3890651.426493695</v>
      </c>
      <c r="D4298" t="str">
        <v>unmet</v>
      </c>
      <c r="E4298">
        <v>-173658.38299740851</v>
      </c>
    </row>
    <row r="4299" spans="1:5" x14ac:dyDescent="0.25">
      <c r="A4299">
        <v>4233</v>
      </c>
      <c r="B4299" s="40">
        <v>3701814.6504323035</v>
      </c>
      <c r="C4299">
        <v>3890776.3969102562</v>
      </c>
      <c r="D4299" t="str">
        <v>unmet</v>
      </c>
      <c r="E4299">
        <v>-188961.74647795269</v>
      </c>
    </row>
    <row r="4300" spans="1:5" x14ac:dyDescent="0.25">
      <c r="A4300">
        <v>4234</v>
      </c>
      <c r="B4300" s="40">
        <v>3542620.7984361215</v>
      </c>
      <c r="C4300">
        <v>3890435.6396481348</v>
      </c>
      <c r="D4300" t="str">
        <v>unmet</v>
      </c>
      <c r="E4300">
        <v>-347814.84121201327</v>
      </c>
    </row>
    <row r="4301" spans="1:5" x14ac:dyDescent="0.25">
      <c r="A4301">
        <v>4235</v>
      </c>
      <c r="B4301" s="40">
        <v>4270146.8396246079</v>
      </c>
      <c r="C4301">
        <v>3891048.783045541</v>
      </c>
      <c r="D4301" t="str">
        <v>met</v>
      </c>
      <c r="E4301">
        <v>379098.05657906691</v>
      </c>
    </row>
    <row r="4302" spans="1:5" x14ac:dyDescent="0.25">
      <c r="A4302">
        <v>4236</v>
      </c>
      <c r="B4302" s="40">
        <v>3558375.2038659975</v>
      </c>
      <c r="C4302">
        <v>3890816.3148810533</v>
      </c>
      <c r="D4302" t="str">
        <v>unmet</v>
      </c>
      <c r="E4302">
        <v>-332441.11101505579</v>
      </c>
    </row>
    <row r="4303" spans="1:5" x14ac:dyDescent="0.25">
      <c r="A4303">
        <v>4237</v>
      </c>
      <c r="B4303" s="40">
        <v>3238884.4296569917</v>
      </c>
      <c r="C4303">
        <v>3890841.5825783093</v>
      </c>
      <c r="D4303" t="str">
        <v>unmet</v>
      </c>
      <c r="E4303">
        <v>-651957.15292131761</v>
      </c>
    </row>
    <row r="4304" spans="1:5" x14ac:dyDescent="0.25">
      <c r="A4304">
        <v>4238</v>
      </c>
      <c r="B4304" s="40">
        <v>3870107.1048218831</v>
      </c>
      <c r="C4304">
        <v>3891921.3774357261</v>
      </c>
      <c r="D4304" t="str">
        <v>unmet</v>
      </c>
      <c r="E4304">
        <v>-21814.272613842972</v>
      </c>
    </row>
    <row r="4305" spans="1:5" x14ac:dyDescent="0.25">
      <c r="A4305">
        <v>4239</v>
      </c>
      <c r="B4305" s="40">
        <v>3938356.8608532827</v>
      </c>
      <c r="C4305">
        <v>3890657.5064965836</v>
      </c>
      <c r="D4305" t="str">
        <v>met</v>
      </c>
      <c r="E4305">
        <v>47699.354356699158</v>
      </c>
    </row>
    <row r="4306" spans="1:5" x14ac:dyDescent="0.25">
      <c r="A4306">
        <v>4240</v>
      </c>
      <c r="B4306" s="40">
        <v>4117961.4430907993</v>
      </c>
      <c r="C4306">
        <v>3891014.2935400391</v>
      </c>
      <c r="D4306" t="str">
        <v>met</v>
      </c>
      <c r="E4306">
        <v>226947.14955076016</v>
      </c>
    </row>
    <row r="4307" spans="1:5" x14ac:dyDescent="0.25">
      <c r="A4307">
        <v>4241</v>
      </c>
      <c r="B4307" s="40">
        <v>3511154.2770352103</v>
      </c>
      <c r="C4307">
        <v>3890940.422791543</v>
      </c>
      <c r="D4307" t="str">
        <v>unmet</v>
      </c>
      <c r="E4307">
        <v>-379786.14575633267</v>
      </c>
    </row>
    <row r="4308" spans="1:5" x14ac:dyDescent="0.25">
      <c r="A4308">
        <v>4242</v>
      </c>
      <c r="B4308" s="40">
        <v>3577406.1940238499</v>
      </c>
      <c r="C4308">
        <v>3890774.3328606053</v>
      </c>
      <c r="D4308" t="str">
        <v>unmet</v>
      </c>
      <c r="E4308">
        <v>-313368.13883675542</v>
      </c>
    </row>
    <row r="4309" spans="1:5" x14ac:dyDescent="0.25">
      <c r="A4309">
        <v>4243</v>
      </c>
      <c r="B4309" s="40">
        <v>4018702.3988721832</v>
      </c>
      <c r="C4309">
        <v>3890569.1168248043</v>
      </c>
      <c r="D4309" t="str">
        <v>met</v>
      </c>
      <c r="E4309">
        <v>128133.28204737883</v>
      </c>
    </row>
    <row r="4310" spans="1:5" x14ac:dyDescent="0.25">
      <c r="A4310">
        <v>4244</v>
      </c>
      <c r="B4310" s="40">
        <v>3341430.3844099259</v>
      </c>
      <c r="C4310">
        <v>3890434.812810882</v>
      </c>
      <c r="D4310" t="str">
        <v>unmet</v>
      </c>
      <c r="E4310">
        <v>-549004.42840095609</v>
      </c>
    </row>
    <row r="4311" spans="1:5" x14ac:dyDescent="0.25">
      <c r="A4311">
        <v>4245</v>
      </c>
      <c r="B4311" s="40">
        <v>3259080.944016696</v>
      </c>
      <c r="C4311">
        <v>3891205.1629788992</v>
      </c>
      <c r="D4311" t="str">
        <v>unmet</v>
      </c>
      <c r="E4311">
        <v>-632124.21896220325</v>
      </c>
    </row>
    <row r="4312" spans="1:5" x14ac:dyDescent="0.25">
      <c r="A4312">
        <v>4246</v>
      </c>
      <c r="B4312" s="40">
        <v>4794747.9521877784</v>
      </c>
      <c r="C4312">
        <v>3890800.5260966965</v>
      </c>
      <c r="D4312" t="str">
        <v>met</v>
      </c>
      <c r="E4312">
        <v>903947.42609108193</v>
      </c>
    </row>
    <row r="4313" spans="1:5" x14ac:dyDescent="0.25">
      <c r="A4313">
        <v>4247</v>
      </c>
      <c r="B4313" s="40">
        <v>3523783.7911325665</v>
      </c>
      <c r="C4313">
        <v>3890898.2106041787</v>
      </c>
      <c r="D4313" t="str">
        <v>unmet</v>
      </c>
      <c r="E4313">
        <v>-367114.4194716122</v>
      </c>
    </row>
    <row r="4314" spans="1:5" x14ac:dyDescent="0.25">
      <c r="A4314">
        <v>4248</v>
      </c>
      <c r="B4314" s="40">
        <v>6021589.4969553323</v>
      </c>
      <c r="C4314">
        <v>3890456.6669337708</v>
      </c>
      <c r="D4314" t="str">
        <v>met</v>
      </c>
      <c r="E4314">
        <v>2131132.8300215616</v>
      </c>
    </row>
    <row r="4315" spans="1:5" x14ac:dyDescent="0.25">
      <c r="A4315">
        <v>4249</v>
      </c>
      <c r="B4315" s="40">
        <v>3706467.7346167373</v>
      </c>
      <c r="C4315">
        <v>3890954.6134173428</v>
      </c>
      <c r="D4315" t="str">
        <v>unmet</v>
      </c>
      <c r="E4315">
        <v>-184486.87880060542</v>
      </c>
    </row>
    <row r="4316" spans="1:5" x14ac:dyDescent="0.25">
      <c r="A4316">
        <v>4250</v>
      </c>
      <c r="B4316" s="40">
        <v>4854217.4597307742</v>
      </c>
      <c r="C4316">
        <v>3890742.7342421161</v>
      </c>
      <c r="D4316" t="str">
        <v>met</v>
      </c>
      <c r="E4316">
        <v>963474.72548865806</v>
      </c>
    </row>
    <row r="4317" spans="1:5" x14ac:dyDescent="0.25">
      <c r="A4317">
        <v>4251</v>
      </c>
      <c r="B4317" s="40">
        <v>3531094.4796180315</v>
      </c>
      <c r="C4317">
        <v>3890762.9598017149</v>
      </c>
      <c r="D4317" t="str">
        <v>unmet</v>
      </c>
      <c r="E4317">
        <v>-359668.48018368334</v>
      </c>
    </row>
    <row r="4318" spans="1:5" x14ac:dyDescent="0.25">
      <c r="A4318">
        <v>4252</v>
      </c>
      <c r="B4318" s="40">
        <v>3801249.7202417161</v>
      </c>
      <c r="C4318">
        <v>3890851.023242455</v>
      </c>
      <c r="D4318" t="str">
        <v>unmet</v>
      </c>
      <c r="E4318">
        <v>-89601.303000738844</v>
      </c>
    </row>
    <row r="4319" spans="1:5" x14ac:dyDescent="0.25">
      <c r="A4319">
        <v>4253</v>
      </c>
      <c r="B4319" s="40">
        <v>2852467.0490031252</v>
      </c>
      <c r="C4319">
        <v>3891342.1628131969</v>
      </c>
      <c r="D4319" t="str">
        <v>unmet</v>
      </c>
      <c r="E4319">
        <v>-1038875.1138100717</v>
      </c>
    </row>
    <row r="4320" spans="1:5" x14ac:dyDescent="0.25">
      <c r="A4320">
        <v>4254</v>
      </c>
      <c r="B4320" s="40">
        <v>4293166.3997364463</v>
      </c>
      <c r="C4320">
        <v>3891236.8797755274</v>
      </c>
      <c r="D4320" t="str">
        <v>met</v>
      </c>
      <c r="E4320">
        <v>401929.51996091893</v>
      </c>
    </row>
    <row r="4321" spans="1:5" x14ac:dyDescent="0.25">
      <c r="A4321">
        <v>4255</v>
      </c>
      <c r="B4321" s="40">
        <v>3181898.0787423542</v>
      </c>
      <c r="C4321">
        <v>3890911.9820952294</v>
      </c>
      <c r="D4321" t="str">
        <v>unmet</v>
      </c>
      <c r="E4321">
        <v>-709013.90335287526</v>
      </c>
    </row>
    <row r="4322" spans="1:5" x14ac:dyDescent="0.25">
      <c r="A4322">
        <v>4256</v>
      </c>
      <c r="B4322" s="40">
        <v>4591951.7180183176</v>
      </c>
      <c r="C4322">
        <v>3891081.6797121707</v>
      </c>
      <c r="D4322" t="str">
        <v>met</v>
      </c>
      <c r="E4322">
        <v>700870.03830614686</v>
      </c>
    </row>
    <row r="4323" spans="1:5" x14ac:dyDescent="0.25">
      <c r="A4323">
        <v>4257</v>
      </c>
      <c r="B4323" s="40">
        <v>5612090.3707333989</v>
      </c>
      <c r="C4323">
        <v>3890257.5781938899</v>
      </c>
      <c r="D4323" t="str">
        <v>met</v>
      </c>
      <c r="E4323">
        <v>1721832.792539509</v>
      </c>
    </row>
    <row r="4324" spans="1:5" x14ac:dyDescent="0.25">
      <c r="A4324">
        <v>4258</v>
      </c>
      <c r="B4324" s="40">
        <v>3875269.5802789079</v>
      </c>
      <c r="C4324">
        <v>3890613.7073695129</v>
      </c>
      <c r="D4324" t="str">
        <v>unmet</v>
      </c>
      <c r="E4324">
        <v>-15344.127090604976</v>
      </c>
    </row>
    <row r="4325" spans="1:5" x14ac:dyDescent="0.25">
      <c r="A4325">
        <v>4259</v>
      </c>
      <c r="B4325" s="40">
        <v>4085369.2386512039</v>
      </c>
      <c r="C4325">
        <v>3890891.3976328857</v>
      </c>
      <c r="D4325" t="str">
        <v>met</v>
      </c>
      <c r="E4325">
        <v>194477.8410183182</v>
      </c>
    </row>
    <row r="4326" spans="1:5" x14ac:dyDescent="0.25">
      <c r="A4326">
        <v>4260</v>
      </c>
      <c r="B4326" s="40">
        <v>4352688.4737757854</v>
      </c>
      <c r="C4326">
        <v>3890984.9866297469</v>
      </c>
      <c r="D4326" t="str">
        <v>met</v>
      </c>
      <c r="E4326">
        <v>461703.48714603856</v>
      </c>
    </row>
    <row r="4327" spans="1:5" x14ac:dyDescent="0.25">
      <c r="A4327">
        <v>4261</v>
      </c>
      <c r="B4327" s="40">
        <v>3569266.2258744449</v>
      </c>
      <c r="C4327">
        <v>3890657.4871058255</v>
      </c>
      <c r="D4327" t="str">
        <v>unmet</v>
      </c>
      <c r="E4327">
        <v>-321391.26123138051</v>
      </c>
    </row>
    <row r="4328" spans="1:5" x14ac:dyDescent="0.25">
      <c r="A4328">
        <v>4262</v>
      </c>
      <c r="B4328" s="40">
        <v>3704478.5401032884</v>
      </c>
      <c r="C4328">
        <v>3890868.8412003485</v>
      </c>
      <c r="D4328" t="str">
        <v>unmet</v>
      </c>
      <c r="E4328">
        <v>-186390.30109706009</v>
      </c>
    </row>
    <row r="4329" spans="1:5" x14ac:dyDescent="0.25">
      <c r="A4329">
        <v>4263</v>
      </c>
      <c r="B4329" s="40">
        <v>3922222.2475933717</v>
      </c>
      <c r="C4329">
        <v>3891079.1125987591</v>
      </c>
      <c r="D4329" t="str">
        <v>met</v>
      </c>
      <c r="E4329">
        <v>31143.134994612541</v>
      </c>
    </row>
    <row r="4330" spans="1:5" x14ac:dyDescent="0.25">
      <c r="A4330">
        <v>4264</v>
      </c>
      <c r="B4330" s="40">
        <v>3960207.5299778692</v>
      </c>
      <c r="C4330">
        <v>3890830.2291102842</v>
      </c>
      <c r="D4330" t="str">
        <v>met</v>
      </c>
      <c r="E4330">
        <v>69377.300867585</v>
      </c>
    </row>
    <row r="4331" spans="1:5" x14ac:dyDescent="0.25">
      <c r="A4331">
        <v>4265</v>
      </c>
      <c r="B4331" s="40">
        <v>4741329.8607620336</v>
      </c>
      <c r="C4331">
        <v>3890492.2150058998</v>
      </c>
      <c r="D4331" t="str">
        <v>met</v>
      </c>
      <c r="E4331">
        <v>850837.64575613383</v>
      </c>
    </row>
    <row r="4332" spans="1:5" x14ac:dyDescent="0.25">
      <c r="A4332">
        <v>4266</v>
      </c>
      <c r="B4332" s="40">
        <v>4447962.7539011519</v>
      </c>
      <c r="C4332">
        <v>3890831.8121746187</v>
      </c>
      <c r="D4332" t="str">
        <v>met</v>
      </c>
      <c r="E4332">
        <v>557130.94172653323</v>
      </c>
    </row>
    <row r="4333" spans="1:5" x14ac:dyDescent="0.25">
      <c r="A4333">
        <v>4267</v>
      </c>
      <c r="B4333" s="40">
        <v>3619781.0136190536</v>
      </c>
      <c r="C4333">
        <v>3890464.5462359213</v>
      </c>
      <c r="D4333" t="str">
        <v>unmet</v>
      </c>
      <c r="E4333">
        <v>-270683.53261686768</v>
      </c>
    </row>
    <row r="4334" spans="1:5" x14ac:dyDescent="0.25">
      <c r="A4334">
        <v>4268</v>
      </c>
      <c r="B4334" s="40">
        <v>4707407.7281788364</v>
      </c>
      <c r="C4334">
        <v>3890860.8303149189</v>
      </c>
      <c r="D4334" t="str">
        <v>met</v>
      </c>
      <c r="E4334">
        <v>816546.89786391752</v>
      </c>
    </row>
    <row r="4335" spans="1:5" x14ac:dyDescent="0.25">
      <c r="A4335">
        <v>4269</v>
      </c>
      <c r="B4335" s="40">
        <v>3316732.7541368315</v>
      </c>
      <c r="C4335">
        <v>3891062.6249291627</v>
      </c>
      <c r="D4335" t="str">
        <v>unmet</v>
      </c>
      <c r="E4335">
        <v>-574329.87079233117</v>
      </c>
    </row>
    <row r="4336" spans="1:5" x14ac:dyDescent="0.25">
      <c r="A4336">
        <v>4270</v>
      </c>
      <c r="B4336" s="40">
        <v>3646339.0304188477</v>
      </c>
      <c r="C4336">
        <v>3890663.2356772372</v>
      </c>
      <c r="D4336" t="str">
        <v>unmet</v>
      </c>
      <c r="E4336">
        <v>-244324.20525838947</v>
      </c>
    </row>
    <row r="4337" spans="1:5" x14ac:dyDescent="0.25">
      <c r="A4337">
        <v>4271</v>
      </c>
      <c r="B4337" s="40">
        <v>3052051.5114290807</v>
      </c>
      <c r="C4337">
        <v>3890629.0641364111</v>
      </c>
      <c r="D4337" t="str">
        <v>unmet</v>
      </c>
      <c r="E4337">
        <v>-838577.55270733032</v>
      </c>
    </row>
    <row r="4338" spans="1:5" x14ac:dyDescent="0.25">
      <c r="A4338">
        <v>4272</v>
      </c>
      <c r="B4338" s="40">
        <v>3474371.0009369738</v>
      </c>
      <c r="C4338">
        <v>3890775.0531186336</v>
      </c>
      <c r="D4338" t="str">
        <v>unmet</v>
      </c>
      <c r="E4338">
        <v>-416404.05218165973</v>
      </c>
    </row>
    <row r="4339" spans="1:5" x14ac:dyDescent="0.25">
      <c r="A4339">
        <v>4273</v>
      </c>
      <c r="B4339" s="40">
        <v>4328239.3196581816</v>
      </c>
      <c r="C4339">
        <v>3890778.9889040818</v>
      </c>
      <c r="D4339" t="str">
        <v>met</v>
      </c>
      <c r="E4339">
        <v>437460.33075409988</v>
      </c>
    </row>
    <row r="4340" spans="1:5" x14ac:dyDescent="0.25">
      <c r="A4340">
        <v>4274</v>
      </c>
      <c r="B4340" s="40">
        <v>4263992.4509813953</v>
      </c>
      <c r="C4340">
        <v>3890720.4458430423</v>
      </c>
      <c r="D4340" t="str">
        <v>met</v>
      </c>
      <c r="E4340">
        <v>373272.00513835298</v>
      </c>
    </row>
    <row r="4341" spans="1:5" x14ac:dyDescent="0.25">
      <c r="A4341">
        <v>4275</v>
      </c>
      <c r="B4341" s="40">
        <v>4442157.9051032932</v>
      </c>
      <c r="C4341">
        <v>3890637.4649956464</v>
      </c>
      <c r="D4341" t="str">
        <v>met</v>
      </c>
      <c r="E4341">
        <v>551520.44010764686</v>
      </c>
    </row>
    <row r="4342" spans="1:5" x14ac:dyDescent="0.25">
      <c r="A4342">
        <v>4276</v>
      </c>
      <c r="B4342" s="40">
        <v>3695369.4874684308</v>
      </c>
      <c r="C4342">
        <v>3890546.084936229</v>
      </c>
      <c r="D4342" t="str">
        <v>unmet</v>
      </c>
      <c r="E4342">
        <v>-195176.59746779827</v>
      </c>
    </row>
    <row r="4343" spans="1:5" x14ac:dyDescent="0.25">
      <c r="A4343">
        <v>4277</v>
      </c>
      <c r="B4343" s="40">
        <v>4148907.2260827012</v>
      </c>
      <c r="C4343">
        <v>3890263.9575962322</v>
      </c>
      <c r="D4343" t="str">
        <v>met</v>
      </c>
      <c r="E4343">
        <v>258643.26848646905</v>
      </c>
    </row>
    <row r="4344" spans="1:5" x14ac:dyDescent="0.25">
      <c r="A4344">
        <v>4278</v>
      </c>
      <c r="B4344" s="40">
        <v>4056061.8569324333</v>
      </c>
      <c r="C4344">
        <v>3890926.2871828051</v>
      </c>
      <c r="D4344" t="str">
        <v>met</v>
      </c>
      <c r="E4344">
        <v>165135.56974962819</v>
      </c>
    </row>
    <row r="4345" spans="1:5" x14ac:dyDescent="0.25">
      <c r="A4345">
        <v>4279</v>
      </c>
      <c r="B4345" s="40">
        <v>4242488.3729319498</v>
      </c>
      <c r="C4345">
        <v>3890380.9095043158</v>
      </c>
      <c r="D4345" t="str">
        <v>met</v>
      </c>
      <c r="E4345">
        <v>352107.46342763398</v>
      </c>
    </row>
    <row r="4346" spans="1:5" x14ac:dyDescent="0.25">
      <c r="A4346">
        <v>4280</v>
      </c>
      <c r="B4346" s="40">
        <v>3649770.4264600403</v>
      </c>
      <c r="C4346">
        <v>3890964.6575897541</v>
      </c>
      <c r="D4346" t="str">
        <v>unmet</v>
      </c>
      <c r="E4346">
        <v>-241194.23112971382</v>
      </c>
    </row>
    <row r="4347" spans="1:5" x14ac:dyDescent="0.25">
      <c r="A4347">
        <v>4281</v>
      </c>
      <c r="B4347" s="40">
        <v>4361191.0795071162</v>
      </c>
      <c r="C4347">
        <v>3890295.5584425405</v>
      </c>
      <c r="D4347" t="str">
        <v>met</v>
      </c>
      <c r="E4347">
        <v>470895.52106457576</v>
      </c>
    </row>
    <row r="4348" spans="1:5" x14ac:dyDescent="0.25">
      <c r="A4348">
        <v>4282</v>
      </c>
      <c r="B4348" s="40">
        <v>3465811.0988272759</v>
      </c>
      <c r="C4348">
        <v>3891127.9651776785</v>
      </c>
      <c r="D4348" t="str">
        <v>unmet</v>
      </c>
      <c r="E4348">
        <v>-425316.86635040259</v>
      </c>
    </row>
    <row r="4349" spans="1:5" x14ac:dyDescent="0.25">
      <c r="A4349">
        <v>4283</v>
      </c>
      <c r="B4349" s="40">
        <v>3288843.7540533049</v>
      </c>
      <c r="C4349">
        <v>3890153.4024615264</v>
      </c>
      <c r="D4349" t="str">
        <v>unmet</v>
      </c>
      <c r="E4349">
        <v>-601309.64840822155</v>
      </c>
    </row>
    <row r="4350" spans="1:5" x14ac:dyDescent="0.25">
      <c r="A4350">
        <v>4284</v>
      </c>
      <c r="B4350" s="40">
        <v>3973351.1693501156</v>
      </c>
      <c r="C4350">
        <v>3890652.6376189603</v>
      </c>
      <c r="D4350" t="str">
        <v>met</v>
      </c>
      <c r="E4350">
        <v>82698.531731155235</v>
      </c>
    </row>
    <row r="4351" spans="1:5" x14ac:dyDescent="0.25">
      <c r="A4351">
        <v>4285</v>
      </c>
      <c r="B4351" s="40">
        <v>4216696.4301393107</v>
      </c>
      <c r="C4351">
        <v>3890719.4311305354</v>
      </c>
      <c r="D4351" t="str">
        <v>met</v>
      </c>
      <c r="E4351">
        <v>325976.99900877522</v>
      </c>
    </row>
    <row r="4352" spans="1:5" x14ac:dyDescent="0.25">
      <c r="A4352">
        <v>4286</v>
      </c>
      <c r="B4352" s="40">
        <v>4060662.546320878</v>
      </c>
      <c r="C4352">
        <v>3890638.889896146</v>
      </c>
      <c r="D4352" t="str">
        <v>met</v>
      </c>
      <c r="E4352">
        <v>170023.65642473195</v>
      </c>
    </row>
    <row r="4353" spans="1:5" x14ac:dyDescent="0.25">
      <c r="A4353">
        <v>4287</v>
      </c>
      <c r="B4353" s="40">
        <v>3646907.7326810253</v>
      </c>
      <c r="C4353">
        <v>3890750.7928929492</v>
      </c>
      <c r="D4353" t="str">
        <v>unmet</v>
      </c>
      <c r="E4353">
        <v>-243843.0602119239</v>
      </c>
    </row>
    <row r="4354" spans="1:5" x14ac:dyDescent="0.25">
      <c r="A4354">
        <v>4288</v>
      </c>
      <c r="B4354" s="40">
        <v>3379120.3271824406</v>
      </c>
      <c r="C4354">
        <v>3890513.6586005832</v>
      </c>
      <c r="D4354" t="str">
        <v>unmet</v>
      </c>
      <c r="E4354">
        <v>-511393.33141814265</v>
      </c>
    </row>
    <row r="4355" spans="1:5" x14ac:dyDescent="0.25">
      <c r="A4355">
        <v>4289</v>
      </c>
      <c r="B4355" s="40">
        <v>3620634.6634027525</v>
      </c>
      <c r="C4355">
        <v>3890636.4410242816</v>
      </c>
      <c r="D4355" t="str">
        <v>unmet</v>
      </c>
      <c r="E4355">
        <v>-270001.77762152907</v>
      </c>
    </row>
    <row r="4356" spans="1:5" x14ac:dyDescent="0.25">
      <c r="A4356">
        <v>4290</v>
      </c>
      <c r="B4356" s="40">
        <v>4082653.2300385544</v>
      </c>
      <c r="C4356">
        <v>3890488.718739708</v>
      </c>
      <c r="D4356" t="str">
        <v>met</v>
      </c>
      <c r="E4356">
        <v>192164.51129884645</v>
      </c>
    </row>
    <row r="4357" spans="1:5" x14ac:dyDescent="0.25">
      <c r="A4357">
        <v>4291</v>
      </c>
      <c r="B4357" s="40">
        <v>3643799.8061106736</v>
      </c>
      <c r="C4357">
        <v>3891011.5968036531</v>
      </c>
      <c r="D4357" t="str">
        <v>unmet</v>
      </c>
      <c r="E4357">
        <v>-247211.79069297947</v>
      </c>
    </row>
    <row r="4358" spans="1:5" x14ac:dyDescent="0.25">
      <c r="A4358">
        <v>4292</v>
      </c>
      <c r="B4358" s="40">
        <v>3688602.96080539</v>
      </c>
      <c r="C4358">
        <v>3890686.2036192436</v>
      </c>
      <c r="D4358" t="str">
        <v>unmet</v>
      </c>
      <c r="E4358">
        <v>-202083.24281385355</v>
      </c>
    </row>
    <row r="4359" spans="1:5" x14ac:dyDescent="0.25">
      <c r="A4359">
        <v>4293</v>
      </c>
      <c r="B4359" s="40">
        <v>2932578.7214463511</v>
      </c>
      <c r="C4359">
        <v>3891120.2874874878</v>
      </c>
      <c r="D4359" t="str">
        <v>unmet</v>
      </c>
      <c r="E4359">
        <v>-958541.56604113663</v>
      </c>
    </row>
    <row r="4360" spans="1:5" x14ac:dyDescent="0.25">
      <c r="A4360">
        <v>4294</v>
      </c>
      <c r="B4360" s="40">
        <v>3384688.6164980344</v>
      </c>
      <c r="C4360">
        <v>3890656.2532806732</v>
      </c>
      <c r="D4360" t="str">
        <v>unmet</v>
      </c>
      <c r="E4360">
        <v>-505967.63678263873</v>
      </c>
    </row>
    <row r="4361" spans="1:5" x14ac:dyDescent="0.25">
      <c r="A4361">
        <v>4295</v>
      </c>
      <c r="B4361" s="40">
        <v>3373369.5549737778</v>
      </c>
      <c r="C4361">
        <v>3890518.6358524058</v>
      </c>
      <c r="D4361" t="str">
        <v>unmet</v>
      </c>
      <c r="E4361">
        <v>-517149.08087862795</v>
      </c>
    </row>
    <row r="4362" spans="1:5" x14ac:dyDescent="0.25">
      <c r="A4362">
        <v>4296</v>
      </c>
      <c r="B4362" s="40">
        <v>3679750.0982971275</v>
      </c>
      <c r="C4362">
        <v>3890979.0638488592</v>
      </c>
      <c r="D4362" t="str">
        <v>unmet</v>
      </c>
      <c r="E4362">
        <v>-211228.96555173164</v>
      </c>
    </row>
    <row r="4363" spans="1:5" x14ac:dyDescent="0.25">
      <c r="A4363">
        <v>4297</v>
      </c>
      <c r="B4363" s="40">
        <v>4413330.5826941477</v>
      </c>
      <c r="C4363">
        <v>3890991.003005181</v>
      </c>
      <c r="D4363" t="str">
        <v>met</v>
      </c>
      <c r="E4363">
        <v>522339.57968896674</v>
      </c>
    </row>
    <row r="4364" spans="1:5" x14ac:dyDescent="0.25">
      <c r="A4364">
        <v>4298</v>
      </c>
      <c r="B4364" s="40">
        <v>3380074.312369002</v>
      </c>
      <c r="C4364">
        <v>3891061.5794709697</v>
      </c>
      <c r="D4364" t="str">
        <v>unmet</v>
      </c>
      <c r="E4364">
        <v>-510987.26710196771</v>
      </c>
    </row>
    <row r="4365" spans="1:5" x14ac:dyDescent="0.25">
      <c r="A4365">
        <v>4299</v>
      </c>
      <c r="B4365" s="40">
        <v>3483062.8201904711</v>
      </c>
      <c r="C4365">
        <v>3890946.6403064821</v>
      </c>
      <c r="D4365" t="str">
        <v>unmet</v>
      </c>
      <c r="E4365">
        <v>-407883.82011601096</v>
      </c>
    </row>
    <row r="4366" spans="1:5" x14ac:dyDescent="0.25">
      <c r="A4366">
        <v>4300</v>
      </c>
      <c r="B4366" s="40">
        <v>3688576.2470683176</v>
      </c>
      <c r="C4366">
        <v>3890636.4973339164</v>
      </c>
      <c r="D4366" t="str">
        <v>unmet</v>
      </c>
      <c r="E4366">
        <v>-202060.25026559876</v>
      </c>
    </row>
    <row r="4367" spans="1:5" x14ac:dyDescent="0.25">
      <c r="A4367">
        <v>4301</v>
      </c>
      <c r="B4367" s="40">
        <v>6061948.2054011729</v>
      </c>
      <c r="C4367">
        <v>3890432.1379121421</v>
      </c>
      <c r="D4367" t="str">
        <v>met</v>
      </c>
      <c r="E4367">
        <v>2171516.0674890308</v>
      </c>
    </row>
    <row r="4368" spans="1:5" x14ac:dyDescent="0.25">
      <c r="A4368">
        <v>4302</v>
      </c>
      <c r="B4368" s="40">
        <v>5697174.8384794518</v>
      </c>
      <c r="C4368">
        <v>3890587.8938459447</v>
      </c>
      <c r="D4368" t="str">
        <v>met</v>
      </c>
      <c r="E4368">
        <v>1806586.9446335072</v>
      </c>
    </row>
    <row r="4369" spans="1:5" x14ac:dyDescent="0.25">
      <c r="A4369">
        <v>4303</v>
      </c>
      <c r="B4369" s="40">
        <v>4307691.9708651034</v>
      </c>
      <c r="C4369">
        <v>3890492.8368448061</v>
      </c>
      <c r="D4369" t="str">
        <v>met</v>
      </c>
      <c r="E4369">
        <v>417199.13402029732</v>
      </c>
    </row>
    <row r="4370" spans="1:5" x14ac:dyDescent="0.25">
      <c r="A4370">
        <v>4304</v>
      </c>
      <c r="B4370" s="40">
        <v>2832505.3299107309</v>
      </c>
      <c r="C4370">
        <v>3890856.8995217769</v>
      </c>
      <c r="D4370" t="str">
        <v>unmet</v>
      </c>
      <c r="E4370">
        <v>-1058351.569611046</v>
      </c>
    </row>
    <row r="4371" spans="1:5" x14ac:dyDescent="0.25">
      <c r="A4371">
        <v>4305</v>
      </c>
      <c r="B4371" s="40">
        <v>3530858.0681020641</v>
      </c>
      <c r="C4371">
        <v>3890862.7785175685</v>
      </c>
      <c r="D4371" t="str">
        <v>unmet</v>
      </c>
      <c r="E4371">
        <v>-360004.71041550441</v>
      </c>
    </row>
    <row r="4372" spans="1:5" x14ac:dyDescent="0.25">
      <c r="A4372">
        <v>4306</v>
      </c>
      <c r="B4372" s="40">
        <v>3534457.9045888353</v>
      </c>
      <c r="C4372">
        <v>3890842.3876716113</v>
      </c>
      <c r="D4372" t="str">
        <v>unmet</v>
      </c>
      <c r="E4372">
        <v>-356384.48308277596</v>
      </c>
    </row>
    <row r="4373" spans="1:5" x14ac:dyDescent="0.25">
      <c r="A4373">
        <v>4307</v>
      </c>
      <c r="B4373" s="40">
        <v>3675993.8070032801</v>
      </c>
      <c r="C4373">
        <v>3890702.3868497391</v>
      </c>
      <c r="D4373" t="str">
        <v>unmet</v>
      </c>
      <c r="E4373">
        <v>-214708.57984645898</v>
      </c>
    </row>
    <row r="4374" spans="1:5" x14ac:dyDescent="0.25">
      <c r="A4374">
        <v>4308</v>
      </c>
      <c r="B4374" s="40">
        <v>3661235.5132967392</v>
      </c>
      <c r="C4374">
        <v>3890775.2899262873</v>
      </c>
      <c r="D4374" t="str">
        <v>unmet</v>
      </c>
      <c r="E4374">
        <v>-229539.77662954805</v>
      </c>
    </row>
    <row r="4375" spans="1:5" x14ac:dyDescent="0.25">
      <c r="A4375">
        <v>4309</v>
      </c>
      <c r="B4375" s="40">
        <v>4381814.0650585415</v>
      </c>
      <c r="C4375">
        <v>3890880.2250850964</v>
      </c>
      <c r="D4375" t="str">
        <v>met</v>
      </c>
      <c r="E4375">
        <v>490933.83997344505</v>
      </c>
    </row>
    <row r="4376" spans="1:5" x14ac:dyDescent="0.25">
      <c r="A4376">
        <v>4310</v>
      </c>
      <c r="B4376" s="40">
        <v>2841102.671041498</v>
      </c>
      <c r="C4376">
        <v>3890712.0223741406</v>
      </c>
      <c r="D4376" t="str">
        <v>unmet</v>
      </c>
      <c r="E4376">
        <v>-1049609.3513326426</v>
      </c>
    </row>
    <row r="4377" spans="1:5" x14ac:dyDescent="0.25">
      <c r="A4377">
        <v>4311</v>
      </c>
      <c r="B4377" s="40">
        <v>3422928.5812682663</v>
      </c>
      <c r="C4377">
        <v>3890773.9854985848</v>
      </c>
      <c r="D4377" t="str">
        <v>unmet</v>
      </c>
      <c r="E4377">
        <v>-467845.4042303185</v>
      </c>
    </row>
    <row r="4378" spans="1:5" x14ac:dyDescent="0.25">
      <c r="A4378">
        <v>4312</v>
      </c>
      <c r="B4378" s="40">
        <v>3860067.003417416</v>
      </c>
      <c r="C4378">
        <v>3890776.5141038047</v>
      </c>
      <c r="D4378" t="str">
        <v>unmet</v>
      </c>
      <c r="E4378">
        <v>-30709.510686388705</v>
      </c>
    </row>
    <row r="4379" spans="1:5" x14ac:dyDescent="0.25">
      <c r="A4379">
        <v>4313</v>
      </c>
      <c r="B4379" s="40">
        <v>3682712.1742933746</v>
      </c>
      <c r="C4379">
        <v>3890853.3167462558</v>
      </c>
      <c r="D4379" t="str">
        <v>unmet</v>
      </c>
      <c r="E4379">
        <v>-208141.14245288121</v>
      </c>
    </row>
    <row r="4380" spans="1:5" x14ac:dyDescent="0.25">
      <c r="A4380">
        <v>4314</v>
      </c>
      <c r="B4380" s="40">
        <v>3938610.5968205556</v>
      </c>
      <c r="C4380">
        <v>3890777.6349949604</v>
      </c>
      <c r="D4380" t="str">
        <v>met</v>
      </c>
      <c r="E4380">
        <v>47832.961825595237</v>
      </c>
    </row>
    <row r="4381" spans="1:5" x14ac:dyDescent="0.25">
      <c r="A4381">
        <v>4315</v>
      </c>
      <c r="B4381" s="40">
        <v>3079444.7600085521</v>
      </c>
      <c r="C4381">
        <v>3891036.493472673</v>
      </c>
      <c r="D4381" t="str">
        <v>unmet</v>
      </c>
      <c r="E4381">
        <v>-811591.73346412089</v>
      </c>
    </row>
    <row r="4382" spans="1:5" x14ac:dyDescent="0.25">
      <c r="A4382">
        <v>4316</v>
      </c>
      <c r="B4382" s="40">
        <v>5902494.2080820547</v>
      </c>
      <c r="C4382">
        <v>3890545.8166760327</v>
      </c>
      <c r="D4382" t="str">
        <v>met</v>
      </c>
      <c r="E4382">
        <v>2011948.391406022</v>
      </c>
    </row>
    <row r="4383" spans="1:5" x14ac:dyDescent="0.25">
      <c r="A4383">
        <v>4317</v>
      </c>
      <c r="B4383" s="40">
        <v>3315579.9536944111</v>
      </c>
      <c r="C4383">
        <v>3890457.5657721604</v>
      </c>
      <c r="D4383" t="str">
        <v>unmet</v>
      </c>
      <c r="E4383">
        <v>-574877.61207774933</v>
      </c>
    </row>
    <row r="4384" spans="1:5" x14ac:dyDescent="0.25">
      <c r="A4384">
        <v>4318</v>
      </c>
      <c r="B4384" s="40">
        <v>4092706.3455868401</v>
      </c>
      <c r="C4384">
        <v>3891191.250400187</v>
      </c>
      <c r="D4384" t="str">
        <v>met</v>
      </c>
      <c r="E4384">
        <v>201515.09518665308</v>
      </c>
    </row>
    <row r="4385" spans="1:5" x14ac:dyDescent="0.25">
      <c r="A4385">
        <v>4319</v>
      </c>
      <c r="B4385" s="40">
        <v>4569695.383428053</v>
      </c>
      <c r="C4385">
        <v>3890593.1956672026</v>
      </c>
      <c r="D4385" t="str">
        <v>met</v>
      </c>
      <c r="E4385">
        <v>679102.18776085041</v>
      </c>
    </row>
    <row r="4386" spans="1:5" x14ac:dyDescent="0.25">
      <c r="A4386">
        <v>4320</v>
      </c>
      <c r="B4386" s="40">
        <v>4223425.5204210095</v>
      </c>
      <c r="C4386">
        <v>3891018.0786060439</v>
      </c>
      <c r="D4386" t="str">
        <v>met</v>
      </c>
      <c r="E4386">
        <v>332407.44181496557</v>
      </c>
    </row>
    <row r="4387" spans="1:5" x14ac:dyDescent="0.25">
      <c r="A4387">
        <v>4321</v>
      </c>
      <c r="B4387" s="40">
        <v>3935825.2759552193</v>
      </c>
      <c r="C4387">
        <v>3890811.340476423</v>
      </c>
      <c r="D4387" t="str">
        <v>met</v>
      </c>
      <c r="E4387">
        <v>45013.935478796251</v>
      </c>
    </row>
    <row r="4388" spans="1:5" x14ac:dyDescent="0.25">
      <c r="A4388">
        <v>4322</v>
      </c>
      <c r="B4388" s="40">
        <v>3952805.707322469</v>
      </c>
      <c r="C4388">
        <v>3890965.081071686</v>
      </c>
      <c r="D4388" t="str">
        <v>met</v>
      </c>
      <c r="E4388">
        <v>61840.626250782982</v>
      </c>
    </row>
    <row r="4389" spans="1:5" x14ac:dyDescent="0.25">
      <c r="A4389">
        <v>4323</v>
      </c>
      <c r="B4389" s="40">
        <v>3231530.8805483077</v>
      </c>
      <c r="C4389">
        <v>3890527.2912425692</v>
      </c>
      <c r="D4389" t="str">
        <v>unmet</v>
      </c>
      <c r="E4389">
        <v>-658996.41069426155</v>
      </c>
    </row>
    <row r="4390" spans="1:5" x14ac:dyDescent="0.25">
      <c r="A4390">
        <v>4324</v>
      </c>
      <c r="B4390" s="40">
        <v>3568054.1653441326</v>
      </c>
      <c r="C4390">
        <v>3890755.728353681</v>
      </c>
      <c r="D4390" t="str">
        <v>unmet</v>
      </c>
      <c r="E4390">
        <v>-322701.56300954847</v>
      </c>
    </row>
    <row r="4391" spans="1:5" x14ac:dyDescent="0.25">
      <c r="A4391">
        <v>4325</v>
      </c>
      <c r="B4391" s="40">
        <v>4040662.8589920942</v>
      </c>
      <c r="C4391">
        <v>3890714.2079421305</v>
      </c>
      <c r="D4391" t="str">
        <v>met</v>
      </c>
      <c r="E4391">
        <v>149948.65104996366</v>
      </c>
    </row>
    <row r="4392" spans="1:5" x14ac:dyDescent="0.25">
      <c r="A4392">
        <v>4326</v>
      </c>
      <c r="B4392" s="40">
        <v>3357471.0064823069</v>
      </c>
      <c r="C4392">
        <v>3890859.1442191331</v>
      </c>
      <c r="D4392" t="str">
        <v>unmet</v>
      </c>
      <c r="E4392">
        <v>-533388.1377368262</v>
      </c>
    </row>
    <row r="4393" spans="1:5" x14ac:dyDescent="0.25">
      <c r="A4393">
        <v>4327</v>
      </c>
      <c r="B4393" s="40">
        <v>3734987.5911428938</v>
      </c>
      <c r="C4393">
        <v>3891262.2327770777</v>
      </c>
      <c r="D4393" t="str">
        <v>unmet</v>
      </c>
      <c r="E4393">
        <v>-156274.64163418394</v>
      </c>
    </row>
    <row r="4394" spans="1:5" x14ac:dyDescent="0.25">
      <c r="A4394">
        <v>4328</v>
      </c>
      <c r="B4394" s="40">
        <v>3604172.1688782424</v>
      </c>
      <c r="C4394">
        <v>3890919.2271576072</v>
      </c>
      <c r="D4394" t="str">
        <v>unmet</v>
      </c>
      <c r="E4394">
        <v>-286747.05827936484</v>
      </c>
    </row>
    <row r="4395" spans="1:5" x14ac:dyDescent="0.25">
      <c r="A4395">
        <v>4329</v>
      </c>
      <c r="B4395" s="40">
        <v>3778481.3161453512</v>
      </c>
      <c r="C4395">
        <v>3890541.6969692186</v>
      </c>
      <c r="D4395" t="str">
        <v>unmet</v>
      </c>
      <c r="E4395">
        <v>-112060.3808238674</v>
      </c>
    </row>
    <row r="4396" spans="1:5" x14ac:dyDescent="0.25">
      <c r="A4396">
        <v>4330</v>
      </c>
      <c r="B4396" s="40">
        <v>3479314.367568519</v>
      </c>
      <c r="C4396">
        <v>3890362.4365177262</v>
      </c>
      <c r="D4396" t="str">
        <v>unmet</v>
      </c>
      <c r="E4396">
        <v>-411048.0689492072</v>
      </c>
    </row>
    <row r="4397" spans="1:5" x14ac:dyDescent="0.25">
      <c r="A4397">
        <v>4331</v>
      </c>
      <c r="B4397" s="40">
        <v>3372991.0603490411</v>
      </c>
      <c r="C4397">
        <v>3890322.3177960506</v>
      </c>
      <c r="D4397" t="str">
        <v>unmet</v>
      </c>
      <c r="E4397">
        <v>-517331.25744700944</v>
      </c>
    </row>
    <row r="4398" spans="1:5" x14ac:dyDescent="0.25">
      <c r="A4398">
        <v>4332</v>
      </c>
      <c r="B4398" s="40">
        <v>3909395.2496268949</v>
      </c>
      <c r="C4398">
        <v>3890773.3234307161</v>
      </c>
      <c r="D4398" t="str">
        <v>met</v>
      </c>
      <c r="E4398">
        <v>18621.926196178887</v>
      </c>
    </row>
    <row r="4399" spans="1:5" x14ac:dyDescent="0.25">
      <c r="A4399">
        <v>4333</v>
      </c>
      <c r="B4399" s="40">
        <v>3833722.13765922</v>
      </c>
      <c r="C4399">
        <v>3890749.5372576015</v>
      </c>
      <c r="D4399" t="str">
        <v>unmet</v>
      </c>
      <c r="E4399">
        <v>-57027.399598381482</v>
      </c>
    </row>
    <row r="4400" spans="1:5" x14ac:dyDescent="0.25">
      <c r="A4400">
        <v>4334</v>
      </c>
      <c r="B4400" s="40">
        <v>3221515.3099630442</v>
      </c>
      <c r="C4400">
        <v>3891057.2276796475</v>
      </c>
      <c r="D4400" t="str">
        <v>unmet</v>
      </c>
      <c r="E4400">
        <v>-669541.91771660326</v>
      </c>
    </row>
    <row r="4401" spans="1:5" x14ac:dyDescent="0.25">
      <c r="A4401">
        <v>4335</v>
      </c>
      <c r="B4401" s="40">
        <v>4782808.988497097</v>
      </c>
      <c r="C4401">
        <v>3890999.1511662924</v>
      </c>
      <c r="D4401" t="str">
        <v>met</v>
      </c>
      <c r="E4401">
        <v>891809.83733080467</v>
      </c>
    </row>
    <row r="4402" spans="1:5" x14ac:dyDescent="0.25">
      <c r="A4402">
        <v>4336</v>
      </c>
      <c r="B4402" s="40">
        <v>2933227.0769081274</v>
      </c>
      <c r="C4402">
        <v>3890757.9377360572</v>
      </c>
      <c r="D4402" t="str">
        <v>unmet</v>
      </c>
      <c r="E4402">
        <v>-957530.86082792981</v>
      </c>
    </row>
    <row r="4403" spans="1:5" x14ac:dyDescent="0.25">
      <c r="A4403">
        <v>4337</v>
      </c>
      <c r="B4403" s="40">
        <v>3825163.6201952901</v>
      </c>
      <c r="C4403">
        <v>3890573.8564768401</v>
      </c>
      <c r="D4403" t="str">
        <v>unmet</v>
      </c>
      <c r="E4403">
        <v>-65410.236281550024</v>
      </c>
    </row>
    <row r="4404" spans="1:5" x14ac:dyDescent="0.25">
      <c r="A4404">
        <v>4338</v>
      </c>
      <c r="B4404" s="40">
        <v>3362579.4840314733</v>
      </c>
      <c r="C4404">
        <v>3891359.1351436656</v>
      </c>
      <c r="D4404" t="str">
        <v>unmet</v>
      </c>
      <c r="E4404">
        <v>-528779.65111219231</v>
      </c>
    </row>
    <row r="4405" spans="1:5" x14ac:dyDescent="0.25">
      <c r="A4405">
        <v>4339</v>
      </c>
      <c r="B4405" s="40">
        <v>3583713.9901555353</v>
      </c>
      <c r="C4405">
        <v>3890665.5475667566</v>
      </c>
      <c r="D4405" t="str">
        <v>unmet</v>
      </c>
      <c r="E4405">
        <v>-306951.55741122132</v>
      </c>
    </row>
    <row r="4406" spans="1:5" x14ac:dyDescent="0.25">
      <c r="A4406">
        <v>4340</v>
      </c>
      <c r="B4406" s="40">
        <v>4068477.4024959458</v>
      </c>
      <c r="C4406">
        <v>3890240.3115605321</v>
      </c>
      <c r="D4406" t="str">
        <v>met</v>
      </c>
      <c r="E4406">
        <v>178237.09093541373</v>
      </c>
    </row>
    <row r="4407" spans="1:5" x14ac:dyDescent="0.25">
      <c r="A4407">
        <v>4341</v>
      </c>
      <c r="B4407" s="40">
        <v>3433744.7990120258</v>
      </c>
      <c r="C4407">
        <v>3890644.972945347</v>
      </c>
      <c r="D4407" t="str">
        <v>unmet</v>
      </c>
      <c r="E4407">
        <v>-456900.17393332114</v>
      </c>
    </row>
    <row r="4408" spans="1:5" x14ac:dyDescent="0.25">
      <c r="A4408">
        <v>4342</v>
      </c>
      <c r="B4408" s="40">
        <v>4444689.9695590409</v>
      </c>
      <c r="C4408">
        <v>3890748.9175877743</v>
      </c>
      <c r="D4408" t="str">
        <v>met</v>
      </c>
      <c r="E4408">
        <v>553941.05197126651</v>
      </c>
    </row>
    <row r="4409" spans="1:5" x14ac:dyDescent="0.25">
      <c r="A4409">
        <v>4343</v>
      </c>
      <c r="B4409" s="40">
        <v>3677589.8704787791</v>
      </c>
      <c r="C4409">
        <v>3890617.1228951053</v>
      </c>
      <c r="D4409" t="str">
        <v>unmet</v>
      </c>
      <c r="E4409">
        <v>-213027.2524163262</v>
      </c>
    </row>
    <row r="4410" spans="1:5" x14ac:dyDescent="0.25">
      <c r="A4410">
        <v>4344</v>
      </c>
      <c r="B4410" s="40">
        <v>3469217.0634332383</v>
      </c>
      <c r="C4410">
        <v>3890714.4122386891</v>
      </c>
      <c r="D4410" t="str">
        <v>unmet</v>
      </c>
      <c r="E4410">
        <v>-421497.34880545083</v>
      </c>
    </row>
    <row r="4411" spans="1:5" x14ac:dyDescent="0.25">
      <c r="A4411">
        <v>4345</v>
      </c>
      <c r="B4411" s="40">
        <v>3269323.1991131338</v>
      </c>
      <c r="C4411">
        <v>3890672.5629197862</v>
      </c>
      <c r="D4411" t="str">
        <v>unmet</v>
      </c>
      <c r="E4411">
        <v>-621349.36380665237</v>
      </c>
    </row>
    <row r="4412" spans="1:5" x14ac:dyDescent="0.25">
      <c r="A4412">
        <v>4346</v>
      </c>
      <c r="B4412" s="40">
        <v>3297005.5137043828</v>
      </c>
      <c r="C4412">
        <v>3890686.1283602691</v>
      </c>
      <c r="D4412" t="str">
        <v>unmet</v>
      </c>
      <c r="E4412">
        <v>-593680.61465588631</v>
      </c>
    </row>
    <row r="4413" spans="1:5" x14ac:dyDescent="0.25">
      <c r="A4413">
        <v>4347</v>
      </c>
      <c r="B4413" s="40">
        <v>3325363.9870126485</v>
      </c>
      <c r="C4413">
        <v>3890373.3834821098</v>
      </c>
      <c r="D4413" t="str">
        <v>unmet</v>
      </c>
      <c r="E4413">
        <v>-565009.39646946127</v>
      </c>
    </row>
    <row r="4414" spans="1:5" x14ac:dyDescent="0.25">
      <c r="A4414">
        <v>4348</v>
      </c>
      <c r="B4414" s="40">
        <v>3598792.2325275671</v>
      </c>
      <c r="C4414">
        <v>3891341.9817775153</v>
      </c>
      <c r="D4414" t="str">
        <v>unmet</v>
      </c>
      <c r="E4414">
        <v>-292549.74924994819</v>
      </c>
    </row>
    <row r="4415" spans="1:5" x14ac:dyDescent="0.25">
      <c r="A4415">
        <v>4349</v>
      </c>
      <c r="B4415" s="40">
        <v>3553729.8013273948</v>
      </c>
      <c r="C4415">
        <v>3890496.0048139887</v>
      </c>
      <c r="D4415" t="str">
        <v>unmet</v>
      </c>
      <c r="E4415">
        <v>-336766.20348659391</v>
      </c>
    </row>
    <row r="4416" spans="1:5" x14ac:dyDescent="0.25">
      <c r="A4416">
        <v>4350</v>
      </c>
      <c r="B4416" s="40">
        <v>3574986.3164024344</v>
      </c>
      <c r="C4416">
        <v>3890476.1982651707</v>
      </c>
      <c r="D4416" t="str">
        <v>unmet</v>
      </c>
      <c r="E4416">
        <v>-315489.88186273631</v>
      </c>
    </row>
    <row r="4417" spans="1:5" x14ac:dyDescent="0.25">
      <c r="A4417">
        <v>4351</v>
      </c>
      <c r="B4417" s="40">
        <v>3217396.2209713757</v>
      </c>
      <c r="C4417">
        <v>3890806.0940352217</v>
      </c>
      <c r="D4417" t="str">
        <v>unmet</v>
      </c>
      <c r="E4417">
        <v>-673409.87306384603</v>
      </c>
    </row>
    <row r="4418" spans="1:5" x14ac:dyDescent="0.25">
      <c r="A4418">
        <v>4352</v>
      </c>
      <c r="B4418" s="40">
        <v>5052410.5900337622</v>
      </c>
      <c r="C4418">
        <v>3891046.5307084797</v>
      </c>
      <c r="D4418" t="str">
        <v>met</v>
      </c>
      <c r="E4418">
        <v>1161364.0593252825</v>
      </c>
    </row>
    <row r="4419" spans="1:5" x14ac:dyDescent="0.25">
      <c r="A4419">
        <v>4353</v>
      </c>
      <c r="B4419" s="40">
        <v>3261725.3246691721</v>
      </c>
      <c r="C4419">
        <v>3890803.9852363877</v>
      </c>
      <c r="D4419" t="str">
        <v>unmet</v>
      </c>
      <c r="E4419">
        <v>-629078.66056721564</v>
      </c>
    </row>
    <row r="4420" spans="1:5" x14ac:dyDescent="0.25">
      <c r="A4420">
        <v>4354</v>
      </c>
      <c r="B4420" s="40">
        <v>3169253.9754388998</v>
      </c>
      <c r="C4420">
        <v>3891176.1548884646</v>
      </c>
      <c r="D4420" t="str">
        <v>unmet</v>
      </c>
      <c r="E4420">
        <v>-721922.17944956478</v>
      </c>
    </row>
    <row r="4421" spans="1:5" x14ac:dyDescent="0.25">
      <c r="A4421">
        <v>4355</v>
      </c>
      <c r="B4421" s="40">
        <v>3264665.0647447808</v>
      </c>
      <c r="C4421">
        <v>3890192.685653518</v>
      </c>
      <c r="D4421" t="str">
        <v>unmet</v>
      </c>
      <c r="E4421">
        <v>-625527.62090873718</v>
      </c>
    </row>
    <row r="4422" spans="1:5" x14ac:dyDescent="0.25">
      <c r="A4422">
        <v>4356</v>
      </c>
      <c r="B4422" s="40">
        <v>3617487.5330007141</v>
      </c>
      <c r="C4422">
        <v>3890948.8422982278</v>
      </c>
      <c r="D4422" t="str">
        <v>unmet</v>
      </c>
      <c r="E4422">
        <v>-273461.30929751368</v>
      </c>
    </row>
    <row r="4423" spans="1:5" x14ac:dyDescent="0.25">
      <c r="A4423">
        <v>4357</v>
      </c>
      <c r="B4423" s="40">
        <v>5382186.4799370188</v>
      </c>
      <c r="C4423">
        <v>3890796.9798930627</v>
      </c>
      <c r="D4423" t="str">
        <v>met</v>
      </c>
      <c r="E4423">
        <v>1491389.5000439561</v>
      </c>
    </row>
    <row r="4424" spans="1:5" x14ac:dyDescent="0.25">
      <c r="A4424">
        <v>4358</v>
      </c>
      <c r="B4424" s="40">
        <v>3302648.9576592389</v>
      </c>
      <c r="C4424">
        <v>3890917.9415324493</v>
      </c>
      <c r="D4424" t="str">
        <v>unmet</v>
      </c>
      <c r="E4424">
        <v>-588268.98387321038</v>
      </c>
    </row>
    <row r="4425" spans="1:5" x14ac:dyDescent="0.25">
      <c r="A4425">
        <v>4359</v>
      </c>
      <c r="B4425" s="40">
        <v>4470310.1722071115</v>
      </c>
      <c r="C4425">
        <v>3890828.3960062903</v>
      </c>
      <c r="D4425" t="str">
        <v>met</v>
      </c>
      <c r="E4425">
        <v>579481.77620082116</v>
      </c>
    </row>
    <row r="4426" spans="1:5" x14ac:dyDescent="0.25">
      <c r="A4426">
        <v>4360</v>
      </c>
      <c r="B4426" s="40">
        <v>4599928.5146387201</v>
      </c>
      <c r="C4426">
        <v>3891657.9013279704</v>
      </c>
      <c r="D4426" t="str">
        <v>met</v>
      </c>
      <c r="E4426">
        <v>708270.61331074964</v>
      </c>
    </row>
    <row r="4427" spans="1:5" x14ac:dyDescent="0.25">
      <c r="A4427">
        <v>4361</v>
      </c>
      <c r="B4427" s="40">
        <v>3622536.9829466492</v>
      </c>
      <c r="C4427">
        <v>3890769.066963363</v>
      </c>
      <c r="D4427" t="str">
        <v>unmet</v>
      </c>
      <c r="E4427">
        <v>-268232.08401671378</v>
      </c>
    </row>
    <row r="4428" spans="1:5" x14ac:dyDescent="0.25">
      <c r="A4428">
        <v>4362</v>
      </c>
      <c r="B4428" s="40">
        <v>3571185.0143835782</v>
      </c>
      <c r="C4428">
        <v>3890699.0171948075</v>
      </c>
      <c r="D4428" t="str">
        <v>unmet</v>
      </c>
      <c r="E4428">
        <v>-319514.00281122932</v>
      </c>
    </row>
    <row r="4429" spans="1:5" x14ac:dyDescent="0.25">
      <c r="A4429">
        <v>4363</v>
      </c>
      <c r="B4429" s="40">
        <v>4145870.2779448275</v>
      </c>
      <c r="C4429">
        <v>3890524.297215079</v>
      </c>
      <c r="D4429" t="str">
        <v>met</v>
      </c>
      <c r="E4429">
        <v>255345.98072974849</v>
      </c>
    </row>
    <row r="4430" spans="1:5" x14ac:dyDescent="0.25">
      <c r="A4430">
        <v>4364</v>
      </c>
      <c r="B4430" s="40">
        <v>3633602.9896815368</v>
      </c>
      <c r="C4430">
        <v>3890992.7535155374</v>
      </c>
      <c r="D4430" t="str">
        <v>unmet</v>
      </c>
      <c r="E4430">
        <v>-257389.76383400057</v>
      </c>
    </row>
    <row r="4431" spans="1:5" x14ac:dyDescent="0.25">
      <c r="A4431">
        <v>4365</v>
      </c>
      <c r="B4431" s="40">
        <v>3576255.123288821</v>
      </c>
      <c r="C4431">
        <v>3890625.1128367139</v>
      </c>
      <c r="D4431" t="str">
        <v>unmet</v>
      </c>
      <c r="E4431">
        <v>-314369.98954789294</v>
      </c>
    </row>
    <row r="4432" spans="1:5" x14ac:dyDescent="0.25">
      <c r="A4432">
        <v>4366</v>
      </c>
      <c r="B4432" s="40">
        <v>3507205.3851082772</v>
      </c>
      <c r="C4432">
        <v>3890446.2458499507</v>
      </c>
      <c r="D4432" t="str">
        <v>unmet</v>
      </c>
      <c r="E4432">
        <v>-383240.8607416735</v>
      </c>
    </row>
    <row r="4433" spans="1:5" x14ac:dyDescent="0.25">
      <c r="A4433">
        <v>4367</v>
      </c>
      <c r="B4433" s="40">
        <v>3688828.9457102753</v>
      </c>
      <c r="C4433">
        <v>3890418.489265827</v>
      </c>
      <c r="D4433" t="str">
        <v>unmet</v>
      </c>
      <c r="E4433">
        <v>-201589.54355555167</v>
      </c>
    </row>
    <row r="4434" spans="1:5" x14ac:dyDescent="0.25">
      <c r="A4434">
        <v>4368</v>
      </c>
      <c r="B4434" s="40">
        <v>3518297.5129124979</v>
      </c>
      <c r="C4434">
        <v>3890567.982550255</v>
      </c>
      <c r="D4434" t="str">
        <v>unmet</v>
      </c>
      <c r="E4434">
        <v>-372270.46963775717</v>
      </c>
    </row>
    <row r="4435" spans="1:5" x14ac:dyDescent="0.25">
      <c r="A4435">
        <v>4369</v>
      </c>
      <c r="B4435" s="40">
        <v>3582740.9143473548</v>
      </c>
      <c r="C4435">
        <v>3890278.300852566</v>
      </c>
      <c r="D4435" t="str">
        <v>unmet</v>
      </c>
      <c r="E4435">
        <v>-307537.38650521124</v>
      </c>
    </row>
    <row r="4436" spans="1:5" x14ac:dyDescent="0.25">
      <c r="A4436">
        <v>4370</v>
      </c>
      <c r="B4436" s="40">
        <v>3903801.7490868079</v>
      </c>
      <c r="C4436">
        <v>3891097.159586689</v>
      </c>
      <c r="D4436" t="str">
        <v>met</v>
      </c>
      <c r="E4436">
        <v>12704.589500118978</v>
      </c>
    </row>
    <row r="4437" spans="1:5" x14ac:dyDescent="0.25">
      <c r="A4437">
        <v>4371</v>
      </c>
      <c r="B4437" s="40">
        <v>3741610.4041559719</v>
      </c>
      <c r="C4437">
        <v>3890490.1491757683</v>
      </c>
      <c r="D4437" t="str">
        <v>unmet</v>
      </c>
      <c r="E4437">
        <v>-148879.7450197963</v>
      </c>
    </row>
    <row r="4438" spans="1:5" x14ac:dyDescent="0.25">
      <c r="A4438">
        <v>4372</v>
      </c>
      <c r="B4438" s="40">
        <v>3672574.1971181026</v>
      </c>
      <c r="C4438">
        <v>3890530.0468253042</v>
      </c>
      <c r="D4438" t="str">
        <v>unmet</v>
      </c>
      <c r="E4438">
        <v>-217955.84970720159</v>
      </c>
    </row>
    <row r="4439" spans="1:5" x14ac:dyDescent="0.25">
      <c r="A4439">
        <v>4373</v>
      </c>
      <c r="B4439" s="40">
        <v>4414525.094394438</v>
      </c>
      <c r="C4439">
        <v>3890783.8056001407</v>
      </c>
      <c r="D4439" t="str">
        <v>met</v>
      </c>
      <c r="E4439">
        <v>523741.28879429726</v>
      </c>
    </row>
    <row r="4440" spans="1:5" x14ac:dyDescent="0.25">
      <c r="A4440">
        <v>4374</v>
      </c>
      <c r="B4440" s="40">
        <v>3224825.7708914476</v>
      </c>
      <c r="C4440">
        <v>3890362.0393686937</v>
      </c>
      <c r="D4440" t="str">
        <v>unmet</v>
      </c>
      <c r="E4440">
        <v>-665536.26847724617</v>
      </c>
    </row>
    <row r="4441" spans="1:5" x14ac:dyDescent="0.25">
      <c r="A4441">
        <v>4375</v>
      </c>
      <c r="B4441" s="40">
        <v>3376327.8106967378</v>
      </c>
      <c r="C4441">
        <v>3890611.1512900004</v>
      </c>
      <c r="D4441" t="str">
        <v>unmet</v>
      </c>
      <c r="E4441">
        <v>-514283.34059326258</v>
      </c>
    </row>
    <row r="4442" spans="1:5" x14ac:dyDescent="0.25">
      <c r="A4442">
        <v>4376</v>
      </c>
      <c r="B4442" s="40">
        <v>4535957.549645612</v>
      </c>
      <c r="C4442">
        <v>3890818.5789481248</v>
      </c>
      <c r="D4442" t="str">
        <v>met</v>
      </c>
      <c r="E4442">
        <v>645138.97069748724</v>
      </c>
    </row>
    <row r="4443" spans="1:5" x14ac:dyDescent="0.25">
      <c r="A4443">
        <v>4377</v>
      </c>
      <c r="B4443" s="40">
        <v>3381677.8871188564</v>
      </c>
      <c r="C4443">
        <v>3890898.7328286883</v>
      </c>
      <c r="D4443" t="str">
        <v>unmet</v>
      </c>
      <c r="E4443">
        <v>-509220.84570983192</v>
      </c>
    </row>
    <row r="4444" spans="1:5" x14ac:dyDescent="0.25">
      <c r="A4444">
        <v>4378</v>
      </c>
      <c r="B4444" s="40">
        <v>3763901.6209648279</v>
      </c>
      <c r="C4444">
        <v>3890411.0330991209</v>
      </c>
      <c r="D4444" t="str">
        <v>unmet</v>
      </c>
      <c r="E4444">
        <v>-126509.412134293</v>
      </c>
    </row>
    <row r="4445" spans="1:5" x14ac:dyDescent="0.25">
      <c r="A4445">
        <v>4379</v>
      </c>
      <c r="B4445" s="40">
        <v>3660417.0181672852</v>
      </c>
      <c r="C4445">
        <v>3890578.6591221932</v>
      </c>
      <c r="D4445" t="str">
        <v>unmet</v>
      </c>
      <c r="E4445">
        <v>-230161.64095490798</v>
      </c>
    </row>
    <row r="4446" spans="1:5" x14ac:dyDescent="0.25">
      <c r="A4446">
        <v>4380</v>
      </c>
      <c r="B4446" s="40">
        <v>3790771.9024198912</v>
      </c>
      <c r="C4446">
        <v>3890862.9458377948</v>
      </c>
      <c r="D4446" t="str">
        <v>unmet</v>
      </c>
      <c r="E4446">
        <v>-100091.04341790359</v>
      </c>
    </row>
    <row r="4447" spans="1:5" x14ac:dyDescent="0.25">
      <c r="A4447">
        <v>4381</v>
      </c>
      <c r="B4447" s="40">
        <v>3922972.0324123283</v>
      </c>
      <c r="C4447">
        <v>3890456.3803898338</v>
      </c>
      <c r="D4447" t="str">
        <v>met</v>
      </c>
      <c r="E4447">
        <v>32515.652022494469</v>
      </c>
    </row>
    <row r="4448" spans="1:5" x14ac:dyDescent="0.25">
      <c r="A4448">
        <v>4382</v>
      </c>
      <c r="B4448" s="40">
        <v>3678306.2732236683</v>
      </c>
      <c r="C4448">
        <v>3890635.9672846068</v>
      </c>
      <c r="D4448" t="str">
        <v>unmet</v>
      </c>
      <c r="E4448">
        <v>-212329.69406093843</v>
      </c>
    </row>
    <row r="4449" spans="1:5" x14ac:dyDescent="0.25">
      <c r="A4449">
        <v>4383</v>
      </c>
      <c r="B4449" s="40">
        <v>4542781.6709609386</v>
      </c>
      <c r="C4449">
        <v>3890821.8615092724</v>
      </c>
      <c r="D4449" t="str">
        <v>met</v>
      </c>
      <c r="E4449">
        <v>651959.80945166619</v>
      </c>
    </row>
    <row r="4450" spans="1:5" x14ac:dyDescent="0.25">
      <c r="A4450">
        <v>4384</v>
      </c>
      <c r="B4450" s="40">
        <v>3828245.3721335446</v>
      </c>
      <c r="C4450">
        <v>3890388.9245579885</v>
      </c>
      <c r="D4450" t="str">
        <v>unmet</v>
      </c>
      <c r="E4450">
        <v>-62143.552424443886</v>
      </c>
    </row>
    <row r="4451" spans="1:5" x14ac:dyDescent="0.25">
      <c r="A4451">
        <v>4385</v>
      </c>
      <c r="B4451" s="40">
        <v>3783875.1570699424</v>
      </c>
      <c r="C4451">
        <v>3890919.8457274353</v>
      </c>
      <c r="D4451" t="str">
        <v>unmet</v>
      </c>
      <c r="E4451">
        <v>-107044.68865749286</v>
      </c>
    </row>
    <row r="4452" spans="1:5" x14ac:dyDescent="0.25">
      <c r="A4452">
        <v>4386</v>
      </c>
      <c r="B4452" s="40">
        <v>4048572.526765313</v>
      </c>
      <c r="C4452">
        <v>3890668.5641987887</v>
      </c>
      <c r="D4452" t="str">
        <v>met</v>
      </c>
      <c r="E4452">
        <v>157903.96256652428</v>
      </c>
    </row>
    <row r="4453" spans="1:5" x14ac:dyDescent="0.25">
      <c r="A4453">
        <v>4387</v>
      </c>
      <c r="B4453" s="40">
        <v>3482239.7979307733</v>
      </c>
      <c r="C4453">
        <v>3890991.924302761</v>
      </c>
      <c r="D4453" t="str">
        <v>unmet</v>
      </c>
      <c r="E4453">
        <v>-408752.12637198763</v>
      </c>
    </row>
    <row r="4454" spans="1:5" x14ac:dyDescent="0.25">
      <c r="A4454">
        <v>4388</v>
      </c>
      <c r="B4454" s="40">
        <v>3725286.4876162154</v>
      </c>
      <c r="C4454">
        <v>3890500.2457319396</v>
      </c>
      <c r="D4454" t="str">
        <v>unmet</v>
      </c>
      <c r="E4454">
        <v>-165213.75811572419</v>
      </c>
    </row>
    <row r="4455" spans="1:5" x14ac:dyDescent="0.25">
      <c r="A4455">
        <v>4389</v>
      </c>
      <c r="B4455" s="40">
        <v>3379481.4965470773</v>
      </c>
      <c r="C4455">
        <v>3890512.325604978</v>
      </c>
      <c r="D4455" t="str">
        <v>unmet</v>
      </c>
      <c r="E4455">
        <v>-511030.8290579007</v>
      </c>
    </row>
    <row r="4456" spans="1:5" x14ac:dyDescent="0.25">
      <c r="A4456">
        <v>4390</v>
      </c>
      <c r="B4456" s="40">
        <v>3737468.7826559143</v>
      </c>
      <c r="C4456">
        <v>3890788.1169101209</v>
      </c>
      <c r="D4456" t="str">
        <v>unmet</v>
      </c>
      <c r="E4456">
        <v>-153319.33425420662</v>
      </c>
    </row>
    <row r="4457" spans="1:5" x14ac:dyDescent="0.25">
      <c r="A4457">
        <v>4391</v>
      </c>
      <c r="B4457" s="40">
        <v>8569345.5142531283</v>
      </c>
      <c r="C4457">
        <v>3890916.5731043844</v>
      </c>
      <c r="D4457" t="str">
        <v>met</v>
      </c>
      <c r="E4457">
        <v>4678428.941148744</v>
      </c>
    </row>
    <row r="4458" spans="1:5" x14ac:dyDescent="0.25">
      <c r="A4458">
        <v>4392</v>
      </c>
      <c r="B4458" s="40">
        <v>3319091.9624494147</v>
      </c>
      <c r="C4458">
        <v>3890548.2632808769</v>
      </c>
      <c r="D4458" t="str">
        <v>unmet</v>
      </c>
      <c r="E4458">
        <v>-571456.30083146226</v>
      </c>
    </row>
    <row r="4459" spans="1:5" x14ac:dyDescent="0.25">
      <c r="A4459">
        <v>4393</v>
      </c>
      <c r="B4459" s="40">
        <v>3561533.3560306733</v>
      </c>
      <c r="C4459">
        <v>3890423.4148675064</v>
      </c>
      <c r="D4459" t="str">
        <v>unmet</v>
      </c>
      <c r="E4459">
        <v>-328890.05883683311</v>
      </c>
    </row>
    <row r="4460" spans="1:5" x14ac:dyDescent="0.25">
      <c r="A4460">
        <v>4394</v>
      </c>
      <c r="B4460" s="40">
        <v>3627738.581168781</v>
      </c>
      <c r="C4460">
        <v>3890322.5107212947</v>
      </c>
      <c r="D4460" t="str">
        <v>unmet</v>
      </c>
      <c r="E4460">
        <v>-262583.92955251364</v>
      </c>
    </row>
    <row r="4461" spans="1:5" x14ac:dyDescent="0.25">
      <c r="A4461">
        <v>4395</v>
      </c>
      <c r="B4461" s="40">
        <v>3177859.5144237834</v>
      </c>
      <c r="C4461">
        <v>3890781.2166762268</v>
      </c>
      <c r="D4461" t="str">
        <v>unmet</v>
      </c>
      <c r="E4461">
        <v>-712921.70225244341</v>
      </c>
    </row>
    <row r="4462" spans="1:5" x14ac:dyDescent="0.25">
      <c r="A4462">
        <v>4396</v>
      </c>
      <c r="B4462" s="40">
        <v>3603430.7991898675</v>
      </c>
      <c r="C4462">
        <v>3891015.4722728566</v>
      </c>
      <c r="D4462" t="str">
        <v>unmet</v>
      </c>
      <c r="E4462">
        <v>-287584.67308298917</v>
      </c>
    </row>
    <row r="4463" spans="1:5" x14ac:dyDescent="0.25">
      <c r="A4463">
        <v>4397</v>
      </c>
      <c r="B4463" s="40">
        <v>3209955.8325102585</v>
      </c>
      <c r="C4463">
        <v>3890790.637062904</v>
      </c>
      <c r="D4463" t="str">
        <v>unmet</v>
      </c>
      <c r="E4463">
        <v>-680834.80455264542</v>
      </c>
    </row>
    <row r="4464" spans="1:5" x14ac:dyDescent="0.25">
      <c r="A4464">
        <v>4398</v>
      </c>
      <c r="B4464" s="40">
        <v>3214389.8977809343</v>
      </c>
      <c r="C4464">
        <v>3890437.4613751061</v>
      </c>
      <c r="D4464" t="str">
        <v>unmet</v>
      </c>
      <c r="E4464">
        <v>-676047.56359417178</v>
      </c>
    </row>
    <row r="4465" spans="1:5" x14ac:dyDescent="0.25">
      <c r="A4465">
        <v>4399</v>
      </c>
      <c r="B4465" s="40">
        <v>4376535.4152657846</v>
      </c>
      <c r="C4465">
        <v>3890565.7745069438</v>
      </c>
      <c r="D4465" t="str">
        <v>met</v>
      </c>
      <c r="E4465">
        <v>485969.64075884083</v>
      </c>
    </row>
    <row r="4466" spans="1:5" x14ac:dyDescent="0.25">
      <c r="A4466">
        <v>4400</v>
      </c>
      <c r="B4466" s="40">
        <v>3803808.1279490022</v>
      </c>
      <c r="C4466">
        <v>3890717.3073675944</v>
      </c>
      <c r="D4466" t="str">
        <v>unmet</v>
      </c>
      <c r="E4466">
        <v>-86909.179418592248</v>
      </c>
    </row>
    <row r="4467" spans="1:5" x14ac:dyDescent="0.25">
      <c r="A4467">
        <v>4401</v>
      </c>
      <c r="B4467" s="40">
        <v>3402770.2730366029</v>
      </c>
      <c r="C4467">
        <v>3890797.9121050346</v>
      </c>
      <c r="D4467" t="str">
        <v>unmet</v>
      </c>
      <c r="E4467">
        <v>-488027.63906843169</v>
      </c>
    </row>
    <row r="4468" spans="1:5" x14ac:dyDescent="0.25">
      <c r="A4468">
        <v>4402</v>
      </c>
      <c r="B4468" s="40">
        <v>4400692.11591365</v>
      </c>
      <c r="C4468">
        <v>3890564.4281579768</v>
      </c>
      <c r="D4468" t="str">
        <v>met</v>
      </c>
      <c r="E4468">
        <v>510127.68775567319</v>
      </c>
    </row>
    <row r="4469" spans="1:5" x14ac:dyDescent="0.25">
      <c r="A4469">
        <v>4403</v>
      </c>
      <c r="B4469" s="40">
        <v>4764930.1101166075</v>
      </c>
      <c r="C4469">
        <v>3890823.1181081934</v>
      </c>
      <c r="D4469" t="str">
        <v>met</v>
      </c>
      <c r="E4469">
        <v>874106.99200841412</v>
      </c>
    </row>
    <row r="4470" spans="1:5" x14ac:dyDescent="0.25">
      <c r="A4470">
        <v>4404</v>
      </c>
      <c r="B4470" s="40">
        <v>3341216.3847736912</v>
      </c>
      <c r="C4470">
        <v>3890802.9205274372</v>
      </c>
      <c r="D4470" t="str">
        <v>unmet</v>
      </c>
      <c r="E4470">
        <v>-549586.53575374605</v>
      </c>
    </row>
    <row r="4471" spans="1:5" x14ac:dyDescent="0.25">
      <c r="A4471">
        <v>4405</v>
      </c>
      <c r="B4471" s="40">
        <v>3839822.615087634</v>
      </c>
      <c r="C4471">
        <v>3890616.7333055455</v>
      </c>
      <c r="D4471" t="str">
        <v>unmet</v>
      </c>
      <c r="E4471">
        <v>-50794.118217911571</v>
      </c>
    </row>
    <row r="4472" spans="1:5" x14ac:dyDescent="0.25">
      <c r="A4472">
        <v>4406</v>
      </c>
      <c r="B4472" s="40">
        <v>3445016.5224699709</v>
      </c>
      <c r="C4472">
        <v>3891082.6602623579</v>
      </c>
      <c r="D4472" t="str">
        <v>unmet</v>
      </c>
      <c r="E4472">
        <v>-446066.13779238705</v>
      </c>
    </row>
    <row r="4473" spans="1:5" x14ac:dyDescent="0.25">
      <c r="A4473">
        <v>4407</v>
      </c>
      <c r="B4473" s="40">
        <v>3881381.7258227491</v>
      </c>
      <c r="C4473">
        <v>3890663.7235382413</v>
      </c>
      <c r="D4473" t="str">
        <v>unmet</v>
      </c>
      <c r="E4473">
        <v>-9281.9977154922672</v>
      </c>
    </row>
    <row r="4474" spans="1:5" x14ac:dyDescent="0.25">
      <c r="A4474">
        <v>4408</v>
      </c>
      <c r="B4474" s="40">
        <v>3476898.9723955281</v>
      </c>
      <c r="C4474">
        <v>3890515.1472975491</v>
      </c>
      <c r="D4474" t="str">
        <v>unmet</v>
      </c>
      <c r="E4474">
        <v>-413616.17490202095</v>
      </c>
    </row>
    <row r="4475" spans="1:5" x14ac:dyDescent="0.25">
      <c r="A4475">
        <v>4409</v>
      </c>
      <c r="B4475" s="40">
        <v>3606375.9724408463</v>
      </c>
      <c r="C4475">
        <v>3890577.1923930696</v>
      </c>
      <c r="D4475" t="str">
        <v>unmet</v>
      </c>
      <c r="E4475">
        <v>-284201.21995222336</v>
      </c>
    </row>
    <row r="4476" spans="1:5" x14ac:dyDescent="0.25">
      <c r="A4476">
        <v>4410</v>
      </c>
      <c r="B4476" s="40">
        <v>3368621.6575013716</v>
      </c>
      <c r="C4476">
        <v>3890829.0023810263</v>
      </c>
      <c r="D4476" t="str">
        <v>unmet</v>
      </c>
      <c r="E4476">
        <v>-522207.3448796547</v>
      </c>
    </row>
    <row r="4477" spans="1:5" x14ac:dyDescent="0.25">
      <c r="A4477">
        <v>4411</v>
      </c>
      <c r="B4477" s="40">
        <v>5219914.2461037897</v>
      </c>
      <c r="C4477">
        <v>3890792.1162427636</v>
      </c>
      <c r="D4477" t="str">
        <v>met</v>
      </c>
      <c r="E4477">
        <v>1329122.1298610261</v>
      </c>
    </row>
    <row r="4478" spans="1:5" x14ac:dyDescent="0.25">
      <c r="A4478">
        <v>4412</v>
      </c>
      <c r="B4478" s="40">
        <v>4632042.0510081332</v>
      </c>
      <c r="C4478">
        <v>3890542.9430285711</v>
      </c>
      <c r="D4478" t="str">
        <v>met</v>
      </c>
      <c r="E4478">
        <v>741499.10797956213</v>
      </c>
    </row>
    <row r="4479" spans="1:5" x14ac:dyDescent="0.25">
      <c r="A4479">
        <v>4413</v>
      </c>
      <c r="B4479" s="40">
        <v>3697049.7303379746</v>
      </c>
      <c r="C4479">
        <v>3890892.2347338595</v>
      </c>
      <c r="D4479" t="str">
        <v>unmet</v>
      </c>
      <c r="E4479">
        <v>-193842.50439588493</v>
      </c>
    </row>
    <row r="4480" spans="1:5" x14ac:dyDescent="0.25">
      <c r="A4480">
        <v>4414</v>
      </c>
      <c r="B4480" s="40">
        <v>3248393.7741103154</v>
      </c>
      <c r="C4480">
        <v>3890833.3914821334</v>
      </c>
      <c r="D4480" t="str">
        <v>unmet</v>
      </c>
      <c r="E4480">
        <v>-642439.61737181805</v>
      </c>
    </row>
    <row r="4481" spans="1:5" x14ac:dyDescent="0.25">
      <c r="A4481">
        <v>4415</v>
      </c>
      <c r="B4481" s="40">
        <v>3947702.6015953403</v>
      </c>
      <c r="C4481">
        <v>3890935.9609105638</v>
      </c>
      <c r="D4481" t="str">
        <v>met</v>
      </c>
      <c r="E4481">
        <v>56766.640684776474</v>
      </c>
    </row>
    <row r="4482" spans="1:5" x14ac:dyDescent="0.25">
      <c r="A4482">
        <v>4416</v>
      </c>
      <c r="B4482" s="40">
        <v>4186916.4724259507</v>
      </c>
      <c r="C4482">
        <v>3890871.4025312839</v>
      </c>
      <c r="D4482" t="str">
        <v>met</v>
      </c>
      <c r="E4482">
        <v>296045.06989466678</v>
      </c>
    </row>
    <row r="4483" spans="1:5" x14ac:dyDescent="0.25">
      <c r="A4483">
        <v>4417</v>
      </c>
      <c r="B4483" s="40">
        <v>3519546.0523014092</v>
      </c>
      <c r="C4483">
        <v>3890888.6212412464</v>
      </c>
      <c r="D4483" t="str">
        <v>unmet</v>
      </c>
      <c r="E4483">
        <v>-371342.56893983716</v>
      </c>
    </row>
    <row r="4484" spans="1:5" x14ac:dyDescent="0.25">
      <c r="A4484">
        <v>4418</v>
      </c>
      <c r="B4484" s="40">
        <v>4429546.3534540003</v>
      </c>
      <c r="C4484">
        <v>3890596.9365267418</v>
      </c>
      <c r="D4484" t="str">
        <v>met</v>
      </c>
      <c r="E4484">
        <v>538949.41692725848</v>
      </c>
    </row>
    <row r="4485" spans="1:5" x14ac:dyDescent="0.25">
      <c r="A4485">
        <v>4419</v>
      </c>
      <c r="B4485" s="40">
        <v>3733155.9183792272</v>
      </c>
      <c r="C4485">
        <v>3890872.5051399022</v>
      </c>
      <c r="D4485" t="str">
        <v>unmet</v>
      </c>
      <c r="E4485">
        <v>-157716.58676067507</v>
      </c>
    </row>
    <row r="4486" spans="1:5" x14ac:dyDescent="0.25">
      <c r="A4486">
        <v>4420</v>
      </c>
      <c r="B4486" s="40">
        <v>3390173.0270532835</v>
      </c>
      <c r="C4486">
        <v>3891028.284277855</v>
      </c>
      <c r="D4486" t="str">
        <v>unmet</v>
      </c>
      <c r="E4486">
        <v>-500855.25722457143</v>
      </c>
    </row>
    <row r="4487" spans="1:5" x14ac:dyDescent="0.25">
      <c r="A4487">
        <v>4421</v>
      </c>
      <c r="B4487" s="40">
        <v>4169233.8012338779</v>
      </c>
      <c r="C4487">
        <v>3890371.7864532163</v>
      </c>
      <c r="D4487" t="str">
        <v>met</v>
      </c>
      <c r="E4487">
        <v>278862.01478066156</v>
      </c>
    </row>
    <row r="4488" spans="1:5" x14ac:dyDescent="0.25">
      <c r="A4488">
        <v>4422</v>
      </c>
      <c r="B4488" s="40">
        <v>4623206.5492604021</v>
      </c>
      <c r="C4488">
        <v>3891096.1869597458</v>
      </c>
      <c r="D4488" t="str">
        <v>met</v>
      </c>
      <c r="E4488">
        <v>732110.36230065627</v>
      </c>
    </row>
    <row r="4489" spans="1:5" x14ac:dyDescent="0.25">
      <c r="A4489">
        <v>4423</v>
      </c>
      <c r="B4489" s="40">
        <v>5201185.8784183962</v>
      </c>
      <c r="C4489">
        <v>3890270.5794563754</v>
      </c>
      <c r="D4489" t="str">
        <v>met</v>
      </c>
      <c r="E4489">
        <v>1310915.2989620208</v>
      </c>
    </row>
    <row r="4490" spans="1:5" x14ac:dyDescent="0.25">
      <c r="A4490">
        <v>4424</v>
      </c>
      <c r="B4490" s="40">
        <v>3263926.1525176214</v>
      </c>
      <c r="C4490">
        <v>3890660.1557745035</v>
      </c>
      <c r="D4490" t="str">
        <v>unmet</v>
      </c>
      <c r="E4490">
        <v>-626734.00325688208</v>
      </c>
    </row>
    <row r="4491" spans="1:5" x14ac:dyDescent="0.25">
      <c r="A4491">
        <v>4425</v>
      </c>
      <c r="B4491" s="40">
        <v>3195871.7065642169</v>
      </c>
      <c r="C4491">
        <v>3891148.8863416291</v>
      </c>
      <c r="D4491" t="str">
        <v>unmet</v>
      </c>
      <c r="E4491">
        <v>-695277.17977741221</v>
      </c>
    </row>
    <row r="4492" spans="1:5" x14ac:dyDescent="0.25">
      <c r="A4492">
        <v>4426</v>
      </c>
      <c r="B4492" s="40">
        <v>3731446.8168619256</v>
      </c>
      <c r="C4492">
        <v>3890873.6446149978</v>
      </c>
      <c r="D4492" t="str">
        <v>unmet</v>
      </c>
      <c r="E4492">
        <v>-159426.82775307214</v>
      </c>
    </row>
    <row r="4493" spans="1:5" x14ac:dyDescent="0.25">
      <c r="A4493">
        <v>4427</v>
      </c>
      <c r="B4493" s="40">
        <v>4788573.3408833537</v>
      </c>
      <c r="C4493">
        <v>3890804.6797482539</v>
      </c>
      <c r="D4493" t="str">
        <v>met</v>
      </c>
      <c r="E4493">
        <v>897768.66113509983</v>
      </c>
    </row>
    <row r="4494" spans="1:5" x14ac:dyDescent="0.25">
      <c r="A4494">
        <v>4428</v>
      </c>
      <c r="B4494" s="40">
        <v>4024862.8013971681</v>
      </c>
      <c r="C4494">
        <v>3890510.0730172698</v>
      </c>
      <c r="D4494" t="str">
        <v>met</v>
      </c>
      <c r="E4494">
        <v>134352.72837989824</v>
      </c>
    </row>
    <row r="4495" spans="1:5" x14ac:dyDescent="0.25">
      <c r="A4495">
        <v>4429</v>
      </c>
      <c r="B4495" s="40">
        <v>4543024.7256090241</v>
      </c>
      <c r="C4495">
        <v>3890445.9323071958</v>
      </c>
      <c r="D4495" t="str">
        <v>met</v>
      </c>
      <c r="E4495">
        <v>652578.79330182821</v>
      </c>
    </row>
    <row r="4496" spans="1:5" x14ac:dyDescent="0.25">
      <c r="A4496">
        <v>4430</v>
      </c>
      <c r="B4496" s="40">
        <v>5722418.93733449</v>
      </c>
      <c r="C4496">
        <v>3890618.6405158574</v>
      </c>
      <c r="D4496" t="str">
        <v>met</v>
      </c>
      <c r="E4496">
        <v>1831800.2968186326</v>
      </c>
    </row>
    <row r="4497" spans="1:5" x14ac:dyDescent="0.25">
      <c r="A4497">
        <v>4431</v>
      </c>
      <c r="B4497" s="40">
        <v>3231056.0539644016</v>
      </c>
      <c r="C4497">
        <v>3890924.2037130101</v>
      </c>
      <c r="D4497" t="str">
        <v>unmet</v>
      </c>
      <c r="E4497">
        <v>-659868.14974860847</v>
      </c>
    </row>
    <row r="4498" spans="1:5" x14ac:dyDescent="0.25">
      <c r="A4498">
        <v>4432</v>
      </c>
      <c r="B4498" s="40">
        <v>4299115.5453843679</v>
      </c>
      <c r="C4498">
        <v>3890866.090798921</v>
      </c>
      <c r="D4498" t="str">
        <v>met</v>
      </c>
      <c r="E4498">
        <v>408249.45458544698</v>
      </c>
    </row>
    <row r="4499" spans="1:5" x14ac:dyDescent="0.25">
      <c r="A4499">
        <v>4433</v>
      </c>
      <c r="B4499" s="40">
        <v>3955850.3520925664</v>
      </c>
      <c r="C4499">
        <v>3891041.1746095461</v>
      </c>
      <c r="D4499" t="str">
        <v>met</v>
      </c>
      <c r="E4499">
        <v>64809.17748302035</v>
      </c>
    </row>
    <row r="4500" spans="1:5" x14ac:dyDescent="0.25">
      <c r="A4500">
        <v>4434</v>
      </c>
      <c r="B4500" s="40">
        <v>3610385.8047445333</v>
      </c>
      <c r="C4500">
        <v>3890636.8996190801</v>
      </c>
      <c r="D4500" t="str">
        <v>unmet</v>
      </c>
      <c r="E4500">
        <v>-280251.09487454686</v>
      </c>
    </row>
    <row r="4501" spans="1:5" x14ac:dyDescent="0.25">
      <c r="A4501">
        <v>4435</v>
      </c>
      <c r="B4501" s="40">
        <v>3416904.2289379826</v>
      </c>
      <c r="C4501">
        <v>3890551.0657016002</v>
      </c>
      <c r="D4501" t="str">
        <v>unmet</v>
      </c>
      <c r="E4501">
        <v>-473646.83676361758</v>
      </c>
    </row>
    <row r="4502" spans="1:5" x14ac:dyDescent="0.25">
      <c r="A4502">
        <v>4436</v>
      </c>
      <c r="B4502" s="40">
        <v>3307251.6968568005</v>
      </c>
      <c r="C4502">
        <v>3891063.6865638942</v>
      </c>
      <c r="D4502" t="str">
        <v>unmet</v>
      </c>
      <c r="E4502">
        <v>-583811.98970709369</v>
      </c>
    </row>
    <row r="4503" spans="1:5" x14ac:dyDescent="0.25">
      <c r="A4503">
        <v>4437</v>
      </c>
      <c r="B4503" s="40">
        <v>3351793.7326894123</v>
      </c>
      <c r="C4503">
        <v>3890362.6639630855</v>
      </c>
      <c r="D4503" t="str">
        <v>unmet</v>
      </c>
      <c r="E4503">
        <v>-538568.9312736732</v>
      </c>
    </row>
    <row r="4504" spans="1:5" x14ac:dyDescent="0.25">
      <c r="A4504">
        <v>4438</v>
      </c>
      <c r="B4504" s="40">
        <v>4154314.7146786614</v>
      </c>
      <c r="C4504">
        <v>3890936.8891253928</v>
      </c>
      <c r="D4504" t="str">
        <v>met</v>
      </c>
      <c r="E4504">
        <v>263377.82555326866</v>
      </c>
    </row>
    <row r="4505" spans="1:5" x14ac:dyDescent="0.25">
      <c r="A4505">
        <v>4439</v>
      </c>
      <c r="B4505" s="40">
        <v>2913165.2338410299</v>
      </c>
      <c r="C4505">
        <v>3890746.2135966038</v>
      </c>
      <c r="D4505" t="str">
        <v>unmet</v>
      </c>
      <c r="E4505">
        <v>-977580.97975557391</v>
      </c>
    </row>
    <row r="4506" spans="1:5" x14ac:dyDescent="0.25">
      <c r="A4506">
        <v>4440</v>
      </c>
      <c r="B4506" s="40">
        <v>4165165.3936726367</v>
      </c>
      <c r="C4506">
        <v>3890605.0059434017</v>
      </c>
      <c r="D4506" t="str">
        <v>met</v>
      </c>
      <c r="E4506">
        <v>274560.38772923499</v>
      </c>
    </row>
    <row r="4507" spans="1:5" x14ac:dyDescent="0.25">
      <c r="A4507">
        <v>4441</v>
      </c>
      <c r="B4507" s="40">
        <v>3211528.3274570126</v>
      </c>
      <c r="C4507">
        <v>3891082.0688491091</v>
      </c>
      <c r="D4507" t="str">
        <v>unmet</v>
      </c>
      <c r="E4507">
        <v>-679553.7413920965</v>
      </c>
    </row>
    <row r="4508" spans="1:5" x14ac:dyDescent="0.25">
      <c r="A4508">
        <v>4442</v>
      </c>
      <c r="B4508" s="40">
        <v>3267609.4199876669</v>
      </c>
      <c r="C4508">
        <v>3890473.6310768635</v>
      </c>
      <c r="D4508" t="str">
        <v>unmet</v>
      </c>
      <c r="E4508">
        <v>-622864.21108919661</v>
      </c>
    </row>
    <row r="4509" spans="1:5" x14ac:dyDescent="0.25">
      <c r="A4509">
        <v>4443</v>
      </c>
      <c r="B4509" s="40">
        <v>3325212.4616914801</v>
      </c>
      <c r="C4509">
        <v>3890515.3550690021</v>
      </c>
      <c r="D4509" t="str">
        <v>unmet</v>
      </c>
      <c r="E4509">
        <v>-565302.89337752201</v>
      </c>
    </row>
    <row r="4510" spans="1:5" x14ac:dyDescent="0.25">
      <c r="A4510">
        <v>4444</v>
      </c>
      <c r="B4510" s="40">
        <v>3383565.0276360256</v>
      </c>
      <c r="C4510">
        <v>3890362.6354579506</v>
      </c>
      <c r="D4510" t="str">
        <v>unmet</v>
      </c>
      <c r="E4510">
        <v>-506797.60782192508</v>
      </c>
    </row>
    <row r="4511" spans="1:5" x14ac:dyDescent="0.25">
      <c r="A4511">
        <v>4445</v>
      </c>
      <c r="B4511" s="40">
        <v>4103833.584652381</v>
      </c>
      <c r="C4511">
        <v>3890523.3242717036</v>
      </c>
      <c r="D4511" t="str">
        <v>met</v>
      </c>
      <c r="E4511">
        <v>213310.26038067741</v>
      </c>
    </row>
    <row r="4512" spans="1:5" x14ac:dyDescent="0.25">
      <c r="A4512">
        <v>4446</v>
      </c>
      <c r="B4512" s="40">
        <v>4334155.1787171606</v>
      </c>
      <c r="C4512">
        <v>3890632.3295365232</v>
      </c>
      <c r="D4512" t="str">
        <v>met</v>
      </c>
      <c r="E4512">
        <v>443522.84918063739</v>
      </c>
    </row>
    <row r="4513" spans="1:5" x14ac:dyDescent="0.25">
      <c r="A4513">
        <v>4447</v>
      </c>
      <c r="B4513" s="40">
        <v>3962850.6846771836</v>
      </c>
      <c r="C4513">
        <v>3890903.8870054656</v>
      </c>
      <c r="D4513" t="str">
        <v>met</v>
      </c>
      <c r="E4513">
        <v>71946.797671718057</v>
      </c>
    </row>
    <row r="4514" spans="1:5" x14ac:dyDescent="0.25">
      <c r="A4514">
        <v>4448</v>
      </c>
      <c r="B4514" s="40">
        <v>3300413.8872006601</v>
      </c>
      <c r="C4514">
        <v>3890939.7949865246</v>
      </c>
      <c r="D4514" t="str">
        <v>unmet</v>
      </c>
      <c r="E4514">
        <v>-590525.90778586455</v>
      </c>
    </row>
    <row r="4515" spans="1:5" x14ac:dyDescent="0.25">
      <c r="A4515">
        <v>4449</v>
      </c>
      <c r="B4515" s="40">
        <v>2967372.9287775178</v>
      </c>
      <c r="C4515">
        <v>3890851.5995849976</v>
      </c>
      <c r="D4515" t="str">
        <v>unmet</v>
      </c>
      <c r="E4515">
        <v>-923478.67080747988</v>
      </c>
    </row>
    <row r="4516" spans="1:5" x14ac:dyDescent="0.25">
      <c r="A4516">
        <v>4450</v>
      </c>
      <c r="B4516" s="40">
        <v>3757577.7659905665</v>
      </c>
      <c r="C4516">
        <v>3890770.3822607389</v>
      </c>
      <c r="D4516" t="str">
        <v>unmet</v>
      </c>
      <c r="E4516">
        <v>-133192.61627017241</v>
      </c>
    </row>
    <row r="4517" spans="1:5" x14ac:dyDescent="0.25">
      <c r="A4517">
        <v>4451</v>
      </c>
      <c r="B4517" s="40">
        <v>4363839.7202477055</v>
      </c>
      <c r="C4517">
        <v>3890821.4574909839</v>
      </c>
      <c r="D4517" t="str">
        <v>met</v>
      </c>
      <c r="E4517">
        <v>473018.26275672158</v>
      </c>
    </row>
    <row r="4518" spans="1:5" x14ac:dyDescent="0.25">
      <c r="A4518">
        <v>4452</v>
      </c>
      <c r="B4518" s="40">
        <v>4433964.0404014103</v>
      </c>
      <c r="C4518">
        <v>3890586.1164637743</v>
      </c>
      <c r="D4518" t="str">
        <v>met</v>
      </c>
      <c r="E4518">
        <v>543377.92393763596</v>
      </c>
    </row>
    <row r="4519" spans="1:5" x14ac:dyDescent="0.25">
      <c r="A4519">
        <v>4453</v>
      </c>
      <c r="B4519" s="40">
        <v>3971088.0208644755</v>
      </c>
      <c r="C4519">
        <v>3891074.4503714833</v>
      </c>
      <c r="D4519" t="str">
        <v>met</v>
      </c>
      <c r="E4519">
        <v>80013.570492992178</v>
      </c>
    </row>
    <row r="4520" spans="1:5" x14ac:dyDescent="0.25">
      <c r="A4520">
        <v>4454</v>
      </c>
      <c r="B4520" s="40">
        <v>3625024.1345475256</v>
      </c>
      <c r="C4520">
        <v>3891089.1830273597</v>
      </c>
      <c r="D4520" t="str">
        <v>unmet</v>
      </c>
      <c r="E4520">
        <v>-266065.04847983411</v>
      </c>
    </row>
    <row r="4521" spans="1:5" x14ac:dyDescent="0.25">
      <c r="A4521">
        <v>4455</v>
      </c>
      <c r="B4521" s="40">
        <v>3637266.2909753695</v>
      </c>
      <c r="C4521">
        <v>3891106.5594203477</v>
      </c>
      <c r="D4521" t="str">
        <v>unmet</v>
      </c>
      <c r="E4521">
        <v>-253840.26844497817</v>
      </c>
    </row>
    <row r="4522" spans="1:5" x14ac:dyDescent="0.25">
      <c r="A4522">
        <v>4456</v>
      </c>
      <c r="B4522" s="40">
        <v>3643928.6869739639</v>
      </c>
      <c r="C4522">
        <v>3891206.9668342834</v>
      </c>
      <c r="D4522" t="str">
        <v>unmet</v>
      </c>
      <c r="E4522">
        <v>-247278.27986031957</v>
      </c>
    </row>
    <row r="4523" spans="1:5" x14ac:dyDescent="0.25">
      <c r="A4523">
        <v>4457</v>
      </c>
      <c r="B4523" s="40">
        <v>3773103.5662571667</v>
      </c>
      <c r="C4523">
        <v>3890606.8923256127</v>
      </c>
      <c r="D4523" t="str">
        <v>unmet</v>
      </c>
      <c r="E4523">
        <v>-117503.32606844604</v>
      </c>
    </row>
    <row r="4524" spans="1:5" x14ac:dyDescent="0.25">
      <c r="A4524">
        <v>4458</v>
      </c>
      <c r="B4524" s="40">
        <v>3766158.5104382779</v>
      </c>
      <c r="C4524">
        <v>3890751.2068340979</v>
      </c>
      <c r="D4524" t="str">
        <v>unmet</v>
      </c>
      <c r="E4524">
        <v>-124592.69639582001</v>
      </c>
    </row>
    <row r="4525" spans="1:5" x14ac:dyDescent="0.25">
      <c r="A4525">
        <v>4459</v>
      </c>
      <c r="B4525" s="40">
        <v>3293104.9852498095</v>
      </c>
      <c r="C4525">
        <v>3891168.629618715</v>
      </c>
      <c r="D4525" t="str">
        <v>unmet</v>
      </c>
      <c r="E4525">
        <v>-598063.64436890557</v>
      </c>
    </row>
    <row r="4526" spans="1:5" x14ac:dyDescent="0.25">
      <c r="A4526">
        <v>4460</v>
      </c>
      <c r="B4526" s="40">
        <v>3249613.7821453027</v>
      </c>
      <c r="C4526">
        <v>3890720.3763003428</v>
      </c>
      <c r="D4526" t="str">
        <v>unmet</v>
      </c>
      <c r="E4526">
        <v>-641106.5941550401</v>
      </c>
    </row>
    <row r="4527" spans="1:5" x14ac:dyDescent="0.25">
      <c r="A4527">
        <v>4461</v>
      </c>
      <c r="B4527" s="40">
        <v>3981564.8292019973</v>
      </c>
      <c r="C4527">
        <v>3891129.4521592287</v>
      </c>
      <c r="D4527" t="str">
        <v>met</v>
      </c>
      <c r="E4527">
        <v>90435.377042768523</v>
      </c>
    </row>
    <row r="4528" spans="1:5" x14ac:dyDescent="0.25">
      <c r="A4528">
        <v>4462</v>
      </c>
      <c r="B4528" s="40">
        <v>3482003.8075407241</v>
      </c>
      <c r="C4528">
        <v>3890468.1464002803</v>
      </c>
      <c r="D4528" t="str">
        <v>unmet</v>
      </c>
      <c r="E4528">
        <v>-408464.33885955624</v>
      </c>
    </row>
    <row r="4529" spans="1:5" x14ac:dyDescent="0.25">
      <c r="A4529">
        <v>4463</v>
      </c>
      <c r="B4529" s="40">
        <v>3847366.1093502925</v>
      </c>
      <c r="C4529">
        <v>3891166.396282583</v>
      </c>
      <c r="D4529" t="str">
        <v>unmet</v>
      </c>
      <c r="E4529">
        <v>-43800.286932290532</v>
      </c>
    </row>
    <row r="4530" spans="1:5" x14ac:dyDescent="0.25">
      <c r="A4530">
        <v>4464</v>
      </c>
      <c r="B4530" s="40">
        <v>5579561.3166280538</v>
      </c>
      <c r="C4530">
        <v>3891216.1574914828</v>
      </c>
      <c r="D4530" t="str">
        <v>met</v>
      </c>
      <c r="E4530">
        <v>1688345.159136571</v>
      </c>
    </row>
    <row r="4531" spans="1:5" x14ac:dyDescent="0.25">
      <c r="A4531">
        <v>4465</v>
      </c>
      <c r="B4531" s="40">
        <v>3583762.1129729017</v>
      </c>
      <c r="C4531">
        <v>3890459.6432144609</v>
      </c>
      <c r="D4531" t="str">
        <v>unmet</v>
      </c>
      <c r="E4531">
        <v>-306697.53024155926</v>
      </c>
    </row>
    <row r="4532" spans="1:5" x14ac:dyDescent="0.25">
      <c r="A4532">
        <v>4466</v>
      </c>
      <c r="B4532" s="40">
        <v>3406343.0332018915</v>
      </c>
      <c r="C4532">
        <v>3890826.115299901</v>
      </c>
      <c r="D4532" t="str">
        <v>unmet</v>
      </c>
      <c r="E4532">
        <v>-484483.08209800953</v>
      </c>
    </row>
    <row r="4533" spans="1:5" x14ac:dyDescent="0.25">
      <c r="A4533">
        <v>4467</v>
      </c>
      <c r="B4533" s="40">
        <v>4283835.5395795824</v>
      </c>
      <c r="C4533">
        <v>3890617.3055838272</v>
      </c>
      <c r="D4533" t="str">
        <v>met</v>
      </c>
      <c r="E4533">
        <v>393218.2339957552</v>
      </c>
    </row>
    <row r="4534" spans="1:5" x14ac:dyDescent="0.25">
      <c r="A4534">
        <v>4468</v>
      </c>
      <c r="B4534" s="40">
        <v>3530542.2553490512</v>
      </c>
      <c r="C4534">
        <v>3890601.2910633464</v>
      </c>
      <c r="D4534" t="str">
        <v>unmet</v>
      </c>
      <c r="E4534">
        <v>-360059.03571429523</v>
      </c>
    </row>
    <row r="4535" spans="1:5" x14ac:dyDescent="0.25">
      <c r="A4535">
        <v>4469</v>
      </c>
      <c r="B4535" s="40">
        <v>3287346.4199837819</v>
      </c>
      <c r="C4535">
        <v>3890718.2713282388</v>
      </c>
      <c r="D4535" t="str">
        <v>unmet</v>
      </c>
      <c r="E4535">
        <v>-603371.8513444569</v>
      </c>
    </row>
    <row r="4536" spans="1:5" x14ac:dyDescent="0.25">
      <c r="A4536">
        <v>4470</v>
      </c>
      <c r="B4536" s="40">
        <v>5355007.3520625597</v>
      </c>
      <c r="C4536">
        <v>3890821.4305718038</v>
      </c>
      <c r="D4536" t="str">
        <v>met</v>
      </c>
      <c r="E4536">
        <v>1464185.9214907559</v>
      </c>
    </row>
    <row r="4537" spans="1:5" x14ac:dyDescent="0.25">
      <c r="A4537">
        <v>4471</v>
      </c>
      <c r="B4537" s="40">
        <v>3381498.1346497559</v>
      </c>
      <c r="C4537">
        <v>3890962.4426100836</v>
      </c>
      <c r="D4537" t="str">
        <v>unmet</v>
      </c>
      <c r="E4537">
        <v>-509464.30796032771</v>
      </c>
    </row>
    <row r="4538" spans="1:5" x14ac:dyDescent="0.25">
      <c r="A4538">
        <v>4472</v>
      </c>
      <c r="B4538" s="40">
        <v>3902450.5202927757</v>
      </c>
      <c r="C4538">
        <v>3890871.0467566573</v>
      </c>
      <c r="D4538" t="str">
        <v>met</v>
      </c>
      <c r="E4538">
        <v>11579.473536118399</v>
      </c>
    </row>
    <row r="4539" spans="1:5" x14ac:dyDescent="0.25">
      <c r="A4539">
        <v>4473</v>
      </c>
      <c r="B4539" s="40">
        <v>3258137.8892492307</v>
      </c>
      <c r="C4539">
        <v>3890566.7555004722</v>
      </c>
      <c r="D4539" t="str">
        <v>unmet</v>
      </c>
      <c r="E4539">
        <v>-632428.86625124142</v>
      </c>
    </row>
    <row r="4540" spans="1:5" x14ac:dyDescent="0.25">
      <c r="A4540">
        <v>4474</v>
      </c>
      <c r="B4540" s="40">
        <v>3618092.3774390761</v>
      </c>
      <c r="C4540">
        <v>3891178.1606985843</v>
      </c>
      <c r="D4540" t="str">
        <v>unmet</v>
      </c>
      <c r="E4540">
        <v>-273085.7832595082</v>
      </c>
    </row>
    <row r="4541" spans="1:5" x14ac:dyDescent="0.25">
      <c r="A4541">
        <v>4475</v>
      </c>
      <c r="B4541" s="40">
        <v>4641198.6376512796</v>
      </c>
      <c r="C4541">
        <v>3890897.1495785443</v>
      </c>
      <c r="D4541" t="str">
        <v>met</v>
      </c>
      <c r="E4541">
        <v>750301.48807273526</v>
      </c>
    </row>
    <row r="4542" spans="1:5" x14ac:dyDescent="0.25">
      <c r="A4542">
        <v>4476</v>
      </c>
      <c r="B4542" s="40">
        <v>3583646.0456733629</v>
      </c>
      <c r="C4542">
        <v>3890406.0659045577</v>
      </c>
      <c r="D4542" t="str">
        <v>unmet</v>
      </c>
      <c r="E4542">
        <v>-306760.02023119479</v>
      </c>
    </row>
    <row r="4543" spans="1:5" x14ac:dyDescent="0.25">
      <c r="A4543">
        <v>4477</v>
      </c>
      <c r="B4543" s="40">
        <v>4318069.5448263101</v>
      </c>
      <c r="C4543">
        <v>3890986.4644840118</v>
      </c>
      <c r="D4543" t="str">
        <v>met</v>
      </c>
      <c r="E4543">
        <v>427083.08034229837</v>
      </c>
    </row>
    <row r="4544" spans="1:5" x14ac:dyDescent="0.25">
      <c r="A4544">
        <v>4478</v>
      </c>
      <c r="B4544" s="40">
        <v>3236602.02074034</v>
      </c>
      <c r="C4544">
        <v>3890701.8789337128</v>
      </c>
      <c r="D4544" t="str">
        <v>unmet</v>
      </c>
      <c r="E4544">
        <v>-654099.85819337284</v>
      </c>
    </row>
    <row r="4545" spans="1:5" x14ac:dyDescent="0.25">
      <c r="A4545">
        <v>4479</v>
      </c>
      <c r="B4545" s="40">
        <v>4129897.7852880443</v>
      </c>
      <c r="C4545">
        <v>3891074.8310644221</v>
      </c>
      <c r="D4545" t="str">
        <v>met</v>
      </c>
      <c r="E4545">
        <v>238822.9542236221</v>
      </c>
    </row>
    <row r="4546" spans="1:5" x14ac:dyDescent="0.25">
      <c r="A4546">
        <v>4480</v>
      </c>
      <c r="B4546" s="40">
        <v>4015919.049246503</v>
      </c>
      <c r="C4546">
        <v>3890973.1564163836</v>
      </c>
      <c r="D4546" t="str">
        <v>met</v>
      </c>
      <c r="E4546">
        <v>124945.89283011947</v>
      </c>
    </row>
    <row r="4547" spans="1:5" x14ac:dyDescent="0.25">
      <c r="A4547">
        <v>4481</v>
      </c>
      <c r="B4547" s="40">
        <v>4565888.2013600981</v>
      </c>
      <c r="C4547">
        <v>3890692.0034669032</v>
      </c>
      <c r="D4547" t="str">
        <v>met</v>
      </c>
      <c r="E4547">
        <v>675196.19789319485</v>
      </c>
    </row>
    <row r="4548" spans="1:5" x14ac:dyDescent="0.25">
      <c r="A4548">
        <v>4482</v>
      </c>
      <c r="B4548" s="40">
        <v>3725490.1404518513</v>
      </c>
      <c r="C4548">
        <v>3890590.0503276349</v>
      </c>
      <c r="D4548" t="str">
        <v>unmet</v>
      </c>
      <c r="E4548">
        <v>-165099.9098757836</v>
      </c>
    </row>
    <row r="4549" spans="1:5" x14ac:dyDescent="0.25">
      <c r="A4549">
        <v>4483</v>
      </c>
      <c r="B4549" s="40">
        <v>3567574.8519196454</v>
      </c>
      <c r="C4549">
        <v>3890987.7475013006</v>
      </c>
      <c r="D4549" t="str">
        <v>unmet</v>
      </c>
      <c r="E4549">
        <v>-323412.8955816552</v>
      </c>
    </row>
    <row r="4550" spans="1:5" x14ac:dyDescent="0.25">
      <c r="A4550">
        <v>4484</v>
      </c>
      <c r="B4550" s="40">
        <v>3101797.0071174502</v>
      </c>
      <c r="C4550">
        <v>3890794.0840167212</v>
      </c>
      <c r="D4550" t="str">
        <v>unmet</v>
      </c>
      <c r="E4550">
        <v>-788997.07689927099</v>
      </c>
    </row>
    <row r="4551" spans="1:5" x14ac:dyDescent="0.25">
      <c r="A4551">
        <v>4485</v>
      </c>
      <c r="B4551" s="40">
        <v>4942808.8956475966</v>
      </c>
      <c r="C4551">
        <v>3891205.8087379914</v>
      </c>
      <c r="D4551" t="str">
        <v>met</v>
      </c>
      <c r="E4551">
        <v>1051603.0869096052</v>
      </c>
    </row>
    <row r="4552" spans="1:5" x14ac:dyDescent="0.25">
      <c r="A4552">
        <v>4486</v>
      </c>
      <c r="B4552" s="40">
        <v>3312232.397171428</v>
      </c>
      <c r="C4552">
        <v>3890642.458973093</v>
      </c>
      <c r="D4552" t="str">
        <v>unmet</v>
      </c>
      <c r="E4552">
        <v>-578410.061801665</v>
      </c>
    </row>
    <row r="4553" spans="1:5" x14ac:dyDescent="0.25">
      <c r="A4553">
        <v>4487</v>
      </c>
      <c r="B4553" s="40">
        <v>3225083.8022389067</v>
      </c>
      <c r="C4553">
        <v>3890685.5657899934</v>
      </c>
      <c r="D4553" t="str">
        <v>unmet</v>
      </c>
      <c r="E4553">
        <v>-665601.76355108665</v>
      </c>
    </row>
    <row r="4554" spans="1:5" x14ac:dyDescent="0.25">
      <c r="A4554">
        <v>4488</v>
      </c>
      <c r="B4554" s="40">
        <v>3090019.9881560598</v>
      </c>
      <c r="C4554">
        <v>3890370.7873584293</v>
      </c>
      <c r="D4554" t="str">
        <v>unmet</v>
      </c>
      <c r="E4554">
        <v>-800350.79920236953</v>
      </c>
    </row>
    <row r="4555" spans="1:5" x14ac:dyDescent="0.25">
      <c r="A4555">
        <v>4489</v>
      </c>
      <c r="B4555" s="40">
        <v>3763200.1921315789</v>
      </c>
      <c r="C4555">
        <v>3890967.592808519</v>
      </c>
      <c r="D4555" t="str">
        <v>unmet</v>
      </c>
      <c r="E4555">
        <v>-127767.4006769401</v>
      </c>
    </row>
    <row r="4556" spans="1:5" x14ac:dyDescent="0.25">
      <c r="A4556">
        <v>4490</v>
      </c>
      <c r="B4556" s="40">
        <v>4138480.4157985765</v>
      </c>
      <c r="C4556">
        <v>3890597.3424723777</v>
      </c>
      <c r="D4556" t="str">
        <v>met</v>
      </c>
      <c r="E4556">
        <v>247883.07332619885</v>
      </c>
    </row>
    <row r="4557" spans="1:5" x14ac:dyDescent="0.25">
      <c r="A4557">
        <v>4491</v>
      </c>
      <c r="B4557" s="40">
        <v>5043055.3450564742</v>
      </c>
      <c r="C4557">
        <v>3890870.1007363731</v>
      </c>
      <c r="D4557" t="str">
        <v>met</v>
      </c>
      <c r="E4557">
        <v>1152185.2443201011</v>
      </c>
    </row>
    <row r="4558" spans="1:5" x14ac:dyDescent="0.25">
      <c r="A4558">
        <v>4492</v>
      </c>
      <c r="B4558" s="40">
        <v>3724436.3767124102</v>
      </c>
      <c r="C4558">
        <v>3890518.2401573225</v>
      </c>
      <c r="D4558" t="str">
        <v>unmet</v>
      </c>
      <c r="E4558">
        <v>-166081.86344491225</v>
      </c>
    </row>
    <row r="4559" spans="1:5" x14ac:dyDescent="0.25">
      <c r="A4559">
        <v>4493</v>
      </c>
      <c r="B4559" s="40">
        <v>4260070.6421539448</v>
      </c>
      <c r="C4559">
        <v>3891193.9946169476</v>
      </c>
      <c r="D4559" t="str">
        <v>met</v>
      </c>
      <c r="E4559">
        <v>368876.64753699722</v>
      </c>
    </row>
    <row r="4560" spans="1:5" x14ac:dyDescent="0.25">
      <c r="A4560">
        <v>4494</v>
      </c>
      <c r="B4560" s="40">
        <v>3506209.4322347827</v>
      </c>
      <c r="C4560">
        <v>3890813.0272396579</v>
      </c>
      <c r="D4560" t="str">
        <v>unmet</v>
      </c>
      <c r="E4560">
        <v>-384603.59500487521</v>
      </c>
    </row>
    <row r="4561" spans="1:5" x14ac:dyDescent="0.25">
      <c r="A4561">
        <v>4495</v>
      </c>
      <c r="B4561" s="40">
        <v>6759611.165211197</v>
      </c>
      <c r="C4561">
        <v>3890678.0677290442</v>
      </c>
      <c r="D4561" t="str">
        <v>met</v>
      </c>
      <c r="E4561">
        <v>2868933.0974821527</v>
      </c>
    </row>
    <row r="4562" spans="1:5" x14ac:dyDescent="0.25">
      <c r="A4562">
        <v>4496</v>
      </c>
      <c r="B4562" s="40">
        <v>4017231.9923837967</v>
      </c>
      <c r="C4562">
        <v>3890568.8744436568</v>
      </c>
      <c r="D4562" t="str">
        <v>met</v>
      </c>
      <c r="E4562">
        <v>126663.11794013996</v>
      </c>
    </row>
    <row r="4563" spans="1:5" x14ac:dyDescent="0.25">
      <c r="A4563">
        <v>4497</v>
      </c>
      <c r="B4563" s="40">
        <v>5283890.4037418747</v>
      </c>
      <c r="C4563">
        <v>3890585.3346468443</v>
      </c>
      <c r="D4563" t="str">
        <v>met</v>
      </c>
      <c r="E4563">
        <v>1393305.0690950304</v>
      </c>
    </row>
    <row r="4564" spans="1:5" x14ac:dyDescent="0.25">
      <c r="A4564">
        <v>4498</v>
      </c>
      <c r="B4564" s="40">
        <v>4179252.0815035468</v>
      </c>
      <c r="C4564">
        <v>3890521.8057254376</v>
      </c>
      <c r="D4564" t="str">
        <v>met</v>
      </c>
      <c r="E4564">
        <v>288730.27577810921</v>
      </c>
    </row>
    <row r="4565" spans="1:5" x14ac:dyDescent="0.25">
      <c r="A4565">
        <v>4499</v>
      </c>
      <c r="B4565" s="40">
        <v>4170775.3915861291</v>
      </c>
      <c r="C4565">
        <v>3890460.5337801296</v>
      </c>
      <c r="D4565" t="str">
        <v>met</v>
      </c>
      <c r="E4565">
        <v>280314.85780599946</v>
      </c>
    </row>
    <row r="4566" spans="1:5" x14ac:dyDescent="0.25">
      <c r="A4566">
        <v>4500</v>
      </c>
      <c r="B4566" s="40">
        <v>4982796.3050144315</v>
      </c>
      <c r="C4566">
        <v>3890636.6768944939</v>
      </c>
      <c r="D4566" t="str">
        <v>met</v>
      </c>
      <c r="E4566">
        <v>1092159.6281199376</v>
      </c>
    </row>
    <row r="4567" spans="1:5" x14ac:dyDescent="0.25">
      <c r="A4567">
        <v>4501</v>
      </c>
      <c r="B4567" s="40">
        <v>3270987.8131337361</v>
      </c>
      <c r="C4567">
        <v>3890653.1201648847</v>
      </c>
      <c r="D4567" t="str">
        <v>unmet</v>
      </c>
      <c r="E4567">
        <v>-619665.30703114858</v>
      </c>
    </row>
    <row r="4568" spans="1:5" x14ac:dyDescent="0.25">
      <c r="A4568">
        <v>4502</v>
      </c>
      <c r="B4568" s="40">
        <v>3386494.6238147812</v>
      </c>
      <c r="C4568">
        <v>3890929.4836855014</v>
      </c>
      <c r="D4568" t="str">
        <v>unmet</v>
      </c>
      <c r="E4568">
        <v>-504434.85987072019</v>
      </c>
    </row>
    <row r="4569" spans="1:5" x14ac:dyDescent="0.25">
      <c r="A4569">
        <v>4503</v>
      </c>
      <c r="B4569" s="40">
        <v>3685703.3643931709</v>
      </c>
      <c r="C4569">
        <v>3890688.782275572</v>
      </c>
      <c r="D4569" t="str">
        <v>unmet</v>
      </c>
      <c r="E4569">
        <v>-204985.41788240103</v>
      </c>
    </row>
    <row r="4570" spans="1:5" x14ac:dyDescent="0.25">
      <c r="A4570">
        <v>4504</v>
      </c>
      <c r="B4570" s="40">
        <v>4097911.6653962182</v>
      </c>
      <c r="C4570">
        <v>3890748.4885769947</v>
      </c>
      <c r="D4570" t="str">
        <v>met</v>
      </c>
      <c r="E4570">
        <v>207163.17681922344</v>
      </c>
    </row>
    <row r="4571" spans="1:5" x14ac:dyDescent="0.25">
      <c r="A4571">
        <v>4505</v>
      </c>
      <c r="B4571" s="40">
        <v>3385629.0831210269</v>
      </c>
      <c r="C4571">
        <v>3890663.1836084039</v>
      </c>
      <c r="D4571" t="str">
        <v>unmet</v>
      </c>
      <c r="E4571">
        <v>-505034.10048737703</v>
      </c>
    </row>
    <row r="4572" spans="1:5" x14ac:dyDescent="0.25">
      <c r="A4572">
        <v>4506</v>
      </c>
      <c r="B4572" s="40">
        <v>3313629.3707955442</v>
      </c>
      <c r="C4572">
        <v>3890631.8741628467</v>
      </c>
      <c r="D4572" t="str">
        <v>unmet</v>
      </c>
      <c r="E4572">
        <v>-577002.50336730247</v>
      </c>
    </row>
    <row r="4573" spans="1:5" x14ac:dyDescent="0.25">
      <c r="A4573">
        <v>4507</v>
      </c>
      <c r="B4573" s="40">
        <v>3805720.8307844503</v>
      </c>
      <c r="C4573">
        <v>3890329.5482360949</v>
      </c>
      <c r="D4573" t="str">
        <v>unmet</v>
      </c>
      <c r="E4573">
        <v>-84608.717451644596</v>
      </c>
    </row>
    <row r="4574" spans="1:5" x14ac:dyDescent="0.25">
      <c r="A4574">
        <v>4508</v>
      </c>
      <c r="B4574" s="40">
        <v>3657774.9292860311</v>
      </c>
      <c r="C4574">
        <v>3890790.6147197997</v>
      </c>
      <c r="D4574" t="str">
        <v>unmet</v>
      </c>
      <c r="E4574">
        <v>-233015.68543376867</v>
      </c>
    </row>
    <row r="4575" spans="1:5" x14ac:dyDescent="0.25">
      <c r="A4575">
        <v>4509</v>
      </c>
      <c r="B4575" s="40">
        <v>3513310.2768636593</v>
      </c>
      <c r="C4575">
        <v>3890837.0679300074</v>
      </c>
      <c r="D4575" t="str">
        <v>unmet</v>
      </c>
      <c r="E4575">
        <v>-377526.79106634809</v>
      </c>
    </row>
    <row r="4576" spans="1:5" x14ac:dyDescent="0.25">
      <c r="A4576">
        <v>4510</v>
      </c>
      <c r="B4576" s="40">
        <v>3591864.1156067173</v>
      </c>
      <c r="C4576">
        <v>3890824.8731317264</v>
      </c>
      <c r="D4576" t="str">
        <v>unmet</v>
      </c>
      <c r="E4576">
        <v>-298960.7575250091</v>
      </c>
    </row>
    <row r="4577" spans="1:5" x14ac:dyDescent="0.25">
      <c r="A4577">
        <v>4511</v>
      </c>
      <c r="B4577" s="40">
        <v>3867817.8368166685</v>
      </c>
      <c r="C4577">
        <v>3890587.8440915584</v>
      </c>
      <c r="D4577" t="str">
        <v>unmet</v>
      </c>
      <c r="E4577">
        <v>-22770.007274889853</v>
      </c>
    </row>
    <row r="4578" spans="1:5" x14ac:dyDescent="0.25">
      <c r="A4578">
        <v>4512</v>
      </c>
      <c r="B4578" s="40">
        <v>4038189.4674813882</v>
      </c>
      <c r="C4578">
        <v>3890637.3925244836</v>
      </c>
      <c r="D4578" t="str">
        <v>met</v>
      </c>
      <c r="E4578">
        <v>147552.07495690463</v>
      </c>
    </row>
    <row r="4579" spans="1:5" x14ac:dyDescent="0.25">
      <c r="A4579">
        <v>4513</v>
      </c>
      <c r="B4579" s="40">
        <v>3344148.5653711092</v>
      </c>
      <c r="C4579">
        <v>3890852.593075742</v>
      </c>
      <c r="D4579" t="str">
        <v>unmet</v>
      </c>
      <c r="E4579">
        <v>-546704.02770463284</v>
      </c>
    </row>
    <row r="4580" spans="1:5" x14ac:dyDescent="0.25">
      <c r="A4580">
        <v>4514</v>
      </c>
      <c r="B4580" s="40">
        <v>2986716.2164350632</v>
      </c>
      <c r="C4580">
        <v>3891047.0061546094</v>
      </c>
      <c r="D4580" t="str">
        <v>unmet</v>
      </c>
      <c r="E4580">
        <v>-904330.78971954621</v>
      </c>
    </row>
    <row r="4581" spans="1:5" x14ac:dyDescent="0.25">
      <c r="A4581">
        <v>4515</v>
      </c>
      <c r="B4581" s="40">
        <v>4910965.8461194951</v>
      </c>
      <c r="C4581">
        <v>3890693.2503189836</v>
      </c>
      <c r="D4581" t="str">
        <v>met</v>
      </c>
      <c r="E4581">
        <v>1020272.5958005115</v>
      </c>
    </row>
    <row r="4582" spans="1:5" x14ac:dyDescent="0.25">
      <c r="A4582">
        <v>4516</v>
      </c>
      <c r="B4582" s="40">
        <v>8439252.9617612511</v>
      </c>
      <c r="C4582">
        <v>3890638.4093816942</v>
      </c>
      <c r="D4582" t="str">
        <v>met</v>
      </c>
      <c r="E4582">
        <v>4548614.5523795569</v>
      </c>
    </row>
    <row r="4583" spans="1:5" x14ac:dyDescent="0.25">
      <c r="A4583">
        <v>4517</v>
      </c>
      <c r="B4583" s="40">
        <v>4390570.8107274044</v>
      </c>
      <c r="C4583">
        <v>3890676.5439970437</v>
      </c>
      <c r="D4583" t="str">
        <v>met</v>
      </c>
      <c r="E4583">
        <v>499894.26673036069</v>
      </c>
    </row>
    <row r="4584" spans="1:5" x14ac:dyDescent="0.25">
      <c r="A4584">
        <v>4518</v>
      </c>
      <c r="B4584" s="40">
        <v>4955860.053783806</v>
      </c>
      <c r="C4584">
        <v>3890618.7907587681</v>
      </c>
      <c r="D4584" t="str">
        <v>met</v>
      </c>
      <c r="E4584">
        <v>1065241.2630250379</v>
      </c>
    </row>
    <row r="4585" spans="1:5" x14ac:dyDescent="0.25">
      <c r="A4585">
        <v>4519</v>
      </c>
      <c r="B4585" s="40">
        <v>3685470.2400775738</v>
      </c>
      <c r="C4585">
        <v>3890989.2886712952</v>
      </c>
      <c r="D4585" t="str">
        <v>unmet</v>
      </c>
      <c r="E4585">
        <v>-205519.04859372135</v>
      </c>
    </row>
    <row r="4586" spans="1:5" x14ac:dyDescent="0.25">
      <c r="A4586">
        <v>4520</v>
      </c>
      <c r="B4586" s="40">
        <v>3407919.3306588284</v>
      </c>
      <c r="C4586">
        <v>3890304.9623198761</v>
      </c>
      <c r="D4586" t="str">
        <v>unmet</v>
      </c>
      <c r="E4586">
        <v>-482385.63166104769</v>
      </c>
    </row>
    <row r="4587" spans="1:5" x14ac:dyDescent="0.25">
      <c r="A4587">
        <v>4521</v>
      </c>
      <c r="B4587" s="40">
        <v>4304245.9596673055</v>
      </c>
      <c r="C4587">
        <v>3890768.1892551486</v>
      </c>
      <c r="D4587" t="str">
        <v>met</v>
      </c>
      <c r="E4587">
        <v>413477.77041215682</v>
      </c>
    </row>
    <row r="4588" spans="1:5" x14ac:dyDescent="0.25">
      <c r="A4588">
        <v>4522</v>
      </c>
      <c r="B4588" s="40">
        <v>3725607.8531630021</v>
      </c>
      <c r="C4588">
        <v>3890884.725944126</v>
      </c>
      <c r="D4588" t="str">
        <v>unmet</v>
      </c>
      <c r="E4588">
        <v>-165276.87278112397</v>
      </c>
    </row>
    <row r="4589" spans="1:5" x14ac:dyDescent="0.25">
      <c r="A4589">
        <v>4523</v>
      </c>
      <c r="B4589" s="40">
        <v>4159865.9219300728</v>
      </c>
      <c r="C4589">
        <v>3890789.646207904</v>
      </c>
      <c r="D4589" t="str">
        <v>met</v>
      </c>
      <c r="E4589">
        <v>269076.27572216885</v>
      </c>
    </row>
    <row r="4590" spans="1:5" x14ac:dyDescent="0.25">
      <c r="A4590">
        <v>4524</v>
      </c>
      <c r="B4590" s="40">
        <v>4371495.8952895245</v>
      </c>
      <c r="C4590">
        <v>3890585.3563502557</v>
      </c>
      <c r="D4590" t="str">
        <v>met</v>
      </c>
      <c r="E4590">
        <v>480910.53893926879</v>
      </c>
    </row>
    <row r="4591" spans="1:5" x14ac:dyDescent="0.25">
      <c r="A4591">
        <v>4525</v>
      </c>
      <c r="B4591" s="40">
        <v>4399600.2337274123</v>
      </c>
      <c r="C4591">
        <v>3890457.9293243606</v>
      </c>
      <c r="D4591" t="str">
        <v>met</v>
      </c>
      <c r="E4591">
        <v>509142.30440305173</v>
      </c>
    </row>
    <row r="4592" spans="1:5" x14ac:dyDescent="0.25">
      <c r="A4592">
        <v>4526</v>
      </c>
      <c r="B4592" s="40">
        <v>4158305.0850667884</v>
      </c>
      <c r="C4592">
        <v>3890314.9843613398</v>
      </c>
      <c r="D4592" t="str">
        <v>met</v>
      </c>
      <c r="E4592">
        <v>267990.10070544854</v>
      </c>
    </row>
    <row r="4593" spans="1:5" x14ac:dyDescent="0.25">
      <c r="A4593">
        <v>4527</v>
      </c>
      <c r="B4593" s="40">
        <v>3584253.9592880122</v>
      </c>
      <c r="C4593">
        <v>3890755.4046058785</v>
      </c>
      <c r="D4593" t="str">
        <v>unmet</v>
      </c>
      <c r="E4593">
        <v>-306501.44531786628</v>
      </c>
    </row>
    <row r="4594" spans="1:5" x14ac:dyDescent="0.25">
      <c r="A4594">
        <v>4528</v>
      </c>
      <c r="B4594" s="40">
        <v>7817758.8209666926</v>
      </c>
      <c r="C4594">
        <v>3890743.7170076659</v>
      </c>
      <c r="D4594" t="str">
        <v>met</v>
      </c>
      <c r="E4594">
        <v>3927015.1039590267</v>
      </c>
    </row>
    <row r="4595" spans="1:5" x14ac:dyDescent="0.25">
      <c r="A4595">
        <v>4529</v>
      </c>
      <c r="B4595" s="40">
        <v>3404665.1156377294</v>
      </c>
      <c r="C4595">
        <v>3890563.2077243486</v>
      </c>
      <c r="D4595" t="str">
        <v>unmet</v>
      </c>
      <c r="E4595">
        <v>-485898.09208661923</v>
      </c>
    </row>
    <row r="4596" spans="1:5" x14ac:dyDescent="0.25">
      <c r="A4596">
        <v>4530</v>
      </c>
      <c r="B4596" s="40">
        <v>3387001.3274475625</v>
      </c>
      <c r="C4596">
        <v>3891059.8964331336</v>
      </c>
      <c r="D4596" t="str">
        <v>unmet</v>
      </c>
      <c r="E4596">
        <v>-504058.56898557115</v>
      </c>
    </row>
    <row r="4597" spans="1:5" x14ac:dyDescent="0.25">
      <c r="A4597">
        <v>4531</v>
      </c>
      <c r="B4597" s="40">
        <v>4431556.8257943531</v>
      </c>
      <c r="C4597">
        <v>3890994.1497137318</v>
      </c>
      <c r="D4597" t="str">
        <v>met</v>
      </c>
      <c r="E4597">
        <v>540562.67608062131</v>
      </c>
    </row>
    <row r="4598" spans="1:5" x14ac:dyDescent="0.25">
      <c r="A4598">
        <v>4532</v>
      </c>
      <c r="B4598" s="40">
        <v>3823470.2997174766</v>
      </c>
      <c r="C4598">
        <v>3890603.8202061504</v>
      </c>
      <c r="D4598" t="str">
        <v>unmet</v>
      </c>
      <c r="E4598">
        <v>-67133.520488673821</v>
      </c>
    </row>
    <row r="4599" spans="1:5" x14ac:dyDescent="0.25">
      <c r="A4599">
        <v>4533</v>
      </c>
      <c r="B4599" s="40">
        <v>4058976.608963775</v>
      </c>
      <c r="C4599">
        <v>3891380.0796226449</v>
      </c>
      <c r="D4599" t="str">
        <v>met</v>
      </c>
      <c r="E4599">
        <v>167596.52934113005</v>
      </c>
    </row>
    <row r="4600" spans="1:5" x14ac:dyDescent="0.25">
      <c r="A4600">
        <v>4534</v>
      </c>
      <c r="B4600" s="40">
        <v>3458412.6246539475</v>
      </c>
      <c r="C4600">
        <v>3890332.5288448082</v>
      </c>
      <c r="D4600" t="str">
        <v>unmet</v>
      </c>
      <c r="E4600">
        <v>-431919.90419086069</v>
      </c>
    </row>
    <row r="4601" spans="1:5" x14ac:dyDescent="0.25">
      <c r="A4601">
        <v>4535</v>
      </c>
      <c r="B4601" s="40">
        <v>3306496.2312546065</v>
      </c>
      <c r="C4601">
        <v>3890623.0692330855</v>
      </c>
      <c r="D4601" t="str">
        <v>unmet</v>
      </c>
      <c r="E4601">
        <v>-584126.83797847899</v>
      </c>
    </row>
    <row r="4602" spans="1:5" x14ac:dyDescent="0.25">
      <c r="A4602">
        <v>4536</v>
      </c>
      <c r="B4602" s="40">
        <v>3584539.7058625007</v>
      </c>
      <c r="C4602">
        <v>3890696.0832643295</v>
      </c>
      <c r="D4602" t="str">
        <v>unmet</v>
      </c>
      <c r="E4602">
        <v>-306156.37740182877</v>
      </c>
    </row>
    <row r="4603" spans="1:5" x14ac:dyDescent="0.25">
      <c r="A4603">
        <v>4537</v>
      </c>
      <c r="B4603" s="40">
        <v>3243134.5862529017</v>
      </c>
      <c r="C4603">
        <v>3891368.340770924</v>
      </c>
      <c r="D4603" t="str">
        <v>unmet</v>
      </c>
      <c r="E4603">
        <v>-648233.7545180223</v>
      </c>
    </row>
    <row r="4604" spans="1:5" x14ac:dyDescent="0.25">
      <c r="A4604">
        <v>4538</v>
      </c>
      <c r="B4604" s="40">
        <v>4492081.025625933</v>
      </c>
      <c r="C4604">
        <v>3891155.8883140418</v>
      </c>
      <c r="D4604" t="str">
        <v>met</v>
      </c>
      <c r="E4604">
        <v>600925.13731189119</v>
      </c>
    </row>
    <row r="4605" spans="1:5" x14ac:dyDescent="0.25">
      <c r="A4605">
        <v>4539</v>
      </c>
      <c r="B4605" s="40">
        <v>3934948.0878660036</v>
      </c>
      <c r="C4605">
        <v>3890975.9867985626</v>
      </c>
      <c r="D4605" t="str">
        <v>met</v>
      </c>
      <c r="E4605">
        <v>43972.10106744105</v>
      </c>
    </row>
    <row r="4606" spans="1:5" x14ac:dyDescent="0.25">
      <c r="A4606">
        <v>4540</v>
      </c>
      <c r="B4606" s="40">
        <v>3474568.2527931649</v>
      </c>
      <c r="C4606">
        <v>3890702.0712454622</v>
      </c>
      <c r="D4606" t="str">
        <v>unmet</v>
      </c>
      <c r="E4606">
        <v>-416133.81845229724</v>
      </c>
    </row>
    <row r="4607" spans="1:5" x14ac:dyDescent="0.25">
      <c r="A4607">
        <v>4541</v>
      </c>
      <c r="B4607" s="40">
        <v>3435894.0327727925</v>
      </c>
      <c r="C4607">
        <v>3890451.0749014295</v>
      </c>
      <c r="D4607" t="str">
        <v>unmet</v>
      </c>
      <c r="E4607">
        <v>-454557.04212863697</v>
      </c>
    </row>
    <row r="4608" spans="1:5" x14ac:dyDescent="0.25">
      <c r="A4608">
        <v>4542</v>
      </c>
      <c r="B4608" s="40">
        <v>3419712.4519939809</v>
      </c>
      <c r="C4608">
        <v>3890601.4034322654</v>
      </c>
      <c r="D4608" t="str">
        <v>unmet</v>
      </c>
      <c r="E4608">
        <v>-470888.95143828448</v>
      </c>
    </row>
    <row r="4609" spans="1:5" x14ac:dyDescent="0.25">
      <c r="A4609">
        <v>4543</v>
      </c>
      <c r="B4609" s="40">
        <v>3493003.6157651488</v>
      </c>
      <c r="C4609">
        <v>3890705.1541768112</v>
      </c>
      <c r="D4609" t="str">
        <v>unmet</v>
      </c>
      <c r="E4609">
        <v>-397701.53841166245</v>
      </c>
    </row>
    <row r="4610" spans="1:5" x14ac:dyDescent="0.25">
      <c r="A4610">
        <v>4544</v>
      </c>
      <c r="B4610" s="40">
        <v>3284736.7739983629</v>
      </c>
      <c r="C4610">
        <v>3890665.2690477585</v>
      </c>
      <c r="D4610" t="str">
        <v>unmet</v>
      </c>
      <c r="E4610">
        <v>-605928.4950493956</v>
      </c>
    </row>
    <row r="4611" spans="1:5" x14ac:dyDescent="0.25">
      <c r="A4611">
        <v>4545</v>
      </c>
      <c r="B4611" s="40">
        <v>4493897.914256027</v>
      </c>
      <c r="C4611">
        <v>3890300.6649517962</v>
      </c>
      <c r="D4611" t="str">
        <v>met</v>
      </c>
      <c r="E4611">
        <v>603597.24930423079</v>
      </c>
    </row>
    <row r="4612" spans="1:5" x14ac:dyDescent="0.25">
      <c r="A4612">
        <v>4546</v>
      </c>
      <c r="B4612" s="40">
        <v>3982749.1560823135</v>
      </c>
      <c r="C4612">
        <v>3891057.9316987637</v>
      </c>
      <c r="D4612" t="str">
        <v>met</v>
      </c>
      <c r="E4612">
        <v>91691.224383549765</v>
      </c>
    </row>
    <row r="4613" spans="1:5" x14ac:dyDescent="0.25">
      <c r="A4613">
        <v>4547</v>
      </c>
      <c r="B4613" s="40">
        <v>3952059.5217085076</v>
      </c>
      <c r="C4613">
        <v>3890891.2152575213</v>
      </c>
      <c r="D4613" t="str">
        <v>met</v>
      </c>
      <c r="E4613">
        <v>61168.306450986303</v>
      </c>
    </row>
    <row r="4614" spans="1:5" x14ac:dyDescent="0.25">
      <c r="A4614">
        <v>4548</v>
      </c>
      <c r="B4614" s="40">
        <v>3790410.6356966943</v>
      </c>
      <c r="C4614">
        <v>3891711.1915306258</v>
      </c>
      <c r="D4614" t="str">
        <v>unmet</v>
      </c>
      <c r="E4614">
        <v>-101300.55583393155</v>
      </c>
    </row>
    <row r="4615" spans="1:5" x14ac:dyDescent="0.25">
      <c r="A4615">
        <v>4549</v>
      </c>
      <c r="B4615" s="40">
        <v>4265661.6567936912</v>
      </c>
      <c r="C4615">
        <v>3890577.5416319245</v>
      </c>
      <c r="D4615" t="str">
        <v>met</v>
      </c>
      <c r="E4615">
        <v>375084.11516176676</v>
      </c>
    </row>
    <row r="4616" spans="1:5" x14ac:dyDescent="0.25">
      <c r="A4616">
        <v>4550</v>
      </c>
      <c r="B4616" s="40">
        <v>3650605.8689802745</v>
      </c>
      <c r="C4616">
        <v>3891213.9976768354</v>
      </c>
      <c r="D4616" t="str">
        <v>unmet</v>
      </c>
      <c r="E4616">
        <v>-240608.12869656086</v>
      </c>
    </row>
    <row r="4617" spans="1:5" x14ac:dyDescent="0.25">
      <c r="A4617">
        <v>4551</v>
      </c>
      <c r="B4617" s="40">
        <v>3497766.7309553623</v>
      </c>
      <c r="C4617">
        <v>3891016.1055449061</v>
      </c>
      <c r="D4617" t="str">
        <v>unmet</v>
      </c>
      <c r="E4617">
        <v>-393249.37458954379</v>
      </c>
    </row>
    <row r="4618" spans="1:5" x14ac:dyDescent="0.25">
      <c r="A4618">
        <v>4552</v>
      </c>
      <c r="B4618" s="40">
        <v>3951625.908209003</v>
      </c>
      <c r="C4618">
        <v>3890864.7214141954</v>
      </c>
      <c r="D4618" t="str">
        <v>met</v>
      </c>
      <c r="E4618">
        <v>60761.186794807669</v>
      </c>
    </row>
    <row r="4619" spans="1:5" x14ac:dyDescent="0.25">
      <c r="A4619">
        <v>4553</v>
      </c>
      <c r="B4619" s="40">
        <v>3456733.9183599809</v>
      </c>
      <c r="C4619">
        <v>3890786.5982216038</v>
      </c>
      <c r="D4619" t="str">
        <v>unmet</v>
      </c>
      <c r="E4619">
        <v>-434052.67986162286</v>
      </c>
    </row>
    <row r="4620" spans="1:5" x14ac:dyDescent="0.25">
      <c r="A4620">
        <v>4554</v>
      </c>
      <c r="B4620" s="40">
        <v>3082469.4660619814</v>
      </c>
      <c r="C4620">
        <v>3891028.4204648901</v>
      </c>
      <c r="D4620" t="str">
        <v>unmet</v>
      </c>
      <c r="E4620">
        <v>-808558.95440290868</v>
      </c>
    </row>
    <row r="4621" spans="1:5" x14ac:dyDescent="0.25">
      <c r="A4621">
        <v>4555</v>
      </c>
      <c r="B4621" s="40">
        <v>4517106.5278939093</v>
      </c>
      <c r="C4621">
        <v>3890788.8396522598</v>
      </c>
      <c r="D4621" t="str">
        <v>met</v>
      </c>
      <c r="E4621">
        <v>626317.68824164942</v>
      </c>
    </row>
    <row r="4622" spans="1:5" x14ac:dyDescent="0.25">
      <c r="A4622">
        <v>4556</v>
      </c>
      <c r="B4622" s="40">
        <v>3127838.6589406962</v>
      </c>
      <c r="C4622">
        <v>3890517.2251842329</v>
      </c>
      <c r="D4622" t="str">
        <v>unmet</v>
      </c>
      <c r="E4622">
        <v>-762678.56624353677</v>
      </c>
    </row>
    <row r="4623" spans="1:5" x14ac:dyDescent="0.25">
      <c r="A4623">
        <v>4557</v>
      </c>
      <c r="B4623" s="40">
        <v>3405594.4902645946</v>
      </c>
      <c r="C4623">
        <v>3890146.6275370331</v>
      </c>
      <c r="D4623" t="str">
        <v>unmet</v>
      </c>
      <c r="E4623">
        <v>-484552.1372724385</v>
      </c>
    </row>
    <row r="4624" spans="1:5" x14ac:dyDescent="0.25">
      <c r="A4624">
        <v>4558</v>
      </c>
      <c r="B4624" s="40">
        <v>4107330.5543617141</v>
      </c>
      <c r="C4624">
        <v>3891352.8016544827</v>
      </c>
      <c r="D4624" t="str">
        <v>met</v>
      </c>
      <c r="E4624">
        <v>215977.75270723132</v>
      </c>
    </row>
    <row r="4625" spans="1:5" x14ac:dyDescent="0.25">
      <c r="A4625">
        <v>4559</v>
      </c>
      <c r="B4625" s="40">
        <v>3779823.6964814244</v>
      </c>
      <c r="C4625">
        <v>3890409.6646977882</v>
      </c>
      <c r="D4625" t="str">
        <v>unmet</v>
      </c>
      <c r="E4625">
        <v>-110585.96821636381</v>
      </c>
    </row>
    <row r="4626" spans="1:5" x14ac:dyDescent="0.25">
      <c r="A4626">
        <v>4560</v>
      </c>
      <c r="B4626" s="40">
        <v>4181236.1662412537</v>
      </c>
      <c r="C4626">
        <v>3890789.8067317763</v>
      </c>
      <c r="D4626" t="str">
        <v>met</v>
      </c>
      <c r="E4626">
        <v>290446.35950947739</v>
      </c>
    </row>
    <row r="4627" spans="1:5" x14ac:dyDescent="0.25">
      <c r="A4627">
        <v>4561</v>
      </c>
      <c r="B4627" s="40">
        <v>3456306.0790674267</v>
      </c>
      <c r="C4627">
        <v>3890849.9219113225</v>
      </c>
      <c r="D4627" t="str">
        <v>unmet</v>
      </c>
      <c r="E4627">
        <v>-434543.84284389578</v>
      </c>
    </row>
    <row r="4628" spans="1:5" x14ac:dyDescent="0.25">
      <c r="A4628">
        <v>4562</v>
      </c>
      <c r="B4628" s="40">
        <v>4913537.1915934207</v>
      </c>
      <c r="C4628">
        <v>3890603.5863474044</v>
      </c>
      <c r="D4628" t="str">
        <v>met</v>
      </c>
      <c r="E4628">
        <v>1022933.6052460163</v>
      </c>
    </row>
    <row r="4629" spans="1:5" x14ac:dyDescent="0.25">
      <c r="A4629">
        <v>4563</v>
      </c>
      <c r="B4629" s="40">
        <v>3623585.5195206804</v>
      </c>
      <c r="C4629">
        <v>3891375.0581286489</v>
      </c>
      <c r="D4629" t="str">
        <v>unmet</v>
      </c>
      <c r="E4629">
        <v>-267789.53860796848</v>
      </c>
    </row>
    <row r="4630" spans="1:5" x14ac:dyDescent="0.25">
      <c r="A4630">
        <v>4564</v>
      </c>
      <c r="B4630" s="40">
        <v>3335093.0426825704</v>
      </c>
      <c r="C4630">
        <v>3890815.7975104833</v>
      </c>
      <c r="D4630" t="str">
        <v>unmet</v>
      </c>
      <c r="E4630">
        <v>-555722.7548279129</v>
      </c>
    </row>
    <row r="4631" spans="1:5" x14ac:dyDescent="0.25">
      <c r="A4631">
        <v>4565</v>
      </c>
      <c r="B4631" s="40">
        <v>3799540.8369573327</v>
      </c>
      <c r="C4631">
        <v>3891141.4578779368</v>
      </c>
      <c r="D4631" t="str">
        <v>unmet</v>
      </c>
      <c r="E4631">
        <v>-91600.620920604095</v>
      </c>
    </row>
    <row r="4632" spans="1:5" x14ac:dyDescent="0.25">
      <c r="A4632">
        <v>4566</v>
      </c>
      <c r="B4632" s="40">
        <v>4679296.1271963213</v>
      </c>
      <c r="C4632">
        <v>3890559.1710345857</v>
      </c>
      <c r="D4632" t="str">
        <v>met</v>
      </c>
      <c r="E4632">
        <v>788736.95616173558</v>
      </c>
    </row>
    <row r="4633" spans="1:5" x14ac:dyDescent="0.25">
      <c r="A4633">
        <v>4567</v>
      </c>
      <c r="B4633" s="40">
        <v>4319564.5651292875</v>
      </c>
      <c r="C4633">
        <v>3890900.8017622437</v>
      </c>
      <c r="D4633" t="str">
        <v>met</v>
      </c>
      <c r="E4633">
        <v>428663.76336704381</v>
      </c>
    </row>
    <row r="4634" spans="1:5" x14ac:dyDescent="0.25">
      <c r="A4634">
        <v>4568</v>
      </c>
      <c r="B4634" s="40">
        <v>3084986.8403461836</v>
      </c>
      <c r="C4634">
        <v>3891102.9546175343</v>
      </c>
      <c r="D4634" t="str">
        <v>unmet</v>
      </c>
      <c r="E4634">
        <v>-806116.11427135067</v>
      </c>
    </row>
    <row r="4635" spans="1:5" x14ac:dyDescent="0.25">
      <c r="A4635">
        <v>4569</v>
      </c>
      <c r="B4635" s="40">
        <v>3252149.1264583515</v>
      </c>
      <c r="C4635">
        <v>3890592.0717084291</v>
      </c>
      <c r="D4635" t="str">
        <v>unmet</v>
      </c>
      <c r="E4635">
        <v>-638442.94525007764</v>
      </c>
    </row>
    <row r="4636" spans="1:5" x14ac:dyDescent="0.25">
      <c r="A4636">
        <v>4570</v>
      </c>
      <c r="B4636" s="40">
        <v>4650431.4821423925</v>
      </c>
      <c r="C4636">
        <v>3890623.9538486735</v>
      </c>
      <c r="D4636" t="str">
        <v>met</v>
      </c>
      <c r="E4636">
        <v>759807.52829371905</v>
      </c>
    </row>
    <row r="4637" spans="1:5" x14ac:dyDescent="0.25">
      <c r="A4637">
        <v>4571</v>
      </c>
      <c r="B4637" s="40">
        <v>3314082.1352398517</v>
      </c>
      <c r="C4637">
        <v>3890508.4256645008</v>
      </c>
      <c r="D4637" t="str">
        <v>unmet</v>
      </c>
      <c r="E4637">
        <v>-576426.29042464914</v>
      </c>
    </row>
    <row r="4638" spans="1:5" x14ac:dyDescent="0.25">
      <c r="A4638">
        <v>4572</v>
      </c>
      <c r="B4638" s="40">
        <v>4698044.8844294883</v>
      </c>
      <c r="C4638">
        <v>3890801.6802371456</v>
      </c>
      <c r="D4638" t="str">
        <v>met</v>
      </c>
      <c r="E4638">
        <v>807243.2041923427</v>
      </c>
    </row>
    <row r="4639" spans="1:5" x14ac:dyDescent="0.25">
      <c r="A4639">
        <v>4573</v>
      </c>
      <c r="B4639" s="40">
        <v>3922254.2597336806</v>
      </c>
      <c r="C4639">
        <v>3891031.193340702</v>
      </c>
      <c r="D4639" t="str">
        <v>met</v>
      </c>
      <c r="E4639">
        <v>31223.066392978653</v>
      </c>
    </row>
    <row r="4640" spans="1:5" x14ac:dyDescent="0.25">
      <c r="A4640">
        <v>4574</v>
      </c>
      <c r="B4640" s="40">
        <v>3604832.3982845689</v>
      </c>
      <c r="C4640">
        <v>3890163.6207790379</v>
      </c>
      <c r="D4640" t="str">
        <v>unmet</v>
      </c>
      <c r="E4640">
        <v>-285331.22249446902</v>
      </c>
    </row>
    <row r="4641" spans="1:5" x14ac:dyDescent="0.25">
      <c r="A4641">
        <v>4575</v>
      </c>
      <c r="B4641" s="40">
        <v>4107435.074621588</v>
      </c>
      <c r="C4641">
        <v>3890845.3870722475</v>
      </c>
      <c r="D4641" t="str">
        <v>met</v>
      </c>
      <c r="E4641">
        <v>216589.68754934054</v>
      </c>
    </row>
    <row r="4642" spans="1:5" x14ac:dyDescent="0.25">
      <c r="A4642">
        <v>4576</v>
      </c>
      <c r="B4642" s="40">
        <v>3776864.9802455129</v>
      </c>
      <c r="C4642">
        <v>3890518.5221004556</v>
      </c>
      <c r="D4642" t="str">
        <v>unmet</v>
      </c>
      <c r="E4642">
        <v>-113653.54185494268</v>
      </c>
    </row>
    <row r="4643" spans="1:5" x14ac:dyDescent="0.25">
      <c r="A4643">
        <v>4577</v>
      </c>
      <c r="B4643" s="40">
        <v>3893238.0380726587</v>
      </c>
      <c r="C4643">
        <v>3890585.5041821203</v>
      </c>
      <c r="D4643" t="str">
        <v>met</v>
      </c>
      <c r="E4643">
        <v>2652.5338905383833</v>
      </c>
    </row>
    <row r="4644" spans="1:5" x14ac:dyDescent="0.25">
      <c r="A4644">
        <v>4578</v>
      </c>
      <c r="B4644" s="40">
        <v>4103262.2985894764</v>
      </c>
      <c r="C4644">
        <v>3890908.4405566012</v>
      </c>
      <c r="D4644" t="str">
        <v>met</v>
      </c>
      <c r="E4644">
        <v>212353.85803287523</v>
      </c>
    </row>
    <row r="4645" spans="1:5" x14ac:dyDescent="0.25">
      <c r="A4645">
        <v>4579</v>
      </c>
      <c r="B4645" s="40">
        <v>4506724.5487481058</v>
      </c>
      <c r="C4645">
        <v>3891203.7094084788</v>
      </c>
      <c r="D4645" t="str">
        <v>met</v>
      </c>
      <c r="E4645">
        <v>615520.83933962695</v>
      </c>
    </row>
    <row r="4646" spans="1:5" x14ac:dyDescent="0.25">
      <c r="A4646">
        <v>4580</v>
      </c>
      <c r="B4646" s="40">
        <v>3619416.2253959496</v>
      </c>
      <c r="C4646">
        <v>3891016.9337901534</v>
      </c>
      <c r="D4646" t="str">
        <v>unmet</v>
      </c>
      <c r="E4646">
        <v>-271600.7083942038</v>
      </c>
    </row>
    <row r="4647" spans="1:5" x14ac:dyDescent="0.25">
      <c r="A4647">
        <v>4581</v>
      </c>
      <c r="B4647" s="40">
        <v>3860907.3186446521</v>
      </c>
      <c r="C4647">
        <v>3891016.9531686399</v>
      </c>
      <c r="D4647" t="str">
        <v>unmet</v>
      </c>
      <c r="E4647">
        <v>-30109.63452398777</v>
      </c>
    </row>
    <row r="4648" spans="1:5" x14ac:dyDescent="0.25">
      <c r="A4648">
        <v>4582</v>
      </c>
      <c r="B4648" s="40">
        <v>4568375.5028210655</v>
      </c>
      <c r="C4648">
        <v>3890720.4327021125</v>
      </c>
      <c r="D4648" t="str">
        <v>met</v>
      </c>
      <c r="E4648">
        <v>677655.07011895301</v>
      </c>
    </row>
    <row r="4649" spans="1:5" x14ac:dyDescent="0.25">
      <c r="A4649">
        <v>4583</v>
      </c>
      <c r="B4649" s="40">
        <v>3542071.5268413769</v>
      </c>
      <c r="C4649">
        <v>3890483.5028396882</v>
      </c>
      <c r="D4649" t="str">
        <v>unmet</v>
      </c>
      <c r="E4649">
        <v>-348411.9759983113</v>
      </c>
    </row>
    <row r="4650" spans="1:5" x14ac:dyDescent="0.25">
      <c r="A4650">
        <v>4584</v>
      </c>
      <c r="B4650" s="40">
        <v>4269022.665655585</v>
      </c>
      <c r="C4650">
        <v>3890805.4622699968</v>
      </c>
      <c r="D4650" t="str">
        <v>met</v>
      </c>
      <c r="E4650">
        <v>378217.20338558825</v>
      </c>
    </row>
    <row r="4651" spans="1:5" x14ac:dyDescent="0.25">
      <c r="A4651">
        <v>4585</v>
      </c>
      <c r="B4651" s="40">
        <v>3943264.0054996097</v>
      </c>
      <c r="C4651">
        <v>3890717.6360407979</v>
      </c>
      <c r="D4651" t="str">
        <v>met</v>
      </c>
      <c r="E4651">
        <v>52546.369458811823</v>
      </c>
    </row>
    <row r="4652" spans="1:5" x14ac:dyDescent="0.25">
      <c r="A4652">
        <v>4586</v>
      </c>
      <c r="B4652" s="40">
        <v>3329109.9155182033</v>
      </c>
      <c r="C4652">
        <v>3891144.0895823599</v>
      </c>
      <c r="D4652" t="str">
        <v>unmet</v>
      </c>
      <c r="E4652">
        <v>-562034.1740641566</v>
      </c>
    </row>
    <row r="4653" spans="1:5" x14ac:dyDescent="0.25">
      <c r="A4653">
        <v>4587</v>
      </c>
      <c r="B4653" s="40">
        <v>3563852.5122009367</v>
      </c>
      <c r="C4653">
        <v>3891246.1855939347</v>
      </c>
      <c r="D4653" t="str">
        <v>unmet</v>
      </c>
      <c r="E4653">
        <v>-327393.67339299805</v>
      </c>
    </row>
    <row r="4654" spans="1:5" x14ac:dyDescent="0.25">
      <c r="A4654">
        <v>4588</v>
      </c>
      <c r="B4654" s="40">
        <v>3523883.7548365816</v>
      </c>
      <c r="C4654">
        <v>3890827.8953536646</v>
      </c>
      <c r="D4654" t="str">
        <v>unmet</v>
      </c>
      <c r="E4654">
        <v>-366944.140517083</v>
      </c>
    </row>
    <row r="4655" spans="1:5" x14ac:dyDescent="0.25">
      <c r="A4655">
        <v>4589</v>
      </c>
      <c r="B4655" s="40">
        <v>3680606.815960018</v>
      </c>
      <c r="C4655">
        <v>3890974.7426412003</v>
      </c>
      <c r="D4655" t="str">
        <v>unmet</v>
      </c>
      <c r="E4655">
        <v>-210367.92668118235</v>
      </c>
    </row>
    <row r="4656" spans="1:5" x14ac:dyDescent="0.25">
      <c r="A4656">
        <v>4590</v>
      </c>
      <c r="B4656" s="40">
        <v>3532520.8466953267</v>
      </c>
      <c r="C4656">
        <v>3890431.6773192873</v>
      </c>
      <c r="D4656" t="str">
        <v>unmet</v>
      </c>
      <c r="E4656">
        <v>-357910.83062396059</v>
      </c>
    </row>
    <row r="4657" spans="1:5" x14ac:dyDescent="0.25">
      <c r="A4657">
        <v>4591</v>
      </c>
      <c r="B4657" s="40">
        <v>4116356.3801955357</v>
      </c>
      <c r="C4657">
        <v>3890558.5051203701</v>
      </c>
      <c r="D4657" t="str">
        <v>met</v>
      </c>
      <c r="E4657">
        <v>225797.87507516565</v>
      </c>
    </row>
    <row r="4658" spans="1:5" x14ac:dyDescent="0.25">
      <c r="A4658">
        <v>4592</v>
      </c>
      <c r="B4658" s="40">
        <v>4149410.6177887809</v>
      </c>
      <c r="C4658">
        <v>3890778.1769297565</v>
      </c>
      <c r="D4658" t="str">
        <v>met</v>
      </c>
      <c r="E4658">
        <v>258632.44085902441</v>
      </c>
    </row>
    <row r="4659" spans="1:5" x14ac:dyDescent="0.25">
      <c r="A4659">
        <v>4593</v>
      </c>
      <c r="B4659" s="40">
        <v>3326339.7697259085</v>
      </c>
      <c r="C4659">
        <v>3890812.3412180147</v>
      </c>
      <c r="D4659" t="str">
        <v>unmet</v>
      </c>
      <c r="E4659">
        <v>-564472.57149210619</v>
      </c>
    </row>
    <row r="4660" spans="1:5" x14ac:dyDescent="0.25">
      <c r="A4660">
        <v>4594</v>
      </c>
      <c r="B4660" s="40">
        <v>3715318.1223874553</v>
      </c>
      <c r="C4660">
        <v>3891004.205717816</v>
      </c>
      <c r="D4660" t="str">
        <v>unmet</v>
      </c>
      <c r="E4660">
        <v>-175686.08333036071</v>
      </c>
    </row>
    <row r="4661" spans="1:5" x14ac:dyDescent="0.25">
      <c r="A4661">
        <v>4595</v>
      </c>
      <c r="B4661" s="40">
        <v>3496097.7414971357</v>
      </c>
      <c r="C4661">
        <v>3890722.4359603263</v>
      </c>
      <c r="D4661" t="str">
        <v>unmet</v>
      </c>
      <c r="E4661">
        <v>-394624.69446319062</v>
      </c>
    </row>
    <row r="4662" spans="1:5" x14ac:dyDescent="0.25">
      <c r="A4662">
        <v>4596</v>
      </c>
      <c r="B4662" s="40">
        <v>4268556.4823115524</v>
      </c>
      <c r="C4662">
        <v>3890808.3676976101</v>
      </c>
      <c r="D4662" t="str">
        <v>met</v>
      </c>
      <c r="E4662">
        <v>377748.11461394234</v>
      </c>
    </row>
    <row r="4663" spans="1:5" x14ac:dyDescent="0.25">
      <c r="A4663">
        <v>4597</v>
      </c>
      <c r="B4663" s="40">
        <v>3847366.6463978337</v>
      </c>
      <c r="C4663">
        <v>3891059.5796518503</v>
      </c>
      <c r="D4663" t="str">
        <v>unmet</v>
      </c>
      <c r="E4663">
        <v>-43692.933254016563</v>
      </c>
    </row>
    <row r="4664" spans="1:5" x14ac:dyDescent="0.25">
      <c r="A4664">
        <v>4598</v>
      </c>
      <c r="B4664" s="40">
        <v>3976346.5795703367</v>
      </c>
      <c r="C4664">
        <v>3890994.1065811589</v>
      </c>
      <c r="D4664" t="str">
        <v>met</v>
      </c>
      <c r="E4664">
        <v>85352.472989177797</v>
      </c>
    </row>
    <row r="4665" spans="1:5" x14ac:dyDescent="0.25">
      <c r="A4665">
        <v>4599</v>
      </c>
      <c r="B4665" s="40">
        <v>4259067.0548560638</v>
      </c>
      <c r="C4665">
        <v>3890906.8241538559</v>
      </c>
      <c r="D4665" t="str">
        <v>met</v>
      </c>
      <c r="E4665">
        <v>368160.23070220789</v>
      </c>
    </row>
    <row r="4666" spans="1:5" x14ac:dyDescent="0.25">
      <c r="A4666">
        <v>4600</v>
      </c>
      <c r="B4666" s="40">
        <v>3292795.3033816684</v>
      </c>
      <c r="C4666">
        <v>3890944.6511139888</v>
      </c>
      <c r="D4666" t="str">
        <v>unmet</v>
      </c>
      <c r="E4666">
        <v>-598149.34773232043</v>
      </c>
    </row>
    <row r="4667" spans="1:5" x14ac:dyDescent="0.25">
      <c r="A4667">
        <v>4601</v>
      </c>
      <c r="B4667" s="40">
        <v>3954750.7810879759</v>
      </c>
      <c r="C4667">
        <v>3890864.9978545415</v>
      </c>
      <c r="D4667" t="str">
        <v>met</v>
      </c>
      <c r="E4667">
        <v>63885.783233434428</v>
      </c>
    </row>
    <row r="4668" spans="1:5" x14ac:dyDescent="0.25">
      <c r="A4668">
        <v>4602</v>
      </c>
      <c r="B4668" s="40">
        <v>3228114.0240254728</v>
      </c>
      <c r="C4668">
        <v>3891408.224390869</v>
      </c>
      <c r="D4668" t="str">
        <v>unmet</v>
      </c>
      <c r="E4668">
        <v>-663294.20036539622</v>
      </c>
    </row>
    <row r="4669" spans="1:5" x14ac:dyDescent="0.25">
      <c r="A4669">
        <v>4603</v>
      </c>
      <c r="B4669" s="40">
        <v>3497388.7086264961</v>
      </c>
      <c r="C4669">
        <v>3890602.4964062874</v>
      </c>
      <c r="D4669" t="str">
        <v>unmet</v>
      </c>
      <c r="E4669">
        <v>-393213.78777979128</v>
      </c>
    </row>
    <row r="4670" spans="1:5" x14ac:dyDescent="0.25">
      <c r="A4670">
        <v>4604</v>
      </c>
      <c r="B4670" s="40">
        <v>3778941.4780453695</v>
      </c>
      <c r="C4670">
        <v>3890404.5427740761</v>
      </c>
      <c r="D4670" t="str">
        <v>unmet</v>
      </c>
      <c r="E4670">
        <v>-111463.06472870661</v>
      </c>
    </row>
    <row r="4671" spans="1:5" x14ac:dyDescent="0.25">
      <c r="A4671">
        <v>4605</v>
      </c>
      <c r="B4671" s="40">
        <v>2990369.0890113227</v>
      </c>
      <c r="C4671">
        <v>3890868.2599625015</v>
      </c>
      <c r="D4671" t="str">
        <v>unmet</v>
      </c>
      <c r="E4671">
        <v>-900499.17095117876</v>
      </c>
    </row>
    <row r="4672" spans="1:5" x14ac:dyDescent="0.25">
      <c r="A4672">
        <v>4606</v>
      </c>
      <c r="B4672" s="40">
        <v>3755824.2147665122</v>
      </c>
      <c r="C4672">
        <v>3890633.9731331659</v>
      </c>
      <c r="D4672" t="str">
        <v>unmet</v>
      </c>
      <c r="E4672">
        <v>-134809.7583666537</v>
      </c>
    </row>
    <row r="4673" spans="1:5" x14ac:dyDescent="0.25">
      <c r="A4673">
        <v>4607</v>
      </c>
      <c r="B4673" s="40">
        <v>4660961.9666982647</v>
      </c>
      <c r="C4673">
        <v>3891146.5149750998</v>
      </c>
      <c r="D4673" t="str">
        <v>met</v>
      </c>
      <c r="E4673">
        <v>769815.45172316488</v>
      </c>
    </row>
    <row r="4674" spans="1:5" x14ac:dyDescent="0.25">
      <c r="A4674">
        <v>4608</v>
      </c>
      <c r="B4674" s="40">
        <v>5967775.9452387672</v>
      </c>
      <c r="C4674">
        <v>3890992.9513189909</v>
      </c>
      <c r="D4674" t="str">
        <v>met</v>
      </c>
      <c r="E4674">
        <v>2076782.9939197763</v>
      </c>
    </row>
    <row r="4675" spans="1:5" x14ac:dyDescent="0.25">
      <c r="A4675">
        <v>4609</v>
      </c>
      <c r="B4675" s="40">
        <v>3418833.1630113283</v>
      </c>
      <c r="C4675">
        <v>3890384.0194026879</v>
      </c>
      <c r="D4675" t="str">
        <v>unmet</v>
      </c>
      <c r="E4675">
        <v>-471550.85639135959</v>
      </c>
    </row>
    <row r="4676" spans="1:5" x14ac:dyDescent="0.25">
      <c r="A4676">
        <v>4610</v>
      </c>
      <c r="B4676" s="40">
        <v>3690944.8765268875</v>
      </c>
      <c r="C4676">
        <v>3890602.5937451739</v>
      </c>
      <c r="D4676" t="str">
        <v>unmet</v>
      </c>
      <c r="E4676">
        <v>-199657.71721828636</v>
      </c>
    </row>
    <row r="4677" spans="1:5" x14ac:dyDescent="0.25">
      <c r="A4677">
        <v>4611</v>
      </c>
      <c r="B4677" s="40">
        <v>3953528.128909179</v>
      </c>
      <c r="C4677">
        <v>3890970.2934067957</v>
      </c>
      <c r="D4677" t="str">
        <v>met</v>
      </c>
      <c r="E4677">
        <v>62557.835502383299</v>
      </c>
    </row>
    <row r="4678" spans="1:5" x14ac:dyDescent="0.25">
      <c r="A4678">
        <v>4612</v>
      </c>
      <c r="B4678" s="40">
        <v>3095109.6222203346</v>
      </c>
      <c r="C4678">
        <v>3890663.9427169221</v>
      </c>
      <c r="D4678" t="str">
        <v>unmet</v>
      </c>
      <c r="E4678">
        <v>-795554.32049658755</v>
      </c>
    </row>
    <row r="4679" spans="1:5" x14ac:dyDescent="0.25">
      <c r="A4679">
        <v>4613</v>
      </c>
      <c r="B4679" s="40">
        <v>3357393.9981558812</v>
      </c>
      <c r="C4679">
        <v>3890496.8416530509</v>
      </c>
      <c r="D4679" t="str">
        <v>unmet</v>
      </c>
      <c r="E4679">
        <v>-533102.84349716967</v>
      </c>
    </row>
    <row r="4680" spans="1:5" x14ac:dyDescent="0.25">
      <c r="A4680">
        <v>4614</v>
      </c>
      <c r="B4680" s="40">
        <v>4178241.437982861</v>
      </c>
      <c r="C4680">
        <v>3890793.1796339825</v>
      </c>
      <c r="D4680" t="str">
        <v>met</v>
      </c>
      <c r="E4680">
        <v>287448.25834887847</v>
      </c>
    </row>
    <row r="4681" spans="1:5" x14ac:dyDescent="0.25">
      <c r="A4681">
        <v>4615</v>
      </c>
      <c r="B4681" s="40">
        <v>3391988.3806780032</v>
      </c>
      <c r="C4681">
        <v>3891137.2089551794</v>
      </c>
      <c r="D4681" t="str">
        <v>unmet</v>
      </c>
      <c r="E4681">
        <v>-499148.82827717625</v>
      </c>
    </row>
    <row r="4682" spans="1:5" x14ac:dyDescent="0.25">
      <c r="A4682">
        <v>4616</v>
      </c>
      <c r="B4682" s="40">
        <v>3859524.8323302581</v>
      </c>
      <c r="C4682">
        <v>3890677.5363001125</v>
      </c>
      <c r="D4682" t="str">
        <v>unmet</v>
      </c>
      <c r="E4682">
        <v>-31152.703969854396</v>
      </c>
    </row>
    <row r="4683" spans="1:5" x14ac:dyDescent="0.25">
      <c r="A4683">
        <v>4617</v>
      </c>
      <c r="B4683" s="40">
        <v>3657610.9857382886</v>
      </c>
      <c r="C4683">
        <v>3890438.991583047</v>
      </c>
      <c r="D4683" t="str">
        <v>unmet</v>
      </c>
      <c r="E4683">
        <v>-232828.00584475836</v>
      </c>
    </row>
    <row r="4684" spans="1:5" x14ac:dyDescent="0.25">
      <c r="A4684">
        <v>4618</v>
      </c>
      <c r="B4684" s="40">
        <v>3519179.5593535188</v>
      </c>
      <c r="C4684">
        <v>3890768.6003182386</v>
      </c>
      <c r="D4684" t="str">
        <v>unmet</v>
      </c>
      <c r="E4684">
        <v>-371589.04096471984</v>
      </c>
    </row>
    <row r="4685" spans="1:5" x14ac:dyDescent="0.25">
      <c r="A4685">
        <v>4619</v>
      </c>
      <c r="B4685" s="40">
        <v>3276395.373182321</v>
      </c>
      <c r="C4685">
        <v>3890451.1919260989</v>
      </c>
      <c r="D4685" t="str">
        <v>unmet</v>
      </c>
      <c r="E4685">
        <v>-614055.81874377793</v>
      </c>
    </row>
    <row r="4686" spans="1:5" x14ac:dyDescent="0.25">
      <c r="A4686">
        <v>4620</v>
      </c>
      <c r="B4686" s="40">
        <v>4771949.159462817</v>
      </c>
      <c r="C4686">
        <v>3891150.6842724015</v>
      </c>
      <c r="D4686" t="str">
        <v>met</v>
      </c>
      <c r="E4686">
        <v>880798.47519041551</v>
      </c>
    </row>
    <row r="4687" spans="1:5" x14ac:dyDescent="0.25">
      <c r="A4687">
        <v>4621</v>
      </c>
      <c r="B4687" s="40">
        <v>3858248.8357137954</v>
      </c>
      <c r="C4687">
        <v>3890753.3627827927</v>
      </c>
      <c r="D4687" t="str">
        <v>unmet</v>
      </c>
      <c r="E4687">
        <v>-32504.527068997268</v>
      </c>
    </row>
    <row r="4688" spans="1:5" x14ac:dyDescent="0.25">
      <c r="A4688">
        <v>4622</v>
      </c>
      <c r="B4688" s="40">
        <v>2638592.1703948458</v>
      </c>
      <c r="C4688">
        <v>3891096.5147493626</v>
      </c>
      <c r="D4688" t="str">
        <v>unmet</v>
      </c>
      <c r="E4688">
        <v>-1252504.3443545168</v>
      </c>
    </row>
    <row r="4689" spans="1:5" x14ac:dyDescent="0.25">
      <c r="A4689">
        <v>4623</v>
      </c>
      <c r="B4689" s="40">
        <v>3611551.2952846382</v>
      </c>
      <c r="C4689">
        <v>3890868.9108464331</v>
      </c>
      <c r="D4689" t="str">
        <v>unmet</v>
      </c>
      <c r="E4689">
        <v>-279317.61556179496</v>
      </c>
    </row>
    <row r="4690" spans="1:5" x14ac:dyDescent="0.25">
      <c r="A4690">
        <v>4624</v>
      </c>
      <c r="B4690" s="40">
        <v>5796241.2687338796</v>
      </c>
      <c r="C4690">
        <v>3890698.9577024104</v>
      </c>
      <c r="D4690" t="str">
        <v>met</v>
      </c>
      <c r="E4690">
        <v>1905542.3110314691</v>
      </c>
    </row>
    <row r="4691" spans="1:5" x14ac:dyDescent="0.25">
      <c r="A4691">
        <v>4625</v>
      </c>
      <c r="B4691" s="40">
        <v>3263966.1985271415</v>
      </c>
      <c r="C4691">
        <v>3890849.6429408845</v>
      </c>
      <c r="D4691" t="str">
        <v>unmet</v>
      </c>
      <c r="E4691">
        <v>-626883.44441374298</v>
      </c>
    </row>
    <row r="4692" spans="1:5" x14ac:dyDescent="0.25">
      <c r="A4692">
        <v>4626</v>
      </c>
      <c r="B4692" s="40">
        <v>4289643.4100239798</v>
      </c>
      <c r="C4692">
        <v>3890787.1707642511</v>
      </c>
      <c r="D4692" t="str">
        <v>met</v>
      </c>
      <c r="E4692">
        <v>398856.2392597287</v>
      </c>
    </row>
    <row r="4693" spans="1:5" x14ac:dyDescent="0.25">
      <c r="A4693">
        <v>4627</v>
      </c>
      <c r="B4693" s="40">
        <v>4659856.722090818</v>
      </c>
      <c r="C4693">
        <v>3890877.1475565671</v>
      </c>
      <c r="D4693" t="str">
        <v>met</v>
      </c>
      <c r="E4693">
        <v>768979.57453425089</v>
      </c>
    </row>
    <row r="4694" spans="1:5" x14ac:dyDescent="0.25">
      <c r="A4694">
        <v>4628</v>
      </c>
      <c r="B4694" s="40">
        <v>4044682.3561400124</v>
      </c>
      <c r="C4694">
        <v>3890484.9246632308</v>
      </c>
      <c r="D4694" t="str">
        <v>met</v>
      </c>
      <c r="E4694">
        <v>154197.43147678161</v>
      </c>
    </row>
    <row r="4695" spans="1:5" x14ac:dyDescent="0.25">
      <c r="A4695">
        <v>4629</v>
      </c>
      <c r="B4695" s="40">
        <v>4014480.4273177185</v>
      </c>
      <c r="C4695">
        <v>3890499.6935754819</v>
      </c>
      <c r="D4695" t="str">
        <v>met</v>
      </c>
      <c r="E4695">
        <v>123980.73374223663</v>
      </c>
    </row>
    <row r="4696" spans="1:5" x14ac:dyDescent="0.25">
      <c r="A4696">
        <v>4630</v>
      </c>
      <c r="B4696" s="40">
        <v>3614246.6349587124</v>
      </c>
      <c r="C4696">
        <v>3890682.5491338097</v>
      </c>
      <c r="D4696" t="str">
        <v>unmet</v>
      </c>
      <c r="E4696">
        <v>-276435.91417509736</v>
      </c>
    </row>
    <row r="4697" spans="1:5" x14ac:dyDescent="0.25">
      <c r="A4697">
        <v>4631</v>
      </c>
      <c r="B4697" s="40">
        <v>3547519.8293659943</v>
      </c>
      <c r="C4697">
        <v>3890735.1580444481</v>
      </c>
      <c r="D4697" t="str">
        <v>unmet</v>
      </c>
      <c r="E4697">
        <v>-343215.32867845381</v>
      </c>
    </row>
    <row r="4698" spans="1:5" x14ac:dyDescent="0.25">
      <c r="A4698">
        <v>4632</v>
      </c>
      <c r="B4698" s="40">
        <v>3509436.2750119111</v>
      </c>
      <c r="C4698">
        <v>3891187.7729933574</v>
      </c>
      <c r="D4698" t="str">
        <v>unmet</v>
      </c>
      <c r="E4698">
        <v>-381751.49798144633</v>
      </c>
    </row>
    <row r="4699" spans="1:5" x14ac:dyDescent="0.25">
      <c r="A4699">
        <v>4633</v>
      </c>
      <c r="B4699" s="40">
        <v>4002115.9106778204</v>
      </c>
      <c r="C4699">
        <v>3890865.3813144234</v>
      </c>
      <c r="D4699" t="str">
        <v>met</v>
      </c>
      <c r="E4699">
        <v>111250.52936339704</v>
      </c>
    </row>
    <row r="4700" spans="1:5" x14ac:dyDescent="0.25">
      <c r="A4700">
        <v>4634</v>
      </c>
      <c r="B4700" s="40">
        <v>3677046.5150696817</v>
      </c>
      <c r="C4700">
        <v>3890601.7967673889</v>
      </c>
      <c r="D4700" t="str">
        <v>unmet</v>
      </c>
      <c r="E4700">
        <v>-213555.28169770725</v>
      </c>
    </row>
    <row r="4701" spans="1:5" x14ac:dyDescent="0.25">
      <c r="A4701">
        <v>4635</v>
      </c>
      <c r="B4701" s="40">
        <v>3672924.3210525</v>
      </c>
      <c r="C4701">
        <v>3891021.198084658</v>
      </c>
      <c r="D4701" t="str">
        <v>unmet</v>
      </c>
      <c r="E4701">
        <v>-218096.87703215797</v>
      </c>
    </row>
    <row r="4702" spans="1:5" x14ac:dyDescent="0.25">
      <c r="A4702">
        <v>4636</v>
      </c>
      <c r="B4702" s="40">
        <v>3381125.4951507491</v>
      </c>
      <c r="C4702">
        <v>3890796.0445577279</v>
      </c>
      <c r="D4702" t="str">
        <v>unmet</v>
      </c>
      <c r="E4702">
        <v>-509670.54940697877</v>
      </c>
    </row>
    <row r="4703" spans="1:5" x14ac:dyDescent="0.25">
      <c r="A4703">
        <v>4637</v>
      </c>
      <c r="B4703" s="40">
        <v>3109682.4320936794</v>
      </c>
      <c r="C4703">
        <v>3890364.8941058093</v>
      </c>
      <c r="D4703" t="str">
        <v>unmet</v>
      </c>
      <c r="E4703">
        <v>-780682.46201212984</v>
      </c>
    </row>
    <row r="4704" spans="1:5" x14ac:dyDescent="0.25">
      <c r="A4704">
        <v>4638</v>
      </c>
      <c r="B4704" s="40">
        <v>4689842.7423988245</v>
      </c>
      <c r="C4704">
        <v>3890509.3340773419</v>
      </c>
      <c r="D4704" t="str">
        <v>met</v>
      </c>
      <c r="E4704">
        <v>799333.4083214826</v>
      </c>
    </row>
    <row r="4705" spans="1:5" x14ac:dyDescent="0.25">
      <c r="A4705">
        <v>4639</v>
      </c>
      <c r="B4705" s="40">
        <v>3380288.5561547205</v>
      </c>
      <c r="C4705">
        <v>3890497.4059281512</v>
      </c>
      <c r="D4705" t="str">
        <v>unmet</v>
      </c>
      <c r="E4705">
        <v>-510208.84977343073</v>
      </c>
    </row>
    <row r="4706" spans="1:5" x14ac:dyDescent="0.25">
      <c r="A4706">
        <v>4640</v>
      </c>
      <c r="B4706" s="40">
        <v>2897461.2135712416</v>
      </c>
      <c r="C4706">
        <v>3890678.0965862428</v>
      </c>
      <c r="D4706" t="str">
        <v>unmet</v>
      </c>
      <c r="E4706">
        <v>-993216.88301500119</v>
      </c>
    </row>
    <row r="4707" spans="1:5" x14ac:dyDescent="0.25">
      <c r="A4707">
        <v>4641</v>
      </c>
      <c r="B4707" s="40">
        <v>4605724.761450341</v>
      </c>
      <c r="C4707">
        <v>3891181.9696084061</v>
      </c>
      <c r="D4707" t="str">
        <v>met</v>
      </c>
      <c r="E4707">
        <v>714542.7918419349</v>
      </c>
    </row>
    <row r="4708" spans="1:5" x14ac:dyDescent="0.25">
      <c r="A4708">
        <v>4642</v>
      </c>
      <c r="B4708" s="40">
        <v>3692046.2082844567</v>
      </c>
      <c r="C4708">
        <v>3890685.1754228449</v>
      </c>
      <c r="D4708" t="str">
        <v>unmet</v>
      </c>
      <c r="E4708">
        <v>-198638.96713838819</v>
      </c>
    </row>
    <row r="4709" spans="1:5" x14ac:dyDescent="0.25">
      <c r="A4709">
        <v>4643</v>
      </c>
      <c r="B4709" s="40">
        <v>7617918.7506919224</v>
      </c>
      <c r="C4709">
        <v>3890711.1188409398</v>
      </c>
      <c r="D4709" t="str">
        <v>met</v>
      </c>
      <c r="E4709">
        <v>3727207.6318509826</v>
      </c>
    </row>
    <row r="4710" spans="1:5" x14ac:dyDescent="0.25">
      <c r="A4710">
        <v>4644</v>
      </c>
      <c r="B4710" s="40">
        <v>3562862.8883036254</v>
      </c>
      <c r="C4710">
        <v>3890416.0384743577</v>
      </c>
      <c r="D4710" t="str">
        <v>unmet</v>
      </c>
      <c r="E4710">
        <v>-327553.15017073229</v>
      </c>
    </row>
    <row r="4711" spans="1:5" x14ac:dyDescent="0.25">
      <c r="A4711">
        <v>4645</v>
      </c>
      <c r="B4711" s="40">
        <v>3214376.5406208434</v>
      </c>
      <c r="C4711">
        <v>3891070.0590133164</v>
      </c>
      <c r="D4711" t="str">
        <v>unmet</v>
      </c>
      <c r="E4711">
        <v>-676693.51839247299</v>
      </c>
    </row>
    <row r="4712" spans="1:5" x14ac:dyDescent="0.25">
      <c r="A4712">
        <v>4646</v>
      </c>
      <c r="B4712" s="40">
        <v>3524256.2145632617</v>
      </c>
      <c r="C4712">
        <v>3890983.3255629037</v>
      </c>
      <c r="D4712" t="str">
        <v>unmet</v>
      </c>
      <c r="E4712">
        <v>-366727.11099964194</v>
      </c>
    </row>
    <row r="4713" spans="1:5" x14ac:dyDescent="0.25">
      <c r="A4713">
        <v>4647</v>
      </c>
      <c r="B4713" s="40">
        <v>3284449.8037395375</v>
      </c>
      <c r="C4713">
        <v>3890570.9026697301</v>
      </c>
      <c r="D4713" t="str">
        <v>unmet</v>
      </c>
      <c r="E4713">
        <v>-606121.09893019265</v>
      </c>
    </row>
    <row r="4714" spans="1:5" x14ac:dyDescent="0.25">
      <c r="A4714">
        <v>4648</v>
      </c>
      <c r="B4714" s="40">
        <v>3665475.3412934449</v>
      </c>
      <c r="C4714">
        <v>3890992.1817180431</v>
      </c>
      <c r="D4714" t="str">
        <v>unmet</v>
      </c>
      <c r="E4714">
        <v>-225516.84042459819</v>
      </c>
    </row>
    <row r="4715" spans="1:5" x14ac:dyDescent="0.25">
      <c r="A4715">
        <v>4649</v>
      </c>
      <c r="B4715" s="40">
        <v>3595615.3930591694</v>
      </c>
      <c r="C4715">
        <v>3890731.3915179353</v>
      </c>
      <c r="D4715" t="str">
        <v>unmet</v>
      </c>
      <c r="E4715">
        <v>-295115.99845876591</v>
      </c>
    </row>
    <row r="4716" spans="1:5" x14ac:dyDescent="0.25">
      <c r="A4716">
        <v>4650</v>
      </c>
      <c r="B4716" s="40">
        <v>3819629.7974466365</v>
      </c>
      <c r="C4716">
        <v>3890594.3148622327</v>
      </c>
      <c r="D4716" t="str">
        <v>unmet</v>
      </c>
      <c r="E4716">
        <v>-70964.517415596172</v>
      </c>
    </row>
    <row r="4717" spans="1:5" x14ac:dyDescent="0.25">
      <c r="A4717">
        <v>4651</v>
      </c>
      <c r="B4717" s="40">
        <v>3652575.8871969525</v>
      </c>
      <c r="C4717">
        <v>3890616.8098285985</v>
      </c>
      <c r="D4717" t="str">
        <v>unmet</v>
      </c>
      <c r="E4717">
        <v>-238040.92263164604</v>
      </c>
    </row>
    <row r="4718" spans="1:5" x14ac:dyDescent="0.25">
      <c r="A4718">
        <v>4652</v>
      </c>
      <c r="B4718" s="40">
        <v>4835761.1109483633</v>
      </c>
      <c r="C4718">
        <v>3890485.0565577406</v>
      </c>
      <c r="D4718" t="str">
        <v>met</v>
      </c>
      <c r="E4718">
        <v>945276.05439062277</v>
      </c>
    </row>
    <row r="4719" spans="1:5" x14ac:dyDescent="0.25">
      <c r="A4719">
        <v>4653</v>
      </c>
      <c r="B4719" s="40">
        <v>3915481.2968367967</v>
      </c>
      <c r="C4719">
        <v>3891000.3124560043</v>
      </c>
      <c r="D4719" t="str">
        <v>met</v>
      </c>
      <c r="E4719">
        <v>24480.984380792361</v>
      </c>
    </row>
    <row r="4720" spans="1:5" x14ac:dyDescent="0.25">
      <c r="A4720">
        <v>4654</v>
      </c>
      <c r="B4720" s="40">
        <v>4874910.2981540207</v>
      </c>
      <c r="C4720">
        <v>3891452.9322971851</v>
      </c>
      <c r="D4720" t="str">
        <v>met</v>
      </c>
      <c r="E4720">
        <v>983457.36585683562</v>
      </c>
    </row>
    <row r="4721" spans="1:5" x14ac:dyDescent="0.25">
      <c r="A4721">
        <v>4655</v>
      </c>
      <c r="B4721" s="40">
        <v>3466369.1863833787</v>
      </c>
      <c r="C4721">
        <v>3891040.7343448331</v>
      </c>
      <c r="D4721" t="str">
        <v>unmet</v>
      </c>
      <c r="E4721">
        <v>-424671.54796145437</v>
      </c>
    </row>
    <row r="4722" spans="1:5" x14ac:dyDescent="0.25">
      <c r="A4722">
        <v>4656</v>
      </c>
      <c r="B4722" s="40">
        <v>4029222.908011219</v>
      </c>
      <c r="C4722">
        <v>3890670.0964364409</v>
      </c>
      <c r="D4722" t="str">
        <v>met</v>
      </c>
      <c r="E4722">
        <v>138552.81157477805</v>
      </c>
    </row>
    <row r="4723" spans="1:5" x14ac:dyDescent="0.25">
      <c r="A4723">
        <v>4657</v>
      </c>
      <c r="B4723" s="40">
        <v>3447103.8310993304</v>
      </c>
      <c r="C4723">
        <v>3890551.5880476027</v>
      </c>
      <c r="D4723" t="str">
        <v>unmet</v>
      </c>
      <c r="E4723">
        <v>-443447.75694827223</v>
      </c>
    </row>
    <row r="4724" spans="1:5" x14ac:dyDescent="0.25">
      <c r="A4724">
        <v>4658</v>
      </c>
      <c r="B4724" s="40">
        <v>3574892.2158726957</v>
      </c>
      <c r="C4724">
        <v>3890797.2979687462</v>
      </c>
      <c r="D4724" t="str">
        <v>unmet</v>
      </c>
      <c r="E4724">
        <v>-315905.08209605049</v>
      </c>
    </row>
    <row r="4725" spans="1:5" x14ac:dyDescent="0.25">
      <c r="A4725">
        <v>4659</v>
      </c>
      <c r="B4725" s="40">
        <v>5135581.6549654771</v>
      </c>
      <c r="C4725">
        <v>3890929.933583722</v>
      </c>
      <c r="D4725" t="str">
        <v>met</v>
      </c>
      <c r="E4725">
        <v>1244651.7213817551</v>
      </c>
    </row>
    <row r="4726" spans="1:5" x14ac:dyDescent="0.25">
      <c r="A4726">
        <v>4660</v>
      </c>
      <c r="B4726" s="40">
        <v>5110367.7245693179</v>
      </c>
      <c r="C4726">
        <v>3890821.9800982433</v>
      </c>
      <c r="D4726" t="str">
        <v>met</v>
      </c>
      <c r="E4726">
        <v>1219545.7444710745</v>
      </c>
    </row>
    <row r="4727" spans="1:5" x14ac:dyDescent="0.25">
      <c r="A4727">
        <v>4661</v>
      </c>
      <c r="B4727" s="40">
        <v>5312413.4935180489</v>
      </c>
      <c r="C4727">
        <v>3890792.0612062379</v>
      </c>
      <c r="D4727" t="str">
        <v>met</v>
      </c>
      <c r="E4727">
        <v>1421621.432311811</v>
      </c>
    </row>
    <row r="4728" spans="1:5" x14ac:dyDescent="0.25">
      <c r="A4728">
        <v>4662</v>
      </c>
      <c r="B4728" s="40">
        <v>3658572.2641503271</v>
      </c>
      <c r="C4728">
        <v>3890880.5602934291</v>
      </c>
      <c r="D4728" t="str">
        <v>unmet</v>
      </c>
      <c r="E4728">
        <v>-232308.29614310199</v>
      </c>
    </row>
    <row r="4729" spans="1:5" x14ac:dyDescent="0.25">
      <c r="A4729">
        <v>4663</v>
      </c>
      <c r="B4729" s="40">
        <v>3362841.3314401824</v>
      </c>
      <c r="C4729">
        <v>3890312.8000975796</v>
      </c>
      <c r="D4729" t="str">
        <v>unmet</v>
      </c>
      <c r="E4729">
        <v>-527471.4686573972</v>
      </c>
    </row>
    <row r="4730" spans="1:5" x14ac:dyDescent="0.25">
      <c r="A4730">
        <v>4664</v>
      </c>
      <c r="B4730" s="40">
        <v>3632615.1431523431</v>
      </c>
      <c r="C4730">
        <v>3890636.271529993</v>
      </c>
      <c r="D4730" t="str">
        <v>unmet</v>
      </c>
      <c r="E4730">
        <v>-258021.12837764993</v>
      </c>
    </row>
    <row r="4731" spans="1:5" x14ac:dyDescent="0.25">
      <c r="A4731">
        <v>4665</v>
      </c>
      <c r="B4731" s="40">
        <v>4131043.8584568948</v>
      </c>
      <c r="C4731">
        <v>3890441.1222311431</v>
      </c>
      <c r="D4731" t="str">
        <v>met</v>
      </c>
      <c r="E4731">
        <v>240602.73622575169</v>
      </c>
    </row>
    <row r="4732" spans="1:5" x14ac:dyDescent="0.25">
      <c r="A4732">
        <v>4666</v>
      </c>
      <c r="B4732" s="40">
        <v>3477910.0398732466</v>
      </c>
      <c r="C4732">
        <v>3890515.4159085983</v>
      </c>
      <c r="D4732" t="str">
        <v>unmet</v>
      </c>
      <c r="E4732">
        <v>-412605.37603535177</v>
      </c>
    </row>
    <row r="4733" spans="1:5" x14ac:dyDescent="0.25">
      <c r="A4733">
        <v>4667</v>
      </c>
      <c r="B4733" s="40">
        <v>3943938.492242367</v>
      </c>
      <c r="C4733">
        <v>3891166.7534993133</v>
      </c>
      <c r="D4733" t="str">
        <v>met</v>
      </c>
      <c r="E4733">
        <v>52771.738743053749</v>
      </c>
    </row>
    <row r="4734" spans="1:5" x14ac:dyDescent="0.25">
      <c r="A4734">
        <v>4668</v>
      </c>
      <c r="B4734" s="40">
        <v>3763162.5279540336</v>
      </c>
      <c r="C4734">
        <v>3891023.6015249854</v>
      </c>
      <c r="D4734" t="str">
        <v>unmet</v>
      </c>
      <c r="E4734">
        <v>-127861.07357095182</v>
      </c>
    </row>
    <row r="4735" spans="1:5" x14ac:dyDescent="0.25">
      <c r="A4735">
        <v>4669</v>
      </c>
      <c r="B4735" s="40">
        <v>3193265.5840407731</v>
      </c>
      <c r="C4735">
        <v>3890855.6244016951</v>
      </c>
      <c r="D4735" t="str">
        <v>unmet</v>
      </c>
      <c r="E4735">
        <v>-697590.04036092199</v>
      </c>
    </row>
    <row r="4736" spans="1:5" x14ac:dyDescent="0.25">
      <c r="A4736">
        <v>4670</v>
      </c>
      <c r="B4736" s="40">
        <v>4576843.733944485</v>
      </c>
      <c r="C4736">
        <v>3891213.3124041697</v>
      </c>
      <c r="D4736" t="str">
        <v>met</v>
      </c>
      <c r="E4736">
        <v>685630.42154031526</v>
      </c>
    </row>
    <row r="4737" spans="1:5" x14ac:dyDescent="0.25">
      <c r="A4737">
        <v>4671</v>
      </c>
      <c r="B4737" s="40">
        <v>3403467.4821618027</v>
      </c>
      <c r="C4737">
        <v>3890160.3823971557</v>
      </c>
      <c r="D4737" t="str">
        <v>unmet</v>
      </c>
      <c r="E4737">
        <v>-486692.90023535304</v>
      </c>
    </row>
    <row r="4738" spans="1:5" x14ac:dyDescent="0.25">
      <c r="A4738">
        <v>4672</v>
      </c>
      <c r="B4738" s="40">
        <v>4778815.3646715488</v>
      </c>
      <c r="C4738">
        <v>3891030.0834317538</v>
      </c>
      <c r="D4738" t="str">
        <v>met</v>
      </c>
      <c r="E4738">
        <v>887785.28123979503</v>
      </c>
    </row>
    <row r="4739" spans="1:5" x14ac:dyDescent="0.25">
      <c r="A4739">
        <v>4673</v>
      </c>
      <c r="B4739" s="40">
        <v>3777308.0614545546</v>
      </c>
      <c r="C4739">
        <v>3891390.1677919151</v>
      </c>
      <c r="D4739" t="str">
        <v>unmet</v>
      </c>
      <c r="E4739">
        <v>-114082.10633736057</v>
      </c>
    </row>
    <row r="4740" spans="1:5" x14ac:dyDescent="0.25">
      <c r="A4740">
        <v>4674</v>
      </c>
      <c r="B4740" s="40">
        <v>3603669.3170449045</v>
      </c>
      <c r="C4740">
        <v>3890641.9619526835</v>
      </c>
      <c r="D4740" t="str">
        <v>unmet</v>
      </c>
      <c r="E4740">
        <v>-286972.64490777906</v>
      </c>
    </row>
    <row r="4741" spans="1:5" x14ac:dyDescent="0.25">
      <c r="A4741">
        <v>4675</v>
      </c>
      <c r="B4741" s="40">
        <v>4923859.8436168414</v>
      </c>
      <c r="C4741">
        <v>3891021.6590163973</v>
      </c>
      <c r="D4741" t="str">
        <v>met</v>
      </c>
      <c r="E4741">
        <v>1032838.184600444</v>
      </c>
    </row>
    <row r="4742" spans="1:5" x14ac:dyDescent="0.25">
      <c r="A4742">
        <v>4676</v>
      </c>
      <c r="B4742" s="40">
        <v>4444943.6740326947</v>
      </c>
      <c r="C4742">
        <v>3891037.0682273861</v>
      </c>
      <c r="D4742" t="str">
        <v>met</v>
      </c>
      <c r="E4742">
        <v>553906.60580530856</v>
      </c>
    </row>
    <row r="4743" spans="1:5" x14ac:dyDescent="0.25">
      <c r="A4743">
        <v>4677</v>
      </c>
      <c r="B4743" s="40">
        <v>5308844.3576682424</v>
      </c>
      <c r="C4743">
        <v>3890824.5333134211</v>
      </c>
      <c r="D4743" t="str">
        <v>met</v>
      </c>
      <c r="E4743">
        <v>1418019.8243548214</v>
      </c>
    </row>
    <row r="4744" spans="1:5" x14ac:dyDescent="0.25">
      <c r="A4744">
        <v>4678</v>
      </c>
      <c r="B4744" s="40">
        <v>5707557.1573801721</v>
      </c>
      <c r="C4744">
        <v>3890648.1944863233</v>
      </c>
      <c r="D4744" t="str">
        <v>met</v>
      </c>
      <c r="E4744">
        <v>1816908.9628938488</v>
      </c>
    </row>
    <row r="4745" spans="1:5" x14ac:dyDescent="0.25">
      <c r="A4745">
        <v>4679</v>
      </c>
      <c r="B4745" s="40">
        <v>4083449.5656777499</v>
      </c>
      <c r="C4745">
        <v>3891045.4973101281</v>
      </c>
      <c r="D4745" t="str">
        <v>met</v>
      </c>
      <c r="E4745">
        <v>192404.06836762186</v>
      </c>
    </row>
    <row r="4746" spans="1:5" x14ac:dyDescent="0.25">
      <c r="A4746">
        <v>4680</v>
      </c>
      <c r="B4746" s="40">
        <v>3692106.0661252569</v>
      </c>
      <c r="C4746">
        <v>3890766.0317038638</v>
      </c>
      <c r="D4746" t="str">
        <v>unmet</v>
      </c>
      <c r="E4746">
        <v>-198659.96557860682</v>
      </c>
    </row>
    <row r="4747" spans="1:5" x14ac:dyDescent="0.25">
      <c r="A4747">
        <v>4681</v>
      </c>
      <c r="B4747" s="40">
        <v>3677752.613746345</v>
      </c>
      <c r="C4747">
        <v>3890739.4837921513</v>
      </c>
      <c r="D4747" t="str">
        <v>unmet</v>
      </c>
      <c r="E4747">
        <v>-212986.87004580628</v>
      </c>
    </row>
    <row r="4748" spans="1:5" x14ac:dyDescent="0.25">
      <c r="A4748">
        <v>4682</v>
      </c>
      <c r="B4748" s="40">
        <v>3837008.3641032819</v>
      </c>
      <c r="C4748">
        <v>3890896.2246974576</v>
      </c>
      <c r="D4748" t="str">
        <v>unmet</v>
      </c>
      <c r="E4748">
        <v>-53887.860594175756</v>
      </c>
    </row>
    <row r="4749" spans="1:5" x14ac:dyDescent="0.25">
      <c r="A4749">
        <v>4683</v>
      </c>
      <c r="B4749" s="40">
        <v>4363574.0343531631</v>
      </c>
      <c r="C4749">
        <v>3890650.538551922</v>
      </c>
      <c r="D4749" t="str">
        <v>met</v>
      </c>
      <c r="E4749">
        <v>472923.49580124114</v>
      </c>
    </row>
    <row r="4750" spans="1:5" x14ac:dyDescent="0.25">
      <c r="A4750">
        <v>4684</v>
      </c>
      <c r="B4750" s="40">
        <v>3616971.169634237</v>
      </c>
      <c r="C4750">
        <v>3890264.0184408985</v>
      </c>
      <c r="D4750" t="str">
        <v>unmet</v>
      </c>
      <c r="E4750">
        <v>-273292.84880666155</v>
      </c>
    </row>
    <row r="4751" spans="1:5" x14ac:dyDescent="0.25">
      <c r="A4751">
        <v>4685</v>
      </c>
      <c r="B4751" s="40">
        <v>5923898.5032724272</v>
      </c>
      <c r="C4751">
        <v>3890865.4862109958</v>
      </c>
      <c r="D4751" t="str">
        <v>met</v>
      </c>
      <c r="E4751">
        <v>2033033.0170614314</v>
      </c>
    </row>
    <row r="4752" spans="1:5" x14ac:dyDescent="0.25">
      <c r="A4752">
        <v>4686</v>
      </c>
      <c r="B4752" s="40">
        <v>3689831.154356542</v>
      </c>
      <c r="C4752">
        <v>3891105.6917380416</v>
      </c>
      <c r="D4752" t="str">
        <v>unmet</v>
      </c>
      <c r="E4752">
        <v>-201274.53738149954</v>
      </c>
    </row>
    <row r="4753" spans="1:5" x14ac:dyDescent="0.25">
      <c r="A4753">
        <v>4687</v>
      </c>
      <c r="B4753" s="40">
        <v>5139449.9371821741</v>
      </c>
      <c r="C4753">
        <v>3890835.0997613491</v>
      </c>
      <c r="D4753" t="str">
        <v>met</v>
      </c>
      <c r="E4753">
        <v>1248614.8374208249</v>
      </c>
    </row>
    <row r="4754" spans="1:5" x14ac:dyDescent="0.25">
      <c r="A4754">
        <v>4688</v>
      </c>
      <c r="B4754" s="40">
        <v>4991564.5518305274</v>
      </c>
      <c r="C4754">
        <v>3890854.9099046271</v>
      </c>
      <c r="D4754" t="str">
        <v>met</v>
      </c>
      <c r="E4754">
        <v>1100709.6419259002</v>
      </c>
    </row>
    <row r="4755" spans="1:5" x14ac:dyDescent="0.25">
      <c r="A4755">
        <v>4689</v>
      </c>
      <c r="B4755" s="40">
        <v>3858660.2343165902</v>
      </c>
      <c r="C4755">
        <v>3890811.4052558797</v>
      </c>
      <c r="D4755" t="str">
        <v>unmet</v>
      </c>
      <c r="E4755">
        <v>-32151.170939289499</v>
      </c>
    </row>
    <row r="4756" spans="1:5" x14ac:dyDescent="0.25">
      <c r="A4756">
        <v>4690</v>
      </c>
      <c r="B4756" s="40">
        <v>3265331.033920642</v>
      </c>
      <c r="C4756">
        <v>3890933.7237438685</v>
      </c>
      <c r="D4756" t="str">
        <v>unmet</v>
      </c>
      <c r="E4756">
        <v>-625602.68982322654</v>
      </c>
    </row>
    <row r="4757" spans="1:5" x14ac:dyDescent="0.25">
      <c r="A4757">
        <v>4691</v>
      </c>
      <c r="B4757" s="40">
        <v>3734861.8260815823</v>
      </c>
      <c r="C4757">
        <v>3891123.8886408745</v>
      </c>
      <c r="D4757" t="str">
        <v>unmet</v>
      </c>
      <c r="E4757">
        <v>-156262.06255929219</v>
      </c>
    </row>
    <row r="4758" spans="1:5" x14ac:dyDescent="0.25">
      <c r="A4758">
        <v>4692</v>
      </c>
      <c r="B4758" s="40">
        <v>3402763.5234840801</v>
      </c>
      <c r="C4758">
        <v>3891323.5796401766</v>
      </c>
      <c r="D4758" t="str">
        <v>unmet</v>
      </c>
      <c r="E4758">
        <v>-488560.05615609651</v>
      </c>
    </row>
    <row r="4759" spans="1:5" x14ac:dyDescent="0.25">
      <c r="A4759">
        <v>4693</v>
      </c>
      <c r="B4759" s="40">
        <v>3093225.6164543219</v>
      </c>
      <c r="C4759">
        <v>3890740.5987264691</v>
      </c>
      <c r="D4759" t="str">
        <v>unmet</v>
      </c>
      <c r="E4759">
        <v>-797514.9822721472</v>
      </c>
    </row>
    <row r="4760" spans="1:5" x14ac:dyDescent="0.25">
      <c r="A4760">
        <v>4694</v>
      </c>
      <c r="B4760" s="40">
        <v>3959916.25280027</v>
      </c>
      <c r="C4760">
        <v>3891050.6997946077</v>
      </c>
      <c r="D4760" t="str">
        <v>met</v>
      </c>
      <c r="E4760">
        <v>68865.553005662281</v>
      </c>
    </row>
    <row r="4761" spans="1:5" x14ac:dyDescent="0.25">
      <c r="A4761">
        <v>4695</v>
      </c>
      <c r="B4761" s="40">
        <v>3244861.232934868</v>
      </c>
      <c r="C4761">
        <v>3890535.7429674305</v>
      </c>
      <c r="D4761" t="str">
        <v>unmet</v>
      </c>
      <c r="E4761">
        <v>-645674.51003256254</v>
      </c>
    </row>
    <row r="4762" spans="1:5" x14ac:dyDescent="0.25">
      <c r="A4762">
        <v>4696</v>
      </c>
      <c r="B4762" s="40">
        <v>5225107.4432130493</v>
      </c>
      <c r="C4762">
        <v>3890626.2188350903</v>
      </c>
      <c r="D4762" t="str">
        <v>met</v>
      </c>
      <c r="E4762">
        <v>1334481.224377959</v>
      </c>
    </row>
    <row r="4763" spans="1:5" x14ac:dyDescent="0.25">
      <c r="A4763">
        <v>4697</v>
      </c>
      <c r="B4763" s="40">
        <v>4238219.0395542085</v>
      </c>
      <c r="C4763">
        <v>3890737.6046246509</v>
      </c>
      <c r="D4763" t="str">
        <v>met</v>
      </c>
      <c r="E4763">
        <v>347481.43492955761</v>
      </c>
    </row>
    <row r="4764" spans="1:5" x14ac:dyDescent="0.25">
      <c r="A4764">
        <v>4698</v>
      </c>
      <c r="B4764" s="40">
        <v>3749249.5689231609</v>
      </c>
      <c r="C4764">
        <v>3890199.8573898128</v>
      </c>
      <c r="D4764" t="str">
        <v>unmet</v>
      </c>
      <c r="E4764">
        <v>-140950.28846665192</v>
      </c>
    </row>
    <row r="4765" spans="1:5" x14ac:dyDescent="0.25">
      <c r="A4765">
        <v>4699</v>
      </c>
      <c r="B4765" s="40">
        <v>4215205.7148509044</v>
      </c>
      <c r="C4765">
        <v>3890847.1437408132</v>
      </c>
      <c r="D4765" t="str">
        <v>met</v>
      </c>
      <c r="E4765">
        <v>324358.57111009117</v>
      </c>
    </row>
    <row r="4766" spans="1:5" x14ac:dyDescent="0.25">
      <c r="A4766">
        <v>4700</v>
      </c>
      <c r="B4766" s="40">
        <v>4177454.8330708835</v>
      </c>
      <c r="C4766">
        <v>3890680.481711539</v>
      </c>
      <c r="D4766" t="str">
        <v>met</v>
      </c>
      <c r="E4766">
        <v>286774.35135934455</v>
      </c>
    </row>
    <row r="4767" spans="1:5" x14ac:dyDescent="0.25">
      <c r="A4767">
        <v>4701</v>
      </c>
      <c r="B4767" s="40">
        <v>3435986.0139033645</v>
      </c>
      <c r="C4767">
        <v>3890868.6879574894</v>
      </c>
      <c r="D4767" t="str">
        <v>unmet</v>
      </c>
      <c r="E4767">
        <v>-454882.67405412486</v>
      </c>
    </row>
    <row r="4768" spans="1:5" x14ac:dyDescent="0.25">
      <c r="A4768">
        <v>4702</v>
      </c>
      <c r="B4768" s="40">
        <v>5545696.3225339707</v>
      </c>
      <c r="C4768">
        <v>3890623.7378216744</v>
      </c>
      <c r="D4768" t="str">
        <v>met</v>
      </c>
      <c r="E4768">
        <v>1655072.5847122963</v>
      </c>
    </row>
    <row r="4769" spans="1:5" x14ac:dyDescent="0.25">
      <c r="A4769">
        <v>4703</v>
      </c>
      <c r="B4769" s="40">
        <v>5634752.6830865061</v>
      </c>
      <c r="C4769">
        <v>3890746.9881669749</v>
      </c>
      <c r="D4769" t="str">
        <v>met</v>
      </c>
      <c r="E4769">
        <v>1744005.6949195312</v>
      </c>
    </row>
    <row r="4770" spans="1:5" x14ac:dyDescent="0.25">
      <c r="A4770">
        <v>4704</v>
      </c>
      <c r="B4770" s="40">
        <v>4700693.6324612051</v>
      </c>
      <c r="C4770">
        <v>3890849.3940980863</v>
      </c>
      <c r="D4770" t="str">
        <v>met</v>
      </c>
      <c r="E4770">
        <v>809844.23836311884</v>
      </c>
    </row>
    <row r="4771" spans="1:5" x14ac:dyDescent="0.25">
      <c r="A4771">
        <v>4705</v>
      </c>
      <c r="B4771" s="40">
        <v>4224922.2179630473</v>
      </c>
      <c r="C4771">
        <v>3890895.6702674869</v>
      </c>
      <c r="D4771" t="str">
        <v>met</v>
      </c>
      <c r="E4771">
        <v>334026.54769556038</v>
      </c>
    </row>
    <row r="4772" spans="1:5" x14ac:dyDescent="0.25">
      <c r="A4772">
        <v>4706</v>
      </c>
      <c r="B4772" s="40">
        <v>3879069.0478890501</v>
      </c>
      <c r="C4772">
        <v>3891073.0244128453</v>
      </c>
      <c r="D4772" t="str">
        <v>unmet</v>
      </c>
      <c r="E4772">
        <v>-12003.976523795165</v>
      </c>
    </row>
    <row r="4773" spans="1:5" x14ac:dyDescent="0.25">
      <c r="A4773">
        <v>4707</v>
      </c>
      <c r="B4773" s="40">
        <v>3211392.4934429377</v>
      </c>
      <c r="C4773">
        <v>3890793.7482873686</v>
      </c>
      <c r="D4773" t="str">
        <v>unmet</v>
      </c>
      <c r="E4773">
        <v>-679401.25484443083</v>
      </c>
    </row>
    <row r="4774" spans="1:5" x14ac:dyDescent="0.25">
      <c r="A4774">
        <v>4708</v>
      </c>
      <c r="B4774" s="40">
        <v>3372849.7395970616</v>
      </c>
      <c r="C4774">
        <v>3891007.5209800159</v>
      </c>
      <c r="D4774" t="str">
        <v>unmet</v>
      </c>
      <c r="E4774">
        <v>-518157.78138295421</v>
      </c>
    </row>
    <row r="4775" spans="1:5" x14ac:dyDescent="0.25">
      <c r="A4775">
        <v>4709</v>
      </c>
      <c r="B4775" s="40">
        <v>3517245.3485681079</v>
      </c>
      <c r="C4775">
        <v>3891328.6952491137</v>
      </c>
      <c r="D4775" t="str">
        <v>unmet</v>
      </c>
      <c r="E4775">
        <v>-374083.34668100579</v>
      </c>
    </row>
    <row r="4776" spans="1:5" x14ac:dyDescent="0.25">
      <c r="A4776">
        <v>4710</v>
      </c>
      <c r="B4776" s="40">
        <v>4893934.7822288238</v>
      </c>
      <c r="C4776">
        <v>3890819.0177310049</v>
      </c>
      <c r="D4776" t="str">
        <v>met</v>
      </c>
      <c r="E4776">
        <v>1003115.7644978189</v>
      </c>
    </row>
    <row r="4777" spans="1:5" x14ac:dyDescent="0.25">
      <c r="A4777">
        <v>4711</v>
      </c>
      <c r="B4777" s="40">
        <v>3426567.6823161314</v>
      </c>
      <c r="C4777">
        <v>3890887.6315817079</v>
      </c>
      <c r="D4777" t="str">
        <v>unmet</v>
      </c>
      <c r="E4777">
        <v>-464319.94926557643</v>
      </c>
    </row>
    <row r="4778" spans="1:5" x14ac:dyDescent="0.25">
      <c r="A4778">
        <v>4712</v>
      </c>
      <c r="B4778" s="40">
        <v>3767158.7059782543</v>
      </c>
      <c r="C4778">
        <v>3891019.4674982079</v>
      </c>
      <c r="D4778" t="str">
        <v>unmet</v>
      </c>
      <c r="E4778">
        <v>-123860.76151995361</v>
      </c>
    </row>
    <row r="4779" spans="1:5" x14ac:dyDescent="0.25">
      <c r="A4779">
        <v>4713</v>
      </c>
      <c r="B4779" s="40">
        <v>3229822.2422769284</v>
      </c>
      <c r="C4779">
        <v>3891029.9060539957</v>
      </c>
      <c r="D4779" t="str">
        <v>unmet</v>
      </c>
      <c r="E4779">
        <v>-661207.66377706733</v>
      </c>
    </row>
    <row r="4780" spans="1:5" x14ac:dyDescent="0.25">
      <c r="A4780">
        <v>4714</v>
      </c>
      <c r="B4780" s="40">
        <v>4021136.7929932121</v>
      </c>
      <c r="C4780">
        <v>3890745.0196955935</v>
      </c>
      <c r="D4780" t="str">
        <v>met</v>
      </c>
      <c r="E4780">
        <v>130391.77329761861</v>
      </c>
    </row>
    <row r="4781" spans="1:5" x14ac:dyDescent="0.25">
      <c r="A4781">
        <v>4715</v>
      </c>
      <c r="B4781" s="40">
        <v>3336203.3763537137</v>
      </c>
      <c r="C4781">
        <v>3890271.3004044881</v>
      </c>
      <c r="D4781" t="str">
        <v>unmet</v>
      </c>
      <c r="E4781">
        <v>-554067.92405077443</v>
      </c>
    </row>
    <row r="4782" spans="1:5" x14ac:dyDescent="0.25">
      <c r="A4782">
        <v>4716</v>
      </c>
      <c r="B4782" s="40">
        <v>7067778.9206193099</v>
      </c>
      <c r="C4782">
        <v>3890468.1191969155</v>
      </c>
      <c r="D4782" t="str">
        <v>met</v>
      </c>
      <c r="E4782">
        <v>3177310.8014223943</v>
      </c>
    </row>
    <row r="4783" spans="1:5" x14ac:dyDescent="0.25">
      <c r="A4783">
        <v>4717</v>
      </c>
      <c r="B4783" s="40">
        <v>3438574.8411400011</v>
      </c>
      <c r="C4783">
        <v>3890644.3845748883</v>
      </c>
      <c r="D4783" t="str">
        <v>unmet</v>
      </c>
      <c r="E4783">
        <v>-452069.54343488719</v>
      </c>
    </row>
    <row r="4784" spans="1:5" x14ac:dyDescent="0.25">
      <c r="A4784">
        <v>4718</v>
      </c>
      <c r="B4784" s="40">
        <v>5958825.1145053124</v>
      </c>
      <c r="C4784">
        <v>3890954.2795146774</v>
      </c>
      <c r="D4784" t="str">
        <v>met</v>
      </c>
      <c r="E4784">
        <v>2067870.834990635</v>
      </c>
    </row>
    <row r="4785" spans="1:5" x14ac:dyDescent="0.25">
      <c r="A4785">
        <v>4719</v>
      </c>
      <c r="B4785" s="40">
        <v>3983258.5773026654</v>
      </c>
      <c r="C4785">
        <v>3890543.9736942966</v>
      </c>
      <c r="D4785" t="str">
        <v>met</v>
      </c>
      <c r="E4785">
        <v>92714.603608368896</v>
      </c>
    </row>
    <row r="4786" spans="1:5" x14ac:dyDescent="0.25">
      <c r="A4786">
        <v>4720</v>
      </c>
      <c r="B4786" s="40">
        <v>3709597.3034700314</v>
      </c>
      <c r="C4786">
        <v>3890741.9834304834</v>
      </c>
      <c r="D4786" t="str">
        <v>unmet</v>
      </c>
      <c r="E4786">
        <v>-181144.67996045202</v>
      </c>
    </row>
    <row r="4787" spans="1:5" x14ac:dyDescent="0.25">
      <c r="A4787">
        <v>4721</v>
      </c>
      <c r="B4787" s="40">
        <v>4122911.1891861805</v>
      </c>
      <c r="C4787">
        <v>3891163.3960406175</v>
      </c>
      <c r="D4787" t="str">
        <v>met</v>
      </c>
      <c r="E4787">
        <v>231747.79314556299</v>
      </c>
    </row>
    <row r="4788" spans="1:5" x14ac:dyDescent="0.25">
      <c r="A4788">
        <v>4722</v>
      </c>
      <c r="B4788" s="40">
        <v>5394810.3855715785</v>
      </c>
      <c r="C4788">
        <v>3891070.8579268767</v>
      </c>
      <c r="D4788" t="str">
        <v>met</v>
      </c>
      <c r="E4788">
        <v>1503739.5276447018</v>
      </c>
    </row>
    <row r="4789" spans="1:5" x14ac:dyDescent="0.25">
      <c r="A4789">
        <v>4723</v>
      </c>
      <c r="B4789" s="40">
        <v>3727659.7167635076</v>
      </c>
      <c r="C4789">
        <v>3890701.8978982107</v>
      </c>
      <c r="D4789" t="str">
        <v>unmet</v>
      </c>
      <c r="E4789">
        <v>-163042.1811347031</v>
      </c>
    </row>
    <row r="4790" spans="1:5" x14ac:dyDescent="0.25">
      <c r="A4790">
        <v>4724</v>
      </c>
      <c r="B4790" s="40">
        <v>3468004.0984210242</v>
      </c>
      <c r="C4790">
        <v>3890609.5098733814</v>
      </c>
      <c r="D4790" t="str">
        <v>unmet</v>
      </c>
      <c r="E4790">
        <v>-422605.41145235719</v>
      </c>
    </row>
    <row r="4791" spans="1:5" x14ac:dyDescent="0.25">
      <c r="A4791">
        <v>4725</v>
      </c>
      <c r="B4791" s="40">
        <v>4268395.2902179379</v>
      </c>
      <c r="C4791">
        <v>3890809.1228952827</v>
      </c>
      <c r="D4791" t="str">
        <v>met</v>
      </c>
      <c r="E4791">
        <v>377586.16732265521</v>
      </c>
    </row>
    <row r="4792" spans="1:5" x14ac:dyDescent="0.25">
      <c r="A4792">
        <v>4726</v>
      </c>
      <c r="B4792" s="40">
        <v>4553182.1187330447</v>
      </c>
      <c r="C4792">
        <v>3890772.8986042454</v>
      </c>
      <c r="D4792" t="str">
        <v>met</v>
      </c>
      <c r="E4792">
        <v>662409.22012879932</v>
      </c>
    </row>
    <row r="4793" spans="1:5" x14ac:dyDescent="0.25">
      <c r="A4793">
        <v>4727</v>
      </c>
      <c r="B4793" s="40">
        <v>3744286.4899957776</v>
      </c>
      <c r="C4793">
        <v>3890929.9503234914</v>
      </c>
      <c r="D4793" t="str">
        <v>unmet</v>
      </c>
      <c r="E4793">
        <v>-146643.46032771375</v>
      </c>
    </row>
    <row r="4794" spans="1:5" x14ac:dyDescent="0.25">
      <c r="A4794">
        <v>4728</v>
      </c>
      <c r="B4794" s="40">
        <v>3023261.1562459427</v>
      </c>
      <c r="C4794">
        <v>3890672.8191342829</v>
      </c>
      <c r="D4794" t="str">
        <v>unmet</v>
      </c>
      <c r="E4794">
        <v>-867411.66288834019</v>
      </c>
    </row>
    <row r="4795" spans="1:5" x14ac:dyDescent="0.25">
      <c r="A4795">
        <v>4729</v>
      </c>
      <c r="B4795" s="40">
        <v>3542637.1630065069</v>
      </c>
      <c r="C4795">
        <v>3890972.0870347219</v>
      </c>
      <c r="D4795" t="str">
        <v>unmet</v>
      </c>
      <c r="E4795">
        <v>-348334.924028215</v>
      </c>
    </row>
    <row r="4796" spans="1:5" x14ac:dyDescent="0.25">
      <c r="A4796">
        <v>4730</v>
      </c>
      <c r="B4796" s="40">
        <v>4197809.456263707</v>
      </c>
      <c r="C4796">
        <v>3890542.0237586494</v>
      </c>
      <c r="D4796" t="str">
        <v>met</v>
      </c>
      <c r="E4796">
        <v>307267.43250505766</v>
      </c>
    </row>
    <row r="4797" spans="1:5" x14ac:dyDescent="0.25">
      <c r="A4797">
        <v>4731</v>
      </c>
      <c r="B4797" s="40">
        <v>3540476.8590001622</v>
      </c>
      <c r="C4797">
        <v>3890512.0006937445</v>
      </c>
      <c r="D4797" t="str">
        <v>unmet</v>
      </c>
      <c r="E4797">
        <v>-350035.14169358229</v>
      </c>
    </row>
    <row r="4798" spans="1:5" x14ac:dyDescent="0.25">
      <c r="A4798">
        <v>4732</v>
      </c>
      <c r="B4798" s="40">
        <v>3723944.8547720239</v>
      </c>
      <c r="C4798">
        <v>3891120.0376329832</v>
      </c>
      <c r="D4798" t="str">
        <v>unmet</v>
      </c>
      <c r="E4798">
        <v>-167175.18286095932</v>
      </c>
    </row>
    <row r="4799" spans="1:5" x14ac:dyDescent="0.25">
      <c r="A4799">
        <v>4733</v>
      </c>
      <c r="B4799" s="40">
        <v>3968578.6991727538</v>
      </c>
      <c r="C4799">
        <v>3890955.7037604679</v>
      </c>
      <c r="D4799" t="str">
        <v>met</v>
      </c>
      <c r="E4799">
        <v>77622.995412285905</v>
      </c>
    </row>
    <row r="4800" spans="1:5" x14ac:dyDescent="0.25">
      <c r="A4800">
        <v>4734</v>
      </c>
      <c r="B4800" s="40">
        <v>3554733.7682276485</v>
      </c>
      <c r="C4800">
        <v>3891186.4107055832</v>
      </c>
      <c r="D4800" t="str">
        <v>unmet</v>
      </c>
      <c r="E4800">
        <v>-336452.64247793471</v>
      </c>
    </row>
    <row r="4801" spans="1:5" x14ac:dyDescent="0.25">
      <c r="A4801">
        <v>4735</v>
      </c>
      <c r="B4801" s="40">
        <v>3732010.8751881979</v>
      </c>
      <c r="C4801">
        <v>3890955.9941342538</v>
      </c>
      <c r="D4801" t="str">
        <v>unmet</v>
      </c>
      <c r="E4801">
        <v>-158945.11894605588</v>
      </c>
    </row>
    <row r="4802" spans="1:5" x14ac:dyDescent="0.25">
      <c r="A4802">
        <v>4736</v>
      </c>
      <c r="B4802" s="40">
        <v>3212316.3464783938</v>
      </c>
      <c r="C4802">
        <v>3890572.6880422304</v>
      </c>
      <c r="D4802" t="str">
        <v>unmet</v>
      </c>
      <c r="E4802">
        <v>-678256.34156383667</v>
      </c>
    </row>
    <row r="4803" spans="1:5" x14ac:dyDescent="0.25">
      <c r="A4803">
        <v>4737</v>
      </c>
      <c r="B4803" s="40">
        <v>3318747.8466153843</v>
      </c>
      <c r="C4803">
        <v>3890889.7231363682</v>
      </c>
      <c r="D4803" t="str">
        <v>unmet</v>
      </c>
      <c r="E4803">
        <v>-572141.87652098387</v>
      </c>
    </row>
    <row r="4804" spans="1:5" x14ac:dyDescent="0.25">
      <c r="A4804">
        <v>4738</v>
      </c>
      <c r="B4804" s="40">
        <v>3345840.1198423067</v>
      </c>
      <c r="C4804">
        <v>3890833.3522917698</v>
      </c>
      <c r="D4804" t="str">
        <v>unmet</v>
      </c>
      <c r="E4804">
        <v>-544993.2324494631</v>
      </c>
    </row>
    <row r="4805" spans="1:5" x14ac:dyDescent="0.25">
      <c r="A4805">
        <v>4739</v>
      </c>
      <c r="B4805" s="40">
        <v>3631140.4557785895</v>
      </c>
      <c r="C4805">
        <v>3890585.3321200926</v>
      </c>
      <c r="D4805" t="str">
        <v>unmet</v>
      </c>
      <c r="E4805">
        <v>-259444.87634150311</v>
      </c>
    </row>
    <row r="4806" spans="1:5" x14ac:dyDescent="0.25">
      <c r="A4806">
        <v>4740</v>
      </c>
      <c r="B4806" s="40">
        <v>3094540.9200503398</v>
      </c>
      <c r="C4806">
        <v>3890727.9248937774</v>
      </c>
      <c r="D4806" t="str">
        <v>unmet</v>
      </c>
      <c r="E4806">
        <v>-796187.00484343758</v>
      </c>
    </row>
    <row r="4807" spans="1:5" x14ac:dyDescent="0.25">
      <c r="A4807">
        <v>4741</v>
      </c>
      <c r="B4807" s="40">
        <v>4124139.8379694312</v>
      </c>
      <c r="C4807">
        <v>3890664.1639018068</v>
      </c>
      <c r="D4807" t="str">
        <v>met</v>
      </c>
      <c r="E4807">
        <v>233475.67406762438</v>
      </c>
    </row>
    <row r="4808" spans="1:5" x14ac:dyDescent="0.25">
      <c r="A4808">
        <v>4742</v>
      </c>
      <c r="B4808" s="40">
        <v>3292093.3282677354</v>
      </c>
      <c r="C4808">
        <v>3890278.4257288594</v>
      </c>
      <c r="D4808" t="str">
        <v>unmet</v>
      </c>
      <c r="E4808">
        <v>-598185.09746112395</v>
      </c>
    </row>
    <row r="4809" spans="1:5" x14ac:dyDescent="0.25">
      <c r="A4809">
        <v>4743</v>
      </c>
      <c r="B4809" s="40">
        <v>3755680.9722973835</v>
      </c>
      <c r="C4809">
        <v>3890732.4998279181</v>
      </c>
      <c r="D4809" t="str">
        <v>unmet</v>
      </c>
      <c r="E4809">
        <v>-135051.52753053466</v>
      </c>
    </row>
    <row r="4810" spans="1:5" x14ac:dyDescent="0.25">
      <c r="A4810">
        <v>4744</v>
      </c>
      <c r="B4810" s="40">
        <v>8667852.7615430951</v>
      </c>
      <c r="C4810">
        <v>3890683.3231068808</v>
      </c>
      <c r="D4810" t="str">
        <v>met</v>
      </c>
      <c r="E4810">
        <v>4777169.4384362139</v>
      </c>
    </row>
    <row r="4811" spans="1:5" x14ac:dyDescent="0.25">
      <c r="A4811">
        <v>4745</v>
      </c>
      <c r="B4811" s="40">
        <v>3124787.3610512074</v>
      </c>
      <c r="C4811">
        <v>3890894.5292779044</v>
      </c>
      <c r="D4811" t="str">
        <v>unmet</v>
      </c>
      <c r="E4811">
        <v>-766107.16822669702</v>
      </c>
    </row>
    <row r="4812" spans="1:5" x14ac:dyDescent="0.25">
      <c r="A4812">
        <v>4746</v>
      </c>
      <c r="B4812" s="40">
        <v>3776463.9587250482</v>
      </c>
      <c r="C4812">
        <v>3891113.6714370311</v>
      </c>
      <c r="D4812" t="str">
        <v>unmet</v>
      </c>
      <c r="E4812">
        <v>-114649.71271198289</v>
      </c>
    </row>
    <row r="4813" spans="1:5" x14ac:dyDescent="0.25">
      <c r="A4813">
        <v>4747</v>
      </c>
      <c r="B4813" s="40">
        <v>3310059.0883940626</v>
      </c>
      <c r="C4813">
        <v>3890428.1366319009</v>
      </c>
      <c r="D4813" t="str">
        <v>unmet</v>
      </c>
      <c r="E4813">
        <v>-580369.04823783832</v>
      </c>
    </row>
    <row r="4814" spans="1:5" x14ac:dyDescent="0.25">
      <c r="A4814">
        <v>4748</v>
      </c>
      <c r="B4814" s="40">
        <v>3788326.1162105054</v>
      </c>
      <c r="C4814">
        <v>3890687.4307379769</v>
      </c>
      <c r="D4814" t="str">
        <v>unmet</v>
      </c>
      <c r="E4814">
        <v>-102361.31452747155</v>
      </c>
    </row>
    <row r="4815" spans="1:5" x14ac:dyDescent="0.25">
      <c r="A4815">
        <v>4749</v>
      </c>
      <c r="B4815" s="40">
        <v>3842509.4264504602</v>
      </c>
      <c r="C4815">
        <v>3890951.0491962237</v>
      </c>
      <c r="D4815" t="str">
        <v>unmet</v>
      </c>
      <c r="E4815">
        <v>-48441.62274576351</v>
      </c>
    </row>
    <row r="4816" spans="1:5" x14ac:dyDescent="0.25">
      <c r="A4816">
        <v>4750</v>
      </c>
      <c r="B4816" s="40">
        <v>4135220.4775914652</v>
      </c>
      <c r="C4816">
        <v>3890561.0092121228</v>
      </c>
      <c r="D4816" t="str">
        <v>met</v>
      </c>
      <c r="E4816">
        <v>244659.46837934246</v>
      </c>
    </row>
    <row r="4817" spans="1:5" x14ac:dyDescent="0.25">
      <c r="A4817">
        <v>4751</v>
      </c>
      <c r="B4817" s="40">
        <v>5134916.5326451985</v>
      </c>
      <c r="C4817">
        <v>3890872.6073075719</v>
      </c>
      <c r="D4817" t="str">
        <v>met</v>
      </c>
      <c r="E4817">
        <v>1244043.9253376266</v>
      </c>
    </row>
    <row r="4818" spans="1:5" x14ac:dyDescent="0.25">
      <c r="A4818">
        <v>4752</v>
      </c>
      <c r="B4818" s="40">
        <v>4527300.5330181159</v>
      </c>
      <c r="C4818">
        <v>3891001.7661980628</v>
      </c>
      <c r="D4818" t="str">
        <v>met</v>
      </c>
      <c r="E4818">
        <v>636298.7668200531</v>
      </c>
    </row>
    <row r="4819" spans="1:5" x14ac:dyDescent="0.25">
      <c r="A4819">
        <v>4753</v>
      </c>
      <c r="B4819" s="40">
        <v>3719516.3364477353</v>
      </c>
      <c r="C4819">
        <v>3890560.9526349395</v>
      </c>
      <c r="D4819" t="str">
        <v>unmet</v>
      </c>
      <c r="E4819">
        <v>-171044.61618720414</v>
      </c>
    </row>
    <row r="4820" spans="1:5" x14ac:dyDescent="0.25">
      <c r="A4820">
        <v>4754</v>
      </c>
      <c r="B4820" s="40">
        <v>5772780.9819595395</v>
      </c>
      <c r="C4820">
        <v>3890727.9828919363</v>
      </c>
      <c r="D4820" t="str">
        <v>met</v>
      </c>
      <c r="E4820">
        <v>1882052.9990676031</v>
      </c>
    </row>
    <row r="4821" spans="1:5" x14ac:dyDescent="0.25">
      <c r="A4821">
        <v>4755</v>
      </c>
      <c r="B4821" s="40">
        <v>3592812.4981815615</v>
      </c>
      <c r="C4821">
        <v>3890979.8815212362</v>
      </c>
      <c r="D4821" t="str">
        <v>unmet</v>
      </c>
      <c r="E4821">
        <v>-298167.38333967468</v>
      </c>
    </row>
    <row r="4822" spans="1:5" x14ac:dyDescent="0.25">
      <c r="A4822">
        <v>4756</v>
      </c>
      <c r="B4822" s="40">
        <v>3935641.5332236746</v>
      </c>
      <c r="C4822">
        <v>3890929.9151806133</v>
      </c>
      <c r="D4822" t="str">
        <v>met</v>
      </c>
      <c r="E4822">
        <v>44711.618043061346</v>
      </c>
    </row>
    <row r="4823" spans="1:5" x14ac:dyDescent="0.25">
      <c r="A4823">
        <v>4757</v>
      </c>
      <c r="B4823" s="40">
        <v>3148385.9362946227</v>
      </c>
      <c r="C4823">
        <v>3890784.7258102177</v>
      </c>
      <c r="D4823" t="str">
        <v>unmet</v>
      </c>
      <c r="E4823">
        <v>-742398.78951559495</v>
      </c>
    </row>
    <row r="4824" spans="1:5" x14ac:dyDescent="0.25">
      <c r="A4824">
        <v>4758</v>
      </c>
      <c r="B4824" s="40">
        <v>3322815.4038567091</v>
      </c>
      <c r="C4824">
        <v>3890836.4759921385</v>
      </c>
      <c r="D4824" t="str">
        <v>unmet</v>
      </c>
      <c r="E4824">
        <v>-568021.07213542936</v>
      </c>
    </row>
    <row r="4825" spans="1:5" x14ac:dyDescent="0.25">
      <c r="A4825">
        <v>4759</v>
      </c>
      <c r="B4825" s="40">
        <v>3546808.451197207</v>
      </c>
      <c r="C4825">
        <v>3890950.3071105499</v>
      </c>
      <c r="D4825" t="str">
        <v>unmet</v>
      </c>
      <c r="E4825">
        <v>-344141.85591334291</v>
      </c>
    </row>
    <row r="4826" spans="1:5" x14ac:dyDescent="0.25">
      <c r="A4826">
        <v>4760</v>
      </c>
      <c r="B4826" s="40">
        <v>4527385.6971552745</v>
      </c>
      <c r="C4826">
        <v>3890528.6129589332</v>
      </c>
      <c r="D4826" t="str">
        <v>met</v>
      </c>
      <c r="E4826">
        <v>636857.08419634122</v>
      </c>
    </row>
    <row r="4827" spans="1:5" x14ac:dyDescent="0.25">
      <c r="A4827">
        <v>4761</v>
      </c>
      <c r="B4827" s="40">
        <v>4462936.4754729159</v>
      </c>
      <c r="C4827">
        <v>3890678.2393901604</v>
      </c>
      <c r="D4827" t="str">
        <v>met</v>
      </c>
      <c r="E4827">
        <v>572258.23608275549</v>
      </c>
    </row>
    <row r="4828" spans="1:5" x14ac:dyDescent="0.25">
      <c r="A4828">
        <v>4762</v>
      </c>
      <c r="B4828" s="40">
        <v>4260809.4712416437</v>
      </c>
      <c r="C4828">
        <v>3891099.2182668564</v>
      </c>
      <c r="D4828" t="str">
        <v>met</v>
      </c>
      <c r="E4828">
        <v>369710.25297478726</v>
      </c>
    </row>
    <row r="4829" spans="1:5" x14ac:dyDescent="0.25">
      <c r="A4829">
        <v>4763</v>
      </c>
      <c r="B4829" s="40">
        <v>3805460.2014450058</v>
      </c>
      <c r="C4829">
        <v>3891236.5925797489</v>
      </c>
      <c r="D4829" t="str">
        <v>unmet</v>
      </c>
      <c r="E4829">
        <v>-85776.391134743113</v>
      </c>
    </row>
    <row r="4830" spans="1:5" x14ac:dyDescent="0.25">
      <c r="A4830">
        <v>4764</v>
      </c>
      <c r="B4830" s="40">
        <v>3916281.9525158512</v>
      </c>
      <c r="C4830">
        <v>3890701.7741581961</v>
      </c>
      <c r="D4830" t="str">
        <v>met</v>
      </c>
      <c r="E4830">
        <v>25580.178357655182</v>
      </c>
    </row>
    <row r="4831" spans="1:5" x14ac:dyDescent="0.25">
      <c r="A4831">
        <v>4765</v>
      </c>
      <c r="B4831" s="40">
        <v>6148312.3226321787</v>
      </c>
      <c r="C4831">
        <v>3890947.1288784486</v>
      </c>
      <c r="D4831" t="str">
        <v>met</v>
      </c>
      <c r="E4831">
        <v>2257365.19375373</v>
      </c>
    </row>
    <row r="4832" spans="1:5" x14ac:dyDescent="0.25">
      <c r="A4832">
        <v>4766</v>
      </c>
      <c r="B4832" s="40">
        <v>3464230.6463133087</v>
      </c>
      <c r="C4832">
        <v>3890589.4609489129</v>
      </c>
      <c r="D4832" t="str">
        <v>unmet</v>
      </c>
      <c r="E4832">
        <v>-426358.81463560415</v>
      </c>
    </row>
    <row r="4833" spans="1:5" x14ac:dyDescent="0.25">
      <c r="A4833">
        <v>4767</v>
      </c>
      <c r="B4833" s="40">
        <v>3170697.9442939395</v>
      </c>
      <c r="C4833">
        <v>3890695.799785194</v>
      </c>
      <c r="D4833" t="str">
        <v>unmet</v>
      </c>
      <c r="E4833">
        <v>-719997.85549125448</v>
      </c>
    </row>
    <row r="4834" spans="1:5" x14ac:dyDescent="0.25">
      <c r="A4834">
        <v>4768</v>
      </c>
      <c r="B4834" s="40">
        <v>3344898.7134101442</v>
      </c>
      <c r="C4834">
        <v>3890330.596644856</v>
      </c>
      <c r="D4834" t="str">
        <v>unmet</v>
      </c>
      <c r="E4834">
        <v>-545431.88323471183</v>
      </c>
    </row>
    <row r="4835" spans="1:5" x14ac:dyDescent="0.25">
      <c r="A4835">
        <v>4769</v>
      </c>
      <c r="B4835" s="40">
        <v>3709749.3966571796</v>
      </c>
      <c r="C4835">
        <v>3890488.2095471071</v>
      </c>
      <c r="D4835" t="str">
        <v>unmet</v>
      </c>
      <c r="E4835">
        <v>-180738.81288992753</v>
      </c>
    </row>
    <row r="4836" spans="1:5" x14ac:dyDescent="0.25">
      <c r="A4836">
        <v>4770</v>
      </c>
      <c r="B4836" s="40">
        <v>5669483.0522273686</v>
      </c>
      <c r="C4836">
        <v>3890641.1836078884</v>
      </c>
      <c r="D4836" t="str">
        <v>met</v>
      </c>
      <c r="E4836">
        <v>1778841.8686194802</v>
      </c>
    </row>
    <row r="4837" spans="1:5" x14ac:dyDescent="0.25">
      <c r="A4837">
        <v>4771</v>
      </c>
      <c r="B4837" s="40">
        <v>4684043.4204489365</v>
      </c>
      <c r="C4837">
        <v>3891142.3181943046</v>
      </c>
      <c r="D4837" t="str">
        <v>met</v>
      </c>
      <c r="E4837">
        <v>792901.10225463193</v>
      </c>
    </row>
    <row r="4838" spans="1:5" x14ac:dyDescent="0.25">
      <c r="A4838">
        <v>4772</v>
      </c>
      <c r="B4838" s="40">
        <v>3920104.7060286212</v>
      </c>
      <c r="C4838">
        <v>3891067.2842059857</v>
      </c>
      <c r="D4838" t="str">
        <v>met</v>
      </c>
      <c r="E4838">
        <v>29037.421822635457</v>
      </c>
    </row>
    <row r="4839" spans="1:5" x14ac:dyDescent="0.25">
      <c r="A4839">
        <v>4773</v>
      </c>
      <c r="B4839" s="40">
        <v>3905494.5781626003</v>
      </c>
      <c r="C4839">
        <v>3891189.9083367768</v>
      </c>
      <c r="D4839" t="str">
        <v>met</v>
      </c>
      <c r="E4839">
        <v>14304.669825823512</v>
      </c>
    </row>
    <row r="4840" spans="1:5" x14ac:dyDescent="0.25">
      <c r="A4840">
        <v>4774</v>
      </c>
      <c r="B4840" s="40">
        <v>3296511.2113069282</v>
      </c>
      <c r="C4840">
        <v>3890930.7126322794</v>
      </c>
      <c r="D4840" t="str">
        <v>unmet</v>
      </c>
      <c r="E4840">
        <v>-594419.50132535119</v>
      </c>
    </row>
    <row r="4841" spans="1:5" x14ac:dyDescent="0.25">
      <c r="A4841">
        <v>4775</v>
      </c>
      <c r="B4841" s="40">
        <v>3339075.9796096059</v>
      </c>
      <c r="C4841">
        <v>3890456.8806319297</v>
      </c>
      <c r="D4841" t="str">
        <v>unmet</v>
      </c>
      <c r="E4841">
        <v>-551380.90102232387</v>
      </c>
    </row>
    <row r="4842" spans="1:5" x14ac:dyDescent="0.25">
      <c r="A4842">
        <v>4776</v>
      </c>
      <c r="B4842" s="40">
        <v>3875868.9156257194</v>
      </c>
      <c r="C4842">
        <v>3891340.3116768226</v>
      </c>
      <c r="D4842" t="str">
        <v>unmet</v>
      </c>
      <c r="E4842">
        <v>-15471.396051103249</v>
      </c>
    </row>
    <row r="4843" spans="1:5" x14ac:dyDescent="0.25">
      <c r="A4843">
        <v>4777</v>
      </c>
      <c r="B4843" s="40">
        <v>3420601.9512003837</v>
      </c>
      <c r="C4843">
        <v>3890674.6000343803</v>
      </c>
      <c r="D4843" t="str">
        <v>unmet</v>
      </c>
      <c r="E4843">
        <v>-470072.64883399662</v>
      </c>
    </row>
    <row r="4844" spans="1:5" x14ac:dyDescent="0.25">
      <c r="A4844">
        <v>4778</v>
      </c>
      <c r="B4844" s="40">
        <v>3875632.4602870201</v>
      </c>
      <c r="C4844">
        <v>3890777.0472989311</v>
      </c>
      <c r="D4844" t="str">
        <v>unmet</v>
      </c>
      <c r="E4844">
        <v>-15144.587011910975</v>
      </c>
    </row>
    <row r="4845" spans="1:5" x14ac:dyDescent="0.25">
      <c r="A4845">
        <v>4779</v>
      </c>
      <c r="B4845" s="40">
        <v>3293218.7910601008</v>
      </c>
      <c r="C4845">
        <v>3891065.643006885</v>
      </c>
      <c r="D4845" t="str">
        <v>unmet</v>
      </c>
      <c r="E4845">
        <v>-597846.85194678418</v>
      </c>
    </row>
    <row r="4846" spans="1:5" x14ac:dyDescent="0.25">
      <c r="A4846">
        <v>4780</v>
      </c>
      <c r="B4846" s="40">
        <v>3205461.2376798466</v>
      </c>
      <c r="C4846">
        <v>3890717.6883810707</v>
      </c>
      <c r="D4846" t="str">
        <v>unmet</v>
      </c>
      <c r="E4846">
        <v>-685256.45070122415</v>
      </c>
    </row>
    <row r="4847" spans="1:5" x14ac:dyDescent="0.25">
      <c r="A4847">
        <v>4781</v>
      </c>
      <c r="B4847" s="40">
        <v>4735598.7650235817</v>
      </c>
      <c r="C4847">
        <v>3890884.3234308003</v>
      </c>
      <c r="D4847" t="str">
        <v>met</v>
      </c>
      <c r="E4847">
        <v>844714.44159278134</v>
      </c>
    </row>
    <row r="4848" spans="1:5" x14ac:dyDescent="0.25">
      <c r="A4848">
        <v>4782</v>
      </c>
      <c r="B4848" s="40">
        <v>3858106.1779559413</v>
      </c>
      <c r="C4848">
        <v>3890658.7982702539</v>
      </c>
      <c r="D4848" t="str">
        <v>unmet</v>
      </c>
      <c r="E4848">
        <v>-32552.620314312633</v>
      </c>
    </row>
    <row r="4849" spans="1:5" x14ac:dyDescent="0.25">
      <c r="A4849">
        <v>4783</v>
      </c>
      <c r="B4849" s="40">
        <v>4861387.7499592658</v>
      </c>
      <c r="C4849">
        <v>3890867.344071629</v>
      </c>
      <c r="D4849" t="str">
        <v>met</v>
      </c>
      <c r="E4849">
        <v>970520.40588763682</v>
      </c>
    </row>
    <row r="4850" spans="1:5" x14ac:dyDescent="0.25">
      <c r="A4850">
        <v>4784</v>
      </c>
      <c r="B4850" s="40">
        <v>3699395.1048079869</v>
      </c>
      <c r="C4850">
        <v>3890548.7362560937</v>
      </c>
      <c r="D4850" t="str">
        <v>unmet</v>
      </c>
      <c r="E4850">
        <v>-191153.63144810684</v>
      </c>
    </row>
    <row r="4851" spans="1:5" x14ac:dyDescent="0.25">
      <c r="A4851">
        <v>4785</v>
      </c>
      <c r="B4851" s="40">
        <v>4015066.7268235143</v>
      </c>
      <c r="C4851">
        <v>3890865.438966793</v>
      </c>
      <c r="D4851" t="str">
        <v>met</v>
      </c>
      <c r="E4851">
        <v>124201.28785672132</v>
      </c>
    </row>
    <row r="4852" spans="1:5" x14ac:dyDescent="0.25">
      <c r="A4852">
        <v>4786</v>
      </c>
      <c r="B4852" s="40">
        <v>7035518.6642777361</v>
      </c>
      <c r="C4852">
        <v>3890463.4186593704</v>
      </c>
      <c r="D4852" t="str">
        <v>met</v>
      </c>
      <c r="E4852">
        <v>3145055.2456183657</v>
      </c>
    </row>
    <row r="4853" spans="1:5" x14ac:dyDescent="0.25">
      <c r="A4853">
        <v>4787</v>
      </c>
      <c r="B4853" s="40">
        <v>4035495.2220821469</v>
      </c>
      <c r="C4853">
        <v>3890709.5659466209</v>
      </c>
      <c r="D4853" t="str">
        <v>met</v>
      </c>
      <c r="E4853">
        <v>144785.65613552602</v>
      </c>
    </row>
    <row r="4854" spans="1:5" x14ac:dyDescent="0.25">
      <c r="A4854">
        <v>4788</v>
      </c>
      <c r="B4854" s="40">
        <v>3502999.8979904894</v>
      </c>
      <c r="C4854">
        <v>3890672.5224182834</v>
      </c>
      <c r="D4854" t="str">
        <v>unmet</v>
      </c>
      <c r="E4854">
        <v>-387672.62442779401</v>
      </c>
    </row>
    <row r="4855" spans="1:5" x14ac:dyDescent="0.25">
      <c r="A4855">
        <v>4789</v>
      </c>
      <c r="B4855" s="40">
        <v>3629501.7717070635</v>
      </c>
      <c r="C4855">
        <v>3890669.3841607356</v>
      </c>
      <c r="D4855" t="str">
        <v>unmet</v>
      </c>
      <c r="E4855">
        <v>-261167.6124536721</v>
      </c>
    </row>
    <row r="4856" spans="1:5" x14ac:dyDescent="0.25">
      <c r="A4856">
        <v>4790</v>
      </c>
      <c r="B4856" s="40">
        <v>3759416.2054457054</v>
      </c>
      <c r="C4856">
        <v>3890556.0076553812</v>
      </c>
      <c r="D4856" t="str">
        <v>unmet</v>
      </c>
      <c r="E4856">
        <v>-131139.80220967578</v>
      </c>
    </row>
    <row r="4857" spans="1:5" x14ac:dyDescent="0.25">
      <c r="A4857">
        <v>4791</v>
      </c>
      <c r="B4857" s="40">
        <v>3796994.2961283643</v>
      </c>
      <c r="C4857">
        <v>3890513.82285451</v>
      </c>
      <c r="D4857" t="str">
        <v>unmet</v>
      </c>
      <c r="E4857">
        <v>-93519.526726145763</v>
      </c>
    </row>
    <row r="4858" spans="1:5" x14ac:dyDescent="0.25">
      <c r="A4858">
        <v>4792</v>
      </c>
      <c r="B4858" s="40">
        <v>3643112.9539633407</v>
      </c>
      <c r="C4858">
        <v>3890876.3340600342</v>
      </c>
      <c r="D4858" t="str">
        <v>unmet</v>
      </c>
      <c r="E4858">
        <v>-247763.38009669352</v>
      </c>
    </row>
    <row r="4859" spans="1:5" x14ac:dyDescent="0.25">
      <c r="A4859">
        <v>4793</v>
      </c>
      <c r="B4859" s="40">
        <v>3623520.6575125856</v>
      </c>
      <c r="C4859">
        <v>3890801.2090283395</v>
      </c>
      <c r="D4859" t="str">
        <v>unmet</v>
      </c>
      <c r="E4859">
        <v>-267280.55151575385</v>
      </c>
    </row>
    <row r="4860" spans="1:5" x14ac:dyDescent="0.25">
      <c r="A4860">
        <v>4794</v>
      </c>
      <c r="B4860" s="40">
        <v>3332780.726555353</v>
      </c>
      <c r="C4860">
        <v>3890731.2345119985</v>
      </c>
      <c r="D4860" t="str">
        <v>unmet</v>
      </c>
      <c r="E4860">
        <v>-557950.50795664545</v>
      </c>
    </row>
    <row r="4861" spans="1:5" x14ac:dyDescent="0.25">
      <c r="A4861">
        <v>4795</v>
      </c>
      <c r="B4861" s="40">
        <v>4788194.7772838101</v>
      </c>
      <c r="C4861">
        <v>3890774.1137431497</v>
      </c>
      <c r="D4861" t="str">
        <v>met</v>
      </c>
      <c r="E4861">
        <v>897420.6635406604</v>
      </c>
    </row>
    <row r="4862" spans="1:5" x14ac:dyDescent="0.25">
      <c r="A4862">
        <v>4796</v>
      </c>
      <c r="B4862" s="40">
        <v>4024928.7573333881</v>
      </c>
      <c r="C4862">
        <v>3890409.4789725952</v>
      </c>
      <c r="D4862" t="str">
        <v>met</v>
      </c>
      <c r="E4862">
        <v>134519.2783607929</v>
      </c>
    </row>
    <row r="4863" spans="1:5" x14ac:dyDescent="0.25">
      <c r="A4863">
        <v>4797</v>
      </c>
      <c r="B4863" s="40">
        <v>3762656.9016847862</v>
      </c>
      <c r="C4863">
        <v>3891269.9950627745</v>
      </c>
      <c r="D4863" t="str">
        <v>unmet</v>
      </c>
      <c r="E4863">
        <v>-128613.09337798832</v>
      </c>
    </row>
    <row r="4864" spans="1:5" x14ac:dyDescent="0.25">
      <c r="A4864">
        <v>4798</v>
      </c>
      <c r="B4864" s="40">
        <v>3569332.9697463145</v>
      </c>
      <c r="C4864">
        <v>3890351.7770109912</v>
      </c>
      <c r="D4864" t="str">
        <v>unmet</v>
      </c>
      <c r="E4864">
        <v>-321018.80726467678</v>
      </c>
    </row>
    <row r="4865" spans="1:5" x14ac:dyDescent="0.25">
      <c r="A4865">
        <v>4799</v>
      </c>
      <c r="B4865" s="40">
        <v>7103690.3885203023</v>
      </c>
      <c r="C4865">
        <v>3891628.4598822081</v>
      </c>
      <c r="D4865" t="str">
        <v>met</v>
      </c>
      <c r="E4865">
        <v>3212061.9286380941</v>
      </c>
    </row>
    <row r="4866" spans="1:5" x14ac:dyDescent="0.25">
      <c r="A4866">
        <v>4800</v>
      </c>
      <c r="B4866" s="40">
        <v>4038129.4080169513</v>
      </c>
      <c r="C4866">
        <v>3890528.0635512746</v>
      </c>
      <c r="D4866" t="str">
        <v>met</v>
      </c>
      <c r="E4866">
        <v>147601.3444656767</v>
      </c>
    </row>
    <row r="4867" spans="1:5" x14ac:dyDescent="0.25">
      <c r="A4867">
        <v>4801</v>
      </c>
      <c r="B4867" s="40">
        <v>3925789.3679577066</v>
      </c>
      <c r="C4867">
        <v>3890481.2923909323</v>
      </c>
      <c r="D4867" t="str">
        <v>met</v>
      </c>
      <c r="E4867">
        <v>35308.075566774234</v>
      </c>
    </row>
    <row r="4868" spans="1:5" x14ac:dyDescent="0.25">
      <c r="A4868">
        <v>4802</v>
      </c>
      <c r="B4868" s="40">
        <v>3756436.8798203343</v>
      </c>
      <c r="C4868">
        <v>3890953.1423738264</v>
      </c>
      <c r="D4868" t="str">
        <v>unmet</v>
      </c>
      <c r="E4868">
        <v>-134516.2625534921</v>
      </c>
    </row>
    <row r="4869" spans="1:5" x14ac:dyDescent="0.25">
      <c r="A4869">
        <v>4803</v>
      </c>
      <c r="B4869" s="40">
        <v>4171286.2087962418</v>
      </c>
      <c r="C4869">
        <v>3891301.3195874495</v>
      </c>
      <c r="D4869" t="str">
        <v>met</v>
      </c>
      <c r="E4869">
        <v>279984.88920879224</v>
      </c>
    </row>
    <row r="4870" spans="1:5" x14ac:dyDescent="0.25">
      <c r="A4870">
        <v>4804</v>
      </c>
      <c r="B4870" s="40">
        <v>3191237.6197140776</v>
      </c>
      <c r="C4870">
        <v>3890415.6086209984</v>
      </c>
      <c r="D4870" t="str">
        <v>unmet</v>
      </c>
      <c r="E4870">
        <v>-699177.98890692089</v>
      </c>
    </row>
    <row r="4871" spans="1:5" x14ac:dyDescent="0.25">
      <c r="A4871">
        <v>4805</v>
      </c>
      <c r="B4871" s="40">
        <v>4325982.569261916</v>
      </c>
      <c r="C4871">
        <v>3890295.1712773694</v>
      </c>
      <c r="D4871" t="str">
        <v>met</v>
      </c>
      <c r="E4871">
        <v>435687.39798454661</v>
      </c>
    </row>
    <row r="4872" spans="1:5" x14ac:dyDescent="0.25">
      <c r="A4872">
        <v>4806</v>
      </c>
      <c r="B4872" s="40">
        <v>5870559.6338456832</v>
      </c>
      <c r="C4872">
        <v>3890912.2610240085</v>
      </c>
      <c r="D4872" t="str">
        <v>met</v>
      </c>
      <c r="E4872">
        <v>1979647.3728216747</v>
      </c>
    </row>
    <row r="4873" spans="1:5" x14ac:dyDescent="0.25">
      <c r="A4873">
        <v>4807</v>
      </c>
      <c r="B4873" s="40">
        <v>3685633.370818329</v>
      </c>
      <c r="C4873">
        <v>3891016.8065114031</v>
      </c>
      <c r="D4873" t="str">
        <v>unmet</v>
      </c>
      <c r="E4873">
        <v>-205383.43569307402</v>
      </c>
    </row>
    <row r="4874" spans="1:5" x14ac:dyDescent="0.25">
      <c r="A4874">
        <v>4808</v>
      </c>
      <c r="B4874" s="40">
        <v>4009326.1508988878</v>
      </c>
      <c r="C4874">
        <v>3890988.5768954754</v>
      </c>
      <c r="D4874" t="str">
        <v>met</v>
      </c>
      <c r="E4874">
        <v>118337.57400341239</v>
      </c>
    </row>
    <row r="4875" spans="1:5" x14ac:dyDescent="0.25">
      <c r="A4875">
        <v>4809</v>
      </c>
      <c r="B4875" s="40">
        <v>3951897.8358702902</v>
      </c>
      <c r="C4875">
        <v>3890549.3423266015</v>
      </c>
      <c r="D4875" t="str">
        <v>met</v>
      </c>
      <c r="E4875">
        <v>61348.493543688674</v>
      </c>
    </row>
    <row r="4876" spans="1:5" x14ac:dyDescent="0.25">
      <c r="A4876">
        <v>4810</v>
      </c>
      <c r="B4876" s="40">
        <v>3583418.506007602</v>
      </c>
      <c r="C4876">
        <v>3891177.3201751821</v>
      </c>
      <c r="D4876" t="str">
        <v>unmet</v>
      </c>
      <c r="E4876">
        <v>-307758.8141675801</v>
      </c>
    </row>
    <row r="4877" spans="1:5" x14ac:dyDescent="0.25">
      <c r="A4877">
        <v>4811</v>
      </c>
      <c r="B4877" s="40">
        <v>11233992.230719971</v>
      </c>
      <c r="C4877">
        <v>3890687.0855505238</v>
      </c>
      <c r="D4877" t="str">
        <v>met</v>
      </c>
      <c r="E4877">
        <v>7343305.1451694462</v>
      </c>
    </row>
    <row r="4878" spans="1:5" x14ac:dyDescent="0.25">
      <c r="A4878">
        <v>4812</v>
      </c>
      <c r="B4878" s="40">
        <v>3957718.2745012986</v>
      </c>
      <c r="C4878">
        <v>3890581.3363355049</v>
      </c>
      <c r="D4878" t="str">
        <v>met</v>
      </c>
      <c r="E4878">
        <v>67136.938165793661</v>
      </c>
    </row>
    <row r="4879" spans="1:5" x14ac:dyDescent="0.25">
      <c r="A4879">
        <v>4813</v>
      </c>
      <c r="B4879" s="40">
        <v>3909882.4636986684</v>
      </c>
      <c r="C4879">
        <v>3890802.0966030778</v>
      </c>
      <c r="D4879" t="str">
        <v>met</v>
      </c>
      <c r="E4879">
        <v>19080.367095590569</v>
      </c>
    </row>
    <row r="4880" spans="1:5" x14ac:dyDescent="0.25">
      <c r="A4880">
        <v>4814</v>
      </c>
      <c r="B4880" s="40">
        <v>6158275.5017037224</v>
      </c>
      <c r="C4880">
        <v>3890767.741273101</v>
      </c>
      <c r="D4880" t="str">
        <v>met</v>
      </c>
      <c r="E4880">
        <v>2267507.7604306214</v>
      </c>
    </row>
    <row r="4881" spans="1:5" x14ac:dyDescent="0.25">
      <c r="A4881">
        <v>4815</v>
      </c>
      <c r="B4881" s="40">
        <v>4147238.0598895391</v>
      </c>
      <c r="C4881">
        <v>3890737.1235257606</v>
      </c>
      <c r="D4881" t="str">
        <v>met</v>
      </c>
      <c r="E4881">
        <v>256500.93636377854</v>
      </c>
    </row>
    <row r="4882" spans="1:5" x14ac:dyDescent="0.25">
      <c r="A4882">
        <v>4816</v>
      </c>
      <c r="B4882" s="40">
        <v>5697348.2952167187</v>
      </c>
      <c r="C4882">
        <v>3890611.2281169184</v>
      </c>
      <c r="D4882" t="str">
        <v>met</v>
      </c>
      <c r="E4882">
        <v>1806737.0670998003</v>
      </c>
    </row>
    <row r="4883" spans="1:5" x14ac:dyDescent="0.25">
      <c r="A4883">
        <v>4817</v>
      </c>
      <c r="B4883" s="40">
        <v>3545420.2581771007</v>
      </c>
      <c r="C4883">
        <v>3890763.1077882573</v>
      </c>
      <c r="D4883" t="str">
        <v>unmet</v>
      </c>
      <c r="E4883">
        <v>-345342.84961115662</v>
      </c>
    </row>
    <row r="4884" spans="1:5" x14ac:dyDescent="0.25">
      <c r="A4884">
        <v>4818</v>
      </c>
      <c r="B4884" s="40">
        <v>3363759.2283731052</v>
      </c>
      <c r="C4884">
        <v>3890964.8478870578</v>
      </c>
      <c r="D4884" t="str">
        <v>unmet</v>
      </c>
      <c r="E4884">
        <v>-527205.61951395264</v>
      </c>
    </row>
    <row r="4885" spans="1:5" x14ac:dyDescent="0.25">
      <c r="A4885">
        <v>4819</v>
      </c>
      <c r="B4885" s="40">
        <v>4218547.4825252676</v>
      </c>
      <c r="C4885">
        <v>3891091.0736640007</v>
      </c>
      <c r="D4885" t="str">
        <v>met</v>
      </c>
      <c r="E4885">
        <v>327456.40886126691</v>
      </c>
    </row>
    <row r="4886" spans="1:5" x14ac:dyDescent="0.25">
      <c r="A4886">
        <v>4820</v>
      </c>
      <c r="B4886" s="40">
        <v>4468630.0652119163</v>
      </c>
      <c r="C4886">
        <v>3890335.9039649046</v>
      </c>
      <c r="D4886" t="str">
        <v>met</v>
      </c>
      <c r="E4886">
        <v>578294.16124701174</v>
      </c>
    </row>
    <row r="4887" spans="1:5" x14ac:dyDescent="0.25">
      <c r="A4887">
        <v>4821</v>
      </c>
      <c r="B4887" s="40">
        <v>3718683.3473857921</v>
      </c>
      <c r="C4887">
        <v>3890925.8709382052</v>
      </c>
      <c r="D4887" t="str">
        <v>unmet</v>
      </c>
      <c r="E4887">
        <v>-172242.5235524131</v>
      </c>
    </row>
    <row r="4888" spans="1:5" x14ac:dyDescent="0.25">
      <c r="A4888">
        <v>4822</v>
      </c>
      <c r="B4888" s="40">
        <v>5597102.8633686509</v>
      </c>
      <c r="C4888">
        <v>3891260.9407612728</v>
      </c>
      <c r="D4888" t="str">
        <v>met</v>
      </c>
      <c r="E4888">
        <v>1705841.9226073781</v>
      </c>
    </row>
    <row r="4889" spans="1:5" x14ac:dyDescent="0.25">
      <c r="A4889">
        <v>4823</v>
      </c>
      <c r="B4889" s="40">
        <v>3539866.1788272262</v>
      </c>
      <c r="C4889">
        <v>3890432.6630608174</v>
      </c>
      <c r="D4889" t="str">
        <v>unmet</v>
      </c>
      <c r="E4889">
        <v>-350566.48423359124</v>
      </c>
    </row>
    <row r="4890" spans="1:5" x14ac:dyDescent="0.25">
      <c r="A4890">
        <v>4824</v>
      </c>
      <c r="B4890" s="40">
        <v>4207773.6520266086</v>
      </c>
      <c r="C4890">
        <v>3890422.8182073557</v>
      </c>
      <c r="D4890" t="str">
        <v>met</v>
      </c>
      <c r="E4890">
        <v>317350.8338192529</v>
      </c>
    </row>
    <row r="4891" spans="1:5" x14ac:dyDescent="0.25">
      <c r="A4891">
        <v>4825</v>
      </c>
      <c r="B4891" s="40">
        <v>8641238.1336210426</v>
      </c>
      <c r="C4891">
        <v>3890719.3813039972</v>
      </c>
      <c r="D4891" t="str">
        <v>met</v>
      </c>
      <c r="E4891">
        <v>4750518.7523170449</v>
      </c>
    </row>
    <row r="4892" spans="1:5" x14ac:dyDescent="0.25">
      <c r="A4892">
        <v>4826</v>
      </c>
      <c r="B4892" s="40">
        <v>3428107.0920990524</v>
      </c>
      <c r="C4892">
        <v>3891061.9200156042</v>
      </c>
      <c r="D4892" t="str">
        <v>unmet</v>
      </c>
      <c r="E4892">
        <v>-462954.82791655185</v>
      </c>
    </row>
    <row r="4893" spans="1:5" x14ac:dyDescent="0.25">
      <c r="A4893">
        <v>4827</v>
      </c>
      <c r="B4893" s="40">
        <v>3760898.4850944234</v>
      </c>
      <c r="C4893">
        <v>3890740.5131747024</v>
      </c>
      <c r="D4893" t="str">
        <v>unmet</v>
      </c>
      <c r="E4893">
        <v>-129842.02808027901</v>
      </c>
    </row>
    <row r="4894" spans="1:5" x14ac:dyDescent="0.25">
      <c r="A4894">
        <v>4828</v>
      </c>
      <c r="B4894" s="40">
        <v>3335539.8750723517</v>
      </c>
      <c r="C4894">
        <v>3890527.0672897203</v>
      </c>
      <c r="D4894" t="str">
        <v>unmet</v>
      </c>
      <c r="E4894">
        <v>-554987.19221736863</v>
      </c>
    </row>
    <row r="4895" spans="1:5" x14ac:dyDescent="0.25">
      <c r="A4895">
        <v>4829</v>
      </c>
      <c r="B4895" s="40">
        <v>3681167.3344570566</v>
      </c>
      <c r="C4895">
        <v>3890601.4500739099</v>
      </c>
      <c r="D4895" t="str">
        <v>unmet</v>
      </c>
      <c r="E4895">
        <v>-209434.11561685335</v>
      </c>
    </row>
    <row r="4896" spans="1:5" x14ac:dyDescent="0.25">
      <c r="A4896">
        <v>4830</v>
      </c>
      <c r="B4896" s="40">
        <v>4080359.0173021425</v>
      </c>
      <c r="C4896">
        <v>3890981.9612575676</v>
      </c>
      <c r="D4896" t="str">
        <v>met</v>
      </c>
      <c r="E4896">
        <v>189377.05604457483</v>
      </c>
    </row>
    <row r="4897" spans="1:5" x14ac:dyDescent="0.25">
      <c r="A4897">
        <v>4831</v>
      </c>
      <c r="B4897" s="40">
        <v>3378458.5081247604</v>
      </c>
      <c r="C4897">
        <v>3890423.3272469798</v>
      </c>
      <c r="D4897" t="str">
        <v>unmet</v>
      </c>
      <c r="E4897">
        <v>-511964.81912221946</v>
      </c>
    </row>
    <row r="4898" spans="1:5" x14ac:dyDescent="0.25">
      <c r="A4898">
        <v>4832</v>
      </c>
      <c r="B4898" s="40">
        <v>3642595.7512132516</v>
      </c>
      <c r="C4898">
        <v>3891452.3528477154</v>
      </c>
      <c r="D4898" t="str">
        <v>unmet</v>
      </c>
      <c r="E4898">
        <v>-248856.60163446376</v>
      </c>
    </row>
    <row r="4899" spans="1:5" x14ac:dyDescent="0.25">
      <c r="A4899">
        <v>4833</v>
      </c>
      <c r="B4899" s="40">
        <v>3173969.41045128</v>
      </c>
      <c r="C4899">
        <v>3890844.0731531926</v>
      </c>
      <c r="D4899" t="str">
        <v>unmet</v>
      </c>
      <c r="E4899">
        <v>-716874.66270191269</v>
      </c>
    </row>
    <row r="4900" spans="1:5" x14ac:dyDescent="0.25">
      <c r="A4900">
        <v>4834</v>
      </c>
      <c r="B4900" s="40">
        <v>3336625.7826070483</v>
      </c>
      <c r="C4900">
        <v>3891004.665002964</v>
      </c>
      <c r="D4900" t="str">
        <v>unmet</v>
      </c>
      <c r="E4900">
        <v>-554378.88239591569</v>
      </c>
    </row>
    <row r="4901" spans="1:5" x14ac:dyDescent="0.25">
      <c r="A4901">
        <v>4835</v>
      </c>
      <c r="B4901" s="40">
        <v>3385259.47802193</v>
      </c>
      <c r="C4901">
        <v>3890823.0764561505</v>
      </c>
      <c r="D4901" t="str">
        <v>unmet</v>
      </c>
      <c r="E4901">
        <v>-505563.59843422053</v>
      </c>
    </row>
    <row r="4902" spans="1:5" x14ac:dyDescent="0.25">
      <c r="A4902">
        <v>4836</v>
      </c>
      <c r="B4902" s="40">
        <v>6617945.7424533423</v>
      </c>
      <c r="C4902">
        <v>3890576.3714313232</v>
      </c>
      <c r="D4902" t="str">
        <v>met</v>
      </c>
      <c r="E4902">
        <v>2727369.3710220191</v>
      </c>
    </row>
    <row r="4903" spans="1:5" x14ac:dyDescent="0.25">
      <c r="A4903">
        <v>4837</v>
      </c>
      <c r="B4903" s="40">
        <v>3600134.2051134109</v>
      </c>
      <c r="C4903">
        <v>3890997.5738646872</v>
      </c>
      <c r="D4903" t="str">
        <v>unmet</v>
      </c>
      <c r="E4903">
        <v>-290863.36875127628</v>
      </c>
    </row>
    <row r="4904" spans="1:5" x14ac:dyDescent="0.25">
      <c r="A4904">
        <v>4838</v>
      </c>
      <c r="B4904" s="40">
        <v>3860681.6499304576</v>
      </c>
      <c r="C4904">
        <v>3890686.93428896</v>
      </c>
      <c r="D4904" t="str">
        <v>unmet</v>
      </c>
      <c r="E4904">
        <v>-30005.284358502366</v>
      </c>
    </row>
    <row r="4905" spans="1:5" x14ac:dyDescent="0.25">
      <c r="A4905">
        <v>4839</v>
      </c>
      <c r="B4905" s="40">
        <v>4115507.0893697049</v>
      </c>
      <c r="C4905">
        <v>3890517.687289557</v>
      </c>
      <c r="D4905" t="str">
        <v>met</v>
      </c>
      <c r="E4905">
        <v>224989.40208014799</v>
      </c>
    </row>
    <row r="4906" spans="1:5" x14ac:dyDescent="0.25">
      <c r="A4906">
        <v>4840</v>
      </c>
      <c r="B4906" s="40">
        <v>6288066.9004953876</v>
      </c>
      <c r="C4906">
        <v>3890486.7313964278</v>
      </c>
      <c r="D4906" t="str">
        <v>met</v>
      </c>
      <c r="E4906">
        <v>2397580.1690989598</v>
      </c>
    </row>
    <row r="4907" spans="1:5" x14ac:dyDescent="0.25">
      <c r="A4907">
        <v>4841</v>
      </c>
      <c r="B4907" s="40">
        <v>3334730.7917018193</v>
      </c>
      <c r="C4907">
        <v>3890518.0848926832</v>
      </c>
      <c r="D4907" t="str">
        <v>unmet</v>
      </c>
      <c r="E4907">
        <v>-555787.29319086391</v>
      </c>
    </row>
    <row r="4908" spans="1:5" x14ac:dyDescent="0.25">
      <c r="A4908">
        <v>4842</v>
      </c>
      <c r="B4908" s="40">
        <v>3519374.1336900904</v>
      </c>
      <c r="C4908">
        <v>3890893.3546463302</v>
      </c>
      <c r="D4908" t="str">
        <v>unmet</v>
      </c>
      <c r="E4908">
        <v>-371519.22095623985</v>
      </c>
    </row>
    <row r="4909" spans="1:5" x14ac:dyDescent="0.25">
      <c r="A4909">
        <v>4843</v>
      </c>
      <c r="B4909" s="40">
        <v>3395153.9166091527</v>
      </c>
      <c r="C4909">
        <v>3891040.9573524739</v>
      </c>
      <c r="D4909" t="str">
        <v>unmet</v>
      </c>
      <c r="E4909">
        <v>-495887.04074332118</v>
      </c>
    </row>
    <row r="4910" spans="1:5" x14ac:dyDescent="0.25">
      <c r="A4910">
        <v>4844</v>
      </c>
      <c r="B4910" s="40">
        <v>4331253.5265548788</v>
      </c>
      <c r="C4910">
        <v>3890495.1493210034</v>
      </c>
      <c r="D4910" t="str">
        <v>met</v>
      </c>
      <c r="E4910">
        <v>440758.37723387545</v>
      </c>
    </row>
    <row r="4911" spans="1:5" x14ac:dyDescent="0.25">
      <c r="A4911">
        <v>4845</v>
      </c>
      <c r="B4911" s="40">
        <v>3713783.1793531263</v>
      </c>
      <c r="C4911">
        <v>3890900.5657526506</v>
      </c>
      <c r="D4911" t="str">
        <v>unmet</v>
      </c>
      <c r="E4911">
        <v>-177117.38639952429</v>
      </c>
    </row>
    <row r="4912" spans="1:5" x14ac:dyDescent="0.25">
      <c r="A4912">
        <v>4846</v>
      </c>
      <c r="B4912" s="40">
        <v>3109258.0702288989</v>
      </c>
      <c r="C4912">
        <v>3890782.8698882214</v>
      </c>
      <c r="D4912" t="str">
        <v>unmet</v>
      </c>
      <c r="E4912">
        <v>-781524.79965932248</v>
      </c>
    </row>
    <row r="4913" spans="1:5" x14ac:dyDescent="0.25">
      <c r="A4913">
        <v>4847</v>
      </c>
      <c r="B4913" s="40">
        <v>4348304.558482579</v>
      </c>
      <c r="C4913">
        <v>3890787.5117812571</v>
      </c>
      <c r="D4913" t="str">
        <v>met</v>
      </c>
      <c r="E4913">
        <v>457517.04670132184</v>
      </c>
    </row>
    <row r="4914" spans="1:5" x14ac:dyDescent="0.25">
      <c r="A4914">
        <v>4848</v>
      </c>
      <c r="B4914" s="40">
        <v>3295550.0840184009</v>
      </c>
      <c r="C4914">
        <v>3890709.9177686721</v>
      </c>
      <c r="D4914" t="str">
        <v>unmet</v>
      </c>
      <c r="E4914">
        <v>-595159.83375027124</v>
      </c>
    </row>
    <row r="4915" spans="1:5" x14ac:dyDescent="0.25">
      <c r="A4915">
        <v>4849</v>
      </c>
      <c r="B4915" s="40">
        <v>3910779.1221956904</v>
      </c>
      <c r="C4915">
        <v>3890328.0596827143</v>
      </c>
      <c r="D4915" t="str">
        <v>met</v>
      </c>
      <c r="E4915">
        <v>20451.062512976117</v>
      </c>
    </row>
    <row r="4916" spans="1:5" x14ac:dyDescent="0.25">
      <c r="A4916">
        <v>4850</v>
      </c>
      <c r="B4916" s="40">
        <v>3385747.4167008437</v>
      </c>
      <c r="C4916">
        <v>3890718.418131406</v>
      </c>
      <c r="D4916" t="str">
        <v>unmet</v>
      </c>
      <c r="E4916">
        <v>-504971.00143056223</v>
      </c>
    </row>
    <row r="4917" spans="1:5" x14ac:dyDescent="0.25">
      <c r="A4917">
        <v>4851</v>
      </c>
      <c r="B4917" s="40">
        <v>3720588.5891277106</v>
      </c>
      <c r="C4917">
        <v>3890945.5284547624</v>
      </c>
      <c r="D4917" t="str">
        <v>unmet</v>
      </c>
      <c r="E4917">
        <v>-170356.93932705186</v>
      </c>
    </row>
    <row r="4918" spans="1:5" x14ac:dyDescent="0.25">
      <c r="A4918">
        <v>4852</v>
      </c>
      <c r="B4918" s="40">
        <v>3302020.3141390607</v>
      </c>
      <c r="C4918">
        <v>3890516.5230840417</v>
      </c>
      <c r="D4918" t="str">
        <v>unmet</v>
      </c>
      <c r="E4918">
        <v>-588496.20894498099</v>
      </c>
    </row>
    <row r="4919" spans="1:5" x14ac:dyDescent="0.25">
      <c r="A4919">
        <v>4853</v>
      </c>
      <c r="B4919" s="40">
        <v>3748831.611400729</v>
      </c>
      <c r="C4919">
        <v>3890596.4585775472</v>
      </c>
      <c r="D4919" t="str">
        <v>unmet</v>
      </c>
      <c r="E4919">
        <v>-141764.84717681818</v>
      </c>
    </row>
    <row r="4920" spans="1:5" x14ac:dyDescent="0.25">
      <c r="A4920">
        <v>4854</v>
      </c>
      <c r="B4920" s="40">
        <v>4175845.6521431711</v>
      </c>
      <c r="C4920">
        <v>3890742.697727683</v>
      </c>
      <c r="D4920" t="str">
        <v>met</v>
      </c>
      <c r="E4920">
        <v>285102.95441548806</v>
      </c>
    </row>
    <row r="4921" spans="1:5" x14ac:dyDescent="0.25">
      <c r="A4921">
        <v>4855</v>
      </c>
      <c r="B4921" s="40">
        <v>3294554.7969695199</v>
      </c>
      <c r="C4921">
        <v>3890402.0721867615</v>
      </c>
      <c r="D4921" t="str">
        <v>unmet</v>
      </c>
      <c r="E4921">
        <v>-595847.27521724161</v>
      </c>
    </row>
    <row r="4922" spans="1:5" x14ac:dyDescent="0.25">
      <c r="A4922">
        <v>4856</v>
      </c>
      <c r="B4922" s="40">
        <v>5428076.2057394702</v>
      </c>
      <c r="C4922">
        <v>3890596.4980562921</v>
      </c>
      <c r="D4922" t="str">
        <v>met</v>
      </c>
      <c r="E4922">
        <v>1537479.7076831781</v>
      </c>
    </row>
    <row r="4923" spans="1:5" x14ac:dyDescent="0.25">
      <c r="A4923">
        <v>4857</v>
      </c>
      <c r="B4923" s="40">
        <v>4337774.9722270239</v>
      </c>
      <c r="C4923">
        <v>3890613.2702515484</v>
      </c>
      <c r="D4923" t="str">
        <v>met</v>
      </c>
      <c r="E4923">
        <v>447161.70197547553</v>
      </c>
    </row>
    <row r="4924" spans="1:5" x14ac:dyDescent="0.25">
      <c r="A4924">
        <v>4858</v>
      </c>
      <c r="B4924" s="40">
        <v>3127406.6570632099</v>
      </c>
      <c r="C4924">
        <v>3890640.7935145623</v>
      </c>
      <c r="D4924" t="str">
        <v>unmet</v>
      </c>
      <c r="E4924">
        <v>-763234.13645135239</v>
      </c>
    </row>
    <row r="4925" spans="1:5" x14ac:dyDescent="0.25">
      <c r="A4925">
        <v>4859</v>
      </c>
      <c r="B4925" s="40">
        <v>5322633.0919410661</v>
      </c>
      <c r="C4925">
        <v>3890584.4630390164</v>
      </c>
      <c r="D4925" t="str">
        <v>met</v>
      </c>
      <c r="E4925">
        <v>1432048.6289020497</v>
      </c>
    </row>
    <row r="4926" spans="1:5" x14ac:dyDescent="0.25">
      <c r="A4926">
        <v>4860</v>
      </c>
      <c r="B4926" s="40">
        <v>3922685.6244764985</v>
      </c>
      <c r="C4926">
        <v>3890814.0035293354</v>
      </c>
      <c r="D4926" t="str">
        <v>met</v>
      </c>
      <c r="E4926">
        <v>31871.620947163086</v>
      </c>
    </row>
    <row r="4927" spans="1:5" x14ac:dyDescent="0.25">
      <c r="A4927">
        <v>4861</v>
      </c>
      <c r="B4927" s="40">
        <v>4051922.969401719</v>
      </c>
      <c r="C4927">
        <v>3891021.2104518106</v>
      </c>
      <c r="D4927" t="str">
        <v>met</v>
      </c>
      <c r="E4927">
        <v>160901.75894990843</v>
      </c>
    </row>
    <row r="4928" spans="1:5" x14ac:dyDescent="0.25">
      <c r="A4928">
        <v>4862</v>
      </c>
      <c r="B4928" s="40">
        <v>3818943.1607594909</v>
      </c>
      <c r="C4928">
        <v>3890872.1248815204</v>
      </c>
      <c r="D4928" t="str">
        <v>unmet</v>
      </c>
      <c r="E4928">
        <v>-71928.964122029487</v>
      </c>
    </row>
    <row r="4929" spans="1:5" x14ac:dyDescent="0.25">
      <c r="A4929">
        <v>4863</v>
      </c>
      <c r="B4929" s="40">
        <v>4846152.7289970573</v>
      </c>
      <c r="C4929">
        <v>3890696.9537450974</v>
      </c>
      <c r="D4929" t="str">
        <v>met</v>
      </c>
      <c r="E4929">
        <v>955455.77525195992</v>
      </c>
    </row>
    <row r="4930" spans="1:5" x14ac:dyDescent="0.25">
      <c r="A4930">
        <v>4864</v>
      </c>
      <c r="B4930" s="40">
        <v>3771404.5684403805</v>
      </c>
      <c r="C4930">
        <v>3891003.1237894236</v>
      </c>
      <c r="D4930" t="str">
        <v>unmet</v>
      </c>
      <c r="E4930">
        <v>-119598.5553490431</v>
      </c>
    </row>
    <row r="4931" spans="1:5" x14ac:dyDescent="0.25">
      <c r="A4931">
        <v>4865</v>
      </c>
      <c r="B4931" s="40">
        <v>4659309.4906927515</v>
      </c>
      <c r="C4931">
        <v>3890933.0188418808</v>
      </c>
      <c r="D4931" t="str">
        <v>met</v>
      </c>
      <c r="E4931">
        <v>768376.47185087064</v>
      </c>
    </row>
    <row r="4932" spans="1:5" x14ac:dyDescent="0.25">
      <c r="A4932">
        <v>4866</v>
      </c>
      <c r="B4932" s="40">
        <v>4341230.5758448038</v>
      </c>
      <c r="C4932">
        <v>3890693.2181176473</v>
      </c>
      <c r="D4932" t="str">
        <v>met</v>
      </c>
      <c r="E4932">
        <v>450537.35772715649</v>
      </c>
    </row>
    <row r="4933" spans="1:5" x14ac:dyDescent="0.25">
      <c r="A4933">
        <v>4867</v>
      </c>
      <c r="B4933" s="40">
        <v>3132370.5069621811</v>
      </c>
      <c r="C4933">
        <v>3891160.1000157138</v>
      </c>
      <c r="D4933" t="str">
        <v>unmet</v>
      </c>
      <c r="E4933">
        <v>-758789.59305353276</v>
      </c>
    </row>
    <row r="4934" spans="1:5" x14ac:dyDescent="0.25">
      <c r="A4934">
        <v>4868</v>
      </c>
      <c r="B4934" s="40">
        <v>3581798.5843290389</v>
      </c>
      <c r="C4934">
        <v>3890426.7374480432</v>
      </c>
      <c r="D4934" t="str">
        <v>unmet</v>
      </c>
      <c r="E4934">
        <v>-308628.15311900433</v>
      </c>
    </row>
    <row r="4935" spans="1:5" x14ac:dyDescent="0.25">
      <c r="A4935">
        <v>4869</v>
      </c>
      <c r="B4935" s="40">
        <v>3873810.1760574868</v>
      </c>
      <c r="C4935">
        <v>3890783.837529025</v>
      </c>
      <c r="D4935" t="str">
        <v>unmet</v>
      </c>
      <c r="E4935">
        <v>-16973.661471538246</v>
      </c>
    </row>
    <row r="4936" spans="1:5" x14ac:dyDescent="0.25">
      <c r="A4936">
        <v>4870</v>
      </c>
      <c r="B4936" s="40">
        <v>3563791.021681929</v>
      </c>
      <c r="C4936">
        <v>3890701.4295772994</v>
      </c>
      <c r="D4936" t="str">
        <v>unmet</v>
      </c>
      <c r="E4936">
        <v>-326910.40789537039</v>
      </c>
    </row>
    <row r="4937" spans="1:5" x14ac:dyDescent="0.25">
      <c r="A4937">
        <v>4871</v>
      </c>
      <c r="B4937" s="40">
        <v>3704989.1708498085</v>
      </c>
      <c r="C4937">
        <v>3890482.8726924835</v>
      </c>
      <c r="D4937" t="str">
        <v>unmet</v>
      </c>
      <c r="E4937">
        <v>-185493.70184267499</v>
      </c>
    </row>
    <row r="4938" spans="1:5" x14ac:dyDescent="0.25">
      <c r="A4938">
        <v>4872</v>
      </c>
      <c r="B4938" s="40">
        <v>3351230.4677223722</v>
      </c>
      <c r="C4938">
        <v>3890451.6637897543</v>
      </c>
      <c r="D4938" t="str">
        <v>unmet</v>
      </c>
      <c r="E4938">
        <v>-539221.19606738212</v>
      </c>
    </row>
    <row r="4939" spans="1:5" x14ac:dyDescent="0.25">
      <c r="A4939">
        <v>4873</v>
      </c>
      <c r="B4939" s="40">
        <v>3614927.9705137806</v>
      </c>
      <c r="C4939">
        <v>3891297.5511775487</v>
      </c>
      <c r="D4939" t="str">
        <v>unmet</v>
      </c>
      <c r="E4939">
        <v>-276369.58066376811</v>
      </c>
    </row>
    <row r="4940" spans="1:5" x14ac:dyDescent="0.25">
      <c r="A4940">
        <v>4874</v>
      </c>
      <c r="B4940" s="40">
        <v>3654058.3085289891</v>
      </c>
      <c r="C4940">
        <v>3890615.5897281319</v>
      </c>
      <c r="D4940" t="str">
        <v>unmet</v>
      </c>
      <c r="E4940">
        <v>-236557.2811991428</v>
      </c>
    </row>
    <row r="4941" spans="1:5" x14ac:dyDescent="0.25">
      <c r="A4941">
        <v>4875</v>
      </c>
      <c r="B4941" s="40">
        <v>3963292.4565865924</v>
      </c>
      <c r="C4941">
        <v>3890395.4725249903</v>
      </c>
      <c r="D4941" t="str">
        <v>met</v>
      </c>
      <c r="E4941">
        <v>72896.984061602037</v>
      </c>
    </row>
    <row r="4942" spans="1:5" x14ac:dyDescent="0.25">
      <c r="A4942">
        <v>4876</v>
      </c>
      <c r="B4942" s="40">
        <v>3623958.7565886723</v>
      </c>
      <c r="C4942">
        <v>3890625.7479343135</v>
      </c>
      <c r="D4942" t="str">
        <v>unmet</v>
      </c>
      <c r="E4942">
        <v>-266666.9913456412</v>
      </c>
    </row>
    <row r="4943" spans="1:5" x14ac:dyDescent="0.25">
      <c r="A4943">
        <v>4877</v>
      </c>
      <c r="B4943" s="40">
        <v>3217260.5811274755</v>
      </c>
      <c r="C4943">
        <v>3890433.2737757261</v>
      </c>
      <c r="D4943" t="str">
        <v>unmet</v>
      </c>
      <c r="E4943">
        <v>-673172.69264825061</v>
      </c>
    </row>
    <row r="4944" spans="1:5" x14ac:dyDescent="0.25">
      <c r="A4944">
        <v>4878</v>
      </c>
      <c r="B4944" s="40">
        <v>3787220.1689674398</v>
      </c>
      <c r="C4944">
        <v>3890626.2969739656</v>
      </c>
      <c r="D4944" t="str">
        <v>unmet</v>
      </c>
      <c r="E4944">
        <v>-103406.1280065258</v>
      </c>
    </row>
    <row r="4945" spans="1:5" x14ac:dyDescent="0.25">
      <c r="A4945">
        <v>4879</v>
      </c>
      <c r="B4945" s="40">
        <v>3154154.3478131262</v>
      </c>
      <c r="C4945">
        <v>3890512.924108013</v>
      </c>
      <c r="D4945" t="str">
        <v>unmet</v>
      </c>
      <c r="E4945">
        <v>-736358.57629488688</v>
      </c>
    </row>
    <row r="4946" spans="1:5" x14ac:dyDescent="0.25">
      <c r="A4946">
        <v>4880</v>
      </c>
      <c r="B4946" s="40">
        <v>3773947.6095214318</v>
      </c>
      <c r="C4946">
        <v>3890532.0427741371</v>
      </c>
      <c r="D4946" t="str">
        <v>unmet</v>
      </c>
      <c r="E4946">
        <v>-116584.43325270526</v>
      </c>
    </row>
    <row r="4947" spans="1:5" x14ac:dyDescent="0.25">
      <c r="A4947">
        <v>4881</v>
      </c>
      <c r="B4947" s="40">
        <v>3903544.3476480963</v>
      </c>
      <c r="C4947">
        <v>3891082.1640769141</v>
      </c>
      <c r="D4947" t="str">
        <v>met</v>
      </c>
      <c r="E4947">
        <v>12462.183571182191</v>
      </c>
    </row>
    <row r="4948" spans="1:5" x14ac:dyDescent="0.25">
      <c r="A4948">
        <v>4882</v>
      </c>
      <c r="B4948" s="40">
        <v>4226087.7310201777</v>
      </c>
      <c r="C4948">
        <v>3890396.124806961</v>
      </c>
      <c r="D4948" t="str">
        <v>met</v>
      </c>
      <c r="E4948">
        <v>335691.60621321667</v>
      </c>
    </row>
    <row r="4949" spans="1:5" x14ac:dyDescent="0.25">
      <c r="A4949">
        <v>4883</v>
      </c>
      <c r="B4949" s="40">
        <v>3240413.201309891</v>
      </c>
      <c r="C4949">
        <v>3890970.7108309292</v>
      </c>
      <c r="D4949" t="str">
        <v>unmet</v>
      </c>
      <c r="E4949">
        <v>-650557.50952103827</v>
      </c>
    </row>
    <row r="4950" spans="1:5" x14ac:dyDescent="0.25">
      <c r="A4950">
        <v>4884</v>
      </c>
      <c r="B4950" s="40">
        <v>4264237.7908083089</v>
      </c>
      <c r="C4950">
        <v>3891234.2185512865</v>
      </c>
      <c r="D4950" t="str">
        <v>met</v>
      </c>
      <c r="E4950">
        <v>373003.57225702237</v>
      </c>
    </row>
    <row r="4951" spans="1:5" x14ac:dyDescent="0.25">
      <c r="A4951">
        <v>4885</v>
      </c>
      <c r="B4951" s="40">
        <v>4032655.8485270147</v>
      </c>
      <c r="C4951">
        <v>3891160.3609936121</v>
      </c>
      <c r="D4951" t="str">
        <v>met</v>
      </c>
      <c r="E4951">
        <v>141495.48753340263</v>
      </c>
    </row>
    <row r="4952" spans="1:5" x14ac:dyDescent="0.25">
      <c r="A4952">
        <v>4886</v>
      </c>
      <c r="B4952" s="40">
        <v>3386386.1743835346</v>
      </c>
      <c r="C4952">
        <v>3890415.6192510873</v>
      </c>
      <c r="D4952" t="str">
        <v>unmet</v>
      </c>
      <c r="E4952">
        <v>-504029.44486755272</v>
      </c>
    </row>
    <row r="4953" spans="1:5" x14ac:dyDescent="0.25">
      <c r="A4953">
        <v>4887</v>
      </c>
      <c r="B4953" s="40">
        <v>3533432.639079351</v>
      </c>
      <c r="C4953">
        <v>3890628.7430803101</v>
      </c>
      <c r="D4953" t="str">
        <v>unmet</v>
      </c>
      <c r="E4953">
        <v>-357196.10400095908</v>
      </c>
    </row>
    <row r="4954" spans="1:5" x14ac:dyDescent="0.25">
      <c r="A4954">
        <v>4888</v>
      </c>
      <c r="B4954" s="40">
        <v>4140186.6235416299</v>
      </c>
      <c r="C4954">
        <v>3890901.9506849446</v>
      </c>
      <c r="D4954" t="str">
        <v>met</v>
      </c>
      <c r="E4954">
        <v>249284.67285668524</v>
      </c>
    </row>
    <row r="4955" spans="1:5" x14ac:dyDescent="0.25">
      <c r="A4955">
        <v>4889</v>
      </c>
      <c r="B4955" s="40">
        <v>4289312.3067778181</v>
      </c>
      <c r="C4955">
        <v>3890654.6039401488</v>
      </c>
      <c r="D4955" t="str">
        <v>met</v>
      </c>
      <c r="E4955">
        <v>398657.70283766929</v>
      </c>
    </row>
    <row r="4956" spans="1:5" x14ac:dyDescent="0.25">
      <c r="A4956">
        <v>4890</v>
      </c>
      <c r="B4956" s="40">
        <v>3289310.7536004316</v>
      </c>
      <c r="C4956">
        <v>3890587.2709241551</v>
      </c>
      <c r="D4956" t="str">
        <v>unmet</v>
      </c>
      <c r="E4956">
        <v>-601276.51732372353</v>
      </c>
    </row>
    <row r="4957" spans="1:5" x14ac:dyDescent="0.25">
      <c r="A4957">
        <v>4891</v>
      </c>
      <c r="B4957" s="40">
        <v>3949016.0795518481</v>
      </c>
      <c r="C4957">
        <v>3890584.699363064</v>
      </c>
      <c r="D4957" t="str">
        <v>met</v>
      </c>
      <c r="E4957">
        <v>58431.380188784096</v>
      </c>
    </row>
    <row r="4958" spans="1:5" x14ac:dyDescent="0.25">
      <c r="A4958">
        <v>4892</v>
      </c>
      <c r="B4958" s="40">
        <v>3559343.1738293106</v>
      </c>
      <c r="C4958">
        <v>3890635.6739708502</v>
      </c>
      <c r="D4958" t="str">
        <v>unmet</v>
      </c>
      <c r="E4958">
        <v>-331292.50014153961</v>
      </c>
    </row>
    <row r="4959" spans="1:5" x14ac:dyDescent="0.25">
      <c r="A4959">
        <v>4893</v>
      </c>
      <c r="B4959" s="40">
        <v>3262716.3030009209</v>
      </c>
      <c r="C4959">
        <v>3891189.7566552078</v>
      </c>
      <c r="D4959" t="str">
        <v>unmet</v>
      </c>
      <c r="E4959">
        <v>-628473.45365428692</v>
      </c>
    </row>
    <row r="4960" spans="1:5" x14ac:dyDescent="0.25">
      <c r="A4960">
        <v>4894</v>
      </c>
      <c r="B4960" s="40">
        <v>3639499.4811111731</v>
      </c>
      <c r="C4960">
        <v>3891108.6017337479</v>
      </c>
      <c r="D4960" t="str">
        <v>unmet</v>
      </c>
      <c r="E4960">
        <v>-251609.12062257482</v>
      </c>
    </row>
    <row r="4961" spans="1:5" x14ac:dyDescent="0.25">
      <c r="A4961">
        <v>4895</v>
      </c>
      <c r="B4961" s="40">
        <v>6561732.8125982266</v>
      </c>
      <c r="C4961">
        <v>3890666.2172278292</v>
      </c>
      <c r="D4961" t="str">
        <v>met</v>
      </c>
      <c r="E4961">
        <v>2671066.5953703974</v>
      </c>
    </row>
    <row r="4962" spans="1:5" x14ac:dyDescent="0.25">
      <c r="A4962">
        <v>4896</v>
      </c>
      <c r="B4962" s="40">
        <v>3675843.2459642147</v>
      </c>
      <c r="C4962">
        <v>3891363.7250153208</v>
      </c>
      <c r="D4962" t="str">
        <v>unmet</v>
      </c>
      <c r="E4962">
        <v>-215520.47905110614</v>
      </c>
    </row>
    <row r="4963" spans="1:5" x14ac:dyDescent="0.25">
      <c r="A4963">
        <v>4897</v>
      </c>
      <c r="B4963" s="40">
        <v>3605532.2473413786</v>
      </c>
      <c r="C4963">
        <v>3890738.6950566326</v>
      </c>
      <c r="D4963" t="str">
        <v>unmet</v>
      </c>
      <c r="E4963">
        <v>-285206.44771525403</v>
      </c>
    </row>
    <row r="4964" spans="1:5" x14ac:dyDescent="0.25">
      <c r="A4964">
        <v>4898</v>
      </c>
      <c r="B4964" s="40">
        <v>3533837.0811937521</v>
      </c>
      <c r="C4964">
        <v>3890651.6851286148</v>
      </c>
      <c r="D4964" t="str">
        <v>unmet</v>
      </c>
      <c r="E4964">
        <v>-356814.60393486265</v>
      </c>
    </row>
    <row r="4965" spans="1:5" x14ac:dyDescent="0.25">
      <c r="A4965">
        <v>4899</v>
      </c>
      <c r="B4965" s="40">
        <v>3254626.0357990414</v>
      </c>
      <c r="C4965">
        <v>3891056.9521190207</v>
      </c>
      <c r="D4965" t="str">
        <v>unmet</v>
      </c>
      <c r="E4965">
        <v>-636430.91631997935</v>
      </c>
    </row>
    <row r="4966" spans="1:5" x14ac:dyDescent="0.25">
      <c r="A4966">
        <v>4900</v>
      </c>
      <c r="B4966" s="40">
        <v>4637228.2083376683</v>
      </c>
      <c r="C4966">
        <v>3890983.7598385462</v>
      </c>
      <c r="D4966" t="str">
        <v>met</v>
      </c>
      <c r="E4966">
        <v>746244.44849912217</v>
      </c>
    </row>
    <row r="4967" spans="1:5" x14ac:dyDescent="0.25">
      <c r="A4967">
        <v>4901</v>
      </c>
      <c r="B4967" s="40">
        <v>4193950.8815487092</v>
      </c>
      <c r="C4967">
        <v>3891318.3247093861</v>
      </c>
      <c r="D4967" t="str">
        <v>met</v>
      </c>
      <c r="E4967">
        <v>302632.55683932314</v>
      </c>
    </row>
    <row r="4968" spans="1:5" x14ac:dyDescent="0.25">
      <c r="A4968">
        <v>4902</v>
      </c>
      <c r="B4968" s="40">
        <v>4060130.6508277236</v>
      </c>
      <c r="C4968">
        <v>3890361.4535944653</v>
      </c>
      <c r="D4968" t="str">
        <v>met</v>
      </c>
      <c r="E4968">
        <v>169769.19723325828</v>
      </c>
    </row>
    <row r="4969" spans="1:5" x14ac:dyDescent="0.25">
      <c r="A4969">
        <v>4903</v>
      </c>
      <c r="B4969" s="40">
        <v>3921759.8512601522</v>
      </c>
      <c r="C4969">
        <v>3890647.8821182144</v>
      </c>
      <c r="D4969" t="str">
        <v>met</v>
      </c>
      <c r="E4969">
        <v>31111.969141937792</v>
      </c>
    </row>
    <row r="4970" spans="1:5" x14ac:dyDescent="0.25">
      <c r="A4970">
        <v>4904</v>
      </c>
      <c r="B4970" s="40">
        <v>4025153.97319113</v>
      </c>
      <c r="C4970">
        <v>3890565.339258444</v>
      </c>
      <c r="D4970" t="str">
        <v>met</v>
      </c>
      <c r="E4970">
        <v>134588.63393268595</v>
      </c>
    </row>
    <row r="4971" spans="1:5" x14ac:dyDescent="0.25">
      <c r="A4971">
        <v>4905</v>
      </c>
      <c r="B4971" s="40">
        <v>5627097.7412866903</v>
      </c>
      <c r="C4971">
        <v>3890587.9798484254</v>
      </c>
      <c r="D4971" t="str">
        <v>met</v>
      </c>
      <c r="E4971">
        <v>1736509.761438265</v>
      </c>
    </row>
    <row r="4972" spans="1:5" x14ac:dyDescent="0.25">
      <c r="A4972">
        <v>4906</v>
      </c>
      <c r="B4972" s="40">
        <v>4093012.8020950817</v>
      </c>
      <c r="C4972">
        <v>3890496.5762059488</v>
      </c>
      <c r="D4972" t="str">
        <v>met</v>
      </c>
      <c r="E4972">
        <v>202516.22588913282</v>
      </c>
    </row>
    <row r="4973" spans="1:5" x14ac:dyDescent="0.25">
      <c r="A4973">
        <v>4907</v>
      </c>
      <c r="B4973" s="40">
        <v>3911015.9134047781</v>
      </c>
      <c r="C4973">
        <v>3890992.4673128962</v>
      </c>
      <c r="D4973" t="str">
        <v>met</v>
      </c>
      <c r="E4973">
        <v>20023.446091881953</v>
      </c>
    </row>
    <row r="4974" spans="1:5" x14ac:dyDescent="0.25">
      <c r="A4974">
        <v>4908</v>
      </c>
      <c r="B4974" s="40">
        <v>3369728.2546959827</v>
      </c>
      <c r="C4974">
        <v>3890231.3677067426</v>
      </c>
      <c r="D4974" t="str">
        <v>unmet</v>
      </c>
      <c r="E4974">
        <v>-520503.11301075993</v>
      </c>
    </row>
    <row r="4975" spans="1:5" x14ac:dyDescent="0.25">
      <c r="A4975">
        <v>4909</v>
      </c>
      <c r="B4975" s="40">
        <v>5269020.3525690278</v>
      </c>
      <c r="C4975">
        <v>3891091.2065228983</v>
      </c>
      <c r="D4975" t="str">
        <v>met</v>
      </c>
      <c r="E4975">
        <v>1377929.1460461295</v>
      </c>
    </row>
    <row r="4976" spans="1:5" x14ac:dyDescent="0.25">
      <c r="A4976">
        <v>4910</v>
      </c>
      <c r="B4976" s="40">
        <v>3787400.4523839792</v>
      </c>
      <c r="C4976">
        <v>3890754.4948960901</v>
      </c>
      <c r="D4976" t="str">
        <v>unmet</v>
      </c>
      <c r="E4976">
        <v>-103354.0425121109</v>
      </c>
    </row>
    <row r="4977" spans="1:5" x14ac:dyDescent="0.25">
      <c r="A4977">
        <v>4911</v>
      </c>
      <c r="B4977" s="40">
        <v>4847496.6109097004</v>
      </c>
      <c r="C4977">
        <v>3890714.1772570903</v>
      </c>
      <c r="D4977" t="str">
        <v>met</v>
      </c>
      <c r="E4977">
        <v>956782.43365261005</v>
      </c>
    </row>
    <row r="4978" spans="1:5" x14ac:dyDescent="0.25">
      <c r="A4978">
        <v>4912</v>
      </c>
      <c r="B4978" s="40">
        <v>4128048.1868040836</v>
      </c>
      <c r="C4978">
        <v>3890854.3669769601</v>
      </c>
      <c r="D4978" t="str">
        <v>met</v>
      </c>
      <c r="E4978">
        <v>237193.81982712355</v>
      </c>
    </row>
    <row r="4979" spans="1:5" x14ac:dyDescent="0.25">
      <c r="A4979">
        <v>4913</v>
      </c>
      <c r="B4979" s="40">
        <v>3998517.0505422722</v>
      </c>
      <c r="C4979">
        <v>3890548.7592233112</v>
      </c>
      <c r="D4979" t="str">
        <v>met</v>
      </c>
      <c r="E4979">
        <v>107968.29131896095</v>
      </c>
    </row>
    <row r="4980" spans="1:5" x14ac:dyDescent="0.25">
      <c r="A4980">
        <v>4914</v>
      </c>
      <c r="B4980" s="40">
        <v>3633106.6397073492</v>
      </c>
      <c r="C4980">
        <v>3890661.6560348058</v>
      </c>
      <c r="D4980" t="str">
        <v>unmet</v>
      </c>
      <c r="E4980">
        <v>-257555.01632745657</v>
      </c>
    </row>
    <row r="4981" spans="1:5" x14ac:dyDescent="0.25">
      <c r="A4981">
        <v>4915</v>
      </c>
      <c r="B4981" s="40">
        <v>3632944.2587041538</v>
      </c>
      <c r="C4981">
        <v>3891236.9271397814</v>
      </c>
      <c r="D4981" t="str">
        <v>unmet</v>
      </c>
      <c r="E4981">
        <v>-258292.66843562759</v>
      </c>
    </row>
    <row r="4982" spans="1:5" x14ac:dyDescent="0.25">
      <c r="A4982">
        <v>4916</v>
      </c>
      <c r="B4982" s="40">
        <v>3414624.5348497517</v>
      </c>
      <c r="C4982">
        <v>3890746.9166501057</v>
      </c>
      <c r="D4982" t="str">
        <v>unmet</v>
      </c>
      <c r="E4982">
        <v>-476122.38180035399</v>
      </c>
    </row>
    <row r="4983" spans="1:5" x14ac:dyDescent="0.25">
      <c r="A4983">
        <v>4917</v>
      </c>
      <c r="B4983" s="40">
        <v>4940517.5071150037</v>
      </c>
      <c r="C4983">
        <v>3891256.3722323519</v>
      </c>
      <c r="D4983" t="str">
        <v>met</v>
      </c>
      <c r="E4983">
        <v>1049261.1348826517</v>
      </c>
    </row>
    <row r="4984" spans="1:5" x14ac:dyDescent="0.25">
      <c r="A4984">
        <v>4918</v>
      </c>
      <c r="B4984" s="40">
        <v>3333014.3153960342</v>
      </c>
      <c r="C4984">
        <v>3890725.1472106157</v>
      </c>
      <c r="D4984" t="str">
        <v>unmet</v>
      </c>
      <c r="E4984">
        <v>-557710.83181458153</v>
      </c>
    </row>
    <row r="4985" spans="1:5" x14ac:dyDescent="0.25">
      <c r="A4985">
        <v>4919</v>
      </c>
      <c r="B4985" s="40">
        <v>3457415.2894081809</v>
      </c>
      <c r="C4985">
        <v>3890664.3932735706</v>
      </c>
      <c r="D4985" t="str">
        <v>unmet</v>
      </c>
      <c r="E4985">
        <v>-433249.10386538971</v>
      </c>
    </row>
    <row r="4986" spans="1:5" x14ac:dyDescent="0.25">
      <c r="A4986">
        <v>4920</v>
      </c>
      <c r="B4986" s="40">
        <v>3675654.7775971899</v>
      </c>
      <c r="C4986">
        <v>3890823.9976569414</v>
      </c>
      <c r="D4986" t="str">
        <v>unmet</v>
      </c>
      <c r="E4986">
        <v>-215169.22005975153</v>
      </c>
    </row>
    <row r="4987" spans="1:5" x14ac:dyDescent="0.25">
      <c r="A4987">
        <v>4921</v>
      </c>
      <c r="B4987" s="40">
        <v>3655590.7238064026</v>
      </c>
      <c r="C4987">
        <v>3891083.9691629289</v>
      </c>
      <c r="D4987" t="str">
        <v>unmet</v>
      </c>
      <c r="E4987">
        <v>-235493.24535652623</v>
      </c>
    </row>
    <row r="4988" spans="1:5" x14ac:dyDescent="0.25">
      <c r="A4988">
        <v>4922</v>
      </c>
      <c r="B4988" s="40">
        <v>4494995.8355493806</v>
      </c>
      <c r="C4988">
        <v>3890987.0739220404</v>
      </c>
      <c r="D4988" t="str">
        <v>met</v>
      </c>
      <c r="E4988">
        <v>604008.76162734022</v>
      </c>
    </row>
    <row r="4989" spans="1:5" x14ac:dyDescent="0.25">
      <c r="A4989">
        <v>4923</v>
      </c>
      <c r="B4989" s="40">
        <v>4148775.0246512936</v>
      </c>
      <c r="C4989">
        <v>3890928.9142710739</v>
      </c>
      <c r="D4989" t="str">
        <v>met</v>
      </c>
      <c r="E4989">
        <v>257846.11038021976</v>
      </c>
    </row>
    <row r="4990" spans="1:5" x14ac:dyDescent="0.25">
      <c r="A4990">
        <v>4924</v>
      </c>
      <c r="B4990" s="40">
        <v>3960616.1098690564</v>
      </c>
      <c r="C4990">
        <v>3890790.7366400091</v>
      </c>
      <c r="D4990" t="str">
        <v>met</v>
      </c>
      <c r="E4990">
        <v>69825.373229047284</v>
      </c>
    </row>
    <row r="4991" spans="1:5" x14ac:dyDescent="0.25">
      <c r="A4991">
        <v>4925</v>
      </c>
      <c r="B4991" s="40">
        <v>3116551.2773801889</v>
      </c>
      <c r="C4991">
        <v>3890866.0157034365</v>
      </c>
      <c r="D4991" t="str">
        <v>unmet</v>
      </c>
      <c r="E4991">
        <v>-774314.73832324753</v>
      </c>
    </row>
    <row r="4992" spans="1:5" x14ac:dyDescent="0.25">
      <c r="A4992">
        <v>4926</v>
      </c>
      <c r="B4992" s="40">
        <v>3418291.0058188466</v>
      </c>
      <c r="C4992">
        <v>3891165.6309748664</v>
      </c>
      <c r="D4992" t="str">
        <v>unmet</v>
      </c>
      <c r="E4992">
        <v>-472874.62515601981</v>
      </c>
    </row>
    <row r="4993" spans="1:5" x14ac:dyDescent="0.25">
      <c r="A4993">
        <v>4927</v>
      </c>
      <c r="B4993" s="40">
        <v>3695346.9525057697</v>
      </c>
      <c r="C4993">
        <v>3890820.0640929332</v>
      </c>
      <c r="D4993" t="str">
        <v>unmet</v>
      </c>
      <c r="E4993">
        <v>-195473.11158716353</v>
      </c>
    </row>
    <row r="4994" spans="1:5" x14ac:dyDescent="0.25">
      <c r="A4994">
        <v>4928</v>
      </c>
      <c r="B4994" s="40">
        <v>3460484.1705080559</v>
      </c>
      <c r="C4994">
        <v>3890846.1539710779</v>
      </c>
      <c r="D4994" t="str">
        <v>unmet</v>
      </c>
      <c r="E4994">
        <v>-430361.98346302193</v>
      </c>
    </row>
    <row r="4995" spans="1:5" x14ac:dyDescent="0.25">
      <c r="A4995">
        <v>4929</v>
      </c>
      <c r="B4995" s="40">
        <v>3916247.6184555292</v>
      </c>
      <c r="C4995">
        <v>3890836.527490471</v>
      </c>
      <c r="D4995" t="str">
        <v>met</v>
      </c>
      <c r="E4995">
        <v>25411.090965058189</v>
      </c>
    </row>
    <row r="4996" spans="1:5" x14ac:dyDescent="0.25">
      <c r="A4996">
        <v>4930</v>
      </c>
      <c r="B4996" s="40">
        <v>5063407.5645242725</v>
      </c>
      <c r="C4996">
        <v>3890584.7271707784</v>
      </c>
      <c r="D4996" t="str">
        <v>met</v>
      </c>
      <c r="E4996">
        <v>1172822.837353494</v>
      </c>
    </row>
    <row r="4997" spans="1:5" x14ac:dyDescent="0.25">
      <c r="A4997">
        <v>4931</v>
      </c>
      <c r="B4997" s="40">
        <v>3350245.8893041066</v>
      </c>
      <c r="C4997">
        <v>3890751.932939121</v>
      </c>
      <c r="D4997" t="str">
        <v>unmet</v>
      </c>
      <c r="E4997">
        <v>-540506.04363501444</v>
      </c>
    </row>
    <row r="4998" spans="1:5" x14ac:dyDescent="0.25">
      <c r="A4998">
        <v>4932</v>
      </c>
      <c r="B4998" s="40">
        <v>3744604.2529167389</v>
      </c>
      <c r="C4998">
        <v>3890387.1477130419</v>
      </c>
      <c r="D4998" t="str">
        <v>unmet</v>
      </c>
      <c r="E4998">
        <v>-145782.89479630301</v>
      </c>
    </row>
    <row r="4999" spans="1:5" x14ac:dyDescent="0.25">
      <c r="A4999">
        <v>4933</v>
      </c>
      <c r="B4999" s="40">
        <v>3738653.965547313</v>
      </c>
      <c r="C4999">
        <v>3891041.7169188038</v>
      </c>
      <c r="D4999" t="str">
        <v>unmet</v>
      </c>
      <c r="E4999">
        <v>-152387.75137149077</v>
      </c>
    </row>
    <row r="5000" spans="1:5" x14ac:dyDescent="0.25">
      <c r="A5000">
        <v>4934</v>
      </c>
      <c r="B5000" s="40">
        <v>4034784.9767864514</v>
      </c>
      <c r="C5000">
        <v>3891263.2089321627</v>
      </c>
      <c r="D5000" t="str">
        <v>met</v>
      </c>
      <c r="E5000">
        <v>143521.76785428869</v>
      </c>
    </row>
    <row r="5001" spans="1:5" x14ac:dyDescent="0.25">
      <c r="A5001">
        <v>4935</v>
      </c>
      <c r="B5001" s="40">
        <v>5007521.3223761842</v>
      </c>
      <c r="C5001">
        <v>3890807.3761750562</v>
      </c>
      <c r="D5001" t="str">
        <v>met</v>
      </c>
      <c r="E5001">
        <v>1116713.946201128</v>
      </c>
    </row>
    <row r="5002" spans="1:5" x14ac:dyDescent="0.25">
      <c r="A5002">
        <v>4936</v>
      </c>
      <c r="B5002" s="40">
        <v>3166191.2649012208</v>
      </c>
      <c r="C5002">
        <v>3890744.5660461071</v>
      </c>
      <c r="D5002" t="str">
        <v>unmet</v>
      </c>
      <c r="E5002">
        <v>-724553.3011448863</v>
      </c>
    </row>
    <row r="5003" spans="1:5" x14ac:dyDescent="0.25">
      <c r="A5003">
        <v>4937</v>
      </c>
      <c r="B5003" s="40">
        <v>3183336.6168854563</v>
      </c>
      <c r="C5003">
        <v>3890936.2417313694</v>
      </c>
      <c r="D5003" t="str">
        <v>unmet</v>
      </c>
      <c r="E5003">
        <v>-707599.62484591315</v>
      </c>
    </row>
    <row r="5004" spans="1:5" x14ac:dyDescent="0.25">
      <c r="A5004">
        <v>4938</v>
      </c>
      <c r="B5004" s="40">
        <v>3504292.7915482391</v>
      </c>
      <c r="C5004">
        <v>3890429.4330340927</v>
      </c>
      <c r="D5004" t="str">
        <v>unmet</v>
      </c>
      <c r="E5004">
        <v>-386136.64148585359</v>
      </c>
    </row>
    <row r="5005" spans="1:5" x14ac:dyDescent="0.25">
      <c r="A5005">
        <v>4939</v>
      </c>
      <c r="B5005" s="40">
        <v>3334792.2073100181</v>
      </c>
      <c r="C5005">
        <v>3891344.5584406327</v>
      </c>
      <c r="D5005" t="str">
        <v>unmet</v>
      </c>
      <c r="E5005">
        <v>-556552.35113061452</v>
      </c>
    </row>
    <row r="5006" spans="1:5" x14ac:dyDescent="0.25">
      <c r="A5006">
        <v>4940</v>
      </c>
      <c r="B5006" s="40">
        <v>2884783.4398568352</v>
      </c>
      <c r="C5006">
        <v>3890783.4230670054</v>
      </c>
      <c r="D5006" t="str">
        <v>unmet</v>
      </c>
      <c r="E5006">
        <v>-1005999.9832101702</v>
      </c>
    </row>
    <row r="5007" spans="1:5" x14ac:dyDescent="0.25">
      <c r="A5007">
        <v>4941</v>
      </c>
      <c r="B5007" s="40">
        <v>3438061.452017148</v>
      </c>
      <c r="C5007">
        <v>3890936.4613272059</v>
      </c>
      <c r="D5007" t="str">
        <v>unmet</v>
      </c>
      <c r="E5007">
        <v>-452875.00931005785</v>
      </c>
    </row>
    <row r="5008" spans="1:5" x14ac:dyDescent="0.25">
      <c r="A5008">
        <v>4942</v>
      </c>
      <c r="B5008" s="40">
        <v>3686304.3350473884</v>
      </c>
      <c r="C5008">
        <v>3890546.2615353926</v>
      </c>
      <c r="D5008" t="str">
        <v>unmet</v>
      </c>
      <c r="E5008">
        <v>-204241.92648800416</v>
      </c>
    </row>
    <row r="5009" spans="1:5" x14ac:dyDescent="0.25">
      <c r="A5009">
        <v>4943</v>
      </c>
      <c r="B5009" s="40">
        <v>3456605.0946147777</v>
      </c>
      <c r="C5009">
        <v>3891184.1531784148</v>
      </c>
      <c r="D5009" t="str">
        <v>unmet</v>
      </c>
      <c r="E5009">
        <v>-434579.05856363708</v>
      </c>
    </row>
    <row r="5010" spans="1:5" x14ac:dyDescent="0.25">
      <c r="A5010">
        <v>4944</v>
      </c>
      <c r="B5010" s="40">
        <v>4261019.2170610949</v>
      </c>
      <c r="C5010">
        <v>3890928.1553431377</v>
      </c>
      <c r="D5010" t="str">
        <v>met</v>
      </c>
      <c r="E5010">
        <v>370091.06171795726</v>
      </c>
    </row>
    <row r="5011" spans="1:5" x14ac:dyDescent="0.25">
      <c r="A5011">
        <v>4945</v>
      </c>
      <c r="B5011" s="40">
        <v>3474550.6515865261</v>
      </c>
      <c r="C5011">
        <v>3891722.7259445312</v>
      </c>
      <c r="D5011" t="str">
        <v>unmet</v>
      </c>
      <c r="E5011">
        <v>-417172.07435800508</v>
      </c>
    </row>
    <row r="5012" spans="1:5" x14ac:dyDescent="0.25">
      <c r="A5012">
        <v>4946</v>
      </c>
      <c r="B5012" s="40">
        <v>3935078.899565381</v>
      </c>
      <c r="C5012">
        <v>3890725.4406597097</v>
      </c>
      <c r="D5012" t="str">
        <v>met</v>
      </c>
      <c r="E5012">
        <v>44353.458905671258</v>
      </c>
    </row>
    <row r="5013" spans="1:5" x14ac:dyDescent="0.25">
      <c r="A5013">
        <v>4947</v>
      </c>
      <c r="B5013" s="40">
        <v>3173733.3580886577</v>
      </c>
      <c r="C5013">
        <v>3890441.6930919625</v>
      </c>
      <c r="D5013" t="str">
        <v>unmet</v>
      </c>
      <c r="E5013">
        <v>-716708.33500330476</v>
      </c>
    </row>
    <row r="5014" spans="1:5" x14ac:dyDescent="0.25">
      <c r="A5014">
        <v>4948</v>
      </c>
      <c r="B5014" s="40">
        <v>3389618.599382529</v>
      </c>
      <c r="C5014">
        <v>3890974.8477237066</v>
      </c>
      <c r="D5014" t="str">
        <v>unmet</v>
      </c>
      <c r="E5014">
        <v>-501356.24834117759</v>
      </c>
    </row>
    <row r="5015" spans="1:5" x14ac:dyDescent="0.25">
      <c r="A5015">
        <v>4949</v>
      </c>
      <c r="B5015" s="40">
        <v>4202543.5740897814</v>
      </c>
      <c r="C5015">
        <v>3890687.9492624402</v>
      </c>
      <c r="D5015" t="str">
        <v>met</v>
      </c>
      <c r="E5015">
        <v>311855.62482734118</v>
      </c>
    </row>
    <row r="5016" spans="1:5" x14ac:dyDescent="0.25">
      <c r="A5016">
        <v>4950</v>
      </c>
      <c r="B5016" s="40">
        <v>3300490.0979228765</v>
      </c>
      <c r="C5016">
        <v>3890880.8280269532</v>
      </c>
      <c r="D5016" t="str">
        <v>unmet</v>
      </c>
      <c r="E5016">
        <v>-590390.73010407668</v>
      </c>
    </row>
    <row r="5017" spans="1:5" x14ac:dyDescent="0.25">
      <c r="A5017">
        <v>4951</v>
      </c>
      <c r="B5017" s="40">
        <v>3907688.6326017696</v>
      </c>
      <c r="C5017">
        <v>3890995.6221478633</v>
      </c>
      <c r="D5017" t="str">
        <v>met</v>
      </c>
      <c r="E5017">
        <v>16693.010453906376</v>
      </c>
    </row>
    <row r="5018" spans="1:5" x14ac:dyDescent="0.25">
      <c r="A5018">
        <v>4952</v>
      </c>
      <c r="B5018" s="40">
        <v>3648798.5400714562</v>
      </c>
      <c r="C5018">
        <v>3891369.2063071402</v>
      </c>
      <c r="D5018" t="str">
        <v>unmet</v>
      </c>
      <c r="E5018">
        <v>-242570.66623568395</v>
      </c>
    </row>
    <row r="5019" spans="1:5" x14ac:dyDescent="0.25">
      <c r="A5019">
        <v>4953</v>
      </c>
      <c r="B5019" s="40">
        <v>3330895.3580480604</v>
      </c>
      <c r="C5019">
        <v>3890728.4730188265</v>
      </c>
      <c r="D5019" t="str">
        <v>unmet</v>
      </c>
      <c r="E5019">
        <v>-559833.11497076601</v>
      </c>
    </row>
    <row r="5020" spans="1:5" x14ac:dyDescent="0.25">
      <c r="A5020">
        <v>4954</v>
      </c>
      <c r="B5020" s="40">
        <v>6166453.0938412528</v>
      </c>
      <c r="C5020">
        <v>3890981.9667844493</v>
      </c>
      <c r="D5020" t="str">
        <v>met</v>
      </c>
      <c r="E5020">
        <v>2275471.1270568036</v>
      </c>
    </row>
    <row r="5021" spans="1:5" x14ac:dyDescent="0.25">
      <c r="A5021">
        <v>4955</v>
      </c>
      <c r="B5021" s="40">
        <v>3353112.6156192264</v>
      </c>
      <c r="C5021">
        <v>3890923.845249658</v>
      </c>
      <c r="D5021" t="str">
        <v>unmet</v>
      </c>
      <c r="E5021">
        <v>-537811.22963043163</v>
      </c>
    </row>
    <row r="5022" spans="1:5" x14ac:dyDescent="0.25">
      <c r="A5022">
        <v>4956</v>
      </c>
      <c r="B5022" s="40">
        <v>3925817.7243919815</v>
      </c>
      <c r="C5022">
        <v>3890748.5340685165</v>
      </c>
      <c r="D5022" t="str">
        <v>met</v>
      </c>
      <c r="E5022">
        <v>35069.190323465038</v>
      </c>
    </row>
    <row r="5023" spans="1:5" x14ac:dyDescent="0.25">
      <c r="A5023">
        <v>4957</v>
      </c>
      <c r="B5023" s="40">
        <v>5846011.37440373</v>
      </c>
      <c r="C5023">
        <v>3891061.3045664248</v>
      </c>
      <c r="D5023" t="str">
        <v>met</v>
      </c>
      <c r="E5023">
        <v>1954950.0698373052</v>
      </c>
    </row>
    <row r="5024" spans="1:5" x14ac:dyDescent="0.25">
      <c r="A5024">
        <v>4958</v>
      </c>
      <c r="B5024" s="40">
        <v>3717119.0713031758</v>
      </c>
      <c r="C5024">
        <v>3890993.4493925511</v>
      </c>
      <c r="D5024" t="str">
        <v>unmet</v>
      </c>
      <c r="E5024">
        <v>-173874.37808937533</v>
      </c>
    </row>
    <row r="5025" spans="1:5" x14ac:dyDescent="0.25">
      <c r="A5025">
        <v>4959</v>
      </c>
      <c r="B5025" s="40">
        <v>3250313.2381781619</v>
      </c>
      <c r="C5025">
        <v>3890996.4923456735</v>
      </c>
      <c r="D5025" t="str">
        <v>unmet</v>
      </c>
      <c r="E5025">
        <v>-640683.25416751159</v>
      </c>
    </row>
    <row r="5026" spans="1:5" x14ac:dyDescent="0.25">
      <c r="A5026">
        <v>4960</v>
      </c>
      <c r="B5026" s="40">
        <v>3653929.8606590657</v>
      </c>
      <c r="C5026">
        <v>3891360.7023082841</v>
      </c>
      <c r="D5026" t="str">
        <v>unmet</v>
      </c>
      <c r="E5026">
        <v>-237430.84164921846</v>
      </c>
    </row>
    <row r="5027" spans="1:5" x14ac:dyDescent="0.25">
      <c r="A5027">
        <v>4961</v>
      </c>
      <c r="B5027" s="40">
        <v>3835624.6059906213</v>
      </c>
      <c r="C5027">
        <v>3891120.4071063004</v>
      </c>
      <c r="D5027" t="str">
        <v>unmet</v>
      </c>
      <c r="E5027">
        <v>-55495.801115679089</v>
      </c>
    </row>
    <row r="5028" spans="1:5" x14ac:dyDescent="0.25">
      <c r="A5028">
        <v>4962</v>
      </c>
      <c r="B5028" s="40">
        <v>4459535.3285862878</v>
      </c>
      <c r="C5028">
        <v>3890736.5039804713</v>
      </c>
      <c r="D5028" t="str">
        <v>met</v>
      </c>
      <c r="E5028">
        <v>568798.82460581651</v>
      </c>
    </row>
    <row r="5029" spans="1:5" x14ac:dyDescent="0.25">
      <c r="A5029">
        <v>4963</v>
      </c>
      <c r="B5029" s="40">
        <v>3422323.2155379886</v>
      </c>
      <c r="C5029">
        <v>3890970.300338604</v>
      </c>
      <c r="D5029" t="str">
        <v>unmet</v>
      </c>
      <c r="E5029">
        <v>-468647.08480061544</v>
      </c>
    </row>
    <row r="5030" spans="1:5" x14ac:dyDescent="0.25">
      <c r="A5030">
        <v>4964</v>
      </c>
      <c r="B5030" s="40">
        <v>4023468.394575974</v>
      </c>
      <c r="C5030">
        <v>3890577.5896893195</v>
      </c>
      <c r="D5030" t="str">
        <v>met</v>
      </c>
      <c r="E5030">
        <v>132890.80488665449</v>
      </c>
    </row>
    <row r="5031" spans="1:5" x14ac:dyDescent="0.25">
      <c r="A5031">
        <v>4965</v>
      </c>
      <c r="B5031" s="40">
        <v>3176287.5057313396</v>
      </c>
      <c r="C5031">
        <v>3890464.6135777635</v>
      </c>
      <c r="D5031" t="str">
        <v>unmet</v>
      </c>
      <c r="E5031">
        <v>-714177.10784642398</v>
      </c>
    </row>
    <row r="5032" spans="1:5" x14ac:dyDescent="0.25">
      <c r="A5032">
        <v>4966</v>
      </c>
      <c r="B5032" s="40">
        <v>3679541.4627042911</v>
      </c>
      <c r="C5032">
        <v>3890919.2695486704</v>
      </c>
      <c r="D5032" t="str">
        <v>unmet</v>
      </c>
      <c r="E5032">
        <v>-211377.80684437929</v>
      </c>
    </row>
    <row r="5033" spans="1:5" x14ac:dyDescent="0.25">
      <c r="A5033">
        <v>4967</v>
      </c>
      <c r="B5033" s="40">
        <v>3439109.1912306906</v>
      </c>
      <c r="C5033">
        <v>3890643.2769036936</v>
      </c>
      <c r="D5033" t="str">
        <v>unmet</v>
      </c>
      <c r="E5033">
        <v>-451534.08567300299</v>
      </c>
    </row>
    <row r="5034" spans="1:5" x14ac:dyDescent="0.25">
      <c r="A5034">
        <v>4968</v>
      </c>
      <c r="B5034" s="40">
        <v>4244788.7157738116</v>
      </c>
      <c r="C5034">
        <v>3890664.8127236008</v>
      </c>
      <c r="D5034" t="str">
        <v>met</v>
      </c>
      <c r="E5034">
        <v>354123.90305021079</v>
      </c>
    </row>
    <row r="5035" spans="1:5" x14ac:dyDescent="0.25">
      <c r="A5035">
        <v>4969</v>
      </c>
      <c r="B5035" s="40">
        <v>2970583.0753900502</v>
      </c>
      <c r="C5035">
        <v>3890580.1233777362</v>
      </c>
      <c r="D5035" t="str">
        <v>unmet</v>
      </c>
      <c r="E5035">
        <v>-919997.047987686</v>
      </c>
    </row>
    <row r="5036" spans="1:5" x14ac:dyDescent="0.25">
      <c r="A5036">
        <v>4970</v>
      </c>
      <c r="B5036" s="40">
        <v>7458485.9529280122</v>
      </c>
      <c r="C5036">
        <v>3890732.68886868</v>
      </c>
      <c r="D5036" t="str">
        <v>met</v>
      </c>
      <c r="E5036">
        <v>3567753.2640593322</v>
      </c>
    </row>
    <row r="5037" spans="1:5" x14ac:dyDescent="0.25">
      <c r="A5037">
        <v>4971</v>
      </c>
      <c r="B5037" s="40">
        <v>3568161.4882894717</v>
      </c>
      <c r="C5037">
        <v>3890637.8414270356</v>
      </c>
      <c r="D5037" t="str">
        <v>unmet</v>
      </c>
      <c r="E5037">
        <v>-322476.35313756391</v>
      </c>
    </row>
    <row r="5038" spans="1:5" x14ac:dyDescent="0.25">
      <c r="A5038">
        <v>4972</v>
      </c>
      <c r="B5038" s="40">
        <v>3886345.7285860921</v>
      </c>
      <c r="C5038">
        <v>3890647.3558166912</v>
      </c>
      <c r="D5038" t="str">
        <v>unmet</v>
      </c>
      <c r="E5038">
        <v>-4301.6272305990569</v>
      </c>
    </row>
    <row r="5039" spans="1:5" x14ac:dyDescent="0.25">
      <c r="A5039">
        <v>4973</v>
      </c>
      <c r="B5039" s="40">
        <v>3805278.5936465003</v>
      </c>
      <c r="C5039">
        <v>3890727.6200406207</v>
      </c>
      <c r="D5039" t="str">
        <v>unmet</v>
      </c>
      <c r="E5039">
        <v>-85449.026394120418</v>
      </c>
    </row>
    <row r="5040" spans="1:5" x14ac:dyDescent="0.25">
      <c r="A5040">
        <v>4974</v>
      </c>
      <c r="B5040" s="40">
        <v>3685313.4249143815</v>
      </c>
      <c r="C5040">
        <v>3890751.7306753341</v>
      </c>
      <c r="D5040" t="str">
        <v>unmet</v>
      </c>
      <c r="E5040">
        <v>-205438.30576095264</v>
      </c>
    </row>
    <row r="5041" spans="1:5" x14ac:dyDescent="0.25">
      <c r="A5041">
        <v>4975</v>
      </c>
      <c r="B5041" s="40">
        <v>3250743.5697152154</v>
      </c>
      <c r="C5041">
        <v>3890369.0126581118</v>
      </c>
      <c r="D5041" t="str">
        <v>unmet</v>
      </c>
      <c r="E5041">
        <v>-639625.44294289639</v>
      </c>
    </row>
    <row r="5042" spans="1:5" x14ac:dyDescent="0.25">
      <c r="A5042">
        <v>4976</v>
      </c>
      <c r="B5042" s="40">
        <v>3162827.951306778</v>
      </c>
      <c r="C5042">
        <v>3890703.491423157</v>
      </c>
      <c r="D5042" t="str">
        <v>unmet</v>
      </c>
      <c r="E5042">
        <v>-727875.54011637904</v>
      </c>
    </row>
    <row r="5043" spans="1:5" x14ac:dyDescent="0.25">
      <c r="A5043">
        <v>4977</v>
      </c>
      <c r="B5043" s="40">
        <v>3853821.2665377278</v>
      </c>
      <c r="C5043">
        <v>3890830.5164901009</v>
      </c>
      <c r="D5043" t="str">
        <v>unmet</v>
      </c>
      <c r="E5043">
        <v>-37009.249952373095</v>
      </c>
    </row>
    <row r="5044" spans="1:5" x14ac:dyDescent="0.25">
      <c r="A5044">
        <v>4978</v>
      </c>
      <c r="B5044" s="40">
        <v>3545035.3487088466</v>
      </c>
      <c r="C5044">
        <v>3890327.4404148138</v>
      </c>
      <c r="D5044" t="str">
        <v>unmet</v>
      </c>
      <c r="E5044">
        <v>-345292.09170596721</v>
      </c>
    </row>
    <row r="5045" spans="1:5" x14ac:dyDescent="0.25">
      <c r="A5045">
        <v>4979</v>
      </c>
      <c r="B5045" s="40">
        <v>4319086.5356980842</v>
      </c>
      <c r="C5045">
        <v>3890734.501938716</v>
      </c>
      <c r="D5045" t="str">
        <v>met</v>
      </c>
      <c r="E5045">
        <v>428352.03375936812</v>
      </c>
    </row>
    <row r="5046" spans="1:5" x14ac:dyDescent="0.25">
      <c r="A5046">
        <v>4980</v>
      </c>
      <c r="B5046" s="40">
        <v>4659052.3782145409</v>
      </c>
      <c r="C5046">
        <v>3890779.0074653276</v>
      </c>
      <c r="D5046" t="str">
        <v>met</v>
      </c>
      <c r="E5046">
        <v>768273.37074921327</v>
      </c>
    </row>
    <row r="5047" spans="1:5" x14ac:dyDescent="0.25">
      <c r="A5047">
        <v>4981</v>
      </c>
      <c r="B5047" s="40">
        <v>3743338.0805305364</v>
      </c>
      <c r="C5047">
        <v>3891098.7267422881</v>
      </c>
      <c r="D5047" t="str">
        <v>unmet</v>
      </c>
      <c r="E5047">
        <v>-147760.64621175174</v>
      </c>
    </row>
    <row r="5048" spans="1:5" x14ac:dyDescent="0.25">
      <c r="A5048">
        <v>4982</v>
      </c>
      <c r="B5048" s="40">
        <v>5011195.3906618366</v>
      </c>
      <c r="C5048">
        <v>3891338.7154726004</v>
      </c>
      <c r="D5048" t="str">
        <v>met</v>
      </c>
      <c r="E5048">
        <v>1119856.6751892362</v>
      </c>
    </row>
    <row r="5049" spans="1:5" x14ac:dyDescent="0.25">
      <c r="A5049">
        <v>4983</v>
      </c>
      <c r="B5049" s="40">
        <v>6107972.816032026</v>
      </c>
      <c r="C5049">
        <v>3891329.7126161004</v>
      </c>
      <c r="D5049" t="str">
        <v>met</v>
      </c>
      <c r="E5049">
        <v>2216643.1034159255</v>
      </c>
    </row>
    <row r="5050" spans="1:5" x14ac:dyDescent="0.25">
      <c r="A5050">
        <v>4984</v>
      </c>
      <c r="B5050" s="40">
        <v>3114221.6180933537</v>
      </c>
      <c r="C5050">
        <v>3891204.7300469237</v>
      </c>
      <c r="D5050" t="str">
        <v>unmet</v>
      </c>
      <c r="E5050">
        <v>-776983.11195357004</v>
      </c>
    </row>
    <row r="5051" spans="1:5" x14ac:dyDescent="0.25">
      <c r="A5051">
        <v>4985</v>
      </c>
      <c r="B5051" s="40">
        <v>3667228.0349120852</v>
      </c>
      <c r="C5051">
        <v>3890334.4567902274</v>
      </c>
      <c r="D5051" t="str">
        <v>unmet</v>
      </c>
      <c r="E5051">
        <v>-223106.42187814228</v>
      </c>
    </row>
    <row r="5052" spans="1:5" x14ac:dyDescent="0.25">
      <c r="A5052">
        <v>4986</v>
      </c>
      <c r="B5052" s="40">
        <v>3349234.4821686335</v>
      </c>
      <c r="C5052">
        <v>3890446.7477442105</v>
      </c>
      <c r="D5052" t="str">
        <v>unmet</v>
      </c>
      <c r="E5052">
        <v>-541212.26557557704</v>
      </c>
    </row>
    <row r="5053" spans="1:5" x14ac:dyDescent="0.25">
      <c r="A5053">
        <v>4987</v>
      </c>
      <c r="B5053" s="40">
        <v>3633474.8930377555</v>
      </c>
      <c r="C5053">
        <v>3890413.9080904168</v>
      </c>
      <c r="D5053" t="str">
        <v>unmet</v>
      </c>
      <c r="E5053">
        <v>-256939.0150526613</v>
      </c>
    </row>
    <row r="5054" spans="1:5" x14ac:dyDescent="0.25">
      <c r="A5054">
        <v>4988</v>
      </c>
      <c r="B5054" s="40">
        <v>3224144.6235041381</v>
      </c>
      <c r="C5054">
        <v>3890607.7202926534</v>
      </c>
      <c r="D5054" t="str">
        <v>unmet</v>
      </c>
      <c r="E5054">
        <v>-666463.09678851534</v>
      </c>
    </row>
    <row r="5055" spans="1:5" x14ac:dyDescent="0.25">
      <c r="A5055">
        <v>4989</v>
      </c>
      <c r="B5055" s="40">
        <v>3588100.1645262334</v>
      </c>
      <c r="C5055">
        <v>3890431.4779927144</v>
      </c>
      <c r="D5055" t="str">
        <v>unmet</v>
      </c>
      <c r="E5055">
        <v>-302331.31346648093</v>
      </c>
    </row>
    <row r="5056" spans="1:5" x14ac:dyDescent="0.25">
      <c r="A5056">
        <v>4990</v>
      </c>
      <c r="B5056" s="40">
        <v>3145764.4658106933</v>
      </c>
      <c r="C5056">
        <v>3891006.3088896307</v>
      </c>
      <c r="D5056" t="str">
        <v>unmet</v>
      </c>
      <c r="E5056">
        <v>-745241.84307893738</v>
      </c>
    </row>
    <row r="5057" spans="1:5" x14ac:dyDescent="0.25">
      <c r="A5057">
        <v>4991</v>
      </c>
      <c r="B5057" s="40">
        <v>3391371.228276941</v>
      </c>
      <c r="C5057">
        <v>3890472.20385148</v>
      </c>
      <c r="D5057" t="str">
        <v>unmet</v>
      </c>
      <c r="E5057">
        <v>-499100.97557453904</v>
      </c>
    </row>
    <row r="5058" spans="1:5" x14ac:dyDescent="0.25">
      <c r="A5058">
        <v>4992</v>
      </c>
      <c r="B5058" s="40">
        <v>3880662.7822617586</v>
      </c>
      <c r="C5058">
        <v>3891025.2619659593</v>
      </c>
      <c r="D5058" t="str">
        <v>unmet</v>
      </c>
      <c r="E5058">
        <v>-10362.479704200756</v>
      </c>
    </row>
    <row r="5059" spans="1:5" x14ac:dyDescent="0.25">
      <c r="A5059">
        <v>4993</v>
      </c>
      <c r="B5059" s="40">
        <v>3116488.7110812692</v>
      </c>
      <c r="C5059">
        <v>3890603.641422377</v>
      </c>
      <c r="D5059" t="str">
        <v>unmet</v>
      </c>
      <c r="E5059">
        <v>-774114.93034110777</v>
      </c>
    </row>
    <row r="5060" spans="1:5" x14ac:dyDescent="0.25">
      <c r="A5060">
        <v>4994</v>
      </c>
      <c r="B5060" s="40">
        <v>3990558.2553664166</v>
      </c>
      <c r="C5060">
        <v>3890741.8673727936</v>
      </c>
      <c r="D5060" t="str">
        <v>met</v>
      </c>
      <c r="E5060">
        <v>99816.387993623037</v>
      </c>
    </row>
    <row r="5061" spans="1:5" x14ac:dyDescent="0.25">
      <c r="A5061">
        <v>4995</v>
      </c>
      <c r="B5061" s="40">
        <v>4300805.7092640093</v>
      </c>
      <c r="C5061">
        <v>3891213.6414287933</v>
      </c>
      <c r="D5061" t="str">
        <v>met</v>
      </c>
      <c r="E5061">
        <v>409592.06783521594</v>
      </c>
    </row>
    <row r="5062" spans="1:5" x14ac:dyDescent="0.25">
      <c r="A5062">
        <v>4996</v>
      </c>
      <c r="B5062" s="40">
        <v>4708331.9648077106</v>
      </c>
      <c r="C5062">
        <v>3891120.6332772127</v>
      </c>
      <c r="D5062" t="str">
        <v>met</v>
      </c>
      <c r="E5062">
        <v>817211.33153049788</v>
      </c>
    </row>
    <row r="5063" spans="1:5" x14ac:dyDescent="0.25">
      <c r="A5063">
        <v>4997</v>
      </c>
      <c r="B5063" s="40">
        <v>3820690.2410450093</v>
      </c>
      <c r="C5063">
        <v>3890692.3485631878</v>
      </c>
      <c r="D5063" t="str">
        <v>unmet</v>
      </c>
      <c r="E5063">
        <v>-70002.107518178411</v>
      </c>
    </row>
    <row r="5064" spans="1:5" x14ac:dyDescent="0.25">
      <c r="A5064">
        <v>4998</v>
      </c>
      <c r="B5064" s="40">
        <v>2955076.284819596</v>
      </c>
      <c r="C5064">
        <v>3890705.7482914641</v>
      </c>
      <c r="D5064" t="str">
        <v>unmet</v>
      </c>
      <c r="E5064">
        <v>-935629.46347186808</v>
      </c>
    </row>
    <row r="5065" spans="1:5" x14ac:dyDescent="0.25">
      <c r="A5065">
        <v>4999</v>
      </c>
      <c r="B5065" s="40">
        <v>4057872.3772115828</v>
      </c>
      <c r="C5065">
        <v>3890727.8933018013</v>
      </c>
      <c r="D5065" t="str">
        <v>met</v>
      </c>
      <c r="E5065">
        <v>167144.48390978156</v>
      </c>
    </row>
    <row r="5066" spans="1:5" x14ac:dyDescent="0.25">
      <c r="A5066">
        <v>5000</v>
      </c>
      <c r="B5066" s="40">
        <v>3122764.8270490682</v>
      </c>
      <c r="C5066">
        <v>3890510.0939155817</v>
      </c>
      <c r="D5066" t="str">
        <v>unmet</v>
      </c>
      <c r="E5066">
        <v>-767745.26686651353</v>
      </c>
    </row>
  </sheetData>
  <scenarios current="1" show="1">
    <scenario name="3% contribution" locked="1" count="1" user="szha687" comment="Created by szha687 on 23/05/2025">
      <inputCells r="B9" val="0.03" numFmtId="9"/>
    </scenario>
    <scenario name="6% contribution" locked="1" count="1" user="szha687" comment="Created by szha687 on 23/05/2025">
      <inputCells r="B9" val="0.06" numFmtId="9"/>
    </scenario>
    <scenario name="10% contribution" locked="1" count="1" user="szha687" comment="Created by szha687 on 23/05/2025">
      <inputCells r="B9" val="0.1" numFmtId="9"/>
    </scenario>
  </scenarios>
  <mergeCells count="1">
    <mergeCell ref="A1:C1"/>
  </mergeCells>
  <dataValidations disablePrompts="1" count="2">
    <dataValidation type="list" allowBlank="1" showInputMessage="1" showErrorMessage="1" sqref="B9" xr:uid="{79D46DA1-4FC1-42DB-AC42-D4179D3AB860}">
      <formula1>$C$9:$E$9</formula1>
    </dataValidation>
    <dataValidation type="list" allowBlank="1" showInputMessage="1" showErrorMessage="1" sqref="B23" xr:uid="{CB3C656F-8D71-4140-B6F9-A9264FE80030}">
      <formula1>"60,63,65"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0B82-3C8A-4208-A90F-91A36CE9F2EF}">
  <dimension ref="A1:T5067"/>
  <sheetViews>
    <sheetView tabSelected="1" zoomScale="110" zoomScaleNormal="80" workbookViewId="0">
      <selection activeCell="E60" sqref="E60"/>
    </sheetView>
  </sheetViews>
  <sheetFormatPr defaultColWidth="13" defaultRowHeight="15" x14ac:dyDescent="0.25"/>
  <cols>
    <col min="1" max="1" width="33.140625" customWidth="1"/>
    <col min="2" max="2" width="17" customWidth="1"/>
    <col min="3" max="3" width="19.7109375" customWidth="1"/>
    <col min="4" max="4" width="17.28515625" customWidth="1"/>
    <col min="5" max="5" width="16.7109375" customWidth="1"/>
    <col min="6" max="6" width="18.28515625" customWidth="1"/>
    <col min="7" max="7" width="16.7109375" customWidth="1"/>
    <col min="9" max="9" width="16.85546875" customWidth="1"/>
    <col min="14" max="14" width="17.7109375" customWidth="1"/>
    <col min="15" max="15" width="14.28515625" customWidth="1"/>
    <col min="16" max="16" width="19.28515625" customWidth="1"/>
    <col min="18" max="18" width="18.85546875" customWidth="1"/>
    <col min="20" max="20" width="17.140625" customWidth="1"/>
    <col min="25" max="25" width="15.7109375" bestFit="1" customWidth="1"/>
  </cols>
  <sheetData>
    <row r="1" spans="1:6" ht="27.75" customHeight="1" x14ac:dyDescent="0.25">
      <c r="A1" s="144" t="s">
        <v>0</v>
      </c>
      <c r="B1" s="144"/>
      <c r="C1" s="144"/>
    </row>
    <row r="3" spans="1:6" ht="15.75" x14ac:dyDescent="0.25">
      <c r="A3" s="1" t="s">
        <v>173</v>
      </c>
    </row>
    <row r="4" spans="1:6" x14ac:dyDescent="0.25">
      <c r="A4" s="2" t="s">
        <v>1</v>
      </c>
      <c r="B4" s="3">
        <v>70000</v>
      </c>
      <c r="C4" t="s">
        <v>2</v>
      </c>
      <c r="D4">
        <f ca="1">RAND()</f>
        <v>0.31454696418831596</v>
      </c>
    </row>
    <row r="5" spans="1:6" x14ac:dyDescent="0.25">
      <c r="A5" s="2" t="s">
        <v>3</v>
      </c>
      <c r="B5" s="4">
        <v>3.5000000000000003E-2</v>
      </c>
      <c r="C5" s="4"/>
      <c r="D5" s="4"/>
      <c r="E5" s="4"/>
      <c r="F5" s="4"/>
    </row>
    <row r="6" spans="1:6" x14ac:dyDescent="0.25">
      <c r="A6" s="2" t="s">
        <v>4</v>
      </c>
      <c r="B6" s="4">
        <v>7.0000000000000001E-3</v>
      </c>
      <c r="C6" s="4"/>
      <c r="D6" s="4"/>
      <c r="E6" s="4"/>
      <c r="F6" s="4"/>
    </row>
    <row r="7" spans="1:6" x14ac:dyDescent="0.25">
      <c r="A7" s="2" t="s">
        <v>5</v>
      </c>
      <c r="B7">
        <f ca="1">_xlfn.NORM.INV(D4,B5,B6)</f>
        <v>3.1618982177138967E-2</v>
      </c>
    </row>
    <row r="8" spans="1:6" x14ac:dyDescent="0.25">
      <c r="A8" s="2" t="s">
        <v>6</v>
      </c>
      <c r="B8" s="3">
        <f ca="1">B4*(1+B7)</f>
        <v>72213.328752399728</v>
      </c>
      <c r="C8" s="46"/>
      <c r="D8" s="46"/>
      <c r="E8" s="46"/>
      <c r="F8" s="46"/>
    </row>
    <row r="9" spans="1:6" ht="15.75" x14ac:dyDescent="0.25">
      <c r="A9" s="2" t="s">
        <v>175</v>
      </c>
      <c r="B9" s="39">
        <v>0.03</v>
      </c>
      <c r="C9" s="84">
        <v>0.03</v>
      </c>
      <c r="D9" s="85">
        <v>0.06</v>
      </c>
      <c r="E9" s="84">
        <v>0.1</v>
      </c>
      <c r="F9" s="86"/>
    </row>
    <row r="10" spans="1:6" ht="15.75" x14ac:dyDescent="0.25">
      <c r="A10" s="2" t="s">
        <v>8</v>
      </c>
      <c r="B10" s="4">
        <v>2.1000000000000001E-2</v>
      </c>
      <c r="C10" s="87" t="s">
        <v>9</v>
      </c>
      <c r="D10" s="87" t="s">
        <v>10</v>
      </c>
      <c r="E10" s="87" t="s">
        <v>7</v>
      </c>
      <c r="F10" s="87"/>
    </row>
    <row r="11" spans="1:6" ht="15.75" x14ac:dyDescent="0.25">
      <c r="A11" s="90" t="s">
        <v>195</v>
      </c>
      <c r="B11" s="53">
        <v>0.28000000000000003</v>
      </c>
      <c r="C11" s="87"/>
      <c r="D11" s="87"/>
      <c r="E11" s="87"/>
      <c r="F11" s="87"/>
    </row>
    <row r="12" spans="1:6" ht="15.75" x14ac:dyDescent="0.25">
      <c r="A12" s="90" t="s">
        <v>197</v>
      </c>
      <c r="B12" s="55"/>
      <c r="C12" s="87" t="s">
        <v>198</v>
      </c>
      <c r="D12" s="87"/>
      <c r="E12" s="87"/>
      <c r="F12" s="87"/>
    </row>
    <row r="13" spans="1:6" ht="15.75" x14ac:dyDescent="0.25">
      <c r="A13" s="90" t="s">
        <v>196</v>
      </c>
      <c r="B13" s="113">
        <v>1076.8399999999999</v>
      </c>
      <c r="C13" s="87"/>
      <c r="D13" s="87"/>
      <c r="E13" s="87"/>
      <c r="F13" s="87"/>
    </row>
    <row r="14" spans="1:6" ht="15.75" x14ac:dyDescent="0.25">
      <c r="A14" s="2" t="s">
        <v>11</v>
      </c>
      <c r="B14" s="3">
        <f ca="1">IF(B8*B9&gt;C15,D15,B8*B9*50%)</f>
        <v>521.42999999999995</v>
      </c>
      <c r="C14" s="88" t="s">
        <v>12</v>
      </c>
      <c r="D14" s="87" t="s">
        <v>13</v>
      </c>
      <c r="E14" s="86"/>
      <c r="F14" s="86"/>
    </row>
    <row r="15" spans="1:6" ht="15.75" x14ac:dyDescent="0.25">
      <c r="A15" s="2"/>
      <c r="C15" s="88">
        <v>1042.8599999999999</v>
      </c>
      <c r="D15" s="89">
        <v>521.42999999999995</v>
      </c>
      <c r="E15" s="86"/>
      <c r="F15" s="86"/>
    </row>
    <row r="16" spans="1:6" x14ac:dyDescent="0.25">
      <c r="A16" s="2" t="s">
        <v>172</v>
      </c>
      <c r="B16" s="8">
        <f>C17*(1+D17)</f>
        <v>5581.2420000000002</v>
      </c>
      <c r="C16" s="86" t="s">
        <v>171</v>
      </c>
      <c r="D16" s="86" t="s">
        <v>170</v>
      </c>
      <c r="E16" s="86"/>
      <c r="F16" s="86"/>
    </row>
    <row r="17" spans="1:20" x14ac:dyDescent="0.25">
      <c r="A17" s="2"/>
      <c r="C17" s="49">
        <v>5364</v>
      </c>
      <c r="D17" s="50">
        <v>4.0500000000000001E-2</v>
      </c>
      <c r="E17" s="51" t="s">
        <v>19</v>
      </c>
      <c r="F17" s="53"/>
    </row>
    <row r="18" spans="1:20" ht="15.75" x14ac:dyDescent="0.25">
      <c r="A18" s="45" t="s">
        <v>174</v>
      </c>
      <c r="B18" s="19" t="s">
        <v>26</v>
      </c>
      <c r="C18" s="6" t="s">
        <v>14</v>
      </c>
      <c r="D18" s="6" t="s">
        <v>15</v>
      </c>
      <c r="F18" s="53"/>
    </row>
    <row r="19" spans="1:20" x14ac:dyDescent="0.25">
      <c r="A19" s="2" t="s">
        <v>16</v>
      </c>
      <c r="B19" s="70">
        <v>0.4</v>
      </c>
      <c r="C19" s="4">
        <v>3.7499999999999999E-2</v>
      </c>
      <c r="D19" s="5">
        <v>0.05</v>
      </c>
      <c r="F19" s="53"/>
    </row>
    <row r="20" spans="1:20" x14ac:dyDescent="0.25">
      <c r="A20" s="2" t="s">
        <v>17</v>
      </c>
      <c r="B20" s="70">
        <v>0.3</v>
      </c>
      <c r="C20" s="4">
        <v>6.5000000000000002E-2</v>
      </c>
      <c r="D20" s="4">
        <v>0.105</v>
      </c>
    </row>
    <row r="21" spans="1:20" x14ac:dyDescent="0.25">
      <c r="A21" s="2" t="s">
        <v>18</v>
      </c>
      <c r="B21" s="70">
        <v>0.3</v>
      </c>
      <c r="C21" s="4">
        <v>0.10249999999999999</v>
      </c>
      <c r="D21" s="4">
        <v>0.20749999999999999</v>
      </c>
    </row>
    <row r="22" spans="1:20" x14ac:dyDescent="0.25">
      <c r="A22" s="8" t="s">
        <v>176</v>
      </c>
      <c r="B22">
        <f>SUM(B19:B21)</f>
        <v>1</v>
      </c>
    </row>
    <row r="23" spans="1:20" x14ac:dyDescent="0.25">
      <c r="A23" s="91" t="s">
        <v>28</v>
      </c>
      <c r="B23" s="65">
        <v>60</v>
      </c>
      <c r="C23" s="66">
        <v>60</v>
      </c>
      <c r="D23" s="66">
        <v>63</v>
      </c>
      <c r="E23" s="67">
        <v>65</v>
      </c>
      <c r="F23" s="8"/>
    </row>
    <row r="24" spans="1:20" x14ac:dyDescent="0.25">
      <c r="A24" s="2"/>
      <c r="D24" s="18"/>
      <c r="E24" s="8"/>
      <c r="F24" s="22">
        <v>0.03</v>
      </c>
    </row>
    <row r="25" spans="1:20" x14ac:dyDescent="0.25">
      <c r="A25" s="2"/>
      <c r="B25" s="9" t="s">
        <v>20</v>
      </c>
      <c r="C25" s="7" t="s">
        <v>21</v>
      </c>
      <c r="D25" s="7" t="s">
        <v>22</v>
      </c>
      <c r="E25" s="20" t="s">
        <v>32</v>
      </c>
      <c r="F25" s="7" t="s">
        <v>23</v>
      </c>
    </row>
    <row r="26" spans="1:20" ht="41.25" customHeight="1" x14ac:dyDescent="0.25">
      <c r="A26" s="10" t="s">
        <v>24</v>
      </c>
      <c r="B26" s="11" t="s">
        <v>29</v>
      </c>
      <c r="C26" s="11" t="s">
        <v>30</v>
      </c>
      <c r="D26" s="11" t="s">
        <v>8</v>
      </c>
      <c r="E26" s="11" t="s">
        <v>31</v>
      </c>
      <c r="F26" s="11" t="s">
        <v>199</v>
      </c>
      <c r="G26" s="21" t="s">
        <v>33</v>
      </c>
      <c r="H26" s="21" t="s">
        <v>204</v>
      </c>
      <c r="I26" s="21" t="s">
        <v>34</v>
      </c>
      <c r="J26" s="82" t="s">
        <v>35</v>
      </c>
      <c r="K26" s="82" t="s">
        <v>205</v>
      </c>
      <c r="L26" s="82" t="s">
        <v>36</v>
      </c>
      <c r="M26" s="21" t="s">
        <v>37</v>
      </c>
      <c r="N26" s="21" t="s">
        <v>206</v>
      </c>
      <c r="O26" s="21" t="s">
        <v>38</v>
      </c>
      <c r="P26" s="79" t="s">
        <v>202</v>
      </c>
      <c r="Q26" s="75" t="s">
        <v>203</v>
      </c>
      <c r="R26" s="75" t="s">
        <v>201</v>
      </c>
      <c r="S26" s="42" t="s">
        <v>224</v>
      </c>
      <c r="T26" s="77" t="s">
        <v>200</v>
      </c>
    </row>
    <row r="27" spans="1:20" ht="15.75" x14ac:dyDescent="0.25">
      <c r="A27" s="2">
        <v>30</v>
      </c>
      <c r="B27" s="12">
        <f t="shared" ref="B27:B57" ca="1" si="0">_xlfn.NORM.INV(RAND(),$B$5,$B$6)</f>
        <v>3.4041555602380036E-2</v>
      </c>
      <c r="C27" s="13">
        <v>70000</v>
      </c>
      <c r="D27" s="14">
        <f>IF(C27&lt;84000,3%*(1-30%),3%*(1-33%))</f>
        <v>2.0999999999999998E-2</v>
      </c>
      <c r="E27" s="3">
        <f t="shared" ref="E27:E57" ca="1" si="1">$B$14</f>
        <v>521.42999999999995</v>
      </c>
      <c r="F27" s="3">
        <f t="shared" ref="F27:F57" ca="1" si="2">C27*($B$9+D27)+E27</f>
        <v>4091.4299999999994</v>
      </c>
      <c r="G27">
        <f t="shared" ref="G27:G57" ca="1" si="3">_xlfn.NORM.INV(RAND(),$C$19,$D$19)</f>
        <v>5.7169888025474902E-2</v>
      </c>
      <c r="H27" s="3">
        <f ca="1">(F27*$B$19)*G27</f>
        <v>93.562637985627504</v>
      </c>
      <c r="I27" s="3">
        <f ca="1">F27*B20*(1+G27)</f>
        <v>1297.6009784892206</v>
      </c>
      <c r="J27">
        <f t="shared" ref="J27:J57" ca="1" si="4">_xlfn.NORM.INV(RAND(),$C$20,$D$20)</f>
        <v>7.2363750503425486E-2</v>
      </c>
      <c r="K27" s="3">
        <f ca="1">F27*$B$20*J27</f>
        <v>88.821365916669038</v>
      </c>
      <c r="L27" s="3">
        <f ca="1">F27*B21*(1+J27)</f>
        <v>1316.2503659166689</v>
      </c>
      <c r="M27">
        <f t="shared" ref="M27:M57" ca="1" si="5">_xlfn.NORM.INV(RAND(),$C$21,$D$21)</f>
        <v>0.11653357563848586</v>
      </c>
      <c r="N27" s="3">
        <f ca="1">F27*$B$21*M27</f>
        <v>143.03669021237104</v>
      </c>
      <c r="O27" s="3">
        <f ca="1">F27*B22*(1+M27)</f>
        <v>4568.2189673745688</v>
      </c>
      <c r="P27" s="76">
        <f ca="1">I27+L27+O27</f>
        <v>7182.0703117804587</v>
      </c>
      <c r="Q27" s="76">
        <f ca="1">H27+K27+N27</f>
        <v>325.42069411466758</v>
      </c>
      <c r="R27" s="76">
        <f t="shared" ref="R27:R57" ca="1" si="6">IF(Q27&gt;0,Q27*$B$11,0)</f>
        <v>91.117794352106927</v>
      </c>
      <c r="S27" s="3">
        <f>26*$B$13</f>
        <v>27997.839999999997</v>
      </c>
      <c r="T27" s="76">
        <f t="shared" ref="T27:T57" ca="1" si="7">P27-R27+S27</f>
        <v>35088.792517428345</v>
      </c>
    </row>
    <row r="28" spans="1:20" ht="15.75" x14ac:dyDescent="0.25">
      <c r="A28" s="2">
        <v>31</v>
      </c>
      <c r="B28" s="12">
        <f t="shared" ca="1" si="0"/>
        <v>3.5711791606685341E-2</v>
      </c>
      <c r="C28" s="13">
        <f ca="1">C27*(1+B28)</f>
        <v>72499.825412467981</v>
      </c>
      <c r="D28" s="14">
        <f t="shared" ref="D28:D57" ca="1" si="8">IF(C28&lt;84000,3%*(1-30%),3%*(1-33%))</f>
        <v>2.0999999999999998E-2</v>
      </c>
      <c r="E28" s="3">
        <f t="shared" ca="1" si="1"/>
        <v>521.42999999999995</v>
      </c>
      <c r="F28" s="3">
        <f t="shared" ca="1" si="2"/>
        <v>4218.9210960358669</v>
      </c>
      <c r="G28">
        <f t="shared" ca="1" si="3"/>
        <v>6.9402698214517361E-2</v>
      </c>
      <c r="H28" s="3">
        <f ca="1">(I27+F28*$B$19)*G28</f>
        <v>207.17881216056503</v>
      </c>
      <c r="I28" s="3">
        <f t="shared" ref="I28:I57" ca="1" si="9">(I27+(F28*$B$19))*(1+G28)</f>
        <v>3192.3482290641318</v>
      </c>
      <c r="J28">
        <f t="shared" ca="1" si="4"/>
        <v>0.23517552584172863</v>
      </c>
      <c r="K28" s="3">
        <f ca="1">(L27+F28*$B$20)*J28</f>
        <v>607.20596811731946</v>
      </c>
      <c r="L28" s="3">
        <f t="shared" ref="L28:L57" ca="1" si="10">(L27+F28*$B$20)*(1+J28)</f>
        <v>3189.1326628447487</v>
      </c>
      <c r="M28">
        <f t="shared" ca="1" si="5"/>
        <v>-0.33593082494465437</v>
      </c>
      <c r="N28" s="3">
        <f ca="1">(O27+F28*$B$21)*M28</f>
        <v>-1959.7852594882761</v>
      </c>
      <c r="O28" s="3">
        <f t="shared" ref="O28:O57" ca="1" si="11">(O27+F28*$B$21)*(1+M28)</f>
        <v>3874.1100366970518</v>
      </c>
      <c r="P28" s="76">
        <f t="shared" ref="P28:P57" ca="1" si="12">I28+L28+O28</f>
        <v>10255.590928605932</v>
      </c>
      <c r="Q28" s="76">
        <f t="shared" ref="Q28:Q57" ca="1" si="13">H28+K28+N28</f>
        <v>-1145.4004792103915</v>
      </c>
      <c r="R28" s="76">
        <f t="shared" ca="1" si="6"/>
        <v>0</v>
      </c>
      <c r="S28" s="3">
        <f t="shared" ref="S28:S57" si="14">26*$B$13</f>
        <v>27997.839999999997</v>
      </c>
      <c r="T28" s="76">
        <f t="shared" ca="1" si="7"/>
        <v>38253.430928605929</v>
      </c>
    </row>
    <row r="29" spans="1:20" ht="15.75" x14ac:dyDescent="0.25">
      <c r="A29" s="2">
        <v>32</v>
      </c>
      <c r="B29" s="12">
        <f t="shared" ca="1" si="0"/>
        <v>3.3908331952695228E-2</v>
      </c>
      <c r="C29" s="13">
        <v>70001</v>
      </c>
      <c r="D29" s="14">
        <f t="shared" si="8"/>
        <v>2.0999999999999998E-2</v>
      </c>
      <c r="E29" s="3">
        <f t="shared" ca="1" si="1"/>
        <v>521.42999999999995</v>
      </c>
      <c r="F29" s="3">
        <f t="shared" ca="1" si="2"/>
        <v>4091.4809999999998</v>
      </c>
      <c r="G29">
        <f t="shared" ca="1" si="3"/>
        <v>1.1964981329002436E-2</v>
      </c>
      <c r="H29" s="3">
        <f t="shared" ref="H29:H57" ca="1" si="15">(I28+F29*$B$19)*G29</f>
        <v>57.778184465613613</v>
      </c>
      <c r="I29" s="3">
        <f t="shared" ca="1" si="9"/>
        <v>4886.7188135297447</v>
      </c>
      <c r="J29">
        <f t="shared" ca="1" si="4"/>
        <v>0.1492729201490258</v>
      </c>
      <c r="K29" s="3">
        <f t="shared" ref="K29:K57" ca="1" si="16">(L28+F29*$B$20)*J29</f>
        <v>659.2753403067511</v>
      </c>
      <c r="L29" s="3">
        <f t="shared" ca="1" si="10"/>
        <v>5075.8523031514997</v>
      </c>
      <c r="M29">
        <f t="shared" ca="1" si="5"/>
        <v>8.2653448229264209E-2</v>
      </c>
      <c r="N29" s="3">
        <f t="shared" ref="N29:N57" ca="1" si="17">(O28+F29*$B$21)*M29</f>
        <v>421.66105725696804</v>
      </c>
      <c r="O29" s="3">
        <f t="shared" ca="1" si="11"/>
        <v>5523.2153939540194</v>
      </c>
      <c r="P29" s="76">
        <f t="shared" ca="1" si="12"/>
        <v>15485.786510635262</v>
      </c>
      <c r="Q29" s="76">
        <f t="shared" ca="1" si="13"/>
        <v>1138.7145820293329</v>
      </c>
      <c r="R29" s="76">
        <f t="shared" ca="1" si="6"/>
        <v>318.84008296821321</v>
      </c>
      <c r="S29" s="3">
        <f t="shared" si="14"/>
        <v>27997.839999999997</v>
      </c>
      <c r="T29" s="76">
        <f t="shared" ca="1" si="7"/>
        <v>43164.786427667044</v>
      </c>
    </row>
    <row r="30" spans="1:20" ht="15.75" x14ac:dyDescent="0.25">
      <c r="A30" s="2">
        <v>33</v>
      </c>
      <c r="B30" s="12">
        <f t="shared" ca="1" si="0"/>
        <v>4.0114548748759533E-2</v>
      </c>
      <c r="C30" s="13">
        <f t="shared" ref="C30:C57" ca="1" si="18">C29*(1+B30)</f>
        <v>72809.058526961919</v>
      </c>
      <c r="D30" s="14">
        <f t="shared" ca="1" si="8"/>
        <v>2.0999999999999998E-2</v>
      </c>
      <c r="E30" s="3">
        <f t="shared" ca="1" si="1"/>
        <v>521.42999999999995</v>
      </c>
      <c r="F30" s="3">
        <f t="shared" ca="1" si="2"/>
        <v>4234.6919848750576</v>
      </c>
      <c r="G30">
        <f t="shared" ca="1" si="3"/>
        <v>8.4222039502733742E-2</v>
      </c>
      <c r="H30" s="3">
        <f t="shared" ca="1" si="15"/>
        <v>554.23118320467711</v>
      </c>
      <c r="I30" s="3">
        <f t="shared" ca="1" si="9"/>
        <v>7134.8267906844449</v>
      </c>
      <c r="J30">
        <f t="shared" ca="1" si="4"/>
        <v>6.5613895171049694E-2</v>
      </c>
      <c r="K30" s="3">
        <f t="shared" ca="1" si="16"/>
        <v>416.40283171589653</v>
      </c>
      <c r="L30" s="3">
        <f t="shared" ca="1" si="10"/>
        <v>6762.6627303299128</v>
      </c>
      <c r="M30">
        <f t="shared" ca="1" si="5"/>
        <v>-0.26222376081600657</v>
      </c>
      <c r="N30" s="3">
        <f t="shared" ca="1" si="17"/>
        <v>-1781.4493698508857</v>
      </c>
      <c r="O30" s="3">
        <f t="shared" ca="1" si="11"/>
        <v>5012.1736195656522</v>
      </c>
      <c r="P30" s="76">
        <f t="shared" ca="1" si="12"/>
        <v>18909.663140580011</v>
      </c>
      <c r="Q30" s="76">
        <f t="shared" ca="1" si="13"/>
        <v>-810.81535493031197</v>
      </c>
      <c r="R30" s="76">
        <f t="shared" ca="1" si="6"/>
        <v>0</v>
      </c>
      <c r="S30" s="3">
        <f t="shared" si="14"/>
        <v>27997.839999999997</v>
      </c>
      <c r="T30" s="76">
        <f t="shared" ca="1" si="7"/>
        <v>46907.503140580011</v>
      </c>
    </row>
    <row r="31" spans="1:20" ht="15.75" x14ac:dyDescent="0.25">
      <c r="A31" s="2">
        <v>34</v>
      </c>
      <c r="B31" s="12">
        <f t="shared" ca="1" si="0"/>
        <v>3.6403391046078981E-2</v>
      </c>
      <c r="C31" s="13">
        <f t="shared" ca="1" si="18"/>
        <v>75459.555156215763</v>
      </c>
      <c r="D31" s="14">
        <f t="shared" ca="1" si="8"/>
        <v>2.0999999999999998E-2</v>
      </c>
      <c r="E31" s="3">
        <f t="shared" ca="1" si="1"/>
        <v>521.42999999999995</v>
      </c>
      <c r="F31" s="3">
        <f t="shared" ca="1" si="2"/>
        <v>4369.8673129670042</v>
      </c>
      <c r="G31">
        <f t="shared" ca="1" si="3"/>
        <v>0.12062207511936293</v>
      </c>
      <c r="H31" s="3">
        <f t="shared" ca="1" si="15"/>
        <v>1071.4585984241241</v>
      </c>
      <c r="I31" s="3">
        <f t="shared" ca="1" si="9"/>
        <v>9954.2323142953701</v>
      </c>
      <c r="J31">
        <f t="shared" ca="1" si="4"/>
        <v>-5.7904578799976014E-2</v>
      </c>
      <c r="K31" s="3">
        <f t="shared" ca="1" si="16"/>
        <v>-467.49973481679058</v>
      </c>
      <c r="L31" s="3">
        <f t="shared" ca="1" si="10"/>
        <v>7606.1231894032235</v>
      </c>
      <c r="M31">
        <f t="shared" ca="1" si="5"/>
        <v>5.8596829588919687E-2</v>
      </c>
      <c r="N31" s="3">
        <f t="shared" ca="1" si="17"/>
        <v>370.51559453500266</v>
      </c>
      <c r="O31" s="3">
        <f t="shared" ca="1" si="11"/>
        <v>6693.6494079907561</v>
      </c>
      <c r="P31" s="76">
        <f t="shared" ca="1" si="12"/>
        <v>24254.00491168935</v>
      </c>
      <c r="Q31" s="76">
        <f t="shared" ca="1" si="13"/>
        <v>974.47445814233629</v>
      </c>
      <c r="R31" s="76">
        <f t="shared" ca="1" si="6"/>
        <v>272.85284827985419</v>
      </c>
      <c r="S31" s="3">
        <f t="shared" si="14"/>
        <v>27997.839999999997</v>
      </c>
      <c r="T31" s="76">
        <f t="shared" ca="1" si="7"/>
        <v>51978.992063409489</v>
      </c>
    </row>
    <row r="32" spans="1:20" ht="15.75" x14ac:dyDescent="0.25">
      <c r="A32" s="2">
        <v>35</v>
      </c>
      <c r="B32" s="12">
        <f t="shared" ca="1" si="0"/>
        <v>3.8943348016707173E-2</v>
      </c>
      <c r="C32" s="13">
        <f t="shared" ca="1" si="18"/>
        <v>78398.202873850183</v>
      </c>
      <c r="D32" s="14">
        <f t="shared" ca="1" si="8"/>
        <v>2.0999999999999998E-2</v>
      </c>
      <c r="E32" s="3">
        <f t="shared" ca="1" si="1"/>
        <v>521.42999999999995</v>
      </c>
      <c r="F32" s="3">
        <f t="shared" ca="1" si="2"/>
        <v>4519.7383465663588</v>
      </c>
      <c r="G32">
        <f t="shared" ca="1" si="3"/>
        <v>7.4504611592397171E-2</v>
      </c>
      <c r="H32" s="3">
        <f t="shared" ca="1" si="15"/>
        <v>876.33275228114132</v>
      </c>
      <c r="I32" s="3">
        <f t="shared" ca="1" si="9"/>
        <v>12638.460405203054</v>
      </c>
      <c r="J32">
        <f t="shared" ca="1" si="4"/>
        <v>3.2872266985012569E-2</v>
      </c>
      <c r="K32" s="3">
        <f t="shared" ca="1" si="16"/>
        <v>294.60272589217664</v>
      </c>
      <c r="L32" s="3">
        <f t="shared" ca="1" si="10"/>
        <v>9256.6474192653077</v>
      </c>
      <c r="M32">
        <f t="shared" ca="1" si="5"/>
        <v>0.36859842564941248</v>
      </c>
      <c r="N32" s="3">
        <f t="shared" ca="1" si="17"/>
        <v>2967.059165302006</v>
      </c>
      <c r="O32" s="3">
        <f t="shared" ca="1" si="11"/>
        <v>11016.630077262671</v>
      </c>
      <c r="P32" s="76">
        <f t="shared" ca="1" si="12"/>
        <v>32911.73790173103</v>
      </c>
      <c r="Q32" s="76">
        <f t="shared" ca="1" si="13"/>
        <v>4137.9946434753238</v>
      </c>
      <c r="R32" s="76">
        <f t="shared" ca="1" si="6"/>
        <v>1158.6385001730907</v>
      </c>
      <c r="S32" s="3">
        <f t="shared" si="14"/>
        <v>27997.839999999997</v>
      </c>
      <c r="T32" s="76">
        <f t="shared" ca="1" si="7"/>
        <v>59750.939401557931</v>
      </c>
    </row>
    <row r="33" spans="1:20" ht="15.75" x14ac:dyDescent="0.25">
      <c r="A33" s="2">
        <v>36</v>
      </c>
      <c r="B33" s="12">
        <f t="shared" ca="1" si="0"/>
        <v>3.5050686675580478E-2</v>
      </c>
      <c r="C33" s="13">
        <f t="shared" ca="1" si="18"/>
        <v>81146.113718710098</v>
      </c>
      <c r="D33" s="14">
        <f t="shared" ca="1" si="8"/>
        <v>2.0999999999999998E-2</v>
      </c>
      <c r="E33" s="3">
        <f t="shared" ca="1" si="1"/>
        <v>521.42999999999995</v>
      </c>
      <c r="F33" s="3">
        <f t="shared" ca="1" si="2"/>
        <v>4659.8817996542148</v>
      </c>
      <c r="G33">
        <f t="shared" ca="1" si="3"/>
        <v>2.4453562953013222E-2</v>
      </c>
      <c r="H33" s="3">
        <f t="shared" ca="1" si="15"/>
        <v>354.63567232437583</v>
      </c>
      <c r="I33" s="3">
        <f t="shared" ca="1" si="9"/>
        <v>14857.048797389116</v>
      </c>
      <c r="J33">
        <f t="shared" ca="1" si="4"/>
        <v>0.14942095236097763</v>
      </c>
      <c r="K33" s="3">
        <f t="shared" ca="1" si="16"/>
        <v>1592.0222659745837</v>
      </c>
      <c r="L33" s="3">
        <f t="shared" ca="1" si="10"/>
        <v>12246.634225136157</v>
      </c>
      <c r="M33">
        <f t="shared" ca="1" si="5"/>
        <v>0.14119402777285153</v>
      </c>
      <c r="N33" s="3">
        <f t="shared" ca="1" si="17"/>
        <v>1752.8666171638317</v>
      </c>
      <c r="O33" s="3">
        <f t="shared" ca="1" si="11"/>
        <v>14167.461234322767</v>
      </c>
      <c r="P33" s="76">
        <f t="shared" ca="1" si="12"/>
        <v>41271.144256848042</v>
      </c>
      <c r="Q33" s="76">
        <f t="shared" ca="1" si="13"/>
        <v>3699.5245554627909</v>
      </c>
      <c r="R33" s="76">
        <f t="shared" ca="1" si="6"/>
        <v>1035.8668755295816</v>
      </c>
      <c r="S33" s="3">
        <f t="shared" si="14"/>
        <v>27997.839999999997</v>
      </c>
      <c r="T33" s="76">
        <f t="shared" ca="1" si="7"/>
        <v>68233.117381318458</v>
      </c>
    </row>
    <row r="34" spans="1:20" ht="15.75" x14ac:dyDescent="0.25">
      <c r="A34" s="2">
        <v>37</v>
      </c>
      <c r="B34" s="12">
        <f t="shared" ca="1" si="0"/>
        <v>2.423490427337046E-2</v>
      </c>
      <c r="C34" s="13">
        <f t="shared" ca="1" si="18"/>
        <v>83112.68201683907</v>
      </c>
      <c r="D34" s="14">
        <f t="shared" ca="1" si="8"/>
        <v>2.0999999999999998E-2</v>
      </c>
      <c r="E34" s="3">
        <f t="shared" ca="1" si="1"/>
        <v>521.42999999999995</v>
      </c>
      <c r="F34" s="3">
        <f t="shared" ca="1" si="2"/>
        <v>4760.1767828587926</v>
      </c>
      <c r="G34">
        <f t="shared" ca="1" si="3"/>
        <v>6.013959708718708E-3</v>
      </c>
      <c r="H34" s="3">
        <f t="shared" ca="1" si="15"/>
        <v>100.80069740936229</v>
      </c>
      <c r="I34" s="3">
        <f t="shared" ca="1" si="9"/>
        <v>16861.920207941996</v>
      </c>
      <c r="J34">
        <f t="shared" ca="1" si="4"/>
        <v>0.166976864072482</v>
      </c>
      <c r="K34" s="3">
        <f t="shared" ca="1" si="16"/>
        <v>2283.3563958456853</v>
      </c>
      <c r="L34" s="3">
        <f t="shared" ca="1" si="10"/>
        <v>15958.043655839479</v>
      </c>
      <c r="M34">
        <f t="shared" ca="1" si="5"/>
        <v>-0.17385086257234439</v>
      </c>
      <c r="N34" s="3">
        <f t="shared" ca="1" si="17"/>
        <v>-2711.2936079563183</v>
      </c>
      <c r="O34" s="3">
        <f t="shared" ca="1" si="11"/>
        <v>12884.220661224086</v>
      </c>
      <c r="P34" s="76">
        <f t="shared" ca="1" si="12"/>
        <v>45704.184525005563</v>
      </c>
      <c r="Q34" s="76">
        <f t="shared" ca="1" si="13"/>
        <v>-327.1365147012707</v>
      </c>
      <c r="R34" s="76">
        <f t="shared" ca="1" si="6"/>
        <v>0</v>
      </c>
      <c r="S34" s="3">
        <f t="shared" si="14"/>
        <v>27997.839999999997</v>
      </c>
      <c r="T34" s="76">
        <f t="shared" ca="1" si="7"/>
        <v>73702.02452500556</v>
      </c>
    </row>
    <row r="35" spans="1:20" ht="15.75" x14ac:dyDescent="0.25">
      <c r="A35" s="92">
        <v>38</v>
      </c>
      <c r="B35" s="12">
        <f t="shared" ca="1" si="0"/>
        <v>3.4954299408201342E-2</v>
      </c>
      <c r="C35" s="13">
        <f t="shared" ca="1" si="18"/>
        <v>86017.827588674292</v>
      </c>
      <c r="D35" s="14">
        <f t="shared" ca="1" si="8"/>
        <v>2.0099999999999996E-2</v>
      </c>
      <c r="E35" s="3">
        <f t="shared" ca="1" si="1"/>
        <v>521.42999999999995</v>
      </c>
      <c r="F35" s="3">
        <f t="shared" ca="1" si="2"/>
        <v>4830.9231621925819</v>
      </c>
      <c r="G35">
        <f t="shared" ca="1" si="3"/>
        <v>-5.4303650947842216E-3</v>
      </c>
      <c r="H35" s="3">
        <f t="shared" ca="1" si="15"/>
        <v>-102.05985353446701</v>
      </c>
      <c r="I35" s="3">
        <f t="shared" ca="1" si="9"/>
        <v>18692.229619284561</v>
      </c>
      <c r="J35">
        <f t="shared" ca="1" si="4"/>
        <v>8.2526049203181684E-2</v>
      </c>
      <c r="K35" s="3">
        <f t="shared" ca="1" si="16"/>
        <v>1436.5573967022988</v>
      </c>
      <c r="L35" s="3">
        <f t="shared" ca="1" si="10"/>
        <v>18843.878001199551</v>
      </c>
      <c r="M35">
        <f t="shared" ca="1" si="5"/>
        <v>-8.6000789528525315E-2</v>
      </c>
      <c r="N35" s="3">
        <f t="shared" ca="1" si="17"/>
        <v>-1232.6921111550705</v>
      </c>
      <c r="O35" s="3">
        <f t="shared" ca="1" si="11"/>
        <v>13100.80549872679</v>
      </c>
      <c r="P35" s="76">
        <f t="shared" ca="1" si="12"/>
        <v>50636.913119210898</v>
      </c>
      <c r="Q35" s="76">
        <f t="shared" ca="1" si="13"/>
        <v>101.80543201276123</v>
      </c>
      <c r="R35" s="76">
        <f t="shared" ca="1" si="6"/>
        <v>28.505520963573147</v>
      </c>
      <c r="S35" s="3">
        <f t="shared" si="14"/>
        <v>27997.839999999997</v>
      </c>
      <c r="T35" s="76">
        <f t="shared" ca="1" si="7"/>
        <v>78606.247598247312</v>
      </c>
    </row>
    <row r="36" spans="1:20" ht="15.75" x14ac:dyDescent="0.25">
      <c r="A36" s="2">
        <v>39</v>
      </c>
      <c r="B36" s="12">
        <f t="shared" ca="1" si="0"/>
        <v>3.4613721258987741E-2</v>
      </c>
      <c r="C36" s="13">
        <f t="shared" ca="1" si="18"/>
        <v>88995.224696132325</v>
      </c>
      <c r="D36" s="14">
        <f t="shared" ca="1" si="8"/>
        <v>2.0099999999999996E-2</v>
      </c>
      <c r="E36" s="3">
        <f t="shared" ca="1" si="1"/>
        <v>521.42999999999995</v>
      </c>
      <c r="F36" s="3">
        <f t="shared" ca="1" si="2"/>
        <v>4980.0907572762289</v>
      </c>
      <c r="G36">
        <f t="shared" ca="1" si="3"/>
        <v>-6.7473029404322635E-3</v>
      </c>
      <c r="H36" s="3">
        <f t="shared" ca="1" si="15"/>
        <v>-139.56300827750954</v>
      </c>
      <c r="I36" s="3">
        <f t="shared" ca="1" si="9"/>
        <v>20544.702913917543</v>
      </c>
      <c r="J36">
        <f t="shared" ca="1" si="4"/>
        <v>0.20112500212890469</v>
      </c>
      <c r="K36" s="3">
        <f t="shared" ca="1" si="16"/>
        <v>4090.4612323558763</v>
      </c>
      <c r="L36" s="3">
        <f t="shared" ca="1" si="10"/>
        <v>24428.366460738296</v>
      </c>
      <c r="M36">
        <f t="shared" ca="1" si="5"/>
        <v>5.9341353494896755E-2</v>
      </c>
      <c r="N36" s="3">
        <f t="shared" ca="1" si="17"/>
        <v>866.07712798709269</v>
      </c>
      <c r="O36" s="3">
        <f t="shared" ca="1" si="11"/>
        <v>15460.909853896752</v>
      </c>
      <c r="P36" s="76">
        <f t="shared" ca="1" si="12"/>
        <v>60433.979228552591</v>
      </c>
      <c r="Q36" s="76">
        <f t="shared" ca="1" si="13"/>
        <v>4816.9753520654594</v>
      </c>
      <c r="R36" s="76">
        <f t="shared" ca="1" si="6"/>
        <v>1348.7530985783287</v>
      </c>
      <c r="S36" s="3">
        <f t="shared" si="14"/>
        <v>27997.839999999997</v>
      </c>
      <c r="T36" s="76">
        <f t="shared" ca="1" si="7"/>
        <v>87083.066129974264</v>
      </c>
    </row>
    <row r="37" spans="1:20" ht="15.75" x14ac:dyDescent="0.25">
      <c r="A37" s="2">
        <v>40</v>
      </c>
      <c r="B37" s="12">
        <f t="shared" ca="1" si="0"/>
        <v>2.577186582639613E-2</v>
      </c>
      <c r="C37" s="13">
        <f t="shared" ca="1" si="18"/>
        <v>91288.797686191028</v>
      </c>
      <c r="D37" s="14">
        <f t="shared" ca="1" si="8"/>
        <v>2.0099999999999996E-2</v>
      </c>
      <c r="E37" s="3">
        <f t="shared" ca="1" si="1"/>
        <v>521.42999999999995</v>
      </c>
      <c r="F37" s="3">
        <f t="shared" ca="1" si="2"/>
        <v>5094.9987640781701</v>
      </c>
      <c r="G37">
        <f t="shared" ca="1" si="3"/>
        <v>4.9125780536890026E-2</v>
      </c>
      <c r="H37" s="3">
        <f t="shared" ca="1" si="15"/>
        <v>1109.3928829926504</v>
      </c>
      <c r="I37" s="3">
        <f t="shared" ca="1" si="9"/>
        <v>23692.095302541464</v>
      </c>
      <c r="J37">
        <f t="shared" ca="1" si="4"/>
        <v>0.14163333701780587</v>
      </c>
      <c r="K37" s="3">
        <f t="shared" ca="1" si="16"/>
        <v>3676.3575628456088</v>
      </c>
      <c r="L37" s="3">
        <f t="shared" ca="1" si="10"/>
        <v>29633.223652807352</v>
      </c>
      <c r="M37">
        <f t="shared" ca="1" si="5"/>
        <v>0.28192388606237628</v>
      </c>
      <c r="N37" s="3">
        <f t="shared" ca="1" si="17"/>
        <v>4789.7203433862351</v>
      </c>
      <c r="O37" s="3">
        <f t="shared" ca="1" si="11"/>
        <v>21779.129826506436</v>
      </c>
      <c r="P37" s="76">
        <f t="shared" ca="1" si="12"/>
        <v>75104.448781855259</v>
      </c>
      <c r="Q37" s="76">
        <f t="shared" ca="1" si="13"/>
        <v>9575.4707892244951</v>
      </c>
      <c r="R37" s="76">
        <f t="shared" ca="1" si="6"/>
        <v>2681.1318209828587</v>
      </c>
      <c r="S37" s="3">
        <f t="shared" si="14"/>
        <v>27997.839999999997</v>
      </c>
      <c r="T37" s="76">
        <f t="shared" ca="1" si="7"/>
        <v>100421.15696087239</v>
      </c>
    </row>
    <row r="38" spans="1:20" ht="15.75" x14ac:dyDescent="0.25">
      <c r="A38" s="2">
        <v>41</v>
      </c>
      <c r="B38" s="12">
        <f t="shared" ca="1" si="0"/>
        <v>3.4557115574274759E-2</v>
      </c>
      <c r="C38" s="13">
        <f t="shared" ca="1" si="18"/>
        <v>94443.475218469321</v>
      </c>
      <c r="D38" s="14">
        <f t="shared" ca="1" si="8"/>
        <v>2.0099999999999996E-2</v>
      </c>
      <c r="E38" s="3">
        <f t="shared" ca="1" si="1"/>
        <v>521.42999999999995</v>
      </c>
      <c r="F38" s="3">
        <f t="shared" ca="1" si="2"/>
        <v>5253.0481084453122</v>
      </c>
      <c r="G38">
        <f t="shared" ca="1" si="3"/>
        <v>7.1340544317765223E-2</v>
      </c>
      <c r="H38" s="3">
        <f t="shared" ca="1" si="15"/>
        <v>1840.1090994652347</v>
      </c>
      <c r="I38" s="3">
        <f t="shared" ca="1" si="9"/>
        <v>27633.423645384824</v>
      </c>
      <c r="J38">
        <f t="shared" ca="1" si="4"/>
        <v>1.4234903582479586E-3</v>
      </c>
      <c r="K38" s="3">
        <f t="shared" ca="1" si="16"/>
        <v>44.425907153711989</v>
      </c>
      <c r="L38" s="3">
        <f t="shared" ca="1" si="10"/>
        <v>31253.563992494659</v>
      </c>
      <c r="M38">
        <f t="shared" ca="1" si="5"/>
        <v>-0.10716494301307501</v>
      </c>
      <c r="N38" s="3">
        <f t="shared" ca="1" si="17"/>
        <v>-2502.8419870878697</v>
      </c>
      <c r="O38" s="3">
        <f t="shared" ca="1" si="11"/>
        <v>20852.202271952163</v>
      </c>
      <c r="P38" s="76">
        <f t="shared" ca="1" si="12"/>
        <v>79739.18990983165</v>
      </c>
      <c r="Q38" s="76">
        <f t="shared" ca="1" si="13"/>
        <v>-618.30698046892303</v>
      </c>
      <c r="R38" s="76">
        <f t="shared" ca="1" si="6"/>
        <v>0</v>
      </c>
      <c r="S38" s="3">
        <f t="shared" si="14"/>
        <v>27997.839999999997</v>
      </c>
      <c r="T38" s="76">
        <f t="shared" ca="1" si="7"/>
        <v>107737.02990983165</v>
      </c>
    </row>
    <row r="39" spans="1:20" ht="15.75" x14ac:dyDescent="0.25">
      <c r="A39" s="2">
        <v>42</v>
      </c>
      <c r="B39" s="12">
        <f t="shared" ca="1" si="0"/>
        <v>3.4968880759239533E-2</v>
      </c>
      <c r="C39" s="13">
        <f t="shared" ca="1" si="18"/>
        <v>97746.057841872156</v>
      </c>
      <c r="D39" s="14">
        <f t="shared" ca="1" si="8"/>
        <v>2.0099999999999996E-2</v>
      </c>
      <c r="E39" s="3">
        <f t="shared" ca="1" si="1"/>
        <v>521.42999999999995</v>
      </c>
      <c r="F39" s="3">
        <f t="shared" ca="1" si="2"/>
        <v>5418.5074978777948</v>
      </c>
      <c r="G39">
        <f t="shared" ca="1" si="3"/>
        <v>-1.385204395816611E-2</v>
      </c>
      <c r="H39" s="3">
        <f t="shared" ca="1" si="15"/>
        <v>-412.80236066979973</v>
      </c>
      <c r="I39" s="3">
        <f t="shared" ca="1" si="9"/>
        <v>29388.02428386614</v>
      </c>
      <c r="J39">
        <f t="shared" ca="1" si="4"/>
        <v>-6.2582036655272844E-2</v>
      </c>
      <c r="K39" s="3">
        <f t="shared" ca="1" si="16"/>
        <v>-2057.6420578409338</v>
      </c>
      <c r="L39" s="3">
        <f t="shared" ca="1" si="10"/>
        <v>30821.474184017065</v>
      </c>
      <c r="M39">
        <f t="shared" ca="1" si="5"/>
        <v>-0.11971130088241451</v>
      </c>
      <c r="N39" s="3">
        <f t="shared" ca="1" si="17"/>
        <v>-2690.8412346622531</v>
      </c>
      <c r="O39" s="3">
        <f t="shared" ca="1" si="11"/>
        <v>19786.913286653249</v>
      </c>
      <c r="P39" s="76">
        <f t="shared" ca="1" si="12"/>
        <v>79996.411754536457</v>
      </c>
      <c r="Q39" s="76">
        <f t="shared" ca="1" si="13"/>
        <v>-5161.2856531729867</v>
      </c>
      <c r="R39" s="76">
        <f t="shared" ca="1" si="6"/>
        <v>0</v>
      </c>
      <c r="S39" s="3">
        <f t="shared" si="14"/>
        <v>27997.839999999997</v>
      </c>
      <c r="T39" s="76">
        <f t="shared" ca="1" si="7"/>
        <v>107994.25175453645</v>
      </c>
    </row>
    <row r="40" spans="1:20" ht="15.75" x14ac:dyDescent="0.25">
      <c r="A40" s="2">
        <v>43</v>
      </c>
      <c r="B40" s="12">
        <f t="shared" ca="1" si="0"/>
        <v>2.5146063020433401E-2</v>
      </c>
      <c r="C40" s="13">
        <f t="shared" ca="1" si="18"/>
        <v>100203.98637236281</v>
      </c>
      <c r="D40" s="14">
        <f t="shared" ca="1" si="8"/>
        <v>2.0099999999999996E-2</v>
      </c>
      <c r="E40" s="3">
        <f t="shared" ca="1" si="1"/>
        <v>521.42999999999995</v>
      </c>
      <c r="F40" s="3">
        <f t="shared" ca="1" si="2"/>
        <v>5541.6497172553763</v>
      </c>
      <c r="G40">
        <f t="shared" ca="1" si="3"/>
        <v>5.7105777866548198E-2</v>
      </c>
      <c r="H40" s="3">
        <f t="shared" ca="1" si="15"/>
        <v>1804.8100737983061</v>
      </c>
      <c r="I40" s="3">
        <f t="shared" ca="1" si="9"/>
        <v>33409.494244566595</v>
      </c>
      <c r="J40">
        <f t="shared" ca="1" si="4"/>
        <v>0.12816237760067589</v>
      </c>
      <c r="K40" s="3">
        <f t="shared" ca="1" si="16"/>
        <v>4163.2227136595475</v>
      </c>
      <c r="L40" s="3">
        <f t="shared" ca="1" si="10"/>
        <v>36647.191812853227</v>
      </c>
      <c r="M40">
        <f t="shared" ca="1" si="5"/>
        <v>0.23375269073335975</v>
      </c>
      <c r="N40" s="3">
        <f t="shared" ca="1" si="17"/>
        <v>5013.8568818159256</v>
      </c>
      <c r="O40" s="3">
        <f t="shared" ca="1" si="11"/>
        <v>26463.265083645787</v>
      </c>
      <c r="P40" s="76">
        <f t="shared" ca="1" si="12"/>
        <v>96519.951141065612</v>
      </c>
      <c r="Q40" s="76">
        <f ca="1">H40+K40+N40</f>
        <v>10981.88966927378</v>
      </c>
      <c r="R40" s="76">
        <f t="shared" ca="1" si="6"/>
        <v>3074.9291073966588</v>
      </c>
      <c r="S40" s="3">
        <f t="shared" si="14"/>
        <v>27997.839999999997</v>
      </c>
      <c r="T40" s="76">
        <f t="shared" ca="1" si="7"/>
        <v>121442.86203366895</v>
      </c>
    </row>
    <row r="41" spans="1:20" ht="15.75" x14ac:dyDescent="0.25">
      <c r="A41" s="2">
        <v>44</v>
      </c>
      <c r="B41" s="12">
        <f t="shared" ca="1" si="0"/>
        <v>3.8672741972185481E-2</v>
      </c>
      <c r="C41" s="13">
        <f t="shared" ca="1" si="18"/>
        <v>104079.14928192559</v>
      </c>
      <c r="D41" s="14">
        <f t="shared" ca="1" si="8"/>
        <v>2.0099999999999996E-2</v>
      </c>
      <c r="E41" s="3">
        <f t="shared" ca="1" si="1"/>
        <v>521.42999999999995</v>
      </c>
      <c r="F41" s="3">
        <f t="shared" ca="1" si="2"/>
        <v>5735.7953790244719</v>
      </c>
      <c r="G41">
        <f t="shared" ca="1" si="3"/>
        <v>6.8717202692090265E-2</v>
      </c>
      <c r="H41" s="3">
        <f t="shared" ca="1" si="15"/>
        <v>2453.4661133084178</v>
      </c>
      <c r="I41" s="3">
        <f t="shared" ca="1" si="9"/>
        <v>38157.278509484808</v>
      </c>
      <c r="J41">
        <f t="shared" ca="1" si="4"/>
        <v>6.7447559728062156E-3</v>
      </c>
      <c r="K41" s="3">
        <f t="shared" ca="1" si="16"/>
        <v>258.78232790875774</v>
      </c>
      <c r="L41" s="3">
        <f t="shared" ca="1" si="10"/>
        <v>38626.712754469329</v>
      </c>
      <c r="M41">
        <f t="shared" ca="1" si="5"/>
        <v>0.35428852827186197</v>
      </c>
      <c r="N41" s="3">
        <f t="shared" ca="1" si="17"/>
        <v>9985.2691907439566</v>
      </c>
      <c r="O41" s="3">
        <f t="shared" ca="1" si="11"/>
        <v>38169.272888097083</v>
      </c>
      <c r="P41" s="76">
        <f t="shared" ca="1" si="12"/>
        <v>114953.26415205123</v>
      </c>
      <c r="Q41" s="76">
        <f t="shared" ca="1" si="13"/>
        <v>12697.517631961133</v>
      </c>
      <c r="R41" s="76">
        <f t="shared" ca="1" si="6"/>
        <v>3555.3049369491177</v>
      </c>
      <c r="S41" s="3">
        <f t="shared" si="14"/>
        <v>27997.839999999997</v>
      </c>
      <c r="T41" s="76">
        <f t="shared" ca="1" si="7"/>
        <v>139395.7992151021</v>
      </c>
    </row>
    <row r="42" spans="1:20" ht="15.75" x14ac:dyDescent="0.25">
      <c r="A42" s="2">
        <v>45</v>
      </c>
      <c r="B42" s="12">
        <f t="shared" ca="1" si="0"/>
        <v>4.02951547765023E-2</v>
      </c>
      <c r="C42" s="13">
        <f t="shared" ca="1" si="18"/>
        <v>108273.03471124747</v>
      </c>
      <c r="D42" s="14">
        <f t="shared" ca="1" si="8"/>
        <v>2.0099999999999996E-2</v>
      </c>
      <c r="E42" s="3">
        <f t="shared" ca="1" si="1"/>
        <v>521.42999999999995</v>
      </c>
      <c r="F42" s="3">
        <f t="shared" ca="1" si="2"/>
        <v>5945.9090390334977</v>
      </c>
      <c r="G42">
        <f t="shared" ca="1" si="3"/>
        <v>-4.1560856091403565E-2</v>
      </c>
      <c r="H42" s="3">
        <f t="shared" ca="1" si="15"/>
        <v>-1684.695988933843</v>
      </c>
      <c r="I42" s="3">
        <f t="shared" ca="1" si="9"/>
        <v>38850.946136164363</v>
      </c>
      <c r="J42">
        <f t="shared" ca="1" si="4"/>
        <v>1.6097746327012351E-2</v>
      </c>
      <c r="K42" s="3">
        <f t="shared" ca="1" si="16"/>
        <v>650.51774398597513</v>
      </c>
      <c r="L42" s="3">
        <f t="shared" ca="1" si="10"/>
        <v>41061.003210165356</v>
      </c>
      <c r="M42">
        <f t="shared" ca="1" si="5"/>
        <v>0.23385151213112626</v>
      </c>
      <c r="N42" s="3">
        <f t="shared" ca="1" si="17"/>
        <v>9343.0801277587379</v>
      </c>
      <c r="O42" s="3">
        <f t="shared" ca="1" si="11"/>
        <v>49296.125727565872</v>
      </c>
      <c r="P42" s="76">
        <f t="shared" ca="1" si="12"/>
        <v>129208.0750738956</v>
      </c>
      <c r="Q42" s="76">
        <f t="shared" ca="1" si="13"/>
        <v>8308.901882810871</v>
      </c>
      <c r="R42" s="76">
        <f t="shared" ca="1" si="6"/>
        <v>2326.4925271870443</v>
      </c>
      <c r="S42" s="3">
        <f t="shared" si="14"/>
        <v>27997.839999999997</v>
      </c>
      <c r="T42" s="76">
        <f t="shared" ca="1" si="7"/>
        <v>154879.42254670855</v>
      </c>
    </row>
    <row r="43" spans="1:20" ht="15.75" x14ac:dyDescent="0.25">
      <c r="A43" s="2">
        <v>46</v>
      </c>
      <c r="B43" s="12">
        <f t="shared" ca="1" si="0"/>
        <v>2.904813889813232E-2</v>
      </c>
      <c r="C43" s="13">
        <f t="shared" ca="1" si="18"/>
        <v>111418.16486246209</v>
      </c>
      <c r="D43" s="14">
        <f t="shared" ca="1" si="8"/>
        <v>2.0099999999999996E-2</v>
      </c>
      <c r="E43" s="3">
        <f t="shared" ca="1" si="1"/>
        <v>521.42999999999995</v>
      </c>
      <c r="F43" s="3">
        <f t="shared" ca="1" si="2"/>
        <v>6103.4800596093501</v>
      </c>
      <c r="G43">
        <f t="shared" ca="1" si="3"/>
        <v>0.1352706614493179</v>
      </c>
      <c r="H43" s="3">
        <f t="shared" ca="1" si="15"/>
        <v>5585.6418956932066</v>
      </c>
      <c r="I43" s="3">
        <f t="shared" ca="1" si="9"/>
        <v>46877.980055701315</v>
      </c>
      <c r="J43">
        <f t="shared" ca="1" si="4"/>
        <v>0.11148422577711153</v>
      </c>
      <c r="K43" s="3">
        <f t="shared" ca="1" si="16"/>
        <v>4781.7866772142524</v>
      </c>
      <c r="L43" s="3">
        <f t="shared" ca="1" si="10"/>
        <v>47673.833905262414</v>
      </c>
      <c r="M43">
        <f t="shared" ca="1" si="5"/>
        <v>0.46932537134387281</v>
      </c>
      <c r="N43" s="3">
        <f t="shared" ca="1" si="17"/>
        <v>23995.27792654392</v>
      </c>
      <c r="O43" s="3">
        <f t="shared" ca="1" si="11"/>
        <v>75122.447671992602</v>
      </c>
      <c r="P43" s="76">
        <f t="shared" ca="1" si="12"/>
        <v>169674.26163295633</v>
      </c>
      <c r="Q43" s="76">
        <f t="shared" ca="1" si="13"/>
        <v>34362.706499451378</v>
      </c>
      <c r="R43" s="76">
        <f t="shared" ca="1" si="6"/>
        <v>9621.5578198463863</v>
      </c>
      <c r="S43" s="3">
        <f t="shared" si="14"/>
        <v>27997.839999999997</v>
      </c>
      <c r="T43" s="76">
        <f t="shared" ca="1" si="7"/>
        <v>188050.54381310995</v>
      </c>
    </row>
    <row r="44" spans="1:20" ht="15.75" x14ac:dyDescent="0.25">
      <c r="A44" s="2">
        <v>47</v>
      </c>
      <c r="B44" s="12">
        <f t="shared" ca="1" si="0"/>
        <v>4.019938155589621E-2</v>
      </c>
      <c r="C44" s="13">
        <f t="shared" ca="1" si="18"/>
        <v>115897.10618402596</v>
      </c>
      <c r="D44" s="14">
        <f t="shared" ca="1" si="8"/>
        <v>2.0099999999999996E-2</v>
      </c>
      <c r="E44" s="3">
        <f t="shared" ca="1" si="1"/>
        <v>521.42999999999995</v>
      </c>
      <c r="F44" s="3">
        <f t="shared" ca="1" si="2"/>
        <v>6327.8750198197004</v>
      </c>
      <c r="G44">
        <f t="shared" ca="1" si="3"/>
        <v>-8.7226260719009713E-2</v>
      </c>
      <c r="H44" s="3">
        <f t="shared" ca="1" si="15"/>
        <v>-4309.7736608295809</v>
      </c>
      <c r="I44" s="3">
        <f t="shared" ca="1" si="9"/>
        <v>45099.356402799611</v>
      </c>
      <c r="J44">
        <f t="shared" ca="1" si="4"/>
        <v>-8.5675674829621212E-2</v>
      </c>
      <c r="K44" s="3">
        <f t="shared" ca="1" si="16"/>
        <v>-4247.1313803167996</v>
      </c>
      <c r="L44" s="3">
        <f t="shared" ca="1" si="10"/>
        <v>45325.065030891521</v>
      </c>
      <c r="M44">
        <f t="shared" ca="1" si="5"/>
        <v>-0.14486600050792409</v>
      </c>
      <c r="N44" s="3">
        <f t="shared" ca="1" si="17"/>
        <v>-11157.696726357966</v>
      </c>
      <c r="O44" s="3">
        <f t="shared" ca="1" si="11"/>
        <v>65863.113451580546</v>
      </c>
      <c r="P44" s="76">
        <f t="shared" ca="1" si="12"/>
        <v>156287.53488527169</v>
      </c>
      <c r="Q44" s="76">
        <f t="shared" ca="1" si="13"/>
        <v>-19714.601767504348</v>
      </c>
      <c r="R44" s="76">
        <f t="shared" ca="1" si="6"/>
        <v>0</v>
      </c>
      <c r="S44" s="3">
        <f t="shared" si="14"/>
        <v>27997.839999999997</v>
      </c>
      <c r="T44" s="76">
        <f t="shared" ca="1" si="7"/>
        <v>184285.37488527168</v>
      </c>
    </row>
    <row r="45" spans="1:20" ht="15.75" x14ac:dyDescent="0.25">
      <c r="A45" s="2">
        <v>48</v>
      </c>
      <c r="B45" s="12">
        <f t="shared" ca="1" si="0"/>
        <v>4.1982054453275797E-2</v>
      </c>
      <c r="C45" s="13">
        <f t="shared" ca="1" si="18"/>
        <v>120762.70480682084</v>
      </c>
      <c r="D45" s="14">
        <f t="shared" ca="1" si="8"/>
        <v>2.0099999999999996E-2</v>
      </c>
      <c r="E45" s="3">
        <f t="shared" ca="1" si="1"/>
        <v>521.42999999999995</v>
      </c>
      <c r="F45" s="3">
        <f t="shared" ca="1" si="2"/>
        <v>6571.6415108217234</v>
      </c>
      <c r="G45">
        <f t="shared" ca="1" si="3"/>
        <v>0.13838654756122307</v>
      </c>
      <c r="H45" s="3">
        <f t="shared" ca="1" si="15"/>
        <v>6604.9149420136337</v>
      </c>
      <c r="I45" s="3">
        <f t="shared" ca="1" si="9"/>
        <v>54332.927949141937</v>
      </c>
      <c r="J45">
        <f t="shared" ca="1" si="4"/>
        <v>0.16599002987683764</v>
      </c>
      <c r="K45" s="3">
        <f t="shared" ca="1" si="16"/>
        <v>7850.756989863642</v>
      </c>
      <c r="L45" s="3">
        <f t="shared" ca="1" si="10"/>
        <v>55147.314474001687</v>
      </c>
      <c r="M45">
        <f t="shared" ca="1" si="5"/>
        <v>7.6641672748914286E-2</v>
      </c>
      <c r="N45" s="3">
        <f t="shared" ca="1" si="17"/>
        <v>5198.957666809325</v>
      </c>
      <c r="O45" s="3">
        <f t="shared" ca="1" si="11"/>
        <v>73033.56357163639</v>
      </c>
      <c r="P45" s="76">
        <f t="shared" ca="1" si="12"/>
        <v>182513.80599478001</v>
      </c>
      <c r="Q45" s="76">
        <f t="shared" ca="1" si="13"/>
        <v>19654.629598686603</v>
      </c>
      <c r="R45" s="76">
        <f t="shared" ca="1" si="6"/>
        <v>5503.296287632249</v>
      </c>
      <c r="S45" s="3">
        <f t="shared" si="14"/>
        <v>27997.839999999997</v>
      </c>
      <c r="T45" s="76">
        <f t="shared" ca="1" si="7"/>
        <v>205008.34970714775</v>
      </c>
    </row>
    <row r="46" spans="1:20" ht="15.75" x14ac:dyDescent="0.25">
      <c r="A46" s="2">
        <v>49</v>
      </c>
      <c r="B46" s="12">
        <f t="shared" ca="1" si="0"/>
        <v>3.8638685122381625E-2</v>
      </c>
      <c r="C46" s="13">
        <f t="shared" ca="1" si="18"/>
        <v>125428.81693237872</v>
      </c>
      <c r="D46" s="14">
        <f t="shared" ca="1" si="8"/>
        <v>2.0099999999999996E-2</v>
      </c>
      <c r="E46" s="3">
        <f t="shared" ca="1" si="1"/>
        <v>521.42999999999995</v>
      </c>
      <c r="F46" s="3">
        <f t="shared" ca="1" si="2"/>
        <v>6805.4137283121727</v>
      </c>
      <c r="G46">
        <f t="shared" ca="1" si="3"/>
        <v>5.1686071296132147E-2</v>
      </c>
      <c r="H46" s="3">
        <f t="shared" ca="1" si="15"/>
        <v>2948.9536273714489</v>
      </c>
      <c r="I46" s="3">
        <f t="shared" ca="1" si="9"/>
        <v>60004.047067838263</v>
      </c>
      <c r="J46">
        <f t="shared" ca="1" si="4"/>
        <v>1.7153172990775949E-2</v>
      </c>
      <c r="K46" s="3">
        <f t="shared" ca="1" si="16"/>
        <v>980.97175683593537</v>
      </c>
      <c r="L46" s="3">
        <f t="shared" ca="1" si="10"/>
        <v>58169.910349331272</v>
      </c>
      <c r="M46">
        <f t="shared" ca="1" si="5"/>
        <v>0.28411964687211305</v>
      </c>
      <c r="N46" s="3">
        <f t="shared" ca="1" si="17"/>
        <v>21330.335815377355</v>
      </c>
      <c r="O46" s="3">
        <f t="shared" ca="1" si="11"/>
        <v>96405.523505507401</v>
      </c>
      <c r="P46" s="76">
        <f t="shared" ca="1" si="12"/>
        <v>214579.48092267691</v>
      </c>
      <c r="Q46" s="76">
        <f t="shared" ca="1" si="13"/>
        <v>25260.26119958474</v>
      </c>
      <c r="R46" s="76">
        <f t="shared" ca="1" si="6"/>
        <v>7072.8731358837276</v>
      </c>
      <c r="S46" s="3">
        <f t="shared" si="14"/>
        <v>27997.839999999997</v>
      </c>
      <c r="T46" s="76">
        <f t="shared" ca="1" si="7"/>
        <v>235504.44778679317</v>
      </c>
    </row>
    <row r="47" spans="1:20" ht="15.75" x14ac:dyDescent="0.25">
      <c r="A47" s="2">
        <v>50</v>
      </c>
      <c r="B47" s="12">
        <f t="shared" ca="1" si="0"/>
        <v>3.4898256861573732E-2</v>
      </c>
      <c r="C47" s="13">
        <f t="shared" ca="1" si="18"/>
        <v>129806.06400352817</v>
      </c>
      <c r="D47" s="14">
        <f t="shared" ca="1" si="8"/>
        <v>2.0099999999999996E-2</v>
      </c>
      <c r="E47" s="3">
        <f t="shared" ca="1" si="1"/>
        <v>521.42999999999995</v>
      </c>
      <c r="F47" s="3">
        <f t="shared" ca="1" si="2"/>
        <v>7024.7138065767604</v>
      </c>
      <c r="G47">
        <f t="shared" ca="1" si="3"/>
        <v>-1.9901539373544767E-2</v>
      </c>
      <c r="H47" s="3">
        <f t="shared" ca="1" si="15"/>
        <v>-1250.093952656405</v>
      </c>
      <c r="I47" s="3">
        <f t="shared" ca="1" si="9"/>
        <v>61563.838637812565</v>
      </c>
      <c r="J47">
        <f t="shared" ca="1" si="4"/>
        <v>9.3134831845318386E-3</v>
      </c>
      <c r="K47" s="3">
        <f t="shared" ca="1" si="16"/>
        <v>561.39184805833179</v>
      </c>
      <c r="L47" s="3">
        <f t="shared" ca="1" si="10"/>
        <v>60838.716339362632</v>
      </c>
      <c r="M47">
        <f t="shared" ca="1" si="5"/>
        <v>2.5500710026045301E-2</v>
      </c>
      <c r="N47" s="3">
        <f t="shared" ca="1" si="17"/>
        <v>2512.1498567622798</v>
      </c>
      <c r="O47" s="3">
        <f t="shared" ca="1" si="11"/>
        <v>101025.08750424272</v>
      </c>
      <c r="P47" s="76">
        <f t="shared" ca="1" si="12"/>
        <v>223427.64248141792</v>
      </c>
      <c r="Q47" s="76">
        <f t="shared" ca="1" si="13"/>
        <v>1823.4477521642066</v>
      </c>
      <c r="R47" s="76">
        <f t="shared" ca="1" si="6"/>
        <v>510.56537060597788</v>
      </c>
      <c r="S47" s="3">
        <f t="shared" si="14"/>
        <v>27997.839999999997</v>
      </c>
      <c r="T47" s="76">
        <f t="shared" ca="1" si="7"/>
        <v>250914.91711081195</v>
      </c>
    </row>
    <row r="48" spans="1:20" ht="15.75" x14ac:dyDescent="0.25">
      <c r="A48" s="2">
        <v>51</v>
      </c>
      <c r="B48" s="12">
        <f t="shared" ca="1" si="0"/>
        <v>4.0649004346305723E-2</v>
      </c>
      <c r="C48" s="13">
        <f t="shared" ca="1" si="18"/>
        <v>135082.55126338443</v>
      </c>
      <c r="D48" s="14">
        <f t="shared" ca="1" si="8"/>
        <v>2.0099999999999996E-2</v>
      </c>
      <c r="E48" s="3">
        <f t="shared" ca="1" si="1"/>
        <v>521.42999999999995</v>
      </c>
      <c r="F48" s="3">
        <f t="shared" ca="1" si="2"/>
        <v>7289.0658182955594</v>
      </c>
      <c r="G48">
        <f t="shared" ca="1" si="3"/>
        <v>5.2519798761161085E-2</v>
      </c>
      <c r="H48" s="3">
        <f t="shared" ca="1" si="15"/>
        <v>3386.4485241960056</v>
      </c>
      <c r="I48" s="3">
        <f t="shared" ca="1" si="9"/>
        <v>67865.913489326791</v>
      </c>
      <c r="J48">
        <f t="shared" ca="1" si="4"/>
        <v>4.5190732882087997E-2</v>
      </c>
      <c r="K48" s="3">
        <f t="shared" ca="1" si="16"/>
        <v>2848.1656468876254</v>
      </c>
      <c r="L48" s="3">
        <f t="shared" ca="1" si="10"/>
        <v>65873.60173173892</v>
      </c>
      <c r="M48">
        <f t="shared" ca="1" si="5"/>
        <v>0.18449864751049438</v>
      </c>
      <c r="N48" s="3">
        <f t="shared" ca="1" si="17"/>
        <v>19042.438844689281</v>
      </c>
      <c r="O48" s="3">
        <f t="shared" ca="1" si="11"/>
        <v>122254.24609442067</v>
      </c>
      <c r="P48" s="76">
        <f t="shared" ca="1" si="12"/>
        <v>255993.76131548639</v>
      </c>
      <c r="Q48" s="76">
        <f t="shared" ca="1" si="13"/>
        <v>25277.053015772912</v>
      </c>
      <c r="R48" s="76">
        <f t="shared" ca="1" si="6"/>
        <v>7077.5748444164155</v>
      </c>
      <c r="S48" s="3">
        <f t="shared" si="14"/>
        <v>27997.839999999997</v>
      </c>
      <c r="T48" s="76">
        <f t="shared" ca="1" si="7"/>
        <v>276914.02647107001</v>
      </c>
    </row>
    <row r="49" spans="1:20" ht="15.75" x14ac:dyDescent="0.25">
      <c r="A49" s="2">
        <v>52</v>
      </c>
      <c r="B49" s="12">
        <f t="shared" ca="1" si="0"/>
        <v>3.938130015211129E-2</v>
      </c>
      <c r="C49" s="13">
        <f t="shared" ca="1" si="18"/>
        <v>140402.27776000072</v>
      </c>
      <c r="D49" s="14">
        <f t="shared" ca="1" si="8"/>
        <v>2.0099999999999996E-2</v>
      </c>
      <c r="E49" s="3">
        <f t="shared" ca="1" si="1"/>
        <v>521.42999999999995</v>
      </c>
      <c r="F49" s="3">
        <f t="shared" ca="1" si="2"/>
        <v>7555.5841157760351</v>
      </c>
      <c r="G49">
        <f t="shared" ca="1" si="3"/>
        <v>1.6478040792708107E-2</v>
      </c>
      <c r="H49" s="3">
        <f t="shared" ca="1" si="15"/>
        <v>1168.0977802205243</v>
      </c>
      <c r="I49" s="3">
        <f t="shared" ca="1" si="9"/>
        <v>72056.244915857722</v>
      </c>
      <c r="J49">
        <f t="shared" ca="1" si="4"/>
        <v>0.16944902124703659</v>
      </c>
      <c r="K49" s="3">
        <f t="shared" ca="1" si="16"/>
        <v>11546.303239470626</v>
      </c>
      <c r="L49" s="3">
        <f t="shared" ca="1" si="10"/>
        <v>79686.580205942359</v>
      </c>
      <c r="M49">
        <f t="shared" ca="1" si="5"/>
        <v>0.26939342207990014</v>
      </c>
      <c r="N49" s="3">
        <f t="shared" ca="1" si="17"/>
        <v>33545.117117402682</v>
      </c>
      <c r="O49" s="3">
        <f t="shared" ca="1" si="11"/>
        <v>158066.03844655617</v>
      </c>
      <c r="P49" s="76">
        <f t="shared" ca="1" si="12"/>
        <v>309808.86356835626</v>
      </c>
      <c r="Q49" s="76">
        <f t="shared" ca="1" si="13"/>
        <v>46259.518137093837</v>
      </c>
      <c r="R49" s="76">
        <f t="shared" ca="1" si="6"/>
        <v>12952.665078386275</v>
      </c>
      <c r="S49" s="3">
        <f t="shared" si="14"/>
        <v>27997.839999999997</v>
      </c>
      <c r="T49" s="76">
        <f t="shared" ca="1" si="7"/>
        <v>324854.03848997003</v>
      </c>
    </row>
    <row r="50" spans="1:20" ht="15.75" x14ac:dyDescent="0.25">
      <c r="A50" s="2">
        <v>53</v>
      </c>
      <c r="B50" s="12">
        <f t="shared" ca="1" si="0"/>
        <v>2.5653666752308991E-2</v>
      </c>
      <c r="C50" s="13">
        <f t="shared" ca="1" si="18"/>
        <v>144004.11100492091</v>
      </c>
      <c r="D50" s="14">
        <f t="shared" ca="1" si="8"/>
        <v>2.0099999999999996E-2</v>
      </c>
      <c r="E50" s="3">
        <f t="shared" ca="1" si="1"/>
        <v>521.42999999999995</v>
      </c>
      <c r="F50" s="3">
        <f t="shared" ca="1" si="2"/>
        <v>7736.0359613465371</v>
      </c>
      <c r="G50">
        <f t="shared" ca="1" si="3"/>
        <v>4.983333381660926E-2</v>
      </c>
      <c r="H50" s="3">
        <f t="shared" ca="1" si="15"/>
        <v>3745.0078914549217</v>
      </c>
      <c r="I50" s="3">
        <f t="shared" ca="1" si="9"/>
        <v>78895.667191851258</v>
      </c>
      <c r="J50">
        <f t="shared" ca="1" si="4"/>
        <v>-3.2314759824023404E-2</v>
      </c>
      <c r="K50" s="3">
        <f t="shared" ca="1" si="16"/>
        <v>-2650.0491437770811</v>
      </c>
      <c r="L50" s="3">
        <f t="shared" ca="1" si="10"/>
        <v>79357.341850569239</v>
      </c>
      <c r="M50">
        <f t="shared" ca="1" si="5"/>
        <v>-6.2790205992257334E-2</v>
      </c>
      <c r="N50" s="3">
        <f t="shared" ca="1" si="17"/>
        <v>-10070.723301912267</v>
      </c>
      <c r="O50" s="3">
        <f t="shared" ca="1" si="11"/>
        <v>150316.12593304785</v>
      </c>
      <c r="P50" s="76">
        <f t="shared" ca="1" si="12"/>
        <v>308569.13497546833</v>
      </c>
      <c r="Q50" s="76">
        <f t="shared" ca="1" si="13"/>
        <v>-8975.7645542344253</v>
      </c>
      <c r="R50" s="76">
        <f t="shared" ca="1" si="6"/>
        <v>0</v>
      </c>
      <c r="S50" s="3">
        <f t="shared" si="14"/>
        <v>27997.839999999997</v>
      </c>
      <c r="T50" s="76">
        <f t="shared" ca="1" si="7"/>
        <v>336566.97497546836</v>
      </c>
    </row>
    <row r="51" spans="1:20" ht="15.75" x14ac:dyDescent="0.25">
      <c r="A51" s="2">
        <v>54</v>
      </c>
      <c r="B51" s="12">
        <f t="shared" ca="1" si="0"/>
        <v>3.5345173802402478E-2</v>
      </c>
      <c r="C51" s="13">
        <f t="shared" ca="1" si="18"/>
        <v>149093.9613366503</v>
      </c>
      <c r="D51" s="14">
        <f t="shared" ca="1" si="8"/>
        <v>2.0099999999999996E-2</v>
      </c>
      <c r="E51" s="3">
        <f t="shared" ca="1" si="1"/>
        <v>521.42999999999995</v>
      </c>
      <c r="F51" s="3">
        <f t="shared" ca="1" si="2"/>
        <v>7991.0374629661792</v>
      </c>
      <c r="G51">
        <f t="shared" ca="1" si="3"/>
        <v>0.10162422849886973</v>
      </c>
      <c r="H51" s="3">
        <f t="shared" ca="1" si="15"/>
        <v>8342.5445171072752</v>
      </c>
      <c r="I51" s="3">
        <f t="shared" ca="1" si="9"/>
        <v>90434.626694145016</v>
      </c>
      <c r="J51">
        <f t="shared" ca="1" si="4"/>
        <v>-0.11913815656109747</v>
      </c>
      <c r="K51" s="3">
        <f t="shared" ca="1" si="16"/>
        <v>-9740.0986593701891</v>
      </c>
      <c r="L51" s="3">
        <f t="shared" ca="1" si="10"/>
        <v>72014.554430088901</v>
      </c>
      <c r="M51">
        <f t="shared" ca="1" si="5"/>
        <v>-0.13205034686751926</v>
      </c>
      <c r="N51" s="3">
        <f t="shared" ca="1" si="17"/>
        <v>-20165.862349885483</v>
      </c>
      <c r="O51" s="3">
        <f t="shared" ca="1" si="11"/>
        <v>132547.57482205221</v>
      </c>
      <c r="P51" s="76">
        <f t="shared" ca="1" si="12"/>
        <v>294996.75594628614</v>
      </c>
      <c r="Q51" s="76">
        <f t="shared" ca="1" si="13"/>
        <v>-21563.416492148397</v>
      </c>
      <c r="R51" s="76">
        <f t="shared" ca="1" si="6"/>
        <v>0</v>
      </c>
      <c r="S51" s="3">
        <f t="shared" si="14"/>
        <v>27997.839999999997</v>
      </c>
      <c r="T51" s="76">
        <f t="shared" ca="1" si="7"/>
        <v>322994.59594628611</v>
      </c>
    </row>
    <row r="52" spans="1:20" ht="15.75" x14ac:dyDescent="0.25">
      <c r="A52" s="2">
        <v>55</v>
      </c>
      <c r="B52" s="12">
        <f t="shared" ca="1" si="0"/>
        <v>3.0133185672263623E-2</v>
      </c>
      <c r="C52" s="13">
        <f t="shared" ca="1" si="18"/>
        <v>153586.63735622086</v>
      </c>
      <c r="D52" s="14">
        <f t="shared" ca="1" si="8"/>
        <v>2.0099999999999996E-2</v>
      </c>
      <c r="E52" s="3">
        <f t="shared" ca="1" si="1"/>
        <v>521.42999999999995</v>
      </c>
      <c r="F52" s="3">
        <f t="shared" ca="1" si="2"/>
        <v>8216.1205315466632</v>
      </c>
      <c r="G52">
        <f t="shared" ca="1" si="3"/>
        <v>1.8670807410141037E-2</v>
      </c>
      <c r="H52" s="3">
        <f t="shared" ca="1" si="15"/>
        <v>1749.8481398555864</v>
      </c>
      <c r="I52" s="3">
        <f t="shared" ca="1" si="9"/>
        <v>95470.923046619253</v>
      </c>
      <c r="J52">
        <f t="shared" ca="1" si="4"/>
        <v>0.39509515619164265</v>
      </c>
      <c r="K52" s="3">
        <f t="shared" ca="1" si="16"/>
        <v>29426.446458037764</v>
      </c>
      <c r="L52" s="3">
        <f t="shared" ca="1" si="10"/>
        <v>103905.83704759067</v>
      </c>
      <c r="M52">
        <f t="shared" ca="1" si="5"/>
        <v>8.7813548300970559E-2</v>
      </c>
      <c r="N52" s="3">
        <f t="shared" ca="1" si="17"/>
        <v>11855.918872955861</v>
      </c>
      <c r="O52" s="3">
        <f t="shared" ca="1" si="11"/>
        <v>146868.32985447207</v>
      </c>
      <c r="P52" s="76">
        <f t="shared" ca="1" si="12"/>
        <v>346245.089948682</v>
      </c>
      <c r="Q52" s="76">
        <f t="shared" ca="1" si="13"/>
        <v>43032.213470849209</v>
      </c>
      <c r="R52" s="76">
        <f t="shared" ca="1" si="6"/>
        <v>12049.01977183778</v>
      </c>
      <c r="S52" s="3">
        <f t="shared" si="14"/>
        <v>27997.839999999997</v>
      </c>
      <c r="T52" s="76">
        <f t="shared" ca="1" si="7"/>
        <v>362193.91017684422</v>
      </c>
    </row>
    <row r="53" spans="1:20" ht="15.75" x14ac:dyDescent="0.25">
      <c r="A53" s="2">
        <v>56</v>
      </c>
      <c r="B53" s="12">
        <f t="shared" ca="1" si="0"/>
        <v>2.6226944850464153E-2</v>
      </c>
      <c r="C53" s="13">
        <f t="shared" ca="1" si="18"/>
        <v>157614.74562393071</v>
      </c>
      <c r="D53" s="14">
        <f t="shared" ca="1" si="8"/>
        <v>2.0099999999999996E-2</v>
      </c>
      <c r="E53" s="3">
        <f t="shared" ca="1" si="1"/>
        <v>521.42999999999995</v>
      </c>
      <c r="F53" s="3">
        <f t="shared" ca="1" si="2"/>
        <v>8417.9287557589269</v>
      </c>
      <c r="G53">
        <f t="shared" ca="1" si="3"/>
        <v>4.6888150564830797E-2</v>
      </c>
      <c r="H53" s="3">
        <f t="shared" ca="1" si="15"/>
        <v>4634.3354587508747</v>
      </c>
      <c r="I53" s="3">
        <f t="shared" ca="1" si="9"/>
        <v>103472.4300076737</v>
      </c>
      <c r="J53">
        <f t="shared" ca="1" si="4"/>
        <v>-1.5270001281005682E-2</v>
      </c>
      <c r="K53" s="3">
        <f t="shared" ca="1" si="16"/>
        <v>-1625.2047996858332</v>
      </c>
      <c r="L53" s="3">
        <f t="shared" ca="1" si="10"/>
        <v>104806.01087463251</v>
      </c>
      <c r="M53">
        <f t="shared" ca="1" si="5"/>
        <v>0.20936236514656759</v>
      </c>
      <c r="N53" s="3">
        <f t="shared" ca="1" si="17"/>
        <v>31277.420145640812</v>
      </c>
      <c r="O53" s="3">
        <f t="shared" ca="1" si="11"/>
        <v>180671.12862684057</v>
      </c>
      <c r="P53" s="76">
        <f t="shared" ca="1" si="12"/>
        <v>388949.56950914674</v>
      </c>
      <c r="Q53" s="76">
        <f t="shared" ca="1" si="13"/>
        <v>34286.550804705854</v>
      </c>
      <c r="R53" s="76">
        <f t="shared" ca="1" si="6"/>
        <v>9600.2342253176394</v>
      </c>
      <c r="S53" s="3">
        <f t="shared" si="14"/>
        <v>27997.839999999997</v>
      </c>
      <c r="T53" s="76">
        <f t="shared" ca="1" si="7"/>
        <v>407347.1752838291</v>
      </c>
    </row>
    <row r="54" spans="1:20" ht="15.75" x14ac:dyDescent="0.25">
      <c r="A54" s="2">
        <v>57</v>
      </c>
      <c r="B54" s="12">
        <f t="shared" ca="1" si="0"/>
        <v>3.0715324394984096E-2</v>
      </c>
      <c r="C54" s="13">
        <f t="shared" ca="1" si="18"/>
        <v>162455.93366520264</v>
      </c>
      <c r="D54" s="14">
        <f t="shared" ca="1" si="8"/>
        <v>2.0099999999999996E-2</v>
      </c>
      <c r="E54" s="3">
        <f t="shared" ca="1" si="1"/>
        <v>521.42999999999995</v>
      </c>
      <c r="F54" s="3">
        <f t="shared" ca="1" si="2"/>
        <v>8660.4722766266514</v>
      </c>
      <c r="G54">
        <f t="shared" ca="1" si="3"/>
        <v>4.1605403067857684E-2</v>
      </c>
      <c r="H54" s="3">
        <f t="shared" ca="1" si="15"/>
        <v>4449.1411328107797</v>
      </c>
      <c r="I54" s="3">
        <f t="shared" ca="1" si="9"/>
        <v>111385.76005113513</v>
      </c>
      <c r="J54">
        <f t="shared" ca="1" si="4"/>
        <v>0.14666016671763565</v>
      </c>
      <c r="K54" s="3">
        <f t="shared" ca="1" si="16"/>
        <v>15751.910920266997</v>
      </c>
      <c r="L54" s="3">
        <f t="shared" ca="1" si="10"/>
        <v>123156.06347788751</v>
      </c>
      <c r="M54">
        <f t="shared" ca="1" si="5"/>
        <v>-1.5003200449027837E-2</v>
      </c>
      <c r="N54" s="3">
        <f t="shared" ca="1" si="17"/>
        <v>-2749.6255986054239</v>
      </c>
      <c r="O54" s="3">
        <f t="shared" ca="1" si="11"/>
        <v>180519.64471122314</v>
      </c>
      <c r="P54" s="76">
        <f t="shared" ca="1" si="12"/>
        <v>415061.46824024577</v>
      </c>
      <c r="Q54" s="76">
        <f t="shared" ca="1" si="13"/>
        <v>17451.426454472352</v>
      </c>
      <c r="R54" s="76">
        <f t="shared" ca="1" si="6"/>
        <v>4886.3994072522592</v>
      </c>
      <c r="S54" s="3">
        <f t="shared" si="14"/>
        <v>27997.839999999997</v>
      </c>
      <c r="T54" s="76">
        <f t="shared" ca="1" si="7"/>
        <v>438172.90883299347</v>
      </c>
    </row>
    <row r="55" spans="1:20" ht="15.75" x14ac:dyDescent="0.25">
      <c r="A55" s="2">
        <v>58</v>
      </c>
      <c r="B55" s="12">
        <f t="shared" ca="1" si="0"/>
        <v>4.0686722680499485E-2</v>
      </c>
      <c r="C55" s="13">
        <f t="shared" ca="1" si="18"/>
        <v>169065.73318604036</v>
      </c>
      <c r="D55" s="14">
        <f t="shared" ca="1" si="8"/>
        <v>2.0099999999999996E-2</v>
      </c>
      <c r="E55" s="3">
        <f t="shared" ca="1" si="1"/>
        <v>521.42999999999995</v>
      </c>
      <c r="F55" s="3">
        <f t="shared" ca="1" si="2"/>
        <v>8991.6232326206209</v>
      </c>
      <c r="G55">
        <f t="shared" ca="1" si="3"/>
        <v>0.11463632832182452</v>
      </c>
      <c r="H55" s="3">
        <f t="shared" ca="1" si="15"/>
        <v>13181.16122881423</v>
      </c>
      <c r="I55" s="3">
        <f t="shared" ca="1" si="9"/>
        <v>128163.57057299762</v>
      </c>
      <c r="J55">
        <f t="shared" ca="1" si="4"/>
        <v>-0.15662744304177034</v>
      </c>
      <c r="K55" s="3">
        <f t="shared" ca="1" si="16"/>
        <v>-19712.119804347582</v>
      </c>
      <c r="L55" s="3">
        <f t="shared" ca="1" si="10"/>
        <v>106141.43064332611</v>
      </c>
      <c r="M55">
        <f t="shared" ca="1" si="5"/>
        <v>-4.6614397168674618E-2</v>
      </c>
      <c r="N55" s="3">
        <f t="shared" ca="1" si="17"/>
        <v>-8540.5561442839244</v>
      </c>
      <c r="O55" s="3">
        <f t="shared" ca="1" si="11"/>
        <v>174676.57553672537</v>
      </c>
      <c r="P55" s="76">
        <f t="shared" ca="1" si="12"/>
        <v>408981.5767530491</v>
      </c>
      <c r="Q55" s="76">
        <f t="shared" ca="1" si="13"/>
        <v>-15071.514719817276</v>
      </c>
      <c r="R55" s="76">
        <f t="shared" ca="1" si="6"/>
        <v>0</v>
      </c>
      <c r="S55" s="3">
        <f t="shared" si="14"/>
        <v>27997.839999999997</v>
      </c>
      <c r="T55" s="76">
        <f t="shared" ca="1" si="7"/>
        <v>436979.41675304912</v>
      </c>
    </row>
    <row r="56" spans="1:20" ht="15.75" x14ac:dyDescent="0.25">
      <c r="A56" s="2">
        <v>59</v>
      </c>
      <c r="B56" s="12">
        <f t="shared" ca="1" si="0"/>
        <v>3.6641794011594293E-2</v>
      </c>
      <c r="C56" s="13">
        <f t="shared" ca="1" si="18"/>
        <v>175260.60495586242</v>
      </c>
      <c r="D56" s="14">
        <f t="shared" ca="1" si="8"/>
        <v>2.0099999999999996E-2</v>
      </c>
      <c r="E56" s="3">
        <f t="shared" ca="1" si="1"/>
        <v>521.42999999999995</v>
      </c>
      <c r="F56" s="3">
        <f t="shared" ca="1" si="2"/>
        <v>9301.9863082887059</v>
      </c>
      <c r="G56">
        <f t="shared" ca="1" si="3"/>
        <v>5.6877054248904248E-2</v>
      </c>
      <c r="H56" s="3">
        <f t="shared" ca="1" si="15"/>
        <v>7501.1941881652938</v>
      </c>
      <c r="I56" s="3">
        <f t="shared" ca="1" si="9"/>
        <v>139385.5592844784</v>
      </c>
      <c r="J56">
        <f t="shared" ca="1" si="4"/>
        <v>1.8725565093170998E-2</v>
      </c>
      <c r="K56" s="3">
        <f t="shared" ca="1" si="16"/>
        <v>2039.8137536273916</v>
      </c>
      <c r="L56" s="3">
        <f t="shared" ca="1" si="10"/>
        <v>110971.84028944012</v>
      </c>
      <c r="M56">
        <f t="shared" ca="1" si="5"/>
        <v>0.14210763425755391</v>
      </c>
      <c r="N56" s="3">
        <f t="shared" ca="1" si="17"/>
        <v>25219.439890185076</v>
      </c>
      <c r="O56" s="3">
        <f t="shared" ca="1" si="11"/>
        <v>202686.61131939702</v>
      </c>
      <c r="P56" s="76">
        <f t="shared" ca="1" si="12"/>
        <v>453044.01089331554</v>
      </c>
      <c r="Q56" s="76">
        <f t="shared" ca="1" si="13"/>
        <v>34760.447831977763</v>
      </c>
      <c r="R56" s="76">
        <f t="shared" ca="1" si="6"/>
        <v>9732.9253929537754</v>
      </c>
      <c r="S56" s="3">
        <f t="shared" si="14"/>
        <v>27997.839999999997</v>
      </c>
      <c r="T56" s="76">
        <f t="shared" ca="1" si="7"/>
        <v>471308.92550036171</v>
      </c>
    </row>
    <row r="57" spans="1:20" ht="15.75" x14ac:dyDescent="0.25">
      <c r="A57" s="44">
        <v>60</v>
      </c>
      <c r="B57" s="12">
        <f t="shared" ca="1" si="0"/>
        <v>4.316142975307076E-2</v>
      </c>
      <c r="C57" s="13">
        <f t="shared" ca="1" si="18"/>
        <v>182825.10324514555</v>
      </c>
      <c r="D57" s="14">
        <f t="shared" ca="1" si="8"/>
        <v>2.0099999999999996E-2</v>
      </c>
      <c r="E57" s="3">
        <f t="shared" ca="1" si="1"/>
        <v>521.42999999999995</v>
      </c>
      <c r="F57" s="3">
        <f t="shared" ca="1" si="2"/>
        <v>9680.9676725817917</v>
      </c>
      <c r="G57">
        <f t="shared" ca="1" si="3"/>
        <v>2.8811018408091943E-2</v>
      </c>
      <c r="H57" s="3">
        <f t="shared" ca="1" si="15"/>
        <v>4127.4073294964574</v>
      </c>
      <c r="I57" s="3">
        <f t="shared" ca="1" si="9"/>
        <v>147385.35368300756</v>
      </c>
      <c r="J57">
        <f t="shared" ca="1" si="4"/>
        <v>3.9022367388291679E-2</v>
      </c>
      <c r="K57" s="3">
        <f t="shared" ca="1" si="16"/>
        <v>4443.7162046874591</v>
      </c>
      <c r="L57" s="3">
        <f t="shared" ca="1" si="10"/>
        <v>118319.84679590212</v>
      </c>
      <c r="M57">
        <f t="shared" ca="1" si="5"/>
        <v>0.25017062173953825</v>
      </c>
      <c r="N57" s="3">
        <f t="shared" ca="1" si="17"/>
        <v>51432.803682560734</v>
      </c>
      <c r="O57" s="3">
        <f t="shared" ca="1" si="11"/>
        <v>257023.70530373231</v>
      </c>
      <c r="P57" s="76">
        <f t="shared" ca="1" si="12"/>
        <v>522728.90578264196</v>
      </c>
      <c r="Q57" s="76">
        <f t="shared" ca="1" si="13"/>
        <v>60003.927216744647</v>
      </c>
      <c r="R57" s="76">
        <f t="shared" ca="1" si="6"/>
        <v>16801.099620688503</v>
      </c>
      <c r="S57" s="3">
        <f t="shared" si="14"/>
        <v>27997.839999999997</v>
      </c>
      <c r="T57" s="76">
        <f t="shared" ca="1" si="7"/>
        <v>533925.64616195345</v>
      </c>
    </row>
    <row r="58" spans="1:20" ht="15.75" x14ac:dyDescent="0.25">
      <c r="A58" s="2">
        <v>61</v>
      </c>
      <c r="B58" s="12"/>
      <c r="C58" s="13"/>
      <c r="D58" s="14"/>
      <c r="E58" s="3"/>
      <c r="F58" s="3"/>
      <c r="H58" s="3"/>
      <c r="I58" s="3"/>
      <c r="K58" s="3"/>
      <c r="L58" s="3"/>
      <c r="N58" s="3"/>
      <c r="O58" s="3"/>
      <c r="P58" s="76"/>
      <c r="Q58" s="76"/>
      <c r="R58" s="76"/>
      <c r="S58" s="3"/>
      <c r="T58" s="76"/>
    </row>
    <row r="59" spans="1:20" ht="15.75" x14ac:dyDescent="0.25">
      <c r="A59" s="2">
        <v>62</v>
      </c>
      <c r="B59" s="12"/>
      <c r="C59" s="13"/>
      <c r="D59" s="14"/>
      <c r="E59" s="3"/>
      <c r="F59" s="3"/>
      <c r="H59" s="3"/>
      <c r="I59" s="3"/>
      <c r="K59" s="3"/>
      <c r="L59" s="3"/>
      <c r="N59" s="3"/>
      <c r="O59" s="3"/>
      <c r="P59" s="76"/>
      <c r="Q59" s="76"/>
      <c r="R59" s="76"/>
      <c r="S59" s="3"/>
      <c r="T59" s="76"/>
    </row>
    <row r="60" spans="1:20" ht="15.75" x14ac:dyDescent="0.25">
      <c r="A60" s="44">
        <v>63</v>
      </c>
      <c r="B60" s="12"/>
      <c r="C60" s="13"/>
      <c r="D60" s="14"/>
      <c r="E60" s="3"/>
      <c r="F60" s="3"/>
      <c r="H60" s="3"/>
      <c r="I60" s="3"/>
      <c r="K60" s="3"/>
      <c r="L60" s="3"/>
      <c r="N60" s="3"/>
      <c r="O60" s="3"/>
      <c r="P60" s="76"/>
      <c r="Q60" s="76"/>
      <c r="R60" s="76"/>
      <c r="S60" s="3"/>
      <c r="T60" s="76"/>
    </row>
    <row r="61" spans="1:20" ht="15.75" x14ac:dyDescent="0.25">
      <c r="A61" s="2">
        <v>64</v>
      </c>
      <c r="B61" s="12"/>
      <c r="C61" s="13"/>
      <c r="D61" s="14"/>
      <c r="E61" s="3"/>
      <c r="F61" s="3"/>
      <c r="H61" s="3"/>
      <c r="I61" s="3"/>
      <c r="K61" s="3"/>
      <c r="L61" s="3"/>
      <c r="N61" s="3"/>
      <c r="O61" s="3"/>
      <c r="P61" s="76"/>
      <c r="Q61" s="76"/>
      <c r="R61" s="76"/>
      <c r="S61" s="3"/>
      <c r="T61" s="76"/>
    </row>
    <row r="62" spans="1:20" ht="15.75" x14ac:dyDescent="0.25">
      <c r="A62" s="44">
        <v>65</v>
      </c>
      <c r="B62" s="12"/>
      <c r="C62" s="13"/>
      <c r="D62" s="14"/>
      <c r="E62" s="3"/>
      <c r="F62" s="3"/>
      <c r="H62" s="3"/>
      <c r="I62" s="3"/>
      <c r="K62" s="3"/>
      <c r="L62" s="3"/>
      <c r="N62" s="3"/>
      <c r="O62" s="3"/>
      <c r="P62" s="76"/>
      <c r="Q62" s="76"/>
      <c r="R62" s="76"/>
      <c r="S62" s="3"/>
      <c r="T62" s="76"/>
    </row>
    <row r="63" spans="1:20" x14ac:dyDescent="0.25">
      <c r="A63" s="2"/>
      <c r="S63" t="s">
        <v>252</v>
      </c>
      <c r="T63">
        <f>'Bank saving'!G27</f>
        <v>309084.63146511465</v>
      </c>
    </row>
    <row r="64" spans="1:20" ht="15.75" x14ac:dyDescent="0.25">
      <c r="A64" s="2"/>
      <c r="B64" s="16" t="s">
        <v>25</v>
      </c>
      <c r="C64" s="17">
        <f ca="1">SUM(C27:C62)</f>
        <v>3547178.5072884951</v>
      </c>
      <c r="D64" s="17"/>
      <c r="E64" s="17">
        <f ca="1">SUM(E27:E62)</f>
        <v>16164.330000000005</v>
      </c>
      <c r="F64" s="17">
        <f ca="1">SUM(F27:F62)</f>
        <v>194421.05700908805</v>
      </c>
      <c r="G64" s="17"/>
      <c r="H64" s="17"/>
      <c r="I64" s="17"/>
      <c r="J64" s="17"/>
      <c r="K64" s="17"/>
      <c r="L64" s="17"/>
      <c r="M64" s="17"/>
      <c r="N64" s="35"/>
      <c r="O64" s="17"/>
      <c r="P64" s="35">
        <f ca="1">P57</f>
        <v>522728.90578264196</v>
      </c>
      <c r="Q64" s="17"/>
      <c r="R64" s="35">
        <f ca="1">SUM(R27:R57)</f>
        <v>111700.64406818141</v>
      </c>
      <c r="S64" s="17"/>
      <c r="T64" s="35">
        <f ca="1">P64-R64+T63+'Inflation rate &amp; expenditure1'!P58</f>
        <v>2849612.4561088756</v>
      </c>
    </row>
    <row r="67" spans="1:5" ht="15.75" x14ac:dyDescent="0.25">
      <c r="A67" s="37" t="s">
        <v>154</v>
      </c>
      <c r="B67" s="37" t="s">
        <v>155</v>
      </c>
      <c r="C67" s="37" t="s">
        <v>156</v>
      </c>
      <c r="D67" s="37" t="s">
        <v>157</v>
      </c>
      <c r="E67" s="37" t="s">
        <v>244</v>
      </c>
    </row>
    <row r="68" spans="1:5" x14ac:dyDescent="0.25">
      <c r="A68" cm="1">
        <f t="array" ref="A68:A5067">_xlfn.SEQUENCE(5000)</f>
        <v>1</v>
      </c>
      <c r="B68" s="40">
        <f ca="1">T64</f>
        <v>2849612.4561088756</v>
      </c>
      <c r="C68" s="108">
        <f ca="1">'Inflation rate &amp; expenditure1'!W66</f>
        <v>4253088.1354566868</v>
      </c>
      <c r="D68" t="str">
        <f ca="1">IF(B68&gt;=C68,"met","unmet")</f>
        <v>unmet</v>
      </c>
      <c r="E68" s="40">
        <f ca="1">B68-C68</f>
        <v>-1403475.6793478113</v>
      </c>
    </row>
    <row r="69" spans="1:5" x14ac:dyDescent="0.25">
      <c r="A69">
        <v>2</v>
      </c>
      <c r="B69" s="40">
        <f t="dataTable" ref="B69:E5067" dt2D="0" dtr="0" r1="N199" ca="1"/>
        <v>2988141.245146065</v>
      </c>
      <c r="C69">
        <v>4253209.532962285</v>
      </c>
      <c r="D69" t="str">
        <v>unmet</v>
      </c>
      <c r="E69">
        <v>-1265068.28781622</v>
      </c>
    </row>
    <row r="70" spans="1:5" x14ac:dyDescent="0.25">
      <c r="A70">
        <v>3</v>
      </c>
      <c r="B70" s="40">
        <v>3610813.7420713585</v>
      </c>
      <c r="C70">
        <v>4253017.5616358807</v>
      </c>
      <c r="D70" t="str">
        <v>unmet</v>
      </c>
      <c r="E70">
        <v>-642203.81956452224</v>
      </c>
    </row>
    <row r="71" spans="1:5" x14ac:dyDescent="0.25">
      <c r="A71">
        <v>4</v>
      </c>
      <c r="B71" s="40">
        <v>3281841.5630811183</v>
      </c>
      <c r="C71">
        <v>4253388.3073457796</v>
      </c>
      <c r="D71" t="str">
        <v>unmet</v>
      </c>
      <c r="E71">
        <v>-971546.74426466133</v>
      </c>
    </row>
    <row r="72" spans="1:5" x14ac:dyDescent="0.25">
      <c r="A72">
        <v>5</v>
      </c>
      <c r="B72" s="40">
        <v>3179421.054113524</v>
      </c>
      <c r="C72">
        <v>4253417.8158801822</v>
      </c>
      <c r="D72" t="str">
        <v>unmet</v>
      </c>
      <c r="E72">
        <v>-1073996.7617666582</v>
      </c>
    </row>
    <row r="73" spans="1:5" x14ac:dyDescent="0.25">
      <c r="A73">
        <v>6</v>
      </c>
      <c r="B73" s="40">
        <v>3155269.6323808813</v>
      </c>
      <c r="C73">
        <v>4253638.3772515506</v>
      </c>
      <c r="D73" t="str">
        <v>unmet</v>
      </c>
      <c r="E73">
        <v>-1098368.7448706692</v>
      </c>
    </row>
    <row r="74" spans="1:5" x14ac:dyDescent="0.25">
      <c r="A74">
        <v>7</v>
      </c>
      <c r="B74" s="40">
        <v>3075266.4876865959</v>
      </c>
      <c r="C74">
        <v>4253302.4513903596</v>
      </c>
      <c r="D74" t="str">
        <v>unmet</v>
      </c>
      <c r="E74">
        <v>-1178035.9637037637</v>
      </c>
    </row>
    <row r="75" spans="1:5" x14ac:dyDescent="0.25">
      <c r="A75">
        <v>8</v>
      </c>
      <c r="B75" s="40">
        <v>3149552.0063044508</v>
      </c>
      <c r="C75">
        <v>4253352.6463549985</v>
      </c>
      <c r="D75" t="str">
        <v>unmet</v>
      </c>
      <c r="E75">
        <v>-1103800.6400505477</v>
      </c>
    </row>
    <row r="76" spans="1:5" x14ac:dyDescent="0.25">
      <c r="A76">
        <v>9</v>
      </c>
      <c r="B76" s="40">
        <v>3332283.9169618301</v>
      </c>
      <c r="C76">
        <v>4253198.6584571367</v>
      </c>
      <c r="D76" t="str">
        <v>unmet</v>
      </c>
      <c r="E76">
        <v>-920914.7414953066</v>
      </c>
    </row>
    <row r="77" spans="1:5" x14ac:dyDescent="0.25">
      <c r="A77">
        <v>10</v>
      </c>
      <c r="B77" s="40">
        <v>3433788.3091542623</v>
      </c>
      <c r="C77">
        <v>4253263.458133596</v>
      </c>
      <c r="D77" t="str">
        <v>unmet</v>
      </c>
      <c r="E77">
        <v>-819475.1489793337</v>
      </c>
    </row>
    <row r="78" spans="1:5" x14ac:dyDescent="0.25">
      <c r="A78">
        <v>11</v>
      </c>
      <c r="B78" s="40">
        <v>3726197.471279934</v>
      </c>
      <c r="C78">
        <v>4253140.3847931381</v>
      </c>
      <c r="D78" t="str">
        <v>unmet</v>
      </c>
      <c r="E78">
        <v>-526942.91351320408</v>
      </c>
    </row>
    <row r="79" spans="1:5" x14ac:dyDescent="0.25">
      <c r="A79">
        <v>12</v>
      </c>
      <c r="B79" s="40">
        <v>3166199.585972752</v>
      </c>
      <c r="C79">
        <v>4252998.510372553</v>
      </c>
      <c r="D79" t="str">
        <v>unmet</v>
      </c>
      <c r="E79">
        <v>-1086798.9243998011</v>
      </c>
    </row>
    <row r="80" spans="1:5" x14ac:dyDescent="0.25">
      <c r="A80">
        <v>13</v>
      </c>
      <c r="B80" s="40">
        <v>2987096.3190867901</v>
      </c>
      <c r="C80">
        <v>4253120.0124756163</v>
      </c>
      <c r="D80" t="str">
        <v>unmet</v>
      </c>
      <c r="E80">
        <v>-1266023.6933888262</v>
      </c>
    </row>
    <row r="81" spans="1:5" x14ac:dyDescent="0.25">
      <c r="A81">
        <v>14</v>
      </c>
      <c r="B81" s="40">
        <v>3778261.993720687</v>
      </c>
      <c r="C81">
        <v>4253458.0413555689</v>
      </c>
      <c r="D81" t="str">
        <v>unmet</v>
      </c>
      <c r="E81">
        <v>-475196.04763488192</v>
      </c>
    </row>
    <row r="82" spans="1:5" x14ac:dyDescent="0.25">
      <c r="A82">
        <v>15</v>
      </c>
      <c r="B82" s="40">
        <v>3701278.1864231369</v>
      </c>
      <c r="C82">
        <v>4253190.3893981483</v>
      </c>
      <c r="D82" t="str">
        <v>unmet</v>
      </c>
      <c r="E82">
        <v>-551912.20297501143</v>
      </c>
    </row>
    <row r="83" spans="1:5" x14ac:dyDescent="0.25">
      <c r="A83">
        <v>16</v>
      </c>
      <c r="B83" s="40">
        <v>3495513.0661441027</v>
      </c>
      <c r="C83">
        <v>4253222.0305834748</v>
      </c>
      <c r="D83" t="str">
        <v>unmet</v>
      </c>
      <c r="E83">
        <v>-757708.96443937207</v>
      </c>
    </row>
    <row r="84" spans="1:5" x14ac:dyDescent="0.25">
      <c r="A84">
        <v>17</v>
      </c>
      <c r="B84" s="40">
        <v>3028609.9247788787</v>
      </c>
      <c r="C84">
        <v>4253835.4419415211</v>
      </c>
      <c r="D84" t="str">
        <v>unmet</v>
      </c>
      <c r="E84">
        <v>-1225225.5171626424</v>
      </c>
    </row>
    <row r="85" spans="1:5" x14ac:dyDescent="0.25">
      <c r="A85">
        <v>18</v>
      </c>
      <c r="B85" s="40">
        <v>3046235.4072104134</v>
      </c>
      <c r="C85">
        <v>4253528.9542663349</v>
      </c>
      <c r="D85" t="str">
        <v>unmet</v>
      </c>
      <c r="E85">
        <v>-1207293.5470559215</v>
      </c>
    </row>
    <row r="86" spans="1:5" x14ac:dyDescent="0.25">
      <c r="A86">
        <v>19</v>
      </c>
      <c r="B86" s="40">
        <v>3296870.4405313074</v>
      </c>
      <c r="C86">
        <v>4253436.1088974057</v>
      </c>
      <c r="D86" t="str">
        <v>unmet</v>
      </c>
      <c r="E86">
        <v>-956565.66836609831</v>
      </c>
    </row>
    <row r="87" spans="1:5" x14ac:dyDescent="0.25">
      <c r="A87">
        <v>20</v>
      </c>
      <c r="B87" s="40">
        <v>3290741.9985331222</v>
      </c>
      <c r="C87">
        <v>4253483.7879878422</v>
      </c>
      <c r="D87" t="str">
        <v>unmet</v>
      </c>
      <c r="E87">
        <v>-962741.78945471998</v>
      </c>
    </row>
    <row r="88" spans="1:5" x14ac:dyDescent="0.25">
      <c r="A88">
        <v>21</v>
      </c>
      <c r="B88" s="40">
        <v>3425076.2686351887</v>
      </c>
      <c r="C88">
        <v>4253417.0661145318</v>
      </c>
      <c r="D88" t="str">
        <v>unmet</v>
      </c>
      <c r="E88">
        <v>-828340.79747934313</v>
      </c>
    </row>
    <row r="89" spans="1:5" x14ac:dyDescent="0.25">
      <c r="A89">
        <v>22</v>
      </c>
      <c r="B89" s="40">
        <v>2826449.5855480437</v>
      </c>
      <c r="C89">
        <v>4253518.5223137969</v>
      </c>
      <c r="D89" t="str">
        <v>unmet</v>
      </c>
      <c r="E89">
        <v>-1427068.9367657532</v>
      </c>
    </row>
    <row r="90" spans="1:5" x14ac:dyDescent="0.25">
      <c r="A90">
        <v>23</v>
      </c>
      <c r="B90" s="40">
        <v>3360921.3752845963</v>
      </c>
      <c r="C90">
        <v>4253680.1775743281</v>
      </c>
      <c r="D90" t="str">
        <v>unmet</v>
      </c>
      <c r="E90">
        <v>-892758.8022897318</v>
      </c>
    </row>
    <row r="91" spans="1:5" x14ac:dyDescent="0.25">
      <c r="A91">
        <v>24</v>
      </c>
      <c r="B91" s="40">
        <v>3038313.1585914074</v>
      </c>
      <c r="C91">
        <v>4253474.0473706853</v>
      </c>
      <c r="D91" t="str">
        <v>unmet</v>
      </c>
      <c r="E91">
        <v>-1215160.8887792779</v>
      </c>
    </row>
    <row r="92" spans="1:5" x14ac:dyDescent="0.25">
      <c r="A92">
        <v>25</v>
      </c>
      <c r="B92" s="40">
        <v>3331555.6908726343</v>
      </c>
      <c r="C92">
        <v>4253201.8080844264</v>
      </c>
      <c r="D92" t="str">
        <v>unmet</v>
      </c>
      <c r="E92">
        <v>-921646.11721179215</v>
      </c>
    </row>
    <row r="93" spans="1:5" x14ac:dyDescent="0.25">
      <c r="A93">
        <v>26</v>
      </c>
      <c r="B93" s="40">
        <v>2979841.3307915097</v>
      </c>
      <c r="C93">
        <v>4253240.2601693915</v>
      </c>
      <c r="D93" t="str">
        <v>unmet</v>
      </c>
      <c r="E93">
        <v>-1273398.9293778818</v>
      </c>
    </row>
    <row r="94" spans="1:5" x14ac:dyDescent="0.25">
      <c r="A94">
        <v>27</v>
      </c>
      <c r="B94" s="40">
        <v>3189350.6089565945</v>
      </c>
      <c r="C94">
        <v>4253611.5581588615</v>
      </c>
      <c r="D94" t="str">
        <v>unmet</v>
      </c>
      <c r="E94">
        <v>-1064260.949202267</v>
      </c>
    </row>
    <row r="95" spans="1:5" x14ac:dyDescent="0.25">
      <c r="A95">
        <v>28</v>
      </c>
      <c r="B95" s="40">
        <v>3939154.3043566956</v>
      </c>
      <c r="C95">
        <v>4253114.687213907</v>
      </c>
      <c r="D95" t="str">
        <v>unmet</v>
      </c>
      <c r="E95">
        <v>-313960.3828572114</v>
      </c>
    </row>
    <row r="96" spans="1:5" x14ac:dyDescent="0.25">
      <c r="A96">
        <v>29</v>
      </c>
      <c r="B96" s="40">
        <v>2825136.0431816084</v>
      </c>
      <c r="C96">
        <v>4254074.1181284739</v>
      </c>
      <c r="D96" t="str">
        <v>unmet</v>
      </c>
      <c r="E96">
        <v>-1428938.0749468654</v>
      </c>
    </row>
    <row r="97" spans="1:9" x14ac:dyDescent="0.25">
      <c r="A97">
        <v>30</v>
      </c>
      <c r="B97" s="40">
        <v>3853972.6569729513</v>
      </c>
      <c r="C97">
        <v>4253345.0849553598</v>
      </c>
      <c r="D97" t="str">
        <v>unmet</v>
      </c>
      <c r="E97">
        <v>-399372.42798240855</v>
      </c>
    </row>
    <row r="98" spans="1:9" x14ac:dyDescent="0.25">
      <c r="A98">
        <v>31</v>
      </c>
      <c r="B98" s="40">
        <v>3553506.8298932509</v>
      </c>
      <c r="C98">
        <v>4253833.8049800321</v>
      </c>
      <c r="D98" t="str">
        <v>unmet</v>
      </c>
      <c r="E98">
        <v>-700326.9750867812</v>
      </c>
    </row>
    <row r="99" spans="1:9" x14ac:dyDescent="0.25">
      <c r="A99">
        <v>32</v>
      </c>
      <c r="B99" s="40">
        <v>3277003.1111454791</v>
      </c>
      <c r="C99">
        <v>4253771.2557185665</v>
      </c>
      <c r="D99" t="str">
        <v>unmet</v>
      </c>
      <c r="E99">
        <v>-976768.14457308734</v>
      </c>
      <c r="H99" s="31" t="s">
        <v>158</v>
      </c>
      <c r="I99" s="31">
        <f ca="1">COUNT(B68:B5067)</f>
        <v>5000</v>
      </c>
    </row>
    <row r="100" spans="1:9" x14ac:dyDescent="0.25">
      <c r="A100">
        <v>33</v>
      </c>
      <c r="B100" s="40">
        <v>3487339.8555318364</v>
      </c>
      <c r="C100">
        <v>4253121.6154479962</v>
      </c>
      <c r="D100" t="str">
        <v>unmet</v>
      </c>
      <c r="E100">
        <v>-765781.75991615979</v>
      </c>
      <c r="H100" s="31" t="s">
        <v>167</v>
      </c>
      <c r="I100" s="38">
        <f ca="1">MAX(B68:B5067)</f>
        <v>8380559.4587066667</v>
      </c>
    </row>
    <row r="101" spans="1:9" x14ac:dyDescent="0.25">
      <c r="A101">
        <v>34</v>
      </c>
      <c r="B101" s="40">
        <v>3014665.4021264026</v>
      </c>
      <c r="C101">
        <v>4253901.7015826497</v>
      </c>
      <c r="D101" t="str">
        <v>unmet</v>
      </c>
      <c r="E101">
        <v>-1239236.2994562471</v>
      </c>
      <c r="H101" s="31" t="s">
        <v>168</v>
      </c>
      <c r="I101" s="38">
        <f ca="1">MIN(B68:B5067)</f>
        <v>2435378.655574366</v>
      </c>
    </row>
    <row r="102" spans="1:9" x14ac:dyDescent="0.25">
      <c r="A102">
        <v>35</v>
      </c>
      <c r="B102" s="40">
        <v>3342770.638903779</v>
      </c>
      <c r="C102">
        <v>4253603.4620191362</v>
      </c>
      <c r="D102" t="str">
        <v>unmet</v>
      </c>
      <c r="E102">
        <v>-910832.8231153572</v>
      </c>
      <c r="H102" s="31" t="s">
        <v>169</v>
      </c>
      <c r="I102" s="38">
        <f ca="1">AVERAGE(B68:B5067)</f>
        <v>3247595.0822193744</v>
      </c>
    </row>
    <row r="103" spans="1:9" x14ac:dyDescent="0.25">
      <c r="A103">
        <v>36</v>
      </c>
      <c r="B103" s="40">
        <v>3282155.266068846</v>
      </c>
      <c r="C103">
        <v>4253598.0702451309</v>
      </c>
      <c r="D103" t="str">
        <v>unmet</v>
      </c>
      <c r="E103">
        <v>-971442.80417628493</v>
      </c>
      <c r="H103" s="31" t="s">
        <v>146</v>
      </c>
      <c r="I103" s="31">
        <f ca="1">_xlfn.STDEV.S(B68:B5067)</f>
        <v>345465.94853092259</v>
      </c>
    </row>
    <row r="104" spans="1:9" x14ac:dyDescent="0.25">
      <c r="A104">
        <v>37</v>
      </c>
      <c r="B104" s="40">
        <v>2845471.0336552546</v>
      </c>
      <c r="C104">
        <v>4253460.5558029972</v>
      </c>
      <c r="D104" t="str">
        <v>unmet</v>
      </c>
      <c r="E104">
        <v>-1407989.5221477426</v>
      </c>
      <c r="H104" s="31"/>
      <c r="I104" s="31"/>
    </row>
    <row r="105" spans="1:9" x14ac:dyDescent="0.25">
      <c r="A105">
        <v>38</v>
      </c>
      <c r="B105" s="40">
        <v>3070374.612716944</v>
      </c>
      <c r="C105">
        <v>4253504.5264481986</v>
      </c>
      <c r="D105" t="str">
        <v>unmet</v>
      </c>
      <c r="E105">
        <v>-1183129.9137312546</v>
      </c>
      <c r="H105" s="31" t="s">
        <v>162</v>
      </c>
      <c r="I105" s="38">
        <f ca="1">I102-_xlfn.CONFIDENCE.T(0.05,I103,I99)</f>
        <v>3238017.1116125993</v>
      </c>
    </row>
    <row r="106" spans="1:9" x14ac:dyDescent="0.25">
      <c r="A106">
        <v>39</v>
      </c>
      <c r="B106" s="40">
        <v>3195667.2120102812</v>
      </c>
      <c r="C106">
        <v>4253557.9486947218</v>
      </c>
      <c r="D106" t="str">
        <v>unmet</v>
      </c>
      <c r="E106">
        <v>-1057890.7366844406</v>
      </c>
      <c r="H106" s="31"/>
      <c r="I106" s="38">
        <f ca="1">I102+_xlfn.CONFIDENCE.T(0.05,I103,I99)</f>
        <v>3257173.0528261494</v>
      </c>
    </row>
    <row r="107" spans="1:9" x14ac:dyDescent="0.25">
      <c r="A107">
        <v>40</v>
      </c>
      <c r="B107" s="40">
        <v>3265455.3630768717</v>
      </c>
      <c r="C107">
        <v>4253757.8744606329</v>
      </c>
      <c r="D107" t="str">
        <v>unmet</v>
      </c>
      <c r="E107">
        <v>-988302.51138376119</v>
      </c>
      <c r="H107" s="57" t="s">
        <v>163</v>
      </c>
      <c r="I107" s="57">
        <f ca="1">_xlfn.PERCENTILE.EXC(B68:B5067,0.025)</f>
        <v>2775053.316956806</v>
      </c>
    </row>
    <row r="108" spans="1:9" x14ac:dyDescent="0.25">
      <c r="A108">
        <v>41</v>
      </c>
      <c r="B108" s="40">
        <v>3682087.3511539069</v>
      </c>
      <c r="C108">
        <v>4253084.5817062045</v>
      </c>
      <c r="D108" t="str">
        <v>unmet</v>
      </c>
      <c r="E108">
        <v>-570997.23055229755</v>
      </c>
      <c r="H108" s="57"/>
      <c r="I108" s="57">
        <f ca="1">_xlfn.PERCENTILE.EXC(B68:B5067,0.975)</f>
        <v>4073185.0040854574</v>
      </c>
    </row>
    <row r="109" spans="1:9" x14ac:dyDescent="0.25">
      <c r="A109">
        <v>42</v>
      </c>
      <c r="B109" s="40">
        <v>3409209.9204292302</v>
      </c>
      <c r="C109">
        <v>4253778.6730289226</v>
      </c>
      <c r="D109" t="str">
        <v>unmet</v>
      </c>
      <c r="E109">
        <v>-844568.75259969244</v>
      </c>
      <c r="H109" s="31" t="s">
        <v>228</v>
      </c>
      <c r="I109" s="31">
        <f ca="1">COUNTIF(D68:D5067,"=met")</f>
        <v>70</v>
      </c>
    </row>
    <row r="110" spans="1:9" x14ac:dyDescent="0.25">
      <c r="A110">
        <v>43</v>
      </c>
      <c r="B110" s="40">
        <v>3764717.6789448308</v>
      </c>
      <c r="C110">
        <v>4253559.5908507686</v>
      </c>
      <c r="D110" t="str">
        <v>unmet</v>
      </c>
      <c r="E110">
        <v>-488841.91190593783</v>
      </c>
      <c r="H110" s="41" t="s">
        <v>225</v>
      </c>
      <c r="I110" s="43">
        <f ca="1">I109/I99</f>
        <v>1.4E-2</v>
      </c>
    </row>
    <row r="111" spans="1:9" x14ac:dyDescent="0.25">
      <c r="A111">
        <v>44</v>
      </c>
      <c r="B111" s="40">
        <v>3429886.9156913189</v>
      </c>
      <c r="C111">
        <v>4253793.7785074897</v>
      </c>
      <c r="D111" t="str">
        <v>unmet</v>
      </c>
      <c r="E111">
        <v>-823906.86281617079</v>
      </c>
      <c r="H111" s="31" t="s">
        <v>165</v>
      </c>
      <c r="I111" s="31">
        <f ca="1">SQRT(((1-I110)*I110)/I99)</f>
        <v>1.6615655268450895E-3</v>
      </c>
    </row>
    <row r="112" spans="1:9" x14ac:dyDescent="0.25">
      <c r="A112">
        <v>45</v>
      </c>
      <c r="B112" s="40">
        <v>2950605.2624165667</v>
      </c>
      <c r="C112">
        <v>4252686.5718756625</v>
      </c>
      <c r="D112" t="str">
        <v>unmet</v>
      </c>
      <c r="E112">
        <v>-1302081.3094590958</v>
      </c>
      <c r="H112" s="31" t="s">
        <v>162</v>
      </c>
      <c r="I112" s="31">
        <f ca="1">I110+(_xlfn.NORM.S.INV(0.975))*I111</f>
        <v>1.7256608590569697E-2</v>
      </c>
    </row>
    <row r="113" spans="1:11" x14ac:dyDescent="0.25">
      <c r="A113">
        <v>46</v>
      </c>
      <c r="B113" s="40">
        <v>3459587.602139777</v>
      </c>
      <c r="C113">
        <v>4253157.0592286801</v>
      </c>
      <c r="D113" t="str">
        <v>unmet</v>
      </c>
      <c r="E113">
        <v>-793569.45708890306</v>
      </c>
      <c r="H113" s="31"/>
      <c r="I113" s="31">
        <f ca="1">I110-(_xlfn.NORM.S.INV(0.975))*I111</f>
        <v>1.0743391409430305E-2</v>
      </c>
    </row>
    <row r="114" spans="1:11" x14ac:dyDescent="0.25">
      <c r="A114">
        <v>47</v>
      </c>
      <c r="B114" s="40">
        <v>4245180.9691805439</v>
      </c>
      <c r="C114">
        <v>4253357.2543472871</v>
      </c>
      <c r="D114" t="str">
        <v>unmet</v>
      </c>
      <c r="E114">
        <v>-8176.2851667432114</v>
      </c>
    </row>
    <row r="115" spans="1:11" x14ac:dyDescent="0.25">
      <c r="A115">
        <v>48</v>
      </c>
      <c r="B115" s="40">
        <v>3442586.7582208635</v>
      </c>
      <c r="C115">
        <v>4252987.737130194</v>
      </c>
      <c r="D115" t="str">
        <v>unmet</v>
      </c>
      <c r="E115">
        <v>-810400.97890933044</v>
      </c>
    </row>
    <row r="116" spans="1:11" ht="15.75" x14ac:dyDescent="0.25">
      <c r="A116">
        <v>49</v>
      </c>
      <c r="B116" s="40">
        <v>3321781.3656008365</v>
      </c>
      <c r="C116">
        <v>4253335.9661827041</v>
      </c>
      <c r="D116" t="str">
        <v>unmet</v>
      </c>
      <c r="E116">
        <v>-931554.60058186762</v>
      </c>
      <c r="H116" s="58" t="s">
        <v>179</v>
      </c>
    </row>
    <row r="117" spans="1:11" x14ac:dyDescent="0.25">
      <c r="A117">
        <v>50</v>
      </c>
      <c r="B117" s="40">
        <v>2963082.7145622573</v>
      </c>
      <c r="C117">
        <v>4253477.6603947124</v>
      </c>
      <c r="D117" t="str">
        <v>unmet</v>
      </c>
      <c r="E117">
        <v>-1290394.9458324551</v>
      </c>
      <c r="H117" s="31" t="s">
        <v>158</v>
      </c>
      <c r="I117" s="31">
        <v>5000</v>
      </c>
    </row>
    <row r="118" spans="1:11" x14ac:dyDescent="0.25">
      <c r="A118">
        <v>51</v>
      </c>
      <c r="B118" s="40">
        <v>2939752.5498829214</v>
      </c>
      <c r="C118">
        <v>4253456.1484014709</v>
      </c>
      <c r="D118" t="str">
        <v>unmet</v>
      </c>
      <c r="E118">
        <v>-1313703.5985185495</v>
      </c>
      <c r="H118" s="31" t="s">
        <v>167</v>
      </c>
      <c r="I118" s="38">
        <v>7118691.1849665642</v>
      </c>
    </row>
    <row r="119" spans="1:11" x14ac:dyDescent="0.25">
      <c r="A119">
        <v>52</v>
      </c>
      <c r="B119" s="40">
        <v>3113069.7795972959</v>
      </c>
      <c r="C119">
        <v>4253446.266248093</v>
      </c>
      <c r="D119" t="str">
        <v>unmet</v>
      </c>
      <c r="E119">
        <v>-1140376.4866507971</v>
      </c>
      <c r="H119" s="31" t="s">
        <v>168</v>
      </c>
      <c r="I119" s="38">
        <v>2478011.824810171</v>
      </c>
    </row>
    <row r="120" spans="1:11" x14ac:dyDescent="0.25">
      <c r="A120">
        <v>53</v>
      </c>
      <c r="B120" s="40">
        <v>3444373.9722615341</v>
      </c>
      <c r="C120">
        <v>4253276.4463495258</v>
      </c>
      <c r="D120" t="str">
        <v>unmet</v>
      </c>
      <c r="E120">
        <v>-808902.47408799175</v>
      </c>
      <c r="H120" s="31" t="s">
        <v>169</v>
      </c>
      <c r="I120" s="143">
        <v>3238939.4725548984</v>
      </c>
    </row>
    <row r="121" spans="1:11" x14ac:dyDescent="0.25">
      <c r="A121">
        <v>54</v>
      </c>
      <c r="B121" s="40">
        <v>3464504.6730311066</v>
      </c>
      <c r="C121">
        <v>4253155.8574187635</v>
      </c>
      <c r="D121" t="str">
        <v>unmet</v>
      </c>
      <c r="E121">
        <v>-788651.18438765686</v>
      </c>
      <c r="H121" s="31" t="s">
        <v>146</v>
      </c>
      <c r="I121" s="31">
        <v>316636.14802121645</v>
      </c>
    </row>
    <row r="122" spans="1:11" x14ac:dyDescent="0.25">
      <c r="A122">
        <v>55</v>
      </c>
      <c r="B122" s="40">
        <v>3276276.6633635089</v>
      </c>
      <c r="C122">
        <v>4252953.6899070153</v>
      </c>
      <c r="D122" t="str">
        <v>unmet</v>
      </c>
      <c r="E122">
        <v>-976677.02654350642</v>
      </c>
      <c r="H122" s="31"/>
      <c r="I122" s="31"/>
    </row>
    <row r="123" spans="1:11" x14ac:dyDescent="0.25">
      <c r="A123">
        <v>56</v>
      </c>
      <c r="B123" s="40">
        <v>4292366.5926896632</v>
      </c>
      <c r="C123">
        <v>4253482.1405096315</v>
      </c>
      <c r="D123" t="str">
        <v>met</v>
      </c>
      <c r="E123">
        <v>38884.452180031687</v>
      </c>
      <c r="H123" s="31" t="s">
        <v>162</v>
      </c>
      <c r="I123" s="31">
        <v>3230160.8020905987</v>
      </c>
      <c r="K123" s="57">
        <v>2504918.1623215568</v>
      </c>
    </row>
    <row r="124" spans="1:11" x14ac:dyDescent="0.25">
      <c r="A124">
        <v>57</v>
      </c>
      <c r="B124" s="40">
        <v>3396412.4886585074</v>
      </c>
      <c r="C124">
        <v>4253543.0694927648</v>
      </c>
      <c r="D124" t="str">
        <v>unmet</v>
      </c>
      <c r="E124">
        <v>-857130.58083425742</v>
      </c>
      <c r="H124" s="31"/>
      <c r="I124" s="31">
        <v>3247718.143019198</v>
      </c>
      <c r="K124" s="57">
        <v>450943.29352002603</v>
      </c>
    </row>
    <row r="125" spans="1:11" x14ac:dyDescent="0.25">
      <c r="A125">
        <v>58</v>
      </c>
      <c r="B125" s="40">
        <v>3283130.9318589033</v>
      </c>
      <c r="C125">
        <v>4253341.7269632844</v>
      </c>
      <c r="D125" t="str">
        <v>unmet</v>
      </c>
      <c r="E125">
        <v>-970210.79510438116</v>
      </c>
      <c r="H125" s="57" t="s">
        <v>163</v>
      </c>
      <c r="I125" s="57">
        <v>2773650.4569613277</v>
      </c>
    </row>
    <row r="126" spans="1:11" x14ac:dyDescent="0.25">
      <c r="A126">
        <v>59</v>
      </c>
      <c r="B126" s="40">
        <v>3280422.9637863995</v>
      </c>
      <c r="C126">
        <v>4254286.4453748735</v>
      </c>
      <c r="D126" t="str">
        <v>unmet</v>
      </c>
      <c r="E126">
        <v>-973863.48158847401</v>
      </c>
      <c r="H126" s="57"/>
      <c r="I126" s="57">
        <v>3955323.6471261028</v>
      </c>
    </row>
    <row r="127" spans="1:11" x14ac:dyDescent="0.25">
      <c r="A127">
        <v>60</v>
      </c>
      <c r="B127" s="40">
        <v>3736769.7347846488</v>
      </c>
      <c r="C127">
        <v>4253543.3034098446</v>
      </c>
      <c r="D127" t="str">
        <v>unmet</v>
      </c>
      <c r="E127">
        <v>-516773.56862519588</v>
      </c>
      <c r="H127" s="31" t="s">
        <v>228</v>
      </c>
      <c r="I127" s="31">
        <v>50</v>
      </c>
    </row>
    <row r="128" spans="1:11" x14ac:dyDescent="0.25">
      <c r="A128">
        <v>61</v>
      </c>
      <c r="B128" s="40">
        <v>3423363.6585437125</v>
      </c>
      <c r="C128">
        <v>4253251.6154565131</v>
      </c>
      <c r="D128" t="str">
        <v>unmet</v>
      </c>
      <c r="E128">
        <v>-829887.95691280067</v>
      </c>
      <c r="H128" s="41" t="s">
        <v>225</v>
      </c>
      <c r="I128" s="43">
        <v>0.01</v>
      </c>
    </row>
    <row r="129" spans="1:10" x14ac:dyDescent="0.25">
      <c r="A129">
        <v>62</v>
      </c>
      <c r="B129" s="40">
        <v>3616418.3097288362</v>
      </c>
      <c r="C129">
        <v>4253256.7904749354</v>
      </c>
      <c r="D129" t="str">
        <v>unmet</v>
      </c>
      <c r="E129">
        <v>-636838.48074609926</v>
      </c>
      <c r="H129" s="31" t="s">
        <v>165</v>
      </c>
      <c r="I129" s="31">
        <v>1.4071247279470289E-3</v>
      </c>
    </row>
    <row r="130" spans="1:10" x14ac:dyDescent="0.25">
      <c r="A130">
        <v>63</v>
      </c>
      <c r="B130" s="40">
        <v>3546113.0187716987</v>
      </c>
      <c r="C130">
        <v>4253319.1106134588</v>
      </c>
      <c r="D130" t="str">
        <v>unmet</v>
      </c>
      <c r="E130">
        <v>-707206.09184176009</v>
      </c>
      <c r="H130" s="31" t="s">
        <v>162</v>
      </c>
      <c r="I130" s="31">
        <v>1.2757913788531899E-2</v>
      </c>
      <c r="J130">
        <v>5000</v>
      </c>
    </row>
    <row r="131" spans="1:10" x14ac:dyDescent="0.25">
      <c r="A131">
        <v>64</v>
      </c>
      <c r="B131" s="40">
        <v>2916061.250046249</v>
      </c>
      <c r="C131">
        <v>4254061.7728431746</v>
      </c>
      <c r="D131" t="str">
        <v>unmet</v>
      </c>
      <c r="E131">
        <v>-1338000.5227969256</v>
      </c>
      <c r="H131" s="31"/>
      <c r="I131" s="31">
        <v>7.2420862114681026E-3</v>
      </c>
      <c r="J131">
        <v>6761237.857991064</v>
      </c>
    </row>
    <row r="132" spans="1:10" x14ac:dyDescent="0.25">
      <c r="A132">
        <v>65</v>
      </c>
      <c r="B132" s="40">
        <v>2927500.4688923769</v>
      </c>
      <c r="C132">
        <v>4253659.2620126437</v>
      </c>
      <c r="D132" t="str">
        <v>unmet</v>
      </c>
      <c r="E132">
        <v>-1326158.7931202669</v>
      </c>
      <c r="I132" t="s">
        <v>168</v>
      </c>
      <c r="J132">
        <v>2394947.1406700076</v>
      </c>
    </row>
    <row r="133" spans="1:10" x14ac:dyDescent="0.25">
      <c r="A133">
        <v>66</v>
      </c>
      <c r="B133" s="40">
        <v>3490178.4610560695</v>
      </c>
      <c r="C133">
        <v>4253050.4786613667</v>
      </c>
      <c r="D133" t="str">
        <v>unmet</v>
      </c>
      <c r="E133">
        <v>-762872.01760529727</v>
      </c>
      <c r="I133" t="s">
        <v>169</v>
      </c>
      <c r="J133">
        <v>3241012.0701795556</v>
      </c>
    </row>
    <row r="134" spans="1:10" x14ac:dyDescent="0.25">
      <c r="A134">
        <v>67</v>
      </c>
      <c r="B134" s="40">
        <v>3170808.2027412932</v>
      </c>
      <c r="C134">
        <v>4253628.8570818752</v>
      </c>
      <c r="D134" t="str">
        <v>unmet</v>
      </c>
      <c r="E134">
        <v>-1082820.654340582</v>
      </c>
      <c r="I134" t="s">
        <v>146</v>
      </c>
      <c r="J134">
        <v>326649.90522179473</v>
      </c>
    </row>
    <row r="135" spans="1:10" x14ac:dyDescent="0.25">
      <c r="A135">
        <v>68</v>
      </c>
      <c r="B135" s="40">
        <v>3330367.0354030905</v>
      </c>
      <c r="C135">
        <v>4253657.2799044102</v>
      </c>
      <c r="D135" t="str">
        <v>unmet</v>
      </c>
      <c r="E135">
        <v>-923290.24450131971</v>
      </c>
    </row>
    <row r="136" spans="1:10" x14ac:dyDescent="0.25">
      <c r="A136">
        <v>69</v>
      </c>
      <c r="B136" s="40">
        <v>3596929.2330713794</v>
      </c>
      <c r="C136">
        <v>4253193.3621875206</v>
      </c>
      <c r="D136" t="str">
        <v>unmet</v>
      </c>
      <c r="E136">
        <v>-656264.12911614124</v>
      </c>
      <c r="I136" t="s">
        <v>162</v>
      </c>
      <c r="J136">
        <v>317593.60544977791</v>
      </c>
    </row>
    <row r="137" spans="1:10" x14ac:dyDescent="0.25">
      <c r="A137">
        <v>70</v>
      </c>
      <c r="B137" s="40">
        <v>2926926.2340247477</v>
      </c>
      <c r="C137">
        <v>4253107.8395573013</v>
      </c>
      <c r="D137" t="str">
        <v>unmet</v>
      </c>
      <c r="E137">
        <v>-1326181.6055325535</v>
      </c>
      <c r="J137">
        <v>335706.20499381155</v>
      </c>
    </row>
    <row r="138" spans="1:10" x14ac:dyDescent="0.25">
      <c r="A138">
        <v>71</v>
      </c>
      <c r="B138" s="40">
        <v>2739610.3211342758</v>
      </c>
      <c r="C138">
        <v>4253490.9333517617</v>
      </c>
      <c r="D138" t="str">
        <v>unmet</v>
      </c>
      <c r="E138">
        <v>-1513880.6122174859</v>
      </c>
      <c r="I138" t="s">
        <v>163</v>
      </c>
      <c r="J138">
        <v>2769819.3052349556</v>
      </c>
    </row>
    <row r="139" spans="1:10" x14ac:dyDescent="0.25">
      <c r="A139">
        <v>72</v>
      </c>
      <c r="B139" s="40">
        <v>3226765.8607934131</v>
      </c>
      <c r="C139">
        <v>4253764.626028439</v>
      </c>
      <c r="D139" t="str">
        <v>unmet</v>
      </c>
      <c r="E139">
        <v>-1026998.7652350259</v>
      </c>
      <c r="J139">
        <v>4008761.1077922219</v>
      </c>
    </row>
    <row r="140" spans="1:10" x14ac:dyDescent="0.25">
      <c r="A140">
        <v>73</v>
      </c>
      <c r="B140" s="40">
        <v>4222601.2330020266</v>
      </c>
      <c r="C140">
        <v>4253940.2634913968</v>
      </c>
      <c r="D140" t="str">
        <v>unmet</v>
      </c>
      <c r="E140">
        <v>-31339.030489370227</v>
      </c>
      <c r="I140" t="s">
        <v>228</v>
      </c>
      <c r="J140">
        <v>60</v>
      </c>
    </row>
    <row r="141" spans="1:10" x14ac:dyDescent="0.25">
      <c r="A141">
        <v>74</v>
      </c>
      <c r="B141" s="40">
        <v>3275013.2028017221</v>
      </c>
      <c r="C141">
        <v>4253157.7764510298</v>
      </c>
      <c r="D141" t="str">
        <v>unmet</v>
      </c>
      <c r="E141">
        <v>-978144.57364930771</v>
      </c>
      <c r="I141" t="s">
        <v>225</v>
      </c>
      <c r="J141">
        <v>1.2E-2</v>
      </c>
    </row>
    <row r="142" spans="1:10" x14ac:dyDescent="0.25">
      <c r="A142">
        <v>75</v>
      </c>
      <c r="B142" s="40">
        <v>3161498.1156426398</v>
      </c>
      <c r="C142">
        <v>4253399.6348231668</v>
      </c>
      <c r="D142" t="str">
        <v>unmet</v>
      </c>
      <c r="E142">
        <v>-1091901.519180527</v>
      </c>
      <c r="I142" t="s">
        <v>165</v>
      </c>
      <c r="J142">
        <v>1.5398701243936126E-3</v>
      </c>
    </row>
    <row r="143" spans="1:10" x14ac:dyDescent="0.25">
      <c r="A143">
        <v>76</v>
      </c>
      <c r="B143" s="40">
        <v>3400624.7006692113</v>
      </c>
      <c r="C143">
        <v>4253317.012591986</v>
      </c>
      <c r="D143" t="str">
        <v>unmet</v>
      </c>
      <c r="E143">
        <v>-852692.31192277465</v>
      </c>
      <c r="I143" t="s">
        <v>162</v>
      </c>
      <c r="J143">
        <v>1.5018089984680693E-2</v>
      </c>
    </row>
    <row r="144" spans="1:10" x14ac:dyDescent="0.25">
      <c r="A144">
        <v>77</v>
      </c>
      <c r="B144" s="40">
        <v>3108890.0377832679</v>
      </c>
      <c r="C144">
        <v>4253404.9272974301</v>
      </c>
      <c r="D144" t="str">
        <v>unmet</v>
      </c>
      <c r="E144">
        <v>-1144514.8895141622</v>
      </c>
      <c r="J144">
        <v>8.9819100153193075E-3</v>
      </c>
    </row>
    <row r="145" spans="1:5" x14ac:dyDescent="0.25">
      <c r="A145">
        <v>78</v>
      </c>
      <c r="B145" s="40">
        <v>2906301.0992079768</v>
      </c>
      <c r="C145">
        <v>4253359.0804706495</v>
      </c>
      <c r="D145" t="str">
        <v>unmet</v>
      </c>
      <c r="E145">
        <v>-1347057.9812626727</v>
      </c>
    </row>
    <row r="146" spans="1:5" x14ac:dyDescent="0.25">
      <c r="A146">
        <v>79</v>
      </c>
      <c r="B146" s="40">
        <v>2933807.5056753652</v>
      </c>
      <c r="C146">
        <v>4253193.9873214401</v>
      </c>
      <c r="D146" t="str">
        <v>unmet</v>
      </c>
      <c r="E146">
        <v>-1319386.4816460749</v>
      </c>
    </row>
    <row r="147" spans="1:5" x14ac:dyDescent="0.25">
      <c r="A147">
        <v>80</v>
      </c>
      <c r="B147" s="40">
        <v>3289600.5259210542</v>
      </c>
      <c r="C147">
        <v>4253461.4782475242</v>
      </c>
      <c r="D147" t="str">
        <v>unmet</v>
      </c>
      <c r="E147">
        <v>-963860.95232647005</v>
      </c>
    </row>
    <row r="148" spans="1:5" x14ac:dyDescent="0.25">
      <c r="A148">
        <v>81</v>
      </c>
      <c r="B148" s="40">
        <v>3269677.1878262125</v>
      </c>
      <c r="C148">
        <v>4253026.8952433718</v>
      </c>
      <c r="D148" t="str">
        <v>unmet</v>
      </c>
      <c r="E148">
        <v>-983349.70741715934</v>
      </c>
    </row>
    <row r="149" spans="1:5" x14ac:dyDescent="0.25">
      <c r="A149">
        <v>82</v>
      </c>
      <c r="B149" s="40">
        <v>3067846.2109663133</v>
      </c>
      <c r="C149">
        <v>4253166.2944666659</v>
      </c>
      <c r="D149" t="str">
        <v>unmet</v>
      </c>
      <c r="E149">
        <v>-1185320.0835003527</v>
      </c>
    </row>
    <row r="150" spans="1:5" x14ac:dyDescent="0.25">
      <c r="A150">
        <v>83</v>
      </c>
      <c r="B150" s="40">
        <v>2813187.572781187</v>
      </c>
      <c r="C150">
        <v>4253245.5381586412</v>
      </c>
      <c r="D150" t="str">
        <v>unmet</v>
      </c>
      <c r="E150">
        <v>-1440057.9653774542</v>
      </c>
    </row>
    <row r="151" spans="1:5" x14ac:dyDescent="0.25">
      <c r="A151">
        <v>84</v>
      </c>
      <c r="B151" s="40">
        <v>2868044.8293665107</v>
      </c>
      <c r="C151">
        <v>4253328.0087442109</v>
      </c>
      <c r="D151" t="str">
        <v>unmet</v>
      </c>
      <c r="E151">
        <v>-1385283.1793777002</v>
      </c>
    </row>
    <row r="152" spans="1:5" x14ac:dyDescent="0.25">
      <c r="A152">
        <v>85</v>
      </c>
      <c r="B152" s="40">
        <v>3064472.3379861265</v>
      </c>
      <c r="C152">
        <v>4252985.0251664007</v>
      </c>
      <c r="D152" t="str">
        <v>unmet</v>
      </c>
      <c r="E152">
        <v>-1188512.6871802742</v>
      </c>
    </row>
    <row r="153" spans="1:5" x14ac:dyDescent="0.25">
      <c r="A153">
        <v>86</v>
      </c>
      <c r="B153" s="40">
        <v>3318303.4801519825</v>
      </c>
      <c r="C153">
        <v>4252910.4551780261</v>
      </c>
      <c r="D153" t="str">
        <v>unmet</v>
      </c>
      <c r="E153">
        <v>-934606.9750260436</v>
      </c>
    </row>
    <row r="154" spans="1:5" x14ac:dyDescent="0.25">
      <c r="A154">
        <v>87</v>
      </c>
      <c r="B154" s="40">
        <v>2998882.7161369291</v>
      </c>
      <c r="C154">
        <v>4253705.5534933554</v>
      </c>
      <c r="D154" t="str">
        <v>unmet</v>
      </c>
      <c r="E154">
        <v>-1254822.8373564263</v>
      </c>
    </row>
    <row r="155" spans="1:5" x14ac:dyDescent="0.25">
      <c r="A155">
        <v>88</v>
      </c>
      <c r="B155" s="40">
        <v>3228577.8115634648</v>
      </c>
      <c r="C155">
        <v>4253173.350987968</v>
      </c>
      <c r="D155" t="str">
        <v>unmet</v>
      </c>
      <c r="E155">
        <v>-1024595.5394245032</v>
      </c>
    </row>
    <row r="156" spans="1:5" x14ac:dyDescent="0.25">
      <c r="A156">
        <v>89</v>
      </c>
      <c r="B156" s="40">
        <v>3252649.8471901231</v>
      </c>
      <c r="C156">
        <v>4253071.5997476168</v>
      </c>
      <c r="D156" t="str">
        <v>unmet</v>
      </c>
      <c r="E156">
        <v>-1000421.7525574937</v>
      </c>
    </row>
    <row r="157" spans="1:5" x14ac:dyDescent="0.25">
      <c r="A157">
        <v>90</v>
      </c>
      <c r="B157" s="40">
        <v>3264874.5873992918</v>
      </c>
      <c r="C157">
        <v>4253314.5780661022</v>
      </c>
      <c r="D157" t="str">
        <v>unmet</v>
      </c>
      <c r="E157">
        <v>-988439.99066681042</v>
      </c>
    </row>
    <row r="158" spans="1:5" x14ac:dyDescent="0.25">
      <c r="A158">
        <v>91</v>
      </c>
      <c r="B158" s="40">
        <v>2855488.359568581</v>
      </c>
      <c r="C158">
        <v>4253419.4057385661</v>
      </c>
      <c r="D158" t="str">
        <v>unmet</v>
      </c>
      <c r="E158">
        <v>-1397931.0461699851</v>
      </c>
    </row>
    <row r="159" spans="1:5" x14ac:dyDescent="0.25">
      <c r="A159">
        <v>92</v>
      </c>
      <c r="B159" s="40">
        <v>3521945.5807330403</v>
      </c>
      <c r="C159">
        <v>4253127.6610694136</v>
      </c>
      <c r="D159" t="str">
        <v>unmet</v>
      </c>
      <c r="E159">
        <v>-731182.0803363733</v>
      </c>
    </row>
    <row r="160" spans="1:5" x14ac:dyDescent="0.25">
      <c r="A160">
        <v>93</v>
      </c>
      <c r="B160" s="40">
        <v>3048192.3975715265</v>
      </c>
      <c r="C160">
        <v>4253513.5723424936</v>
      </c>
      <c r="D160" t="str">
        <v>unmet</v>
      </c>
      <c r="E160">
        <v>-1205321.1747709671</v>
      </c>
    </row>
    <row r="161" spans="1:5" x14ac:dyDescent="0.25">
      <c r="A161">
        <v>94</v>
      </c>
      <c r="B161" s="40">
        <v>2879772.9947042717</v>
      </c>
      <c r="C161">
        <v>4253051.2127198242</v>
      </c>
      <c r="D161" t="str">
        <v>unmet</v>
      </c>
      <c r="E161">
        <v>-1373278.2180155525</v>
      </c>
    </row>
    <row r="162" spans="1:5" x14ac:dyDescent="0.25">
      <c r="A162">
        <v>95</v>
      </c>
      <c r="B162" s="40">
        <v>2832016.7001202591</v>
      </c>
      <c r="C162">
        <v>4253585.0690634483</v>
      </c>
      <c r="D162" t="str">
        <v>unmet</v>
      </c>
      <c r="E162">
        <v>-1421568.3689431893</v>
      </c>
    </row>
    <row r="163" spans="1:5" x14ac:dyDescent="0.25">
      <c r="A163">
        <v>96</v>
      </c>
      <c r="B163" s="40">
        <v>3767582.7607408538</v>
      </c>
      <c r="C163">
        <v>4253013.6089927899</v>
      </c>
      <c r="D163" t="str">
        <v>unmet</v>
      </c>
      <c r="E163">
        <v>-485430.84825193603</v>
      </c>
    </row>
    <row r="164" spans="1:5" x14ac:dyDescent="0.25">
      <c r="A164">
        <v>97</v>
      </c>
      <c r="B164" s="40">
        <v>3114727.6367453388</v>
      </c>
      <c r="C164">
        <v>4253575.259505298</v>
      </c>
      <c r="D164" t="str">
        <v>unmet</v>
      </c>
      <c r="E164">
        <v>-1138847.6227599592</v>
      </c>
    </row>
    <row r="165" spans="1:5" x14ac:dyDescent="0.25">
      <c r="A165">
        <v>98</v>
      </c>
      <c r="B165" s="40">
        <v>3476589.7605514727</v>
      </c>
      <c r="C165">
        <v>4253271.328625001</v>
      </c>
      <c r="D165" t="str">
        <v>unmet</v>
      </c>
      <c r="E165">
        <v>-776681.56807352835</v>
      </c>
    </row>
    <row r="166" spans="1:5" x14ac:dyDescent="0.25">
      <c r="A166">
        <v>99</v>
      </c>
      <c r="B166" s="40">
        <v>3429272.4119658107</v>
      </c>
      <c r="C166">
        <v>4253475.7323843855</v>
      </c>
      <c r="D166" t="str">
        <v>unmet</v>
      </c>
      <c r="E166">
        <v>-824203.32041857485</v>
      </c>
    </row>
    <row r="167" spans="1:5" x14ac:dyDescent="0.25">
      <c r="A167">
        <v>100</v>
      </c>
      <c r="B167" s="40">
        <v>3135743.9317103149</v>
      </c>
      <c r="C167">
        <v>4253222.5924216285</v>
      </c>
      <c r="D167" t="str">
        <v>unmet</v>
      </c>
      <c r="E167">
        <v>-1117478.6607113136</v>
      </c>
    </row>
    <row r="168" spans="1:5" x14ac:dyDescent="0.25">
      <c r="A168">
        <v>101</v>
      </c>
      <c r="B168" s="40">
        <v>3124867.6639096374</v>
      </c>
      <c r="C168">
        <v>4253406.7663060483</v>
      </c>
      <c r="D168" t="str">
        <v>unmet</v>
      </c>
      <c r="E168">
        <v>-1128539.1023964109</v>
      </c>
    </row>
    <row r="169" spans="1:5" x14ac:dyDescent="0.25">
      <c r="A169">
        <v>102</v>
      </c>
      <c r="B169" s="40">
        <v>3253500.8993357858</v>
      </c>
      <c r="C169">
        <v>4253628.4218437308</v>
      </c>
      <c r="D169" t="str">
        <v>unmet</v>
      </c>
      <c r="E169">
        <v>-1000127.5225079451</v>
      </c>
    </row>
    <row r="170" spans="1:5" x14ac:dyDescent="0.25">
      <c r="A170">
        <v>103</v>
      </c>
      <c r="B170" s="40">
        <v>3267093.8085065009</v>
      </c>
      <c r="C170">
        <v>4253910.4695031494</v>
      </c>
      <c r="D170" t="str">
        <v>unmet</v>
      </c>
      <c r="E170">
        <v>-986816.66099664848</v>
      </c>
    </row>
    <row r="171" spans="1:5" x14ac:dyDescent="0.25">
      <c r="A171">
        <v>104</v>
      </c>
      <c r="B171" s="40">
        <v>3248541.320685057</v>
      </c>
      <c r="C171">
        <v>4253528.7947341539</v>
      </c>
      <c r="D171" t="str">
        <v>unmet</v>
      </c>
      <c r="E171">
        <v>-1004987.4740490969</v>
      </c>
    </row>
    <row r="172" spans="1:5" x14ac:dyDescent="0.25">
      <c r="A172">
        <v>105</v>
      </c>
      <c r="B172" s="40">
        <v>2986880.6842713114</v>
      </c>
      <c r="C172">
        <v>4253258.4628554164</v>
      </c>
      <c r="D172" t="str">
        <v>unmet</v>
      </c>
      <c r="E172">
        <v>-1266377.778584105</v>
      </c>
    </row>
    <row r="173" spans="1:5" x14ac:dyDescent="0.25">
      <c r="A173">
        <v>106</v>
      </c>
      <c r="B173" s="40">
        <v>3075681.239548964</v>
      </c>
      <c r="C173">
        <v>4253031.2618666561</v>
      </c>
      <c r="D173" t="str">
        <v>unmet</v>
      </c>
      <c r="E173">
        <v>-1177350.0223176922</v>
      </c>
    </row>
    <row r="174" spans="1:5" x14ac:dyDescent="0.25">
      <c r="A174">
        <v>107</v>
      </c>
      <c r="B174" s="40">
        <v>3142489.7321320069</v>
      </c>
      <c r="C174">
        <v>4253075.3197126184</v>
      </c>
      <c r="D174" t="str">
        <v>unmet</v>
      </c>
      <c r="E174">
        <v>-1110585.5875806115</v>
      </c>
    </row>
    <row r="175" spans="1:5" x14ac:dyDescent="0.25">
      <c r="A175">
        <v>108</v>
      </c>
      <c r="B175" s="40">
        <v>3049999.9274577564</v>
      </c>
      <c r="C175">
        <v>4253110.0445524426</v>
      </c>
      <c r="D175" t="str">
        <v>unmet</v>
      </c>
      <c r="E175">
        <v>-1203110.1170946863</v>
      </c>
    </row>
    <row r="176" spans="1:5" x14ac:dyDescent="0.25">
      <c r="A176">
        <v>109</v>
      </c>
      <c r="B176" s="40">
        <v>3050982.5305697634</v>
      </c>
      <c r="C176">
        <v>4253886.3186086817</v>
      </c>
      <c r="D176" t="str">
        <v>unmet</v>
      </c>
      <c r="E176">
        <v>-1202903.7880389183</v>
      </c>
    </row>
    <row r="177" spans="1:5" x14ac:dyDescent="0.25">
      <c r="A177">
        <v>110</v>
      </c>
      <c r="B177" s="40">
        <v>2984311.1107812906</v>
      </c>
      <c r="C177">
        <v>4253174.4378623143</v>
      </c>
      <c r="D177" t="str">
        <v>unmet</v>
      </c>
      <c r="E177">
        <v>-1268863.3270810237</v>
      </c>
    </row>
    <row r="178" spans="1:5" x14ac:dyDescent="0.25">
      <c r="A178">
        <v>111</v>
      </c>
      <c r="B178" s="40">
        <v>3786663.6503323955</v>
      </c>
      <c r="C178">
        <v>4253372.5167447571</v>
      </c>
      <c r="D178" t="str">
        <v>unmet</v>
      </c>
      <c r="E178">
        <v>-466708.86641236162</v>
      </c>
    </row>
    <row r="179" spans="1:5" x14ac:dyDescent="0.25">
      <c r="A179">
        <v>112</v>
      </c>
      <c r="B179" s="40">
        <v>3120854.6832907749</v>
      </c>
      <c r="C179">
        <v>4253338.1510206582</v>
      </c>
      <c r="D179" t="str">
        <v>unmet</v>
      </c>
      <c r="E179">
        <v>-1132483.4677298833</v>
      </c>
    </row>
    <row r="180" spans="1:5" x14ac:dyDescent="0.25">
      <c r="A180">
        <v>113</v>
      </c>
      <c r="B180" s="40">
        <v>3189827.3634758163</v>
      </c>
      <c r="C180">
        <v>4253130.4261073712</v>
      </c>
      <c r="D180" t="str">
        <v>unmet</v>
      </c>
      <c r="E180">
        <v>-1063303.0626315549</v>
      </c>
    </row>
    <row r="181" spans="1:5" x14ac:dyDescent="0.25">
      <c r="A181">
        <v>114</v>
      </c>
      <c r="B181" s="40">
        <v>3410235.9388048071</v>
      </c>
      <c r="C181">
        <v>4253510.6876806309</v>
      </c>
      <c r="D181" t="str">
        <v>unmet</v>
      </c>
      <c r="E181">
        <v>-843274.7488758238</v>
      </c>
    </row>
    <row r="182" spans="1:5" x14ac:dyDescent="0.25">
      <c r="A182">
        <v>115</v>
      </c>
      <c r="B182" s="40">
        <v>3199463.1658178885</v>
      </c>
      <c r="C182">
        <v>4254090.9126475174</v>
      </c>
      <c r="D182" t="str">
        <v>unmet</v>
      </c>
      <c r="E182">
        <v>-1054627.7468296289</v>
      </c>
    </row>
    <row r="183" spans="1:5" x14ac:dyDescent="0.25">
      <c r="A183">
        <v>116</v>
      </c>
      <c r="B183" s="40">
        <v>3382197.7624833542</v>
      </c>
      <c r="C183">
        <v>4253112.3249826813</v>
      </c>
      <c r="D183" t="str">
        <v>unmet</v>
      </c>
      <c r="E183">
        <v>-870914.56249932712</v>
      </c>
    </row>
    <row r="184" spans="1:5" x14ac:dyDescent="0.25">
      <c r="A184">
        <v>117</v>
      </c>
      <c r="B184" s="40">
        <v>3455265.7314282125</v>
      </c>
      <c r="C184">
        <v>4253169.5709984424</v>
      </c>
      <c r="D184" t="str">
        <v>unmet</v>
      </c>
      <c r="E184">
        <v>-797903.83957022987</v>
      </c>
    </row>
    <row r="185" spans="1:5" x14ac:dyDescent="0.25">
      <c r="A185">
        <v>118</v>
      </c>
      <c r="B185" s="40">
        <v>2978876.6891948222</v>
      </c>
      <c r="C185">
        <v>4253488.4551186943</v>
      </c>
      <c r="D185" t="str">
        <v>unmet</v>
      </c>
      <c r="E185">
        <v>-1274611.7659238721</v>
      </c>
    </row>
    <row r="186" spans="1:5" x14ac:dyDescent="0.25">
      <c r="A186">
        <v>119</v>
      </c>
      <c r="B186" s="40">
        <v>2832142.128805019</v>
      </c>
      <c r="C186">
        <v>4253592.1782471053</v>
      </c>
      <c r="D186" t="str">
        <v>unmet</v>
      </c>
      <c r="E186">
        <v>-1421450.0494420864</v>
      </c>
    </row>
    <row r="187" spans="1:5" x14ac:dyDescent="0.25">
      <c r="A187">
        <v>120</v>
      </c>
      <c r="B187" s="40">
        <v>2995629.1433242988</v>
      </c>
      <c r="C187">
        <v>4253721.2178976499</v>
      </c>
      <c r="D187" t="str">
        <v>unmet</v>
      </c>
      <c r="E187">
        <v>-1258092.0745733511</v>
      </c>
    </row>
    <row r="188" spans="1:5" x14ac:dyDescent="0.25">
      <c r="A188">
        <v>121</v>
      </c>
      <c r="B188" s="40">
        <v>3392168.8396468535</v>
      </c>
      <c r="C188">
        <v>4253618.9135196628</v>
      </c>
      <c r="D188" t="str">
        <v>unmet</v>
      </c>
      <c r="E188">
        <v>-861450.0738728093</v>
      </c>
    </row>
    <row r="189" spans="1:5" x14ac:dyDescent="0.25">
      <c r="A189">
        <v>122</v>
      </c>
      <c r="B189" s="40">
        <v>3010744.6570564564</v>
      </c>
      <c r="C189">
        <v>4253633.4831004459</v>
      </c>
      <c r="D189" t="str">
        <v>unmet</v>
      </c>
      <c r="E189">
        <v>-1242888.8260439895</v>
      </c>
    </row>
    <row r="190" spans="1:5" x14ac:dyDescent="0.25">
      <c r="A190">
        <v>123</v>
      </c>
      <c r="B190" s="40">
        <v>3428037.4487691782</v>
      </c>
      <c r="C190">
        <v>4253157.9952117046</v>
      </c>
      <c r="D190" t="str">
        <v>unmet</v>
      </c>
      <c r="E190">
        <v>-825120.54644252639</v>
      </c>
    </row>
    <row r="191" spans="1:5" x14ac:dyDescent="0.25">
      <c r="A191">
        <v>124</v>
      </c>
      <c r="B191" s="40">
        <v>3014642.036720464</v>
      </c>
      <c r="C191">
        <v>4253282.8202400124</v>
      </c>
      <c r="D191" t="str">
        <v>unmet</v>
      </c>
      <c r="E191">
        <v>-1238640.7835195484</v>
      </c>
    </row>
    <row r="192" spans="1:5" x14ac:dyDescent="0.25">
      <c r="A192">
        <v>125</v>
      </c>
      <c r="B192" s="40">
        <v>3180458.9472324234</v>
      </c>
      <c r="C192">
        <v>4253815.2030741666</v>
      </c>
      <c r="D192" t="str">
        <v>unmet</v>
      </c>
      <c r="E192">
        <v>-1073356.2558417432</v>
      </c>
    </row>
    <row r="193" spans="1:5" x14ac:dyDescent="0.25">
      <c r="A193">
        <v>126</v>
      </c>
      <c r="B193" s="40">
        <v>3320916.8097215611</v>
      </c>
      <c r="C193">
        <v>4252847.0730287004</v>
      </c>
      <c r="D193" t="str">
        <v>unmet</v>
      </c>
      <c r="E193">
        <v>-931930.26330713928</v>
      </c>
    </row>
    <row r="194" spans="1:5" x14ac:dyDescent="0.25">
      <c r="A194">
        <v>127</v>
      </c>
      <c r="B194" s="40">
        <v>3228010.3520244737</v>
      </c>
      <c r="C194">
        <v>4254139.5521507999</v>
      </c>
      <c r="D194" t="str">
        <v>unmet</v>
      </c>
      <c r="E194">
        <v>-1026129.2001263262</v>
      </c>
    </row>
    <row r="195" spans="1:5" x14ac:dyDescent="0.25">
      <c r="A195">
        <v>128</v>
      </c>
      <c r="B195" s="40">
        <v>3497779.3789634733</v>
      </c>
      <c r="C195">
        <v>4253300.7757657999</v>
      </c>
      <c r="D195" t="str">
        <v>unmet</v>
      </c>
      <c r="E195">
        <v>-755521.39680232666</v>
      </c>
    </row>
    <row r="196" spans="1:5" x14ac:dyDescent="0.25">
      <c r="A196">
        <v>129</v>
      </c>
      <c r="B196" s="40">
        <v>3014956.7305282201</v>
      </c>
      <c r="C196">
        <v>4253615.1446999582</v>
      </c>
      <c r="D196" t="str">
        <v>unmet</v>
      </c>
      <c r="E196">
        <v>-1238658.4141717381</v>
      </c>
    </row>
    <row r="197" spans="1:5" x14ac:dyDescent="0.25">
      <c r="A197">
        <v>130</v>
      </c>
      <c r="B197" s="40">
        <v>3327003.9619961288</v>
      </c>
      <c r="C197">
        <v>4253301.9640645729</v>
      </c>
      <c r="D197" t="str">
        <v>unmet</v>
      </c>
      <c r="E197">
        <v>-926298.00206844416</v>
      </c>
    </row>
    <row r="198" spans="1:5" x14ac:dyDescent="0.25">
      <c r="A198">
        <v>131</v>
      </c>
      <c r="B198" s="40">
        <v>3179286.6526212376</v>
      </c>
      <c r="C198">
        <v>4254010.5123603567</v>
      </c>
      <c r="D198" t="str">
        <v>unmet</v>
      </c>
      <c r="E198">
        <v>-1074723.8597391192</v>
      </c>
    </row>
    <row r="199" spans="1:5" x14ac:dyDescent="0.25">
      <c r="A199">
        <v>132</v>
      </c>
      <c r="B199" s="40">
        <v>3545087.1365927998</v>
      </c>
      <c r="C199">
        <v>4253844.6983969193</v>
      </c>
      <c r="D199" t="str">
        <v>unmet</v>
      </c>
      <c r="E199">
        <v>-708757.5618041195</v>
      </c>
    </row>
    <row r="200" spans="1:5" x14ac:dyDescent="0.25">
      <c r="A200">
        <v>133</v>
      </c>
      <c r="B200" s="40">
        <v>3177610.0253990451</v>
      </c>
      <c r="C200">
        <v>4253122.4106002022</v>
      </c>
      <c r="D200" t="str">
        <v>unmet</v>
      </c>
      <c r="E200">
        <v>-1075512.3852011571</v>
      </c>
    </row>
    <row r="201" spans="1:5" x14ac:dyDescent="0.25">
      <c r="A201">
        <v>134</v>
      </c>
      <c r="B201" s="40">
        <v>3462946.0121448128</v>
      </c>
      <c r="C201">
        <v>4253999.0103532569</v>
      </c>
      <c r="D201" t="str">
        <v>unmet</v>
      </c>
      <c r="E201">
        <v>-791052.9982084441</v>
      </c>
    </row>
    <row r="202" spans="1:5" x14ac:dyDescent="0.25">
      <c r="A202">
        <v>135</v>
      </c>
      <c r="B202" s="40">
        <v>3486369.4054023772</v>
      </c>
      <c r="C202">
        <v>4253655.9836834203</v>
      </c>
      <c r="D202" t="str">
        <v>unmet</v>
      </c>
      <c r="E202">
        <v>-767286.5782810431</v>
      </c>
    </row>
    <row r="203" spans="1:5" x14ac:dyDescent="0.25">
      <c r="A203">
        <v>136</v>
      </c>
      <c r="B203" s="40">
        <v>3000184.4702126612</v>
      </c>
      <c r="C203">
        <v>4253367.2679907912</v>
      </c>
      <c r="D203" t="str">
        <v>unmet</v>
      </c>
      <c r="E203">
        <v>-1253182.79777813</v>
      </c>
    </row>
    <row r="204" spans="1:5" x14ac:dyDescent="0.25">
      <c r="A204">
        <v>137</v>
      </c>
      <c r="B204" s="40">
        <v>3453182.7818791512</v>
      </c>
      <c r="C204">
        <v>4253097.2852712367</v>
      </c>
      <c r="D204" t="str">
        <v>unmet</v>
      </c>
      <c r="E204">
        <v>-799914.50339208543</v>
      </c>
    </row>
    <row r="205" spans="1:5" x14ac:dyDescent="0.25">
      <c r="A205">
        <v>138</v>
      </c>
      <c r="B205" s="40">
        <v>3203073.3680515531</v>
      </c>
      <c r="C205">
        <v>4253073.3501631347</v>
      </c>
      <c r="D205" t="str">
        <v>unmet</v>
      </c>
      <c r="E205">
        <v>-1049999.9821115816</v>
      </c>
    </row>
    <row r="206" spans="1:5" x14ac:dyDescent="0.25">
      <c r="A206">
        <v>139</v>
      </c>
      <c r="B206" s="40">
        <v>3296352.9569242108</v>
      </c>
      <c r="C206">
        <v>4253684.9456742229</v>
      </c>
      <c r="D206" t="str">
        <v>unmet</v>
      </c>
      <c r="E206">
        <v>-957331.98875001213</v>
      </c>
    </row>
    <row r="207" spans="1:5" x14ac:dyDescent="0.25">
      <c r="A207">
        <v>140</v>
      </c>
      <c r="B207" s="40">
        <v>3253846.9414690915</v>
      </c>
      <c r="C207">
        <v>4253413.3252872797</v>
      </c>
      <c r="D207" t="str">
        <v>unmet</v>
      </c>
      <c r="E207">
        <v>-999566.38381818822</v>
      </c>
    </row>
    <row r="208" spans="1:5" x14ac:dyDescent="0.25">
      <c r="A208">
        <v>141</v>
      </c>
      <c r="B208" s="40">
        <v>3361334.3890501088</v>
      </c>
      <c r="C208">
        <v>4253448.9866669718</v>
      </c>
      <c r="D208" t="str">
        <v>unmet</v>
      </c>
      <c r="E208">
        <v>-892114.59761686297</v>
      </c>
    </row>
    <row r="209" spans="1:5" x14ac:dyDescent="0.25">
      <c r="A209">
        <v>142</v>
      </c>
      <c r="B209" s="40">
        <v>3372362.8211356779</v>
      </c>
      <c r="C209">
        <v>4253771.022351915</v>
      </c>
      <c r="D209" t="str">
        <v>unmet</v>
      </c>
      <c r="E209">
        <v>-881408.20121623715</v>
      </c>
    </row>
    <row r="210" spans="1:5" x14ac:dyDescent="0.25">
      <c r="A210">
        <v>143</v>
      </c>
      <c r="B210" s="40">
        <v>3142989.3369895746</v>
      </c>
      <c r="C210">
        <v>4253443.863661414</v>
      </c>
      <c r="D210" t="str">
        <v>unmet</v>
      </c>
      <c r="E210">
        <v>-1110454.5266718394</v>
      </c>
    </row>
    <row r="211" spans="1:5" x14ac:dyDescent="0.25">
      <c r="A211">
        <v>144</v>
      </c>
      <c r="B211" s="40">
        <v>3118604.944103173</v>
      </c>
      <c r="C211">
        <v>4253051.4481474822</v>
      </c>
      <c r="D211" t="str">
        <v>unmet</v>
      </c>
      <c r="E211">
        <v>-1134446.5040443093</v>
      </c>
    </row>
    <row r="212" spans="1:5" x14ac:dyDescent="0.25">
      <c r="A212">
        <v>145</v>
      </c>
      <c r="B212" s="40">
        <v>3174367.0692810407</v>
      </c>
      <c r="C212">
        <v>4252722.557634485</v>
      </c>
      <c r="D212" t="str">
        <v>unmet</v>
      </c>
      <c r="E212">
        <v>-1078355.4883534443</v>
      </c>
    </row>
    <row r="213" spans="1:5" x14ac:dyDescent="0.25">
      <c r="A213">
        <v>146</v>
      </c>
      <c r="B213" s="40">
        <v>3302794.029537722</v>
      </c>
      <c r="C213">
        <v>4253915.7344536819</v>
      </c>
      <c r="D213" t="str">
        <v>unmet</v>
      </c>
      <c r="E213">
        <v>-951121.70491595985</v>
      </c>
    </row>
    <row r="214" spans="1:5" x14ac:dyDescent="0.25">
      <c r="A214">
        <v>147</v>
      </c>
      <c r="B214" s="40">
        <v>3376983.9809435941</v>
      </c>
      <c r="C214">
        <v>4253132.4767488996</v>
      </c>
      <c r="D214" t="str">
        <v>unmet</v>
      </c>
      <c r="E214">
        <v>-876148.49580530543</v>
      </c>
    </row>
    <row r="215" spans="1:5" x14ac:dyDescent="0.25">
      <c r="A215">
        <v>148</v>
      </c>
      <c r="B215" s="40">
        <v>3620572.4069561902</v>
      </c>
      <c r="C215">
        <v>4253589.5752643459</v>
      </c>
      <c r="D215" t="str">
        <v>unmet</v>
      </c>
      <c r="E215">
        <v>-633017.16830815561</v>
      </c>
    </row>
    <row r="216" spans="1:5" x14ac:dyDescent="0.25">
      <c r="A216">
        <v>149</v>
      </c>
      <c r="B216" s="40">
        <v>3296608.5354604507</v>
      </c>
      <c r="C216">
        <v>4254043.3590012509</v>
      </c>
      <c r="D216" t="str">
        <v>unmet</v>
      </c>
      <c r="E216">
        <v>-957434.82354080025</v>
      </c>
    </row>
    <row r="217" spans="1:5" x14ac:dyDescent="0.25">
      <c r="A217">
        <v>150</v>
      </c>
      <c r="B217" s="40">
        <v>3123867.4210067932</v>
      </c>
      <c r="C217">
        <v>4253164.2462075735</v>
      </c>
      <c r="D217" t="str">
        <v>unmet</v>
      </c>
      <c r="E217">
        <v>-1129296.8252007803</v>
      </c>
    </row>
    <row r="218" spans="1:5" x14ac:dyDescent="0.25">
      <c r="A218">
        <v>151</v>
      </c>
      <c r="B218" s="40">
        <v>3303620.3421432413</v>
      </c>
      <c r="C218">
        <v>4253495.3326302404</v>
      </c>
      <c r="D218" t="str">
        <v>unmet</v>
      </c>
      <c r="E218">
        <v>-949874.99048699904</v>
      </c>
    </row>
    <row r="219" spans="1:5" x14ac:dyDescent="0.25">
      <c r="A219">
        <v>152</v>
      </c>
      <c r="B219" s="40">
        <v>3121066.2869072631</v>
      </c>
      <c r="C219">
        <v>4253070.2603308028</v>
      </c>
      <c r="D219" t="str">
        <v>unmet</v>
      </c>
      <c r="E219">
        <v>-1132003.9734235397</v>
      </c>
    </row>
    <row r="220" spans="1:5" x14ac:dyDescent="0.25">
      <c r="A220">
        <v>153</v>
      </c>
      <c r="B220" s="40">
        <v>2961734.4926134627</v>
      </c>
      <c r="C220">
        <v>4253349.2816846073</v>
      </c>
      <c r="D220" t="str">
        <v>unmet</v>
      </c>
      <c r="E220">
        <v>-1291614.7890711445</v>
      </c>
    </row>
    <row r="221" spans="1:5" x14ac:dyDescent="0.25">
      <c r="A221">
        <v>154</v>
      </c>
      <c r="B221" s="40">
        <v>3165858.2643960034</v>
      </c>
      <c r="C221">
        <v>4253246.9683348909</v>
      </c>
      <c r="D221" t="str">
        <v>unmet</v>
      </c>
      <c r="E221">
        <v>-1087388.7039388875</v>
      </c>
    </row>
    <row r="222" spans="1:5" x14ac:dyDescent="0.25">
      <c r="A222">
        <v>155</v>
      </c>
      <c r="B222" s="40">
        <v>3513262.6487537189</v>
      </c>
      <c r="C222">
        <v>4253520.4127228428</v>
      </c>
      <c r="D222" t="str">
        <v>unmet</v>
      </c>
      <c r="E222">
        <v>-740257.76396912383</v>
      </c>
    </row>
    <row r="223" spans="1:5" x14ac:dyDescent="0.25">
      <c r="A223">
        <v>156</v>
      </c>
      <c r="B223" s="40">
        <v>3060470.6625819677</v>
      </c>
      <c r="C223">
        <v>4252947.5740877949</v>
      </c>
      <c r="D223" t="str">
        <v>unmet</v>
      </c>
      <c r="E223">
        <v>-1192476.9115058272</v>
      </c>
    </row>
    <row r="224" spans="1:5" x14ac:dyDescent="0.25">
      <c r="A224">
        <v>157</v>
      </c>
      <c r="B224" s="40">
        <v>3132506.7044977928</v>
      </c>
      <c r="C224">
        <v>4252986.4792321771</v>
      </c>
      <c r="D224" t="str">
        <v>unmet</v>
      </c>
      <c r="E224">
        <v>-1120479.7747343844</v>
      </c>
    </row>
    <row r="225" spans="1:5" x14ac:dyDescent="0.25">
      <c r="A225">
        <v>158</v>
      </c>
      <c r="B225" s="40">
        <v>3204843.3506583441</v>
      </c>
      <c r="C225">
        <v>4253548.911730363</v>
      </c>
      <c r="D225" t="str">
        <v>unmet</v>
      </c>
      <c r="E225">
        <v>-1048705.5610720189</v>
      </c>
    </row>
    <row r="226" spans="1:5" x14ac:dyDescent="0.25">
      <c r="A226">
        <v>159</v>
      </c>
      <c r="B226" s="40">
        <v>2886493.4982458805</v>
      </c>
      <c r="C226">
        <v>4252856.8205852499</v>
      </c>
      <c r="D226" t="str">
        <v>unmet</v>
      </c>
      <c r="E226">
        <v>-1366363.3223393694</v>
      </c>
    </row>
    <row r="227" spans="1:5" x14ac:dyDescent="0.25">
      <c r="A227">
        <v>160</v>
      </c>
      <c r="B227" s="40">
        <v>3364297.4432230019</v>
      </c>
      <c r="C227">
        <v>4253388.9671757519</v>
      </c>
      <c r="D227" t="str">
        <v>unmet</v>
      </c>
      <c r="E227">
        <v>-889091.52395275002</v>
      </c>
    </row>
    <row r="228" spans="1:5" x14ac:dyDescent="0.25">
      <c r="A228">
        <v>161</v>
      </c>
      <c r="B228" s="40">
        <v>2463694.1959688463</v>
      </c>
      <c r="C228">
        <v>4253367.5678384518</v>
      </c>
      <c r="D228" t="str">
        <v>unmet</v>
      </c>
      <c r="E228">
        <v>-1789673.3718696055</v>
      </c>
    </row>
    <row r="229" spans="1:5" x14ac:dyDescent="0.25">
      <c r="A229">
        <v>162</v>
      </c>
      <c r="B229" s="40">
        <v>3265767.1542074415</v>
      </c>
      <c r="C229">
        <v>4252785.506223416</v>
      </c>
      <c r="D229" t="str">
        <v>unmet</v>
      </c>
      <c r="E229">
        <v>-987018.35201597447</v>
      </c>
    </row>
    <row r="230" spans="1:5" x14ac:dyDescent="0.25">
      <c r="A230">
        <v>163</v>
      </c>
      <c r="B230" s="40">
        <v>3095668.2665469325</v>
      </c>
      <c r="C230">
        <v>4253238.8653150275</v>
      </c>
      <c r="D230" t="str">
        <v>unmet</v>
      </c>
      <c r="E230">
        <v>-1157570.598768095</v>
      </c>
    </row>
    <row r="231" spans="1:5" x14ac:dyDescent="0.25">
      <c r="A231">
        <v>164</v>
      </c>
      <c r="B231" s="40">
        <v>3352439.6646829424</v>
      </c>
      <c r="C231">
        <v>4253278.1400583889</v>
      </c>
      <c r="D231" t="str">
        <v>unmet</v>
      </c>
      <c r="E231">
        <v>-900838.47537544649</v>
      </c>
    </row>
    <row r="232" spans="1:5" x14ac:dyDescent="0.25">
      <c r="A232">
        <v>165</v>
      </c>
      <c r="B232" s="40">
        <v>3116367.6123508168</v>
      </c>
      <c r="C232">
        <v>4254076.4995324397</v>
      </c>
      <c r="D232" t="str">
        <v>unmet</v>
      </c>
      <c r="E232">
        <v>-1137708.8871816229</v>
      </c>
    </row>
    <row r="233" spans="1:5" x14ac:dyDescent="0.25">
      <c r="A233">
        <v>166</v>
      </c>
      <c r="B233" s="40">
        <v>3051273.8626536056</v>
      </c>
      <c r="C233">
        <v>4253332.2415657341</v>
      </c>
      <c r="D233" t="str">
        <v>unmet</v>
      </c>
      <c r="E233">
        <v>-1202058.3789121285</v>
      </c>
    </row>
    <row r="234" spans="1:5" x14ac:dyDescent="0.25">
      <c r="A234">
        <v>167</v>
      </c>
      <c r="B234" s="40">
        <v>2814417.2799788089</v>
      </c>
      <c r="C234">
        <v>4252916.6459064661</v>
      </c>
      <c r="D234" t="str">
        <v>unmet</v>
      </c>
      <c r="E234">
        <v>-1438499.3659276571</v>
      </c>
    </row>
    <row r="235" spans="1:5" x14ac:dyDescent="0.25">
      <c r="A235">
        <v>168</v>
      </c>
      <c r="B235" s="40">
        <v>3398762.5373346927</v>
      </c>
      <c r="C235">
        <v>4253218.1684577698</v>
      </c>
      <c r="D235" t="str">
        <v>unmet</v>
      </c>
      <c r="E235">
        <v>-854455.63112307712</v>
      </c>
    </row>
    <row r="236" spans="1:5" x14ac:dyDescent="0.25">
      <c r="A236">
        <v>169</v>
      </c>
      <c r="B236" s="40">
        <v>3214438.7798029073</v>
      </c>
      <c r="C236">
        <v>4253366.4893671609</v>
      </c>
      <c r="D236" t="str">
        <v>unmet</v>
      </c>
      <c r="E236">
        <v>-1038927.7095642537</v>
      </c>
    </row>
    <row r="237" spans="1:5" x14ac:dyDescent="0.25">
      <c r="A237">
        <v>170</v>
      </c>
      <c r="B237" s="40">
        <v>3443755.7577146539</v>
      </c>
      <c r="C237">
        <v>4252804.2423657728</v>
      </c>
      <c r="D237" t="str">
        <v>unmet</v>
      </c>
      <c r="E237">
        <v>-809048.48465111898</v>
      </c>
    </row>
    <row r="238" spans="1:5" x14ac:dyDescent="0.25">
      <c r="A238">
        <v>171</v>
      </c>
      <c r="B238" s="40">
        <v>2965020.7942682677</v>
      </c>
      <c r="C238">
        <v>4253618.3894773433</v>
      </c>
      <c r="D238" t="str">
        <v>unmet</v>
      </c>
      <c r="E238">
        <v>-1288597.5952090756</v>
      </c>
    </row>
    <row r="239" spans="1:5" x14ac:dyDescent="0.25">
      <c r="A239">
        <v>172</v>
      </c>
      <c r="B239" s="40">
        <v>3324204.2152852053</v>
      </c>
      <c r="C239">
        <v>4253638.7054138128</v>
      </c>
      <c r="D239" t="str">
        <v>unmet</v>
      </c>
      <c r="E239">
        <v>-929434.49012860749</v>
      </c>
    </row>
    <row r="240" spans="1:5" x14ac:dyDescent="0.25">
      <c r="A240">
        <v>173</v>
      </c>
      <c r="B240" s="40">
        <v>3246505.3122973908</v>
      </c>
      <c r="C240">
        <v>4253803.2472040169</v>
      </c>
      <c r="D240" t="str">
        <v>unmet</v>
      </c>
      <c r="E240">
        <v>-1007297.9349066261</v>
      </c>
    </row>
    <row r="241" spans="1:5" x14ac:dyDescent="0.25">
      <c r="A241">
        <v>174</v>
      </c>
      <c r="B241" s="40">
        <v>3087293.8957996219</v>
      </c>
      <c r="C241">
        <v>4252903.2759634815</v>
      </c>
      <c r="D241" t="str">
        <v>unmet</v>
      </c>
      <c r="E241">
        <v>-1165609.3801638596</v>
      </c>
    </row>
    <row r="242" spans="1:5" x14ac:dyDescent="0.25">
      <c r="A242">
        <v>175</v>
      </c>
      <c r="B242" s="40">
        <v>2944448.9086516625</v>
      </c>
      <c r="C242">
        <v>4253394.4111212753</v>
      </c>
      <c r="D242" t="str">
        <v>unmet</v>
      </c>
      <c r="E242">
        <v>-1308945.5024696128</v>
      </c>
    </row>
    <row r="243" spans="1:5" x14ac:dyDescent="0.25">
      <c r="A243">
        <v>176</v>
      </c>
      <c r="B243" s="40">
        <v>3027228.3940804619</v>
      </c>
      <c r="C243">
        <v>4253208.0614989484</v>
      </c>
      <c r="D243" t="str">
        <v>unmet</v>
      </c>
      <c r="E243">
        <v>-1225979.6674184864</v>
      </c>
    </row>
    <row r="244" spans="1:5" x14ac:dyDescent="0.25">
      <c r="A244">
        <v>177</v>
      </c>
      <c r="B244" s="40">
        <v>3413656.6368776849</v>
      </c>
      <c r="C244">
        <v>4252900.940709033</v>
      </c>
      <c r="D244" t="str">
        <v>unmet</v>
      </c>
      <c r="E244">
        <v>-839244.3038313482</v>
      </c>
    </row>
    <row r="245" spans="1:5" x14ac:dyDescent="0.25">
      <c r="A245">
        <v>178</v>
      </c>
      <c r="B245" s="40">
        <v>2898561.4959862949</v>
      </c>
      <c r="C245">
        <v>4253512.764721619</v>
      </c>
      <c r="D245" t="str">
        <v>unmet</v>
      </c>
      <c r="E245">
        <v>-1354951.268735324</v>
      </c>
    </row>
    <row r="246" spans="1:5" x14ac:dyDescent="0.25">
      <c r="A246">
        <v>179</v>
      </c>
      <c r="B246" s="40">
        <v>3181531.0757493894</v>
      </c>
      <c r="C246">
        <v>4253632.5813119756</v>
      </c>
      <c r="D246" t="str">
        <v>unmet</v>
      </c>
      <c r="E246">
        <v>-1072101.5055625862</v>
      </c>
    </row>
    <row r="247" spans="1:5" x14ac:dyDescent="0.25">
      <c r="A247">
        <v>180</v>
      </c>
      <c r="B247" s="40">
        <v>3835089.3789986847</v>
      </c>
      <c r="C247">
        <v>4253447.3095964836</v>
      </c>
      <c r="D247" t="str">
        <v>unmet</v>
      </c>
      <c r="E247">
        <v>-418357.9305977989</v>
      </c>
    </row>
    <row r="248" spans="1:5" x14ac:dyDescent="0.25">
      <c r="A248">
        <v>181</v>
      </c>
      <c r="B248" s="40">
        <v>3276596.6095260335</v>
      </c>
      <c r="C248">
        <v>4253306.0174181638</v>
      </c>
      <c r="D248" t="str">
        <v>unmet</v>
      </c>
      <c r="E248">
        <v>-976709.40789213032</v>
      </c>
    </row>
    <row r="249" spans="1:5" x14ac:dyDescent="0.25">
      <c r="A249">
        <v>182</v>
      </c>
      <c r="B249" s="40">
        <v>2989965.4337969683</v>
      </c>
      <c r="C249">
        <v>4253322.5322591839</v>
      </c>
      <c r="D249" t="str">
        <v>unmet</v>
      </c>
      <c r="E249">
        <v>-1263357.0984622156</v>
      </c>
    </row>
    <row r="250" spans="1:5" x14ac:dyDescent="0.25">
      <c r="A250">
        <v>183</v>
      </c>
      <c r="B250" s="40">
        <v>3163894.7025435767</v>
      </c>
      <c r="C250">
        <v>4253539.4197138622</v>
      </c>
      <c r="D250" t="str">
        <v>unmet</v>
      </c>
      <c r="E250">
        <v>-1089644.7171702855</v>
      </c>
    </row>
    <row r="251" spans="1:5" x14ac:dyDescent="0.25">
      <c r="A251">
        <v>184</v>
      </c>
      <c r="B251" s="40">
        <v>3000184.9897457948</v>
      </c>
      <c r="C251">
        <v>4253543.5069733979</v>
      </c>
      <c r="D251" t="str">
        <v>unmet</v>
      </c>
      <c r="E251">
        <v>-1253358.5172276031</v>
      </c>
    </row>
    <row r="252" spans="1:5" x14ac:dyDescent="0.25">
      <c r="A252">
        <v>185</v>
      </c>
      <c r="B252" s="40">
        <v>3027202.3053045799</v>
      </c>
      <c r="C252">
        <v>4253530.9796657814</v>
      </c>
      <c r="D252" t="str">
        <v>unmet</v>
      </c>
      <c r="E252">
        <v>-1226328.6743612015</v>
      </c>
    </row>
    <row r="253" spans="1:5" x14ac:dyDescent="0.25">
      <c r="A253">
        <v>186</v>
      </c>
      <c r="B253" s="40">
        <v>2856596.4754157448</v>
      </c>
      <c r="C253">
        <v>4253235.2138779527</v>
      </c>
      <c r="D253" t="str">
        <v>unmet</v>
      </c>
      <c r="E253">
        <v>-1396638.7384622078</v>
      </c>
    </row>
    <row r="254" spans="1:5" x14ac:dyDescent="0.25">
      <c r="A254">
        <v>187</v>
      </c>
      <c r="B254" s="40">
        <v>3433108.8248164244</v>
      </c>
      <c r="C254">
        <v>4253128.352547748</v>
      </c>
      <c r="D254" t="str">
        <v>unmet</v>
      </c>
      <c r="E254">
        <v>-820019.52773132361</v>
      </c>
    </row>
    <row r="255" spans="1:5" x14ac:dyDescent="0.25">
      <c r="A255">
        <v>188</v>
      </c>
      <c r="B255" s="40">
        <v>3043075.9198690206</v>
      </c>
      <c r="C255">
        <v>4254015.9612564072</v>
      </c>
      <c r="D255" t="str">
        <v>unmet</v>
      </c>
      <c r="E255">
        <v>-1210940.0413873866</v>
      </c>
    </row>
    <row r="256" spans="1:5" x14ac:dyDescent="0.25">
      <c r="A256">
        <v>189</v>
      </c>
      <c r="B256" s="40">
        <v>4204403.8849277869</v>
      </c>
      <c r="C256">
        <v>4253306.0317893429</v>
      </c>
      <c r="D256" t="str">
        <v>unmet</v>
      </c>
      <c r="E256">
        <v>-48902.146861555986</v>
      </c>
    </row>
    <row r="257" spans="1:5" x14ac:dyDescent="0.25">
      <c r="A257">
        <v>190</v>
      </c>
      <c r="B257" s="40">
        <v>3259566.8979331246</v>
      </c>
      <c r="C257">
        <v>4253610.298356493</v>
      </c>
      <c r="D257" t="str">
        <v>unmet</v>
      </c>
      <c r="E257">
        <v>-994043.40042336844</v>
      </c>
    </row>
    <row r="258" spans="1:5" x14ac:dyDescent="0.25">
      <c r="A258">
        <v>191</v>
      </c>
      <c r="B258" s="40">
        <v>3309986.9246533825</v>
      </c>
      <c r="C258">
        <v>4253327.4823387917</v>
      </c>
      <c r="D258" t="str">
        <v>unmet</v>
      </c>
      <c r="E258">
        <v>-943340.55768540921</v>
      </c>
    </row>
    <row r="259" spans="1:5" x14ac:dyDescent="0.25">
      <c r="A259">
        <v>192</v>
      </c>
      <c r="B259" s="40">
        <v>3353363.98554412</v>
      </c>
      <c r="C259">
        <v>4253350.8254224965</v>
      </c>
      <c r="D259" t="str">
        <v>unmet</v>
      </c>
      <c r="E259">
        <v>-899986.83987837657</v>
      </c>
    </row>
    <row r="260" spans="1:5" x14ac:dyDescent="0.25">
      <c r="A260">
        <v>193</v>
      </c>
      <c r="B260" s="40">
        <v>3756447.3840680281</v>
      </c>
      <c r="C260">
        <v>4252859.3672176274</v>
      </c>
      <c r="D260" t="str">
        <v>unmet</v>
      </c>
      <c r="E260">
        <v>-496411.98314959928</v>
      </c>
    </row>
    <row r="261" spans="1:5" x14ac:dyDescent="0.25">
      <c r="A261">
        <v>194</v>
      </c>
      <c r="B261" s="40">
        <v>3543789.0289615602</v>
      </c>
      <c r="C261">
        <v>4252788.2970296796</v>
      </c>
      <c r="D261" t="str">
        <v>unmet</v>
      </c>
      <c r="E261">
        <v>-708999.26806811942</v>
      </c>
    </row>
    <row r="262" spans="1:5" x14ac:dyDescent="0.25">
      <c r="A262">
        <v>195</v>
      </c>
      <c r="B262" s="40">
        <v>3738986.3594596596</v>
      </c>
      <c r="C262">
        <v>4253044.8286701217</v>
      </c>
      <c r="D262" t="str">
        <v>unmet</v>
      </c>
      <c r="E262">
        <v>-514058.46921046218</v>
      </c>
    </row>
    <row r="263" spans="1:5" x14ac:dyDescent="0.25">
      <c r="A263">
        <v>196</v>
      </c>
      <c r="B263" s="40">
        <v>3093624.9203806259</v>
      </c>
      <c r="C263">
        <v>4253515.5345696667</v>
      </c>
      <c r="D263" t="str">
        <v>unmet</v>
      </c>
      <c r="E263">
        <v>-1159890.6141890408</v>
      </c>
    </row>
    <row r="264" spans="1:5" x14ac:dyDescent="0.25">
      <c r="A264">
        <v>197</v>
      </c>
      <c r="B264" s="40">
        <v>4075353.4552499829</v>
      </c>
      <c r="C264">
        <v>4254254.7394727264</v>
      </c>
      <c r="D264" t="str">
        <v>unmet</v>
      </c>
      <c r="E264">
        <v>-178901.28422274347</v>
      </c>
    </row>
    <row r="265" spans="1:5" x14ac:dyDescent="0.25">
      <c r="A265">
        <v>198</v>
      </c>
      <c r="B265" s="40">
        <v>3082381.5815228606</v>
      </c>
      <c r="C265">
        <v>4253712.4584051641</v>
      </c>
      <c r="D265" t="str">
        <v>unmet</v>
      </c>
      <c r="E265">
        <v>-1171330.8768823035</v>
      </c>
    </row>
    <row r="266" spans="1:5" x14ac:dyDescent="0.25">
      <c r="A266">
        <v>199</v>
      </c>
      <c r="B266" s="40">
        <v>4135479.5378509159</v>
      </c>
      <c r="C266">
        <v>4252959.869093162</v>
      </c>
      <c r="D266" t="str">
        <v>unmet</v>
      </c>
      <c r="E266">
        <v>-117480.33124224609</v>
      </c>
    </row>
    <row r="267" spans="1:5" x14ac:dyDescent="0.25">
      <c r="A267">
        <v>200</v>
      </c>
      <c r="B267" s="40">
        <v>3150985.3160131099</v>
      </c>
      <c r="C267">
        <v>4253432.2137822174</v>
      </c>
      <c r="D267" t="str">
        <v>unmet</v>
      </c>
      <c r="E267">
        <v>-1102446.8977691075</v>
      </c>
    </row>
    <row r="268" spans="1:5" x14ac:dyDescent="0.25">
      <c r="A268">
        <v>201</v>
      </c>
      <c r="B268" s="40">
        <v>2959211.0293841148</v>
      </c>
      <c r="C268">
        <v>4253440.0494514937</v>
      </c>
      <c r="D268" t="str">
        <v>unmet</v>
      </c>
      <c r="E268">
        <v>-1294229.0200673789</v>
      </c>
    </row>
    <row r="269" spans="1:5" x14ac:dyDescent="0.25">
      <c r="A269">
        <v>202</v>
      </c>
      <c r="B269" s="40">
        <v>3549932.1180799063</v>
      </c>
      <c r="C269">
        <v>4253466.9915346578</v>
      </c>
      <c r="D269" t="str">
        <v>unmet</v>
      </c>
      <c r="E269">
        <v>-703534.87345475145</v>
      </c>
    </row>
    <row r="270" spans="1:5" x14ac:dyDescent="0.25">
      <c r="A270">
        <v>203</v>
      </c>
      <c r="B270" s="40">
        <v>2927879.0341145401</v>
      </c>
      <c r="C270">
        <v>4253257.6147816321</v>
      </c>
      <c r="D270" t="str">
        <v>unmet</v>
      </c>
      <c r="E270">
        <v>-1325378.580667092</v>
      </c>
    </row>
    <row r="271" spans="1:5" x14ac:dyDescent="0.25">
      <c r="A271">
        <v>204</v>
      </c>
      <c r="B271" s="40">
        <v>3165557.5910193226</v>
      </c>
      <c r="C271">
        <v>4253409.7631271156</v>
      </c>
      <c r="D271" t="str">
        <v>unmet</v>
      </c>
      <c r="E271">
        <v>-1087852.1721077929</v>
      </c>
    </row>
    <row r="272" spans="1:5" x14ac:dyDescent="0.25">
      <c r="A272">
        <v>205</v>
      </c>
      <c r="B272" s="40">
        <v>3235211.6003604019</v>
      </c>
      <c r="C272">
        <v>4253317.5381830046</v>
      </c>
      <c r="D272" t="str">
        <v>unmet</v>
      </c>
      <c r="E272">
        <v>-1018105.9378226027</v>
      </c>
    </row>
    <row r="273" spans="1:5" x14ac:dyDescent="0.25">
      <c r="A273">
        <v>206</v>
      </c>
      <c r="B273" s="40">
        <v>3263424.5256743715</v>
      </c>
      <c r="C273">
        <v>4253145.6174624898</v>
      </c>
      <c r="D273" t="str">
        <v>unmet</v>
      </c>
      <c r="E273">
        <v>-989721.09178811824</v>
      </c>
    </row>
    <row r="274" spans="1:5" x14ac:dyDescent="0.25">
      <c r="A274">
        <v>207</v>
      </c>
      <c r="B274" s="40">
        <v>3081508.6974368463</v>
      </c>
      <c r="C274">
        <v>4253437.8063956266</v>
      </c>
      <c r="D274" t="str">
        <v>unmet</v>
      </c>
      <c r="E274">
        <v>-1171929.1089587803</v>
      </c>
    </row>
    <row r="275" spans="1:5" x14ac:dyDescent="0.25">
      <c r="A275">
        <v>208</v>
      </c>
      <c r="B275" s="40">
        <v>3042284.4517767727</v>
      </c>
      <c r="C275">
        <v>4253519.9625142124</v>
      </c>
      <c r="D275" t="str">
        <v>unmet</v>
      </c>
      <c r="E275">
        <v>-1211235.5107374396</v>
      </c>
    </row>
    <row r="276" spans="1:5" x14ac:dyDescent="0.25">
      <c r="A276">
        <v>209</v>
      </c>
      <c r="B276" s="40">
        <v>2858515.0126783485</v>
      </c>
      <c r="C276">
        <v>4253462.1573985238</v>
      </c>
      <c r="D276" t="str">
        <v>unmet</v>
      </c>
      <c r="E276">
        <v>-1394947.1447201753</v>
      </c>
    </row>
    <row r="277" spans="1:5" x14ac:dyDescent="0.25">
      <c r="A277">
        <v>210</v>
      </c>
      <c r="B277" s="40">
        <v>2663203.5676098028</v>
      </c>
      <c r="C277">
        <v>4253778.0429225704</v>
      </c>
      <c r="D277" t="str">
        <v>unmet</v>
      </c>
      <c r="E277">
        <v>-1590574.4753127676</v>
      </c>
    </row>
    <row r="278" spans="1:5" x14ac:dyDescent="0.25">
      <c r="A278">
        <v>211</v>
      </c>
      <c r="B278" s="40">
        <v>3167302.7847644063</v>
      </c>
      <c r="C278">
        <v>4253641.6096808622</v>
      </c>
      <c r="D278" t="str">
        <v>unmet</v>
      </c>
      <c r="E278">
        <v>-1086338.8249164559</v>
      </c>
    </row>
    <row r="279" spans="1:5" x14ac:dyDescent="0.25">
      <c r="A279">
        <v>212</v>
      </c>
      <c r="B279" s="40">
        <v>3039786.7557969857</v>
      </c>
      <c r="C279">
        <v>4253066.1706402283</v>
      </c>
      <c r="D279" t="str">
        <v>unmet</v>
      </c>
      <c r="E279">
        <v>-1213279.4148432426</v>
      </c>
    </row>
    <row r="280" spans="1:5" x14ac:dyDescent="0.25">
      <c r="A280">
        <v>213</v>
      </c>
      <c r="B280" s="40">
        <v>3715652.3227337897</v>
      </c>
      <c r="C280">
        <v>4252984.8681941247</v>
      </c>
      <c r="D280" t="str">
        <v>unmet</v>
      </c>
      <c r="E280">
        <v>-537332.54546033498</v>
      </c>
    </row>
    <row r="281" spans="1:5" x14ac:dyDescent="0.25">
      <c r="A281">
        <v>214</v>
      </c>
      <c r="B281" s="40">
        <v>3447728.5626939088</v>
      </c>
      <c r="C281">
        <v>4253588.6659080191</v>
      </c>
      <c r="D281" t="str">
        <v>unmet</v>
      </c>
      <c r="E281">
        <v>-805860.10321411025</v>
      </c>
    </row>
    <row r="282" spans="1:5" x14ac:dyDescent="0.25">
      <c r="A282">
        <v>215</v>
      </c>
      <c r="B282" s="40">
        <v>3142448.9716085996</v>
      </c>
      <c r="C282">
        <v>4253663.2742778827</v>
      </c>
      <c r="D282" t="str">
        <v>unmet</v>
      </c>
      <c r="E282">
        <v>-1111214.302669283</v>
      </c>
    </row>
    <row r="283" spans="1:5" x14ac:dyDescent="0.25">
      <c r="A283">
        <v>216</v>
      </c>
      <c r="B283" s="40">
        <v>3218272.1793877557</v>
      </c>
      <c r="C283">
        <v>4253397.7753781332</v>
      </c>
      <c r="D283" t="str">
        <v>unmet</v>
      </c>
      <c r="E283">
        <v>-1035125.5959903775</v>
      </c>
    </row>
    <row r="284" spans="1:5" x14ac:dyDescent="0.25">
      <c r="A284">
        <v>217</v>
      </c>
      <c r="B284" s="40">
        <v>3252493.7381000519</v>
      </c>
      <c r="C284">
        <v>4253332.3972767061</v>
      </c>
      <c r="D284" t="str">
        <v>unmet</v>
      </c>
      <c r="E284">
        <v>-1000838.6591766542</v>
      </c>
    </row>
    <row r="285" spans="1:5" x14ac:dyDescent="0.25">
      <c r="A285">
        <v>218</v>
      </c>
      <c r="B285" s="40">
        <v>3144339.9808854768</v>
      </c>
      <c r="C285">
        <v>4253849.2053401526</v>
      </c>
      <c r="D285" t="str">
        <v>unmet</v>
      </c>
      <c r="E285">
        <v>-1109509.2244546758</v>
      </c>
    </row>
    <row r="286" spans="1:5" x14ac:dyDescent="0.25">
      <c r="A286">
        <v>219</v>
      </c>
      <c r="B286" s="40">
        <v>3539239.2242024196</v>
      </c>
      <c r="C286">
        <v>4253338.8637314243</v>
      </c>
      <c r="D286" t="str">
        <v>unmet</v>
      </c>
      <c r="E286">
        <v>-714099.63952900469</v>
      </c>
    </row>
    <row r="287" spans="1:5" x14ac:dyDescent="0.25">
      <c r="A287">
        <v>220</v>
      </c>
      <c r="B287" s="40">
        <v>3142325.5294652469</v>
      </c>
      <c r="C287">
        <v>4253654.1285194233</v>
      </c>
      <c r="D287" t="str">
        <v>unmet</v>
      </c>
      <c r="E287">
        <v>-1111328.5990541764</v>
      </c>
    </row>
    <row r="288" spans="1:5" x14ac:dyDescent="0.25">
      <c r="A288">
        <v>221</v>
      </c>
      <c r="B288" s="40">
        <v>3722340.3601907841</v>
      </c>
      <c r="C288">
        <v>4253456.6648177812</v>
      </c>
      <c r="D288" t="str">
        <v>unmet</v>
      </c>
      <c r="E288">
        <v>-531116.30462699709</v>
      </c>
    </row>
    <row r="289" spans="1:5" x14ac:dyDescent="0.25">
      <c r="A289">
        <v>222</v>
      </c>
      <c r="B289" s="40">
        <v>3256257.0195412841</v>
      </c>
      <c r="C289">
        <v>4253474.729388346</v>
      </c>
      <c r="D289" t="str">
        <v>unmet</v>
      </c>
      <c r="E289">
        <v>-997217.70984706189</v>
      </c>
    </row>
    <row r="290" spans="1:5" x14ac:dyDescent="0.25">
      <c r="A290">
        <v>223</v>
      </c>
      <c r="B290" s="40">
        <v>3258840.0473642228</v>
      </c>
      <c r="C290">
        <v>4253166.4063811442</v>
      </c>
      <c r="D290" t="str">
        <v>unmet</v>
      </c>
      <c r="E290">
        <v>-994326.35901692137</v>
      </c>
    </row>
    <row r="291" spans="1:5" x14ac:dyDescent="0.25">
      <c r="A291">
        <v>224</v>
      </c>
      <c r="B291" s="40">
        <v>3219499.5169396745</v>
      </c>
      <c r="C291">
        <v>4253155.0845485823</v>
      </c>
      <c r="D291" t="str">
        <v>unmet</v>
      </c>
      <c r="E291">
        <v>-1033655.5676089078</v>
      </c>
    </row>
    <row r="292" spans="1:5" x14ac:dyDescent="0.25">
      <c r="A292">
        <v>225</v>
      </c>
      <c r="B292" s="40">
        <v>3017629.885215621</v>
      </c>
      <c r="C292">
        <v>4252926.5217569983</v>
      </c>
      <c r="D292" t="str">
        <v>unmet</v>
      </c>
      <c r="E292">
        <v>-1235296.6365413773</v>
      </c>
    </row>
    <row r="293" spans="1:5" x14ac:dyDescent="0.25">
      <c r="A293">
        <v>226</v>
      </c>
      <c r="B293" s="40">
        <v>2906673.1179282605</v>
      </c>
      <c r="C293">
        <v>4253558.2396626845</v>
      </c>
      <c r="D293" t="str">
        <v>unmet</v>
      </c>
      <c r="E293">
        <v>-1346885.121734424</v>
      </c>
    </row>
    <row r="294" spans="1:5" x14ac:dyDescent="0.25">
      <c r="A294">
        <v>227</v>
      </c>
      <c r="B294" s="40">
        <v>3172276.5686171968</v>
      </c>
      <c r="C294">
        <v>4253419.5285894284</v>
      </c>
      <c r="D294" t="str">
        <v>unmet</v>
      </c>
      <c r="E294">
        <v>-1081142.9599722316</v>
      </c>
    </row>
    <row r="295" spans="1:5" x14ac:dyDescent="0.25">
      <c r="A295">
        <v>228</v>
      </c>
      <c r="B295" s="40">
        <v>3069083.1840670086</v>
      </c>
      <c r="C295">
        <v>4253327.6646621013</v>
      </c>
      <c r="D295" t="str">
        <v>unmet</v>
      </c>
      <c r="E295">
        <v>-1184244.4805950928</v>
      </c>
    </row>
    <row r="296" spans="1:5" x14ac:dyDescent="0.25">
      <c r="A296">
        <v>229</v>
      </c>
      <c r="B296" s="40">
        <v>3545779.1832147334</v>
      </c>
      <c r="C296">
        <v>4252834.5359627903</v>
      </c>
      <c r="D296" t="str">
        <v>unmet</v>
      </c>
      <c r="E296">
        <v>-707055.35274805687</v>
      </c>
    </row>
    <row r="297" spans="1:5" x14ac:dyDescent="0.25">
      <c r="A297">
        <v>230</v>
      </c>
      <c r="B297" s="40">
        <v>3357219.6780884187</v>
      </c>
      <c r="C297">
        <v>4253150.6895977678</v>
      </c>
      <c r="D297" t="str">
        <v>unmet</v>
      </c>
      <c r="E297">
        <v>-895931.0115093491</v>
      </c>
    </row>
    <row r="298" spans="1:5" x14ac:dyDescent="0.25">
      <c r="A298">
        <v>231</v>
      </c>
      <c r="B298" s="40">
        <v>3325450.6465143105</v>
      </c>
      <c r="C298">
        <v>4253046.0615223181</v>
      </c>
      <c r="D298" t="str">
        <v>unmet</v>
      </c>
      <c r="E298">
        <v>-927595.41500800755</v>
      </c>
    </row>
    <row r="299" spans="1:5" x14ac:dyDescent="0.25">
      <c r="A299">
        <v>232</v>
      </c>
      <c r="B299" s="40">
        <v>3173682.8283674205</v>
      </c>
      <c r="C299">
        <v>4253305.0542981075</v>
      </c>
      <c r="D299" t="str">
        <v>unmet</v>
      </c>
      <c r="E299">
        <v>-1079622.225930687</v>
      </c>
    </row>
    <row r="300" spans="1:5" x14ac:dyDescent="0.25">
      <c r="A300">
        <v>233</v>
      </c>
      <c r="B300" s="40">
        <v>3285277.5906740245</v>
      </c>
      <c r="C300">
        <v>4253761.9833149873</v>
      </c>
      <c r="D300" t="str">
        <v>unmet</v>
      </c>
      <c r="E300">
        <v>-968484.39264096273</v>
      </c>
    </row>
    <row r="301" spans="1:5" x14ac:dyDescent="0.25">
      <c r="A301">
        <v>234</v>
      </c>
      <c r="B301" s="40">
        <v>4203028.4695903361</v>
      </c>
      <c r="C301">
        <v>4253355.6316882521</v>
      </c>
      <c r="D301" t="str">
        <v>unmet</v>
      </c>
      <c r="E301">
        <v>-50327.162097916007</v>
      </c>
    </row>
    <row r="302" spans="1:5" x14ac:dyDescent="0.25">
      <c r="A302">
        <v>235</v>
      </c>
      <c r="B302" s="40">
        <v>3220372.7273701234</v>
      </c>
      <c r="C302">
        <v>4253156.1362087494</v>
      </c>
      <c r="D302" t="str">
        <v>unmet</v>
      </c>
      <c r="E302">
        <v>-1032783.408838626</v>
      </c>
    </row>
    <row r="303" spans="1:5" x14ac:dyDescent="0.25">
      <c r="A303">
        <v>236</v>
      </c>
      <c r="B303" s="40">
        <v>2787195.8361095944</v>
      </c>
      <c r="C303">
        <v>4253593.4545555804</v>
      </c>
      <c r="D303" t="str">
        <v>unmet</v>
      </c>
      <c r="E303">
        <v>-1466397.618445986</v>
      </c>
    </row>
    <row r="304" spans="1:5" x14ac:dyDescent="0.25">
      <c r="A304">
        <v>237</v>
      </c>
      <c r="B304" s="40">
        <v>4042362.7889728644</v>
      </c>
      <c r="C304">
        <v>4253776.9360430147</v>
      </c>
      <c r="D304" t="str">
        <v>unmet</v>
      </c>
      <c r="E304">
        <v>-211414.14707015036</v>
      </c>
    </row>
    <row r="305" spans="1:5" x14ac:dyDescent="0.25">
      <c r="A305">
        <v>238</v>
      </c>
      <c r="B305" s="40">
        <v>3356222.7988277436</v>
      </c>
      <c r="C305">
        <v>4254160.0908657806</v>
      </c>
      <c r="D305" t="str">
        <v>unmet</v>
      </c>
      <c r="E305">
        <v>-897937.29203803698</v>
      </c>
    </row>
    <row r="306" spans="1:5" x14ac:dyDescent="0.25">
      <c r="A306">
        <v>239</v>
      </c>
      <c r="B306" s="40">
        <v>2826606.6807362041</v>
      </c>
      <c r="C306">
        <v>4253272.5388865955</v>
      </c>
      <c r="D306" t="str">
        <v>unmet</v>
      </c>
      <c r="E306">
        <v>-1426665.8581503914</v>
      </c>
    </row>
    <row r="307" spans="1:5" x14ac:dyDescent="0.25">
      <c r="A307">
        <v>240</v>
      </c>
      <c r="B307" s="40">
        <v>3249555.6385661568</v>
      </c>
      <c r="C307">
        <v>4254065.2716792934</v>
      </c>
      <c r="D307" t="str">
        <v>unmet</v>
      </c>
      <c r="E307">
        <v>-1004509.6331131365</v>
      </c>
    </row>
    <row r="308" spans="1:5" x14ac:dyDescent="0.25">
      <c r="A308">
        <v>241</v>
      </c>
      <c r="B308" s="40">
        <v>3007000.8614542871</v>
      </c>
      <c r="C308">
        <v>4252958.0602514399</v>
      </c>
      <c r="D308" t="str">
        <v>unmet</v>
      </c>
      <c r="E308">
        <v>-1245957.1987971528</v>
      </c>
    </row>
    <row r="309" spans="1:5" x14ac:dyDescent="0.25">
      <c r="A309">
        <v>242</v>
      </c>
      <c r="B309" s="40">
        <v>3236722.4411089648</v>
      </c>
      <c r="C309">
        <v>4252970.9621380949</v>
      </c>
      <c r="D309" t="str">
        <v>unmet</v>
      </c>
      <c r="E309">
        <v>-1016248.5210291301</v>
      </c>
    </row>
    <row r="310" spans="1:5" x14ac:dyDescent="0.25">
      <c r="A310">
        <v>243</v>
      </c>
      <c r="B310" s="40">
        <v>3004562.9333961266</v>
      </c>
      <c r="C310">
        <v>4253701.8646954261</v>
      </c>
      <c r="D310" t="str">
        <v>unmet</v>
      </c>
      <c r="E310">
        <v>-1249138.9312992995</v>
      </c>
    </row>
    <row r="311" spans="1:5" x14ac:dyDescent="0.25">
      <c r="A311">
        <v>244</v>
      </c>
      <c r="B311" s="40">
        <v>3057740.6718506934</v>
      </c>
      <c r="C311">
        <v>4252837.313586304</v>
      </c>
      <c r="D311" t="str">
        <v>unmet</v>
      </c>
      <c r="E311">
        <v>-1195096.6417356106</v>
      </c>
    </row>
    <row r="312" spans="1:5" x14ac:dyDescent="0.25">
      <c r="A312">
        <v>245</v>
      </c>
      <c r="B312" s="40">
        <v>3366050.9244405311</v>
      </c>
      <c r="C312">
        <v>4253422.1110800691</v>
      </c>
      <c r="D312" t="str">
        <v>unmet</v>
      </c>
      <c r="E312">
        <v>-887371.18663953803</v>
      </c>
    </row>
    <row r="313" spans="1:5" x14ac:dyDescent="0.25">
      <c r="A313">
        <v>246</v>
      </c>
      <c r="B313" s="40">
        <v>2910658.5969498674</v>
      </c>
      <c r="C313">
        <v>4253609.008216233</v>
      </c>
      <c r="D313" t="str">
        <v>unmet</v>
      </c>
      <c r="E313">
        <v>-1342950.4112663656</v>
      </c>
    </row>
    <row r="314" spans="1:5" x14ac:dyDescent="0.25">
      <c r="A314">
        <v>247</v>
      </c>
      <c r="B314" s="40">
        <v>3157932.4490064457</v>
      </c>
      <c r="C314">
        <v>4253178.6758103883</v>
      </c>
      <c r="D314" t="str">
        <v>unmet</v>
      </c>
      <c r="E314">
        <v>-1095246.2268039426</v>
      </c>
    </row>
    <row r="315" spans="1:5" x14ac:dyDescent="0.25">
      <c r="A315">
        <v>248</v>
      </c>
      <c r="B315" s="40">
        <v>3058931.1280408348</v>
      </c>
      <c r="C315">
        <v>4253443.6415652679</v>
      </c>
      <c r="D315" t="str">
        <v>unmet</v>
      </c>
      <c r="E315">
        <v>-1194512.5135244331</v>
      </c>
    </row>
    <row r="316" spans="1:5" x14ac:dyDescent="0.25">
      <c r="A316">
        <v>249</v>
      </c>
      <c r="B316" s="40">
        <v>3518937.8253758019</v>
      </c>
      <c r="C316">
        <v>4253320.7467791177</v>
      </c>
      <c r="D316" t="str">
        <v>unmet</v>
      </c>
      <c r="E316">
        <v>-734382.92140331585</v>
      </c>
    </row>
    <row r="317" spans="1:5" x14ac:dyDescent="0.25">
      <c r="A317">
        <v>250</v>
      </c>
      <c r="B317" s="40">
        <v>3064124.6724585881</v>
      </c>
      <c r="C317">
        <v>4253345.2474479666</v>
      </c>
      <c r="D317" t="str">
        <v>unmet</v>
      </c>
      <c r="E317">
        <v>-1189220.5749893785</v>
      </c>
    </row>
    <row r="318" spans="1:5" x14ac:dyDescent="0.25">
      <c r="A318">
        <v>251</v>
      </c>
      <c r="B318" s="40">
        <v>3353984.1081075864</v>
      </c>
      <c r="C318">
        <v>4253531.250557567</v>
      </c>
      <c r="D318" t="str">
        <v>unmet</v>
      </c>
      <c r="E318">
        <v>-899547.1424499806</v>
      </c>
    </row>
    <row r="319" spans="1:5" x14ac:dyDescent="0.25">
      <c r="A319">
        <v>252</v>
      </c>
      <c r="B319" s="40">
        <v>3053094.2036982775</v>
      </c>
      <c r="C319">
        <v>4253093.0797630418</v>
      </c>
      <c r="D319" t="str">
        <v>unmet</v>
      </c>
      <c r="E319">
        <v>-1199998.8760647643</v>
      </c>
    </row>
    <row r="320" spans="1:5" x14ac:dyDescent="0.25">
      <c r="A320">
        <v>253</v>
      </c>
      <c r="B320" s="40">
        <v>3004991.0654005259</v>
      </c>
      <c r="C320">
        <v>4253417.6524080718</v>
      </c>
      <c r="D320" t="str">
        <v>unmet</v>
      </c>
      <c r="E320">
        <v>-1248426.5870075459</v>
      </c>
    </row>
    <row r="321" spans="1:5" x14ac:dyDescent="0.25">
      <c r="A321">
        <v>254</v>
      </c>
      <c r="B321" s="40">
        <v>3146468.4123244733</v>
      </c>
      <c r="C321">
        <v>4253146.078409519</v>
      </c>
      <c r="D321" t="str">
        <v>unmet</v>
      </c>
      <c r="E321">
        <v>-1106677.6660850458</v>
      </c>
    </row>
    <row r="322" spans="1:5" x14ac:dyDescent="0.25">
      <c r="A322">
        <v>255</v>
      </c>
      <c r="B322" s="40">
        <v>3184775.9375616061</v>
      </c>
      <c r="C322">
        <v>4253524.6208040817</v>
      </c>
      <c r="D322" t="str">
        <v>unmet</v>
      </c>
      <c r="E322">
        <v>-1068748.6832424756</v>
      </c>
    </row>
    <row r="323" spans="1:5" x14ac:dyDescent="0.25">
      <c r="A323">
        <v>256</v>
      </c>
      <c r="B323" s="40">
        <v>3365855.7465557861</v>
      </c>
      <c r="C323">
        <v>4253316.3541178256</v>
      </c>
      <c r="D323" t="str">
        <v>unmet</v>
      </c>
      <c r="E323">
        <v>-887460.60756203951</v>
      </c>
    </row>
    <row r="324" spans="1:5" x14ac:dyDescent="0.25">
      <c r="A324">
        <v>257</v>
      </c>
      <c r="B324" s="40">
        <v>2843124.7027056348</v>
      </c>
      <c r="C324">
        <v>4253635.537161774</v>
      </c>
      <c r="D324" t="str">
        <v>unmet</v>
      </c>
      <c r="E324">
        <v>-1410510.8344561392</v>
      </c>
    </row>
    <row r="325" spans="1:5" x14ac:dyDescent="0.25">
      <c r="A325">
        <v>258</v>
      </c>
      <c r="B325" s="40">
        <v>3463448.9738571658</v>
      </c>
      <c r="C325">
        <v>4253111.71983332</v>
      </c>
      <c r="D325" t="str">
        <v>unmet</v>
      </c>
      <c r="E325">
        <v>-789662.74597615423</v>
      </c>
    </row>
    <row r="326" spans="1:5" x14ac:dyDescent="0.25">
      <c r="A326">
        <v>259</v>
      </c>
      <c r="B326" s="40">
        <v>3906950.2990569565</v>
      </c>
      <c r="C326">
        <v>4253542.9066139404</v>
      </c>
      <c r="D326" t="str">
        <v>unmet</v>
      </c>
      <c r="E326">
        <v>-346592.60755698383</v>
      </c>
    </row>
    <row r="327" spans="1:5" x14ac:dyDescent="0.25">
      <c r="A327">
        <v>260</v>
      </c>
      <c r="B327" s="40">
        <v>3682868.5210161349</v>
      </c>
      <c r="C327">
        <v>4253367.3503728854</v>
      </c>
      <c r="D327" t="str">
        <v>unmet</v>
      </c>
      <c r="E327">
        <v>-570498.82935675047</v>
      </c>
    </row>
    <row r="328" spans="1:5" x14ac:dyDescent="0.25">
      <c r="A328">
        <v>261</v>
      </c>
      <c r="B328" s="40">
        <v>3002889.7745112628</v>
      </c>
      <c r="C328">
        <v>4253203.4799432606</v>
      </c>
      <c r="D328" t="str">
        <v>unmet</v>
      </c>
      <c r="E328">
        <v>-1250313.7054319978</v>
      </c>
    </row>
    <row r="329" spans="1:5" x14ac:dyDescent="0.25">
      <c r="A329">
        <v>262</v>
      </c>
      <c r="B329" s="40">
        <v>3080624.602253376</v>
      </c>
      <c r="C329">
        <v>4253474.3300083177</v>
      </c>
      <c r="D329" t="str">
        <v>unmet</v>
      </c>
      <c r="E329">
        <v>-1172849.7277549417</v>
      </c>
    </row>
    <row r="330" spans="1:5" x14ac:dyDescent="0.25">
      <c r="A330">
        <v>263</v>
      </c>
      <c r="B330" s="40">
        <v>3114231.5392231131</v>
      </c>
      <c r="C330">
        <v>4253552.5792273758</v>
      </c>
      <c r="D330" t="str">
        <v>unmet</v>
      </c>
      <c r="E330">
        <v>-1139321.0400042627</v>
      </c>
    </row>
    <row r="331" spans="1:5" x14ac:dyDescent="0.25">
      <c r="A331">
        <v>264</v>
      </c>
      <c r="B331" s="40">
        <v>2687192.1635029158</v>
      </c>
      <c r="C331">
        <v>4253297.2859825175</v>
      </c>
      <c r="D331" t="str">
        <v>unmet</v>
      </c>
      <c r="E331">
        <v>-1566105.1224796018</v>
      </c>
    </row>
    <row r="332" spans="1:5" x14ac:dyDescent="0.25">
      <c r="A332">
        <v>265</v>
      </c>
      <c r="B332" s="40">
        <v>3373721.2501826077</v>
      </c>
      <c r="C332">
        <v>4253350.3917958299</v>
      </c>
      <c r="D332" t="str">
        <v>unmet</v>
      </c>
      <c r="E332">
        <v>-879629.14161322219</v>
      </c>
    </row>
    <row r="333" spans="1:5" x14ac:dyDescent="0.25">
      <c r="A333">
        <v>266</v>
      </c>
      <c r="B333" s="40">
        <v>3115202.6294022659</v>
      </c>
      <c r="C333">
        <v>4253029.6862294022</v>
      </c>
      <c r="D333" t="str">
        <v>unmet</v>
      </c>
      <c r="E333">
        <v>-1137827.0568271363</v>
      </c>
    </row>
    <row r="334" spans="1:5" x14ac:dyDescent="0.25">
      <c r="A334">
        <v>267</v>
      </c>
      <c r="B334" s="40">
        <v>3550797.7224961319</v>
      </c>
      <c r="C334">
        <v>4253049.8809906803</v>
      </c>
      <c r="D334" t="str">
        <v>unmet</v>
      </c>
      <c r="E334">
        <v>-702252.15849454841</v>
      </c>
    </row>
    <row r="335" spans="1:5" x14ac:dyDescent="0.25">
      <c r="A335">
        <v>268</v>
      </c>
      <c r="B335" s="40">
        <v>3377858.930746227</v>
      </c>
      <c r="C335">
        <v>4253451.5643679267</v>
      </c>
      <c r="D335" t="str">
        <v>unmet</v>
      </c>
      <c r="E335">
        <v>-875592.63362169964</v>
      </c>
    </row>
    <row r="336" spans="1:5" x14ac:dyDescent="0.25">
      <c r="A336">
        <v>269</v>
      </c>
      <c r="B336" s="40">
        <v>3237499.8089911263</v>
      </c>
      <c r="C336">
        <v>4253175.8988009933</v>
      </c>
      <c r="D336" t="str">
        <v>unmet</v>
      </c>
      <c r="E336">
        <v>-1015676.0898098671</v>
      </c>
    </row>
    <row r="337" spans="1:5" x14ac:dyDescent="0.25">
      <c r="A337">
        <v>270</v>
      </c>
      <c r="B337" s="40">
        <v>3013169.7571284468</v>
      </c>
      <c r="C337">
        <v>4253606.0656706979</v>
      </c>
      <c r="D337" t="str">
        <v>unmet</v>
      </c>
      <c r="E337">
        <v>-1240436.3085422511</v>
      </c>
    </row>
    <row r="338" spans="1:5" x14ac:dyDescent="0.25">
      <c r="A338">
        <v>271</v>
      </c>
      <c r="B338" s="40">
        <v>2992261.7531804014</v>
      </c>
      <c r="C338">
        <v>4253114.4356994256</v>
      </c>
      <c r="D338" t="str">
        <v>unmet</v>
      </c>
      <c r="E338">
        <v>-1260852.6825190242</v>
      </c>
    </row>
    <row r="339" spans="1:5" x14ac:dyDescent="0.25">
      <c r="A339">
        <v>272</v>
      </c>
      <c r="B339" s="40">
        <v>3274187.7144274623</v>
      </c>
      <c r="C339">
        <v>4253174.0273080673</v>
      </c>
      <c r="D339" t="str">
        <v>unmet</v>
      </c>
      <c r="E339">
        <v>-978986.31288060499</v>
      </c>
    </row>
    <row r="340" spans="1:5" x14ac:dyDescent="0.25">
      <c r="A340">
        <v>273</v>
      </c>
      <c r="B340" s="40">
        <v>3073409.0904380647</v>
      </c>
      <c r="C340">
        <v>4253301.6666182559</v>
      </c>
      <c r="D340" t="str">
        <v>unmet</v>
      </c>
      <c r="E340">
        <v>-1179892.5761801912</v>
      </c>
    </row>
    <row r="341" spans="1:5" x14ac:dyDescent="0.25">
      <c r="A341">
        <v>274</v>
      </c>
      <c r="B341" s="40">
        <v>3334984.2799083162</v>
      </c>
      <c r="C341">
        <v>4252825.5420071529</v>
      </c>
      <c r="D341" t="str">
        <v>unmet</v>
      </c>
      <c r="E341">
        <v>-917841.26209883671</v>
      </c>
    </row>
    <row r="342" spans="1:5" x14ac:dyDescent="0.25">
      <c r="A342">
        <v>275</v>
      </c>
      <c r="B342" s="40">
        <v>3067293.9935885109</v>
      </c>
      <c r="C342">
        <v>4252995.9297469463</v>
      </c>
      <c r="D342" t="str">
        <v>unmet</v>
      </c>
      <c r="E342">
        <v>-1185701.9361584354</v>
      </c>
    </row>
    <row r="343" spans="1:5" x14ac:dyDescent="0.25">
      <c r="A343">
        <v>276</v>
      </c>
      <c r="B343" s="40">
        <v>3270632.545433253</v>
      </c>
      <c r="C343">
        <v>4253557.0363899693</v>
      </c>
      <c r="D343" t="str">
        <v>unmet</v>
      </c>
      <c r="E343">
        <v>-982924.49095671624</v>
      </c>
    </row>
    <row r="344" spans="1:5" x14ac:dyDescent="0.25">
      <c r="A344">
        <v>277</v>
      </c>
      <c r="B344" s="40">
        <v>3635024.2886801232</v>
      </c>
      <c r="C344">
        <v>4252988.7241899837</v>
      </c>
      <c r="D344" t="str">
        <v>unmet</v>
      </c>
      <c r="E344">
        <v>-617964.43550986052</v>
      </c>
    </row>
    <row r="345" spans="1:5" x14ac:dyDescent="0.25">
      <c r="A345">
        <v>278</v>
      </c>
      <c r="B345" s="40">
        <v>3451749.1262727599</v>
      </c>
      <c r="C345">
        <v>4253760.7993924469</v>
      </c>
      <c r="D345" t="str">
        <v>unmet</v>
      </c>
      <c r="E345">
        <v>-802011.67311968701</v>
      </c>
    </row>
    <row r="346" spans="1:5" x14ac:dyDescent="0.25">
      <c r="A346">
        <v>279</v>
      </c>
      <c r="B346" s="40">
        <v>3168297.5645048977</v>
      </c>
      <c r="C346">
        <v>4252976.4861658541</v>
      </c>
      <c r="D346" t="str">
        <v>unmet</v>
      </c>
      <c r="E346">
        <v>-1084678.9216609565</v>
      </c>
    </row>
    <row r="347" spans="1:5" x14ac:dyDescent="0.25">
      <c r="A347">
        <v>280</v>
      </c>
      <c r="B347" s="40">
        <v>3342047.3093146915</v>
      </c>
      <c r="C347">
        <v>4253329.8490294358</v>
      </c>
      <c r="D347" t="str">
        <v>unmet</v>
      </c>
      <c r="E347">
        <v>-911282.53971474431</v>
      </c>
    </row>
    <row r="348" spans="1:5" x14ac:dyDescent="0.25">
      <c r="A348">
        <v>281</v>
      </c>
      <c r="B348" s="40">
        <v>3120294.6930994391</v>
      </c>
      <c r="C348">
        <v>4253462.2823431771</v>
      </c>
      <c r="D348" t="str">
        <v>unmet</v>
      </c>
      <c r="E348">
        <v>-1133167.589243738</v>
      </c>
    </row>
    <row r="349" spans="1:5" x14ac:dyDescent="0.25">
      <c r="A349">
        <v>282</v>
      </c>
      <c r="B349" s="40">
        <v>3334322.0227581766</v>
      </c>
      <c r="C349">
        <v>4253288.4212681763</v>
      </c>
      <c r="D349" t="str">
        <v>unmet</v>
      </c>
      <c r="E349">
        <v>-918966.39850999974</v>
      </c>
    </row>
    <row r="350" spans="1:5" x14ac:dyDescent="0.25">
      <c r="A350">
        <v>283</v>
      </c>
      <c r="B350" s="40">
        <v>3389974.8708664775</v>
      </c>
      <c r="C350">
        <v>4253078.981354476</v>
      </c>
      <c r="D350" t="str">
        <v>unmet</v>
      </c>
      <c r="E350">
        <v>-863104.11048799846</v>
      </c>
    </row>
    <row r="351" spans="1:5" x14ac:dyDescent="0.25">
      <c r="A351">
        <v>284</v>
      </c>
      <c r="B351" s="40">
        <v>3088923.5093160355</v>
      </c>
      <c r="C351">
        <v>4253058.545118928</v>
      </c>
      <c r="D351" t="str">
        <v>unmet</v>
      </c>
      <c r="E351">
        <v>-1164135.0358028924</v>
      </c>
    </row>
    <row r="352" spans="1:5" x14ac:dyDescent="0.25">
      <c r="A352">
        <v>285</v>
      </c>
      <c r="B352" s="40">
        <v>3250141.2419222221</v>
      </c>
      <c r="C352">
        <v>4253131.0733582973</v>
      </c>
      <c r="D352" t="str">
        <v>unmet</v>
      </c>
      <c r="E352">
        <v>-1002989.8314360753</v>
      </c>
    </row>
    <row r="353" spans="1:5" x14ac:dyDescent="0.25">
      <c r="A353">
        <v>286</v>
      </c>
      <c r="B353" s="40">
        <v>2952501.3422453804</v>
      </c>
      <c r="C353">
        <v>4253234.4527960662</v>
      </c>
      <c r="D353" t="str">
        <v>unmet</v>
      </c>
      <c r="E353">
        <v>-1300733.1105506858</v>
      </c>
    </row>
    <row r="354" spans="1:5" x14ac:dyDescent="0.25">
      <c r="A354">
        <v>287</v>
      </c>
      <c r="B354" s="40">
        <v>3544990.1563835004</v>
      </c>
      <c r="C354">
        <v>4253775.105059661</v>
      </c>
      <c r="D354" t="str">
        <v>unmet</v>
      </c>
      <c r="E354">
        <v>-708784.94867616054</v>
      </c>
    </row>
    <row r="355" spans="1:5" x14ac:dyDescent="0.25">
      <c r="A355">
        <v>288</v>
      </c>
      <c r="B355" s="40">
        <v>2862230.5505816713</v>
      </c>
      <c r="C355">
        <v>4253607.0026480937</v>
      </c>
      <c r="D355" t="str">
        <v>unmet</v>
      </c>
      <c r="E355">
        <v>-1391376.4520664224</v>
      </c>
    </row>
    <row r="356" spans="1:5" x14ac:dyDescent="0.25">
      <c r="A356">
        <v>289</v>
      </c>
      <c r="B356" s="40">
        <v>2970325.5188741656</v>
      </c>
      <c r="C356">
        <v>4253506.2985750549</v>
      </c>
      <c r="D356" t="str">
        <v>unmet</v>
      </c>
      <c r="E356">
        <v>-1283180.7797008893</v>
      </c>
    </row>
    <row r="357" spans="1:5" x14ac:dyDescent="0.25">
      <c r="A357">
        <v>290</v>
      </c>
      <c r="B357" s="40">
        <v>3436715.0934398947</v>
      </c>
      <c r="C357">
        <v>4253295.1878490038</v>
      </c>
      <c r="D357" t="str">
        <v>unmet</v>
      </c>
      <c r="E357">
        <v>-816580.09440910909</v>
      </c>
    </row>
    <row r="358" spans="1:5" x14ac:dyDescent="0.25">
      <c r="A358">
        <v>291</v>
      </c>
      <c r="B358" s="40">
        <v>3420514.3840164505</v>
      </c>
      <c r="C358">
        <v>4252956.8544829376</v>
      </c>
      <c r="D358" t="str">
        <v>unmet</v>
      </c>
      <c r="E358">
        <v>-832442.47046648711</v>
      </c>
    </row>
    <row r="359" spans="1:5" x14ac:dyDescent="0.25">
      <c r="A359">
        <v>292</v>
      </c>
      <c r="B359" s="40">
        <v>3259083.0903777685</v>
      </c>
      <c r="C359">
        <v>4253321.8617946794</v>
      </c>
      <c r="D359" t="str">
        <v>unmet</v>
      </c>
      <c r="E359">
        <v>-994238.77141691092</v>
      </c>
    </row>
    <row r="360" spans="1:5" x14ac:dyDescent="0.25">
      <c r="A360">
        <v>293</v>
      </c>
      <c r="B360" s="40">
        <v>3813020.6298252931</v>
      </c>
      <c r="C360">
        <v>4253417.1216297457</v>
      </c>
      <c r="D360" t="str">
        <v>unmet</v>
      </c>
      <c r="E360">
        <v>-440396.49180445261</v>
      </c>
    </row>
    <row r="361" spans="1:5" x14ac:dyDescent="0.25">
      <c r="A361">
        <v>294</v>
      </c>
      <c r="B361" s="40">
        <v>2807277.1855867105</v>
      </c>
      <c r="C361">
        <v>4253831.8039926905</v>
      </c>
      <c r="D361" t="str">
        <v>unmet</v>
      </c>
      <c r="E361">
        <v>-1446554.6184059801</v>
      </c>
    </row>
    <row r="362" spans="1:5" x14ac:dyDescent="0.25">
      <c r="A362">
        <v>295</v>
      </c>
      <c r="B362" s="40">
        <v>3824139.0481835664</v>
      </c>
      <c r="C362">
        <v>4253715.6736608343</v>
      </c>
      <c r="D362" t="str">
        <v>unmet</v>
      </c>
      <c r="E362">
        <v>-429576.62547726789</v>
      </c>
    </row>
    <row r="363" spans="1:5" x14ac:dyDescent="0.25">
      <c r="A363">
        <v>296</v>
      </c>
      <c r="B363" s="40">
        <v>3658832.6905510584</v>
      </c>
      <c r="C363">
        <v>4253535.5927247014</v>
      </c>
      <c r="D363" t="str">
        <v>unmet</v>
      </c>
      <c r="E363">
        <v>-594702.902173643</v>
      </c>
    </row>
    <row r="364" spans="1:5" x14ac:dyDescent="0.25">
      <c r="A364">
        <v>297</v>
      </c>
      <c r="B364" s="40">
        <v>3575574.3018430676</v>
      </c>
      <c r="C364">
        <v>4253624.4188858643</v>
      </c>
      <c r="D364" t="str">
        <v>unmet</v>
      </c>
      <c r="E364">
        <v>-678050.11704279669</v>
      </c>
    </row>
    <row r="365" spans="1:5" x14ac:dyDescent="0.25">
      <c r="A365">
        <v>298</v>
      </c>
      <c r="B365" s="40">
        <v>3367959.4317968879</v>
      </c>
      <c r="C365">
        <v>4253524.1864845203</v>
      </c>
      <c r="D365" t="str">
        <v>unmet</v>
      </c>
      <c r="E365">
        <v>-885564.75468763243</v>
      </c>
    </row>
    <row r="366" spans="1:5" x14ac:dyDescent="0.25">
      <c r="A366">
        <v>299</v>
      </c>
      <c r="B366" s="40">
        <v>3337927.0682338891</v>
      </c>
      <c r="C366">
        <v>4253322.4792278633</v>
      </c>
      <c r="D366" t="str">
        <v>unmet</v>
      </c>
      <c r="E366">
        <v>-915395.41099397419</v>
      </c>
    </row>
    <row r="367" spans="1:5" x14ac:dyDescent="0.25">
      <c r="A367">
        <v>300</v>
      </c>
      <c r="B367" s="40">
        <v>3465183.020246393</v>
      </c>
      <c r="C367">
        <v>4253166.3615475064</v>
      </c>
      <c r="D367" t="str">
        <v>unmet</v>
      </c>
      <c r="E367">
        <v>-787983.34130111337</v>
      </c>
    </row>
    <row r="368" spans="1:5" x14ac:dyDescent="0.25">
      <c r="A368">
        <v>301</v>
      </c>
      <c r="B368" s="40">
        <v>3512261.5457155965</v>
      </c>
      <c r="C368">
        <v>4252988.0435643718</v>
      </c>
      <c r="D368" t="str">
        <v>unmet</v>
      </c>
      <c r="E368">
        <v>-740726.49784877524</v>
      </c>
    </row>
    <row r="369" spans="1:5" x14ac:dyDescent="0.25">
      <c r="A369">
        <v>302</v>
      </c>
      <c r="B369" s="40">
        <v>3077896.4791354286</v>
      </c>
      <c r="C369">
        <v>4252690.0739611955</v>
      </c>
      <c r="D369" t="str">
        <v>unmet</v>
      </c>
      <c r="E369">
        <v>-1174793.594825767</v>
      </c>
    </row>
    <row r="370" spans="1:5" x14ac:dyDescent="0.25">
      <c r="A370">
        <v>303</v>
      </c>
      <c r="B370" s="40">
        <v>3021363.2390478868</v>
      </c>
      <c r="C370">
        <v>4253121.2499923352</v>
      </c>
      <c r="D370" t="str">
        <v>unmet</v>
      </c>
      <c r="E370">
        <v>-1231758.0109444484</v>
      </c>
    </row>
    <row r="371" spans="1:5" x14ac:dyDescent="0.25">
      <c r="A371">
        <v>304</v>
      </c>
      <c r="B371" s="40">
        <v>3101121.8530284106</v>
      </c>
      <c r="C371">
        <v>4253298.367610733</v>
      </c>
      <c r="D371" t="str">
        <v>unmet</v>
      </c>
      <c r="E371">
        <v>-1152176.5145823224</v>
      </c>
    </row>
    <row r="372" spans="1:5" x14ac:dyDescent="0.25">
      <c r="A372">
        <v>305</v>
      </c>
      <c r="B372" s="40">
        <v>3672384.3721484989</v>
      </c>
      <c r="C372">
        <v>4253680.0625453275</v>
      </c>
      <c r="D372" t="str">
        <v>unmet</v>
      </c>
      <c r="E372">
        <v>-581295.69039682858</v>
      </c>
    </row>
    <row r="373" spans="1:5" x14ac:dyDescent="0.25">
      <c r="A373">
        <v>306</v>
      </c>
      <c r="B373" s="40">
        <v>3192732.8282949813</v>
      </c>
      <c r="C373">
        <v>4253755.3173205666</v>
      </c>
      <c r="D373" t="str">
        <v>unmet</v>
      </c>
      <c r="E373">
        <v>-1061022.4890255854</v>
      </c>
    </row>
    <row r="374" spans="1:5" x14ac:dyDescent="0.25">
      <c r="A374">
        <v>307</v>
      </c>
      <c r="B374" s="40">
        <v>3268583.1848287783</v>
      </c>
      <c r="C374">
        <v>4253630.9408497252</v>
      </c>
      <c r="D374" t="str">
        <v>unmet</v>
      </c>
      <c r="E374">
        <v>-985047.75602094689</v>
      </c>
    </row>
    <row r="375" spans="1:5" x14ac:dyDescent="0.25">
      <c r="A375">
        <v>308</v>
      </c>
      <c r="B375" s="40">
        <v>3034188.6340591502</v>
      </c>
      <c r="C375">
        <v>4253080.136000881</v>
      </c>
      <c r="D375" t="str">
        <v>unmet</v>
      </c>
      <c r="E375">
        <v>-1218891.5019417307</v>
      </c>
    </row>
    <row r="376" spans="1:5" x14ac:dyDescent="0.25">
      <c r="A376">
        <v>309</v>
      </c>
      <c r="B376" s="40">
        <v>3627496.0792181706</v>
      </c>
      <c r="C376">
        <v>4253475.4223163426</v>
      </c>
      <c r="D376" t="str">
        <v>unmet</v>
      </c>
      <c r="E376">
        <v>-625979.34309817199</v>
      </c>
    </row>
    <row r="377" spans="1:5" x14ac:dyDescent="0.25">
      <c r="A377">
        <v>310</v>
      </c>
      <c r="B377" s="40">
        <v>3254240.1111304592</v>
      </c>
      <c r="C377">
        <v>4253493.3692104081</v>
      </c>
      <c r="D377" t="str">
        <v>unmet</v>
      </c>
      <c r="E377">
        <v>-999253.25807994884</v>
      </c>
    </row>
    <row r="378" spans="1:5" x14ac:dyDescent="0.25">
      <c r="A378">
        <v>311</v>
      </c>
      <c r="B378" s="40">
        <v>2974049.0826225239</v>
      </c>
      <c r="C378">
        <v>4253999.4651045492</v>
      </c>
      <c r="D378" t="str">
        <v>unmet</v>
      </c>
      <c r="E378">
        <v>-1279950.3824820253</v>
      </c>
    </row>
    <row r="379" spans="1:5" x14ac:dyDescent="0.25">
      <c r="A379">
        <v>312</v>
      </c>
      <c r="B379" s="40">
        <v>2901166.3053272851</v>
      </c>
      <c r="C379">
        <v>4253365.5744766286</v>
      </c>
      <c r="D379" t="str">
        <v>unmet</v>
      </c>
      <c r="E379">
        <v>-1352199.2691493435</v>
      </c>
    </row>
    <row r="380" spans="1:5" x14ac:dyDescent="0.25">
      <c r="A380">
        <v>313</v>
      </c>
      <c r="B380" s="40">
        <v>3443738.4430837678</v>
      </c>
      <c r="C380">
        <v>4253040.1958887</v>
      </c>
      <c r="D380" t="str">
        <v>unmet</v>
      </c>
      <c r="E380">
        <v>-809301.75280493218</v>
      </c>
    </row>
    <row r="381" spans="1:5" x14ac:dyDescent="0.25">
      <c r="A381">
        <v>314</v>
      </c>
      <c r="B381" s="40">
        <v>3524873.8249275619</v>
      </c>
      <c r="C381">
        <v>4254244.373800721</v>
      </c>
      <c r="D381" t="str">
        <v>unmet</v>
      </c>
      <c r="E381">
        <v>-729370.5488731591</v>
      </c>
    </row>
    <row r="382" spans="1:5" x14ac:dyDescent="0.25">
      <c r="A382">
        <v>315</v>
      </c>
      <c r="B382" s="40">
        <v>3934729.1554103266</v>
      </c>
      <c r="C382">
        <v>4253093.5609564222</v>
      </c>
      <c r="D382" t="str">
        <v>unmet</v>
      </c>
      <c r="E382">
        <v>-318364.40554609569</v>
      </c>
    </row>
    <row r="383" spans="1:5" x14ac:dyDescent="0.25">
      <c r="A383">
        <v>316</v>
      </c>
      <c r="B383" s="40">
        <v>3373062.0651453775</v>
      </c>
      <c r="C383">
        <v>4253279.3568519121</v>
      </c>
      <c r="D383" t="str">
        <v>unmet</v>
      </c>
      <c r="E383">
        <v>-880217.29170653457</v>
      </c>
    </row>
    <row r="384" spans="1:5" x14ac:dyDescent="0.25">
      <c r="A384">
        <v>317</v>
      </c>
      <c r="B384" s="40">
        <v>3465778.1305838851</v>
      </c>
      <c r="C384">
        <v>4253356.3378432598</v>
      </c>
      <c r="D384" t="str">
        <v>unmet</v>
      </c>
      <c r="E384">
        <v>-787578.20725937467</v>
      </c>
    </row>
    <row r="385" spans="1:5" x14ac:dyDescent="0.25">
      <c r="A385">
        <v>318</v>
      </c>
      <c r="B385" s="40">
        <v>3759143.745193684</v>
      </c>
      <c r="C385">
        <v>4254086.2787558343</v>
      </c>
      <c r="D385" t="str">
        <v>unmet</v>
      </c>
      <c r="E385">
        <v>-494942.53356215032</v>
      </c>
    </row>
    <row r="386" spans="1:5" x14ac:dyDescent="0.25">
      <c r="A386">
        <v>319</v>
      </c>
      <c r="B386" s="40">
        <v>3241464.0308901491</v>
      </c>
      <c r="C386">
        <v>4253158.4055259405</v>
      </c>
      <c r="D386" t="str">
        <v>unmet</v>
      </c>
      <c r="E386">
        <v>-1011694.3746357914</v>
      </c>
    </row>
    <row r="387" spans="1:5" x14ac:dyDescent="0.25">
      <c r="A387">
        <v>320</v>
      </c>
      <c r="B387" s="40">
        <v>3762039.2258692482</v>
      </c>
      <c r="C387">
        <v>4253134.8045409815</v>
      </c>
      <c r="D387" t="str">
        <v>unmet</v>
      </c>
      <c r="E387">
        <v>-491095.57867173338</v>
      </c>
    </row>
    <row r="388" spans="1:5" x14ac:dyDescent="0.25">
      <c r="A388">
        <v>321</v>
      </c>
      <c r="B388" s="40">
        <v>3391740.5749007026</v>
      </c>
      <c r="C388">
        <v>4253213.9806797467</v>
      </c>
      <c r="D388" t="str">
        <v>unmet</v>
      </c>
      <c r="E388">
        <v>-861473.40577904414</v>
      </c>
    </row>
    <row r="389" spans="1:5" x14ac:dyDescent="0.25">
      <c r="A389">
        <v>322</v>
      </c>
      <c r="B389" s="40">
        <v>2763777.4730857061</v>
      </c>
      <c r="C389">
        <v>4252869.8882007571</v>
      </c>
      <c r="D389" t="str">
        <v>unmet</v>
      </c>
      <c r="E389">
        <v>-1489092.415115051</v>
      </c>
    </row>
    <row r="390" spans="1:5" x14ac:dyDescent="0.25">
      <c r="A390">
        <v>323</v>
      </c>
      <c r="B390" s="40">
        <v>4088606.8005122896</v>
      </c>
      <c r="C390">
        <v>4253650.9891033228</v>
      </c>
      <c r="D390" t="str">
        <v>unmet</v>
      </c>
      <c r="E390">
        <v>-165044.18859103322</v>
      </c>
    </row>
    <row r="391" spans="1:5" x14ac:dyDescent="0.25">
      <c r="A391">
        <v>324</v>
      </c>
      <c r="B391" s="40">
        <v>3599888.9065417363</v>
      </c>
      <c r="C391">
        <v>4253527.4876983343</v>
      </c>
      <c r="D391" t="str">
        <v>unmet</v>
      </c>
      <c r="E391">
        <v>-653638.58115659794</v>
      </c>
    </row>
    <row r="392" spans="1:5" x14ac:dyDescent="0.25">
      <c r="A392">
        <v>325</v>
      </c>
      <c r="B392" s="40">
        <v>3533762.3553152825</v>
      </c>
      <c r="C392">
        <v>4253837.142735499</v>
      </c>
      <c r="D392" t="str">
        <v>unmet</v>
      </c>
      <c r="E392">
        <v>-720074.78742021648</v>
      </c>
    </row>
    <row r="393" spans="1:5" x14ac:dyDescent="0.25">
      <c r="A393">
        <v>326</v>
      </c>
      <c r="B393" s="40">
        <v>3185190.710197743</v>
      </c>
      <c r="C393">
        <v>4253778.9078913098</v>
      </c>
      <c r="D393" t="str">
        <v>unmet</v>
      </c>
      <c r="E393">
        <v>-1068588.1976935668</v>
      </c>
    </row>
    <row r="394" spans="1:5" x14ac:dyDescent="0.25">
      <c r="A394">
        <v>327</v>
      </c>
      <c r="B394" s="40">
        <v>3296856.127513058</v>
      </c>
      <c r="C394">
        <v>4253088.6017752737</v>
      </c>
      <c r="D394" t="str">
        <v>unmet</v>
      </c>
      <c r="E394">
        <v>-956232.47426221566</v>
      </c>
    </row>
    <row r="395" spans="1:5" x14ac:dyDescent="0.25">
      <c r="A395">
        <v>328</v>
      </c>
      <c r="B395" s="40">
        <v>3158755.6432553031</v>
      </c>
      <c r="C395">
        <v>4253772.4683740512</v>
      </c>
      <c r="D395" t="str">
        <v>unmet</v>
      </c>
      <c r="E395">
        <v>-1095016.825118748</v>
      </c>
    </row>
    <row r="396" spans="1:5" x14ac:dyDescent="0.25">
      <c r="A396">
        <v>329</v>
      </c>
      <c r="B396" s="40">
        <v>3220071.8337418921</v>
      </c>
      <c r="C396">
        <v>4253718.3570900261</v>
      </c>
      <c r="D396" t="str">
        <v>unmet</v>
      </c>
      <c r="E396">
        <v>-1033646.523348134</v>
      </c>
    </row>
    <row r="397" spans="1:5" x14ac:dyDescent="0.25">
      <c r="A397">
        <v>330</v>
      </c>
      <c r="B397" s="40">
        <v>3006131.8469944992</v>
      </c>
      <c r="C397">
        <v>4253482.5676420508</v>
      </c>
      <c r="D397" t="str">
        <v>unmet</v>
      </c>
      <c r="E397">
        <v>-1247350.7206475516</v>
      </c>
    </row>
    <row r="398" spans="1:5" x14ac:dyDescent="0.25">
      <c r="A398">
        <v>331</v>
      </c>
      <c r="B398" s="40">
        <v>3238422.6027429216</v>
      </c>
      <c r="C398">
        <v>4253113.1777554136</v>
      </c>
      <c r="D398" t="str">
        <v>unmet</v>
      </c>
      <c r="E398">
        <v>-1014690.575012492</v>
      </c>
    </row>
    <row r="399" spans="1:5" x14ac:dyDescent="0.25">
      <c r="A399">
        <v>332</v>
      </c>
      <c r="B399" s="40">
        <v>3108574.4404887152</v>
      </c>
      <c r="C399">
        <v>4253359.149186939</v>
      </c>
      <c r="D399" t="str">
        <v>unmet</v>
      </c>
      <c r="E399">
        <v>-1144784.7086982238</v>
      </c>
    </row>
    <row r="400" spans="1:5" x14ac:dyDescent="0.25">
      <c r="A400">
        <v>333</v>
      </c>
      <c r="B400" s="40">
        <v>3319326.820582604</v>
      </c>
      <c r="C400">
        <v>4253457.0100067751</v>
      </c>
      <c r="D400" t="str">
        <v>unmet</v>
      </c>
      <c r="E400">
        <v>-934130.18942417111</v>
      </c>
    </row>
    <row r="401" spans="1:5" x14ac:dyDescent="0.25">
      <c r="A401">
        <v>334</v>
      </c>
      <c r="B401" s="40">
        <v>3601212.6801463529</v>
      </c>
      <c r="C401">
        <v>4253455.276033503</v>
      </c>
      <c r="D401" t="str">
        <v>unmet</v>
      </c>
      <c r="E401">
        <v>-652242.59588715015</v>
      </c>
    </row>
    <row r="402" spans="1:5" x14ac:dyDescent="0.25">
      <c r="A402">
        <v>335</v>
      </c>
      <c r="B402" s="40">
        <v>3003933.7173968717</v>
      </c>
      <c r="C402">
        <v>4253554.1725865956</v>
      </c>
      <c r="D402" t="str">
        <v>unmet</v>
      </c>
      <c r="E402">
        <v>-1249620.455189724</v>
      </c>
    </row>
    <row r="403" spans="1:5" x14ac:dyDescent="0.25">
      <c r="A403">
        <v>336</v>
      </c>
      <c r="B403" s="40">
        <v>3225311.586963851</v>
      </c>
      <c r="C403">
        <v>4252849.4145297976</v>
      </c>
      <c r="D403" t="str">
        <v>unmet</v>
      </c>
      <c r="E403">
        <v>-1027537.8275659466</v>
      </c>
    </row>
    <row r="404" spans="1:5" x14ac:dyDescent="0.25">
      <c r="A404">
        <v>337</v>
      </c>
      <c r="B404" s="40">
        <v>2988315.5667475723</v>
      </c>
      <c r="C404">
        <v>4253242.4206187399</v>
      </c>
      <c r="D404" t="str">
        <v>unmet</v>
      </c>
      <c r="E404">
        <v>-1264926.8538711676</v>
      </c>
    </row>
    <row r="405" spans="1:5" x14ac:dyDescent="0.25">
      <c r="A405">
        <v>338</v>
      </c>
      <c r="B405" s="40">
        <v>3344326.565663042</v>
      </c>
      <c r="C405">
        <v>4253803.4802742871</v>
      </c>
      <c r="D405" t="str">
        <v>unmet</v>
      </c>
      <c r="E405">
        <v>-909476.91461124504</v>
      </c>
    </row>
    <row r="406" spans="1:5" x14ac:dyDescent="0.25">
      <c r="A406">
        <v>339</v>
      </c>
      <c r="B406" s="40">
        <v>3190777.8594702152</v>
      </c>
      <c r="C406">
        <v>4253338.2938897219</v>
      </c>
      <c r="D406" t="str">
        <v>unmet</v>
      </c>
      <c r="E406">
        <v>-1062560.4344195067</v>
      </c>
    </row>
    <row r="407" spans="1:5" x14ac:dyDescent="0.25">
      <c r="A407">
        <v>340</v>
      </c>
      <c r="B407" s="40">
        <v>3780501.5144161279</v>
      </c>
      <c r="C407">
        <v>4253078.5878013475</v>
      </c>
      <c r="D407" t="str">
        <v>unmet</v>
      </c>
      <c r="E407">
        <v>-472577.07338521956</v>
      </c>
    </row>
    <row r="408" spans="1:5" x14ac:dyDescent="0.25">
      <c r="A408">
        <v>341</v>
      </c>
      <c r="B408" s="40">
        <v>3248019.8338354793</v>
      </c>
      <c r="C408">
        <v>4253246.9808832128</v>
      </c>
      <c r="D408" t="str">
        <v>unmet</v>
      </c>
      <c r="E408">
        <v>-1005227.1470477334</v>
      </c>
    </row>
    <row r="409" spans="1:5" x14ac:dyDescent="0.25">
      <c r="A409">
        <v>342</v>
      </c>
      <c r="B409" s="40">
        <v>3428228.4453089717</v>
      </c>
      <c r="C409">
        <v>4253130.8483074857</v>
      </c>
      <c r="D409" t="str">
        <v>unmet</v>
      </c>
      <c r="E409">
        <v>-824902.40299851401</v>
      </c>
    </row>
    <row r="410" spans="1:5" x14ac:dyDescent="0.25">
      <c r="A410">
        <v>343</v>
      </c>
      <c r="B410" s="40">
        <v>3263100.3537185001</v>
      </c>
      <c r="C410">
        <v>4252896.8230655957</v>
      </c>
      <c r="D410" t="str">
        <v>unmet</v>
      </c>
      <c r="E410">
        <v>-989796.46934709558</v>
      </c>
    </row>
    <row r="411" spans="1:5" x14ac:dyDescent="0.25">
      <c r="A411">
        <v>344</v>
      </c>
      <c r="B411" s="40">
        <v>3318111.7172730905</v>
      </c>
      <c r="C411">
        <v>4253232.0455227327</v>
      </c>
      <c r="D411" t="str">
        <v>unmet</v>
      </c>
      <c r="E411">
        <v>-935120.32824964216</v>
      </c>
    </row>
    <row r="412" spans="1:5" x14ac:dyDescent="0.25">
      <c r="A412">
        <v>345</v>
      </c>
      <c r="B412" s="40">
        <v>3328028.7444379833</v>
      </c>
      <c r="C412">
        <v>4253385.8686394803</v>
      </c>
      <c r="D412" t="str">
        <v>unmet</v>
      </c>
      <c r="E412">
        <v>-925357.12420149706</v>
      </c>
    </row>
    <row r="413" spans="1:5" x14ac:dyDescent="0.25">
      <c r="A413">
        <v>346</v>
      </c>
      <c r="B413" s="40">
        <v>2908564.1163410731</v>
      </c>
      <c r="C413">
        <v>4253414.2802882381</v>
      </c>
      <c r="D413" t="str">
        <v>unmet</v>
      </c>
      <c r="E413">
        <v>-1344850.163947165</v>
      </c>
    </row>
    <row r="414" spans="1:5" x14ac:dyDescent="0.25">
      <c r="A414">
        <v>347</v>
      </c>
      <c r="B414" s="40">
        <v>2862454.7745771641</v>
      </c>
      <c r="C414">
        <v>4252645.3739383006</v>
      </c>
      <c r="D414" t="str">
        <v>unmet</v>
      </c>
      <c r="E414">
        <v>-1390190.5993611366</v>
      </c>
    </row>
    <row r="415" spans="1:5" x14ac:dyDescent="0.25">
      <c r="A415">
        <v>348</v>
      </c>
      <c r="B415" s="40">
        <v>2801103.139849857</v>
      </c>
      <c r="C415">
        <v>4253195.7040897384</v>
      </c>
      <c r="D415" t="str">
        <v>unmet</v>
      </c>
      <c r="E415">
        <v>-1452092.5642398815</v>
      </c>
    </row>
    <row r="416" spans="1:5" x14ac:dyDescent="0.25">
      <c r="A416">
        <v>349</v>
      </c>
      <c r="B416" s="40">
        <v>2447318.1596877808</v>
      </c>
      <c r="C416">
        <v>4253130.745560973</v>
      </c>
      <c r="D416" t="str">
        <v>unmet</v>
      </c>
      <c r="E416">
        <v>-1805812.5858731922</v>
      </c>
    </row>
    <row r="417" spans="1:5" x14ac:dyDescent="0.25">
      <c r="A417">
        <v>350</v>
      </c>
      <c r="B417" s="40">
        <v>3726004.2943343795</v>
      </c>
      <c r="C417">
        <v>4253944.6883620294</v>
      </c>
      <c r="D417" t="str">
        <v>unmet</v>
      </c>
      <c r="E417">
        <v>-527940.39402764989</v>
      </c>
    </row>
    <row r="418" spans="1:5" x14ac:dyDescent="0.25">
      <c r="A418">
        <v>351</v>
      </c>
      <c r="B418" s="40">
        <v>2823530.4716810728</v>
      </c>
      <c r="C418">
        <v>4253588.2290469119</v>
      </c>
      <c r="D418" t="str">
        <v>unmet</v>
      </c>
      <c r="E418">
        <v>-1430057.7573658391</v>
      </c>
    </row>
    <row r="419" spans="1:5" x14ac:dyDescent="0.25">
      <c r="A419">
        <v>352</v>
      </c>
      <c r="B419" s="40">
        <v>3301181.4268941712</v>
      </c>
      <c r="C419">
        <v>4253048.964770522</v>
      </c>
      <c r="D419" t="str">
        <v>unmet</v>
      </c>
      <c r="E419">
        <v>-951867.53787635081</v>
      </c>
    </row>
    <row r="420" spans="1:5" x14ac:dyDescent="0.25">
      <c r="A420">
        <v>353</v>
      </c>
      <c r="B420" s="40">
        <v>3031485.2765335869</v>
      </c>
      <c r="C420">
        <v>4253201.0802383851</v>
      </c>
      <c r="D420" t="str">
        <v>unmet</v>
      </c>
      <c r="E420">
        <v>-1221715.8037047982</v>
      </c>
    </row>
    <row r="421" spans="1:5" x14ac:dyDescent="0.25">
      <c r="A421">
        <v>354</v>
      </c>
      <c r="B421" s="40">
        <v>3512819.7509106812</v>
      </c>
      <c r="C421">
        <v>4253360.9520246629</v>
      </c>
      <c r="D421" t="str">
        <v>unmet</v>
      </c>
      <c r="E421">
        <v>-740541.20111398166</v>
      </c>
    </row>
    <row r="422" spans="1:5" x14ac:dyDescent="0.25">
      <c r="A422">
        <v>355</v>
      </c>
      <c r="B422" s="40">
        <v>2793081.5925080106</v>
      </c>
      <c r="C422">
        <v>4253655.3380270964</v>
      </c>
      <c r="D422" t="str">
        <v>unmet</v>
      </c>
      <c r="E422">
        <v>-1460573.7455190858</v>
      </c>
    </row>
    <row r="423" spans="1:5" x14ac:dyDescent="0.25">
      <c r="A423">
        <v>356</v>
      </c>
      <c r="B423" s="40">
        <v>3083649.6220095083</v>
      </c>
      <c r="C423">
        <v>4253058.4707641238</v>
      </c>
      <c r="D423" t="str">
        <v>unmet</v>
      </c>
      <c r="E423">
        <v>-1169408.8487546155</v>
      </c>
    </row>
    <row r="424" spans="1:5" x14ac:dyDescent="0.25">
      <c r="A424">
        <v>357</v>
      </c>
      <c r="B424" s="40">
        <v>3559799.5786996284</v>
      </c>
      <c r="C424">
        <v>4253781.6130201723</v>
      </c>
      <c r="D424" t="str">
        <v>unmet</v>
      </c>
      <c r="E424">
        <v>-693982.03432054399</v>
      </c>
    </row>
    <row r="425" spans="1:5" x14ac:dyDescent="0.25">
      <c r="A425">
        <v>358</v>
      </c>
      <c r="B425" s="40">
        <v>3145434.0840045512</v>
      </c>
      <c r="C425">
        <v>4253882.796224745</v>
      </c>
      <c r="D425" t="str">
        <v>unmet</v>
      </c>
      <c r="E425">
        <v>-1108448.7122201938</v>
      </c>
    </row>
    <row r="426" spans="1:5" x14ac:dyDescent="0.25">
      <c r="A426">
        <v>359</v>
      </c>
      <c r="B426" s="40">
        <v>3539533.6676168037</v>
      </c>
      <c r="C426">
        <v>4252951.2831414631</v>
      </c>
      <c r="D426" t="str">
        <v>unmet</v>
      </c>
      <c r="E426">
        <v>-713417.6155246594</v>
      </c>
    </row>
    <row r="427" spans="1:5" x14ac:dyDescent="0.25">
      <c r="A427">
        <v>360</v>
      </c>
      <c r="B427" s="40">
        <v>3128258.2727583619</v>
      </c>
      <c r="C427">
        <v>4254226.6147261374</v>
      </c>
      <c r="D427" t="str">
        <v>unmet</v>
      </c>
      <c r="E427">
        <v>-1125968.3419677755</v>
      </c>
    </row>
    <row r="428" spans="1:5" x14ac:dyDescent="0.25">
      <c r="A428">
        <v>361</v>
      </c>
      <c r="B428" s="40">
        <v>3206245.2015801826</v>
      </c>
      <c r="C428">
        <v>4252914.0278366385</v>
      </c>
      <c r="D428" t="str">
        <v>unmet</v>
      </c>
      <c r="E428">
        <v>-1046668.8262564559</v>
      </c>
    </row>
    <row r="429" spans="1:5" x14ac:dyDescent="0.25">
      <c r="A429">
        <v>362</v>
      </c>
      <c r="B429" s="40">
        <v>3871375.2935637943</v>
      </c>
      <c r="C429">
        <v>4253408.0445454074</v>
      </c>
      <c r="D429" t="str">
        <v>unmet</v>
      </c>
      <c r="E429">
        <v>-382032.75098161306</v>
      </c>
    </row>
    <row r="430" spans="1:5" x14ac:dyDescent="0.25">
      <c r="A430">
        <v>363</v>
      </c>
      <c r="B430" s="40">
        <v>3987976.5798005927</v>
      </c>
      <c r="C430">
        <v>4253815.7162081869</v>
      </c>
      <c r="D430" t="str">
        <v>unmet</v>
      </c>
      <c r="E430">
        <v>-265839.1364075942</v>
      </c>
    </row>
    <row r="431" spans="1:5" x14ac:dyDescent="0.25">
      <c r="A431">
        <v>364</v>
      </c>
      <c r="B431" s="40">
        <v>3108311.4208740573</v>
      </c>
      <c r="C431">
        <v>4252926.9522006856</v>
      </c>
      <c r="D431" t="str">
        <v>unmet</v>
      </c>
      <c r="E431">
        <v>-1144615.5313266283</v>
      </c>
    </row>
    <row r="432" spans="1:5" x14ac:dyDescent="0.25">
      <c r="A432">
        <v>365</v>
      </c>
      <c r="B432" s="40">
        <v>3432669.4434875986</v>
      </c>
      <c r="C432">
        <v>4253639.6858651079</v>
      </c>
      <c r="D432" t="str">
        <v>unmet</v>
      </c>
      <c r="E432">
        <v>-820970.24237750936</v>
      </c>
    </row>
    <row r="433" spans="1:5" x14ac:dyDescent="0.25">
      <c r="A433">
        <v>366</v>
      </c>
      <c r="B433" s="40">
        <v>3127502.4133093925</v>
      </c>
      <c r="C433">
        <v>4252846.6136682639</v>
      </c>
      <c r="D433" t="str">
        <v>unmet</v>
      </c>
      <c r="E433">
        <v>-1125344.2003588714</v>
      </c>
    </row>
    <row r="434" spans="1:5" x14ac:dyDescent="0.25">
      <c r="A434">
        <v>367</v>
      </c>
      <c r="B434" s="40">
        <v>3392436.6540534152</v>
      </c>
      <c r="C434">
        <v>4253305.0440766755</v>
      </c>
      <c r="D434" t="str">
        <v>unmet</v>
      </c>
      <c r="E434">
        <v>-860868.39002326038</v>
      </c>
    </row>
    <row r="435" spans="1:5" x14ac:dyDescent="0.25">
      <c r="A435">
        <v>368</v>
      </c>
      <c r="B435" s="40">
        <v>3170124.1267810739</v>
      </c>
      <c r="C435">
        <v>4252699.9415104119</v>
      </c>
      <c r="D435" t="str">
        <v>unmet</v>
      </c>
      <c r="E435">
        <v>-1082575.814729338</v>
      </c>
    </row>
    <row r="436" spans="1:5" x14ac:dyDescent="0.25">
      <c r="A436">
        <v>369</v>
      </c>
      <c r="B436" s="40">
        <v>3020096.4743129276</v>
      </c>
      <c r="C436">
        <v>4253215.7598808426</v>
      </c>
      <c r="D436" t="str">
        <v>unmet</v>
      </c>
      <c r="E436">
        <v>-1233119.2855679151</v>
      </c>
    </row>
    <row r="437" spans="1:5" x14ac:dyDescent="0.25">
      <c r="A437">
        <v>370</v>
      </c>
      <c r="B437" s="40">
        <v>3255631.4753542575</v>
      </c>
      <c r="C437">
        <v>4253707.2081207242</v>
      </c>
      <c r="D437" t="str">
        <v>unmet</v>
      </c>
      <c r="E437">
        <v>-998075.73276646668</v>
      </c>
    </row>
    <row r="438" spans="1:5" x14ac:dyDescent="0.25">
      <c r="A438">
        <v>371</v>
      </c>
      <c r="B438" s="40">
        <v>3018558.4367665355</v>
      </c>
      <c r="C438">
        <v>4254010.1138833174</v>
      </c>
      <c r="D438" t="str">
        <v>unmet</v>
      </c>
      <c r="E438">
        <v>-1235451.6771167819</v>
      </c>
    </row>
    <row r="439" spans="1:5" x14ac:dyDescent="0.25">
      <c r="A439">
        <v>372</v>
      </c>
      <c r="B439" s="40">
        <v>3144491.1198469731</v>
      </c>
      <c r="C439">
        <v>4253330.5041458923</v>
      </c>
      <c r="D439" t="str">
        <v>unmet</v>
      </c>
      <c r="E439">
        <v>-1108839.3842989192</v>
      </c>
    </row>
    <row r="440" spans="1:5" x14ac:dyDescent="0.25">
      <c r="A440">
        <v>373</v>
      </c>
      <c r="B440" s="40">
        <v>3658361.768362972</v>
      </c>
      <c r="C440">
        <v>4252874.8534809779</v>
      </c>
      <c r="D440" t="str">
        <v>unmet</v>
      </c>
      <c r="E440">
        <v>-594513.08511800598</v>
      </c>
    </row>
    <row r="441" spans="1:5" x14ac:dyDescent="0.25">
      <c r="A441">
        <v>374</v>
      </c>
      <c r="B441" s="40">
        <v>3189306.4098119205</v>
      </c>
      <c r="C441">
        <v>4253580.417301923</v>
      </c>
      <c r="D441" t="str">
        <v>unmet</v>
      </c>
      <c r="E441">
        <v>-1064274.0074900026</v>
      </c>
    </row>
    <row r="442" spans="1:5" x14ac:dyDescent="0.25">
      <c r="A442">
        <v>375</v>
      </c>
      <c r="B442" s="40">
        <v>3379241.1204368826</v>
      </c>
      <c r="C442">
        <v>4253307.5118873017</v>
      </c>
      <c r="D442" t="str">
        <v>unmet</v>
      </c>
      <c r="E442">
        <v>-874066.39145041909</v>
      </c>
    </row>
    <row r="443" spans="1:5" x14ac:dyDescent="0.25">
      <c r="A443">
        <v>376</v>
      </c>
      <c r="B443" s="40">
        <v>3663187.5651544174</v>
      </c>
      <c r="C443">
        <v>4253309.3403078457</v>
      </c>
      <c r="D443" t="str">
        <v>unmet</v>
      </c>
      <c r="E443">
        <v>-590121.77515342832</v>
      </c>
    </row>
    <row r="444" spans="1:5" x14ac:dyDescent="0.25">
      <c r="A444">
        <v>377</v>
      </c>
      <c r="B444" s="40">
        <v>3171148.1608773842</v>
      </c>
      <c r="C444">
        <v>4253770.4306291202</v>
      </c>
      <c r="D444" t="str">
        <v>unmet</v>
      </c>
      <c r="E444">
        <v>-1082622.269751736</v>
      </c>
    </row>
    <row r="445" spans="1:5" x14ac:dyDescent="0.25">
      <c r="A445">
        <v>378</v>
      </c>
      <c r="B445" s="40">
        <v>3072616.9488180433</v>
      </c>
      <c r="C445">
        <v>4253347.2753266944</v>
      </c>
      <c r="D445" t="str">
        <v>unmet</v>
      </c>
      <c r="E445">
        <v>-1180730.326508651</v>
      </c>
    </row>
    <row r="446" spans="1:5" x14ac:dyDescent="0.25">
      <c r="A446">
        <v>379</v>
      </c>
      <c r="B446" s="40">
        <v>3447647.6840620381</v>
      </c>
      <c r="C446">
        <v>4252788.9375698185</v>
      </c>
      <c r="D446" t="str">
        <v>unmet</v>
      </c>
      <c r="E446">
        <v>-805141.25350778038</v>
      </c>
    </row>
    <row r="447" spans="1:5" x14ac:dyDescent="0.25">
      <c r="A447">
        <v>380</v>
      </c>
      <c r="B447" s="40">
        <v>3043325.2118808534</v>
      </c>
      <c r="C447">
        <v>4253116.1558805034</v>
      </c>
      <c r="D447" t="str">
        <v>unmet</v>
      </c>
      <c r="E447">
        <v>-1209790.94399965</v>
      </c>
    </row>
    <row r="448" spans="1:5" x14ac:dyDescent="0.25">
      <c r="A448">
        <v>381</v>
      </c>
      <c r="B448" s="40">
        <v>2973700.2748618647</v>
      </c>
      <c r="C448">
        <v>4253099.6971977288</v>
      </c>
      <c r="D448" t="str">
        <v>unmet</v>
      </c>
      <c r="E448">
        <v>-1279399.422335864</v>
      </c>
    </row>
    <row r="449" spans="1:5" x14ac:dyDescent="0.25">
      <c r="A449">
        <v>382</v>
      </c>
      <c r="B449" s="40">
        <v>3609947.3402775791</v>
      </c>
      <c r="C449">
        <v>4252741.4943207707</v>
      </c>
      <c r="D449" t="str">
        <v>unmet</v>
      </c>
      <c r="E449">
        <v>-642794.15404319158</v>
      </c>
    </row>
    <row r="450" spans="1:5" x14ac:dyDescent="0.25">
      <c r="A450">
        <v>383</v>
      </c>
      <c r="B450" s="40">
        <v>3196173.1763375304</v>
      </c>
      <c r="C450">
        <v>4253188.6064315652</v>
      </c>
      <c r="D450" t="str">
        <v>unmet</v>
      </c>
      <c r="E450">
        <v>-1057015.4300940349</v>
      </c>
    </row>
    <row r="451" spans="1:5" x14ac:dyDescent="0.25">
      <c r="A451">
        <v>384</v>
      </c>
      <c r="B451" s="40">
        <v>3336966.9430668065</v>
      </c>
      <c r="C451">
        <v>4253072.2608865555</v>
      </c>
      <c r="D451" t="str">
        <v>unmet</v>
      </c>
      <c r="E451">
        <v>-916105.31781974901</v>
      </c>
    </row>
    <row r="452" spans="1:5" x14ac:dyDescent="0.25">
      <c r="A452">
        <v>385</v>
      </c>
      <c r="B452" s="40">
        <v>3271342.7861154014</v>
      </c>
      <c r="C452">
        <v>4253719.3648946295</v>
      </c>
      <c r="D452" t="str">
        <v>unmet</v>
      </c>
      <c r="E452">
        <v>-982376.57877922803</v>
      </c>
    </row>
    <row r="453" spans="1:5" x14ac:dyDescent="0.25">
      <c r="A453">
        <v>386</v>
      </c>
      <c r="B453" s="40">
        <v>3233541.9458806659</v>
      </c>
      <c r="C453">
        <v>4253811.5095854253</v>
      </c>
      <c r="D453" t="str">
        <v>unmet</v>
      </c>
      <c r="E453">
        <v>-1020269.5637047593</v>
      </c>
    </row>
    <row r="454" spans="1:5" x14ac:dyDescent="0.25">
      <c r="A454">
        <v>387</v>
      </c>
      <c r="B454" s="40">
        <v>3718813.6670314875</v>
      </c>
      <c r="C454">
        <v>4253239.0524209505</v>
      </c>
      <c r="D454" t="str">
        <v>unmet</v>
      </c>
      <c r="E454">
        <v>-534425.38538946304</v>
      </c>
    </row>
    <row r="455" spans="1:5" x14ac:dyDescent="0.25">
      <c r="A455">
        <v>388</v>
      </c>
      <c r="B455" s="40">
        <v>2953942.3988751872</v>
      </c>
      <c r="C455">
        <v>4252887.0882125245</v>
      </c>
      <c r="D455" t="str">
        <v>unmet</v>
      </c>
      <c r="E455">
        <v>-1298944.6893373374</v>
      </c>
    </row>
    <row r="456" spans="1:5" x14ac:dyDescent="0.25">
      <c r="A456">
        <v>389</v>
      </c>
      <c r="B456" s="40">
        <v>3714373.1090398412</v>
      </c>
      <c r="C456">
        <v>4253384.9279687889</v>
      </c>
      <c r="D456" t="str">
        <v>unmet</v>
      </c>
      <c r="E456">
        <v>-539011.81892894767</v>
      </c>
    </row>
    <row r="457" spans="1:5" x14ac:dyDescent="0.25">
      <c r="A457">
        <v>390</v>
      </c>
      <c r="B457" s="40">
        <v>3861184.8764346191</v>
      </c>
      <c r="C457">
        <v>4253413.0309800617</v>
      </c>
      <c r="D457" t="str">
        <v>unmet</v>
      </c>
      <c r="E457">
        <v>-392228.15454544267</v>
      </c>
    </row>
    <row r="458" spans="1:5" x14ac:dyDescent="0.25">
      <c r="A458">
        <v>391</v>
      </c>
      <c r="B458" s="40">
        <v>3678127.9362693038</v>
      </c>
      <c r="C458">
        <v>4252941.6032272335</v>
      </c>
      <c r="D458" t="str">
        <v>unmet</v>
      </c>
      <c r="E458">
        <v>-574813.66695792973</v>
      </c>
    </row>
    <row r="459" spans="1:5" x14ac:dyDescent="0.25">
      <c r="A459">
        <v>392</v>
      </c>
      <c r="B459" s="40">
        <v>3413785.5162592405</v>
      </c>
      <c r="C459">
        <v>4253562.0219645435</v>
      </c>
      <c r="D459" t="str">
        <v>unmet</v>
      </c>
      <c r="E459">
        <v>-839776.50570530305</v>
      </c>
    </row>
    <row r="460" spans="1:5" x14ac:dyDescent="0.25">
      <c r="A460">
        <v>393</v>
      </c>
      <c r="B460" s="40">
        <v>2886612.8385766125</v>
      </c>
      <c r="C460">
        <v>4253077.6358075254</v>
      </c>
      <c r="D460" t="str">
        <v>unmet</v>
      </c>
      <c r="E460">
        <v>-1366464.7972309128</v>
      </c>
    </row>
    <row r="461" spans="1:5" x14ac:dyDescent="0.25">
      <c r="A461">
        <v>394</v>
      </c>
      <c r="B461" s="40">
        <v>3267320.1916564875</v>
      </c>
      <c r="C461">
        <v>4253230.7759088557</v>
      </c>
      <c r="D461" t="str">
        <v>unmet</v>
      </c>
      <c r="E461">
        <v>-985910.58425236819</v>
      </c>
    </row>
    <row r="462" spans="1:5" x14ac:dyDescent="0.25">
      <c r="A462">
        <v>395</v>
      </c>
      <c r="B462" s="40">
        <v>3476848.1098378031</v>
      </c>
      <c r="C462">
        <v>4252973.4087378616</v>
      </c>
      <c r="D462" t="str">
        <v>unmet</v>
      </c>
      <c r="E462">
        <v>-776125.29890005849</v>
      </c>
    </row>
    <row r="463" spans="1:5" x14ac:dyDescent="0.25">
      <c r="A463">
        <v>396</v>
      </c>
      <c r="B463" s="40">
        <v>3127092.6889498895</v>
      </c>
      <c r="C463">
        <v>4253497.3996737273</v>
      </c>
      <c r="D463" t="str">
        <v>unmet</v>
      </c>
      <c r="E463">
        <v>-1126404.7107238378</v>
      </c>
    </row>
    <row r="464" spans="1:5" x14ac:dyDescent="0.25">
      <c r="A464">
        <v>397</v>
      </c>
      <c r="B464" s="40">
        <v>3118684.603180394</v>
      </c>
      <c r="C464">
        <v>4253698.8785316264</v>
      </c>
      <c r="D464" t="str">
        <v>unmet</v>
      </c>
      <c r="E464">
        <v>-1135014.2753512324</v>
      </c>
    </row>
    <row r="465" spans="1:5" x14ac:dyDescent="0.25">
      <c r="A465">
        <v>398</v>
      </c>
      <c r="B465" s="40">
        <v>3062701.4101330391</v>
      </c>
      <c r="C465">
        <v>4253193.2761414303</v>
      </c>
      <c r="D465" t="str">
        <v>unmet</v>
      </c>
      <c r="E465">
        <v>-1190491.8660083911</v>
      </c>
    </row>
    <row r="466" spans="1:5" x14ac:dyDescent="0.25">
      <c r="A466">
        <v>399</v>
      </c>
      <c r="B466" s="40">
        <v>2940882.6727597518</v>
      </c>
      <c r="C466">
        <v>4253688.9418729637</v>
      </c>
      <c r="D466" t="str">
        <v>unmet</v>
      </c>
      <c r="E466">
        <v>-1312806.2691132119</v>
      </c>
    </row>
    <row r="467" spans="1:5" x14ac:dyDescent="0.25">
      <c r="A467">
        <v>400</v>
      </c>
      <c r="B467" s="40">
        <v>3655981.6572272931</v>
      </c>
      <c r="C467">
        <v>4252875.742004972</v>
      </c>
      <c r="D467" t="str">
        <v>unmet</v>
      </c>
      <c r="E467">
        <v>-596894.08477767883</v>
      </c>
    </row>
    <row r="468" spans="1:5" x14ac:dyDescent="0.25">
      <c r="A468">
        <v>401</v>
      </c>
      <c r="B468" s="40">
        <v>3173365.3444107343</v>
      </c>
      <c r="C468">
        <v>4253247.3376525762</v>
      </c>
      <c r="D468" t="str">
        <v>unmet</v>
      </c>
      <c r="E468">
        <v>-1079881.9932418419</v>
      </c>
    </row>
    <row r="469" spans="1:5" x14ac:dyDescent="0.25">
      <c r="A469">
        <v>402</v>
      </c>
      <c r="B469" s="40">
        <v>2935797.8800533437</v>
      </c>
      <c r="C469">
        <v>4253307.8687781403</v>
      </c>
      <c r="D469" t="str">
        <v>unmet</v>
      </c>
      <c r="E469">
        <v>-1317509.9887247966</v>
      </c>
    </row>
    <row r="470" spans="1:5" x14ac:dyDescent="0.25">
      <c r="A470">
        <v>403</v>
      </c>
      <c r="B470" s="40">
        <v>3257722.0347025353</v>
      </c>
      <c r="C470">
        <v>4253365.3115871428</v>
      </c>
      <c r="D470" t="str">
        <v>unmet</v>
      </c>
      <c r="E470">
        <v>-995643.27688460751</v>
      </c>
    </row>
    <row r="471" spans="1:5" x14ac:dyDescent="0.25">
      <c r="A471">
        <v>404</v>
      </c>
      <c r="B471" s="40">
        <v>3194046.6628465676</v>
      </c>
      <c r="C471">
        <v>4253055.0082269181</v>
      </c>
      <c r="D471" t="str">
        <v>unmet</v>
      </c>
      <c r="E471">
        <v>-1059008.3453803505</v>
      </c>
    </row>
    <row r="472" spans="1:5" x14ac:dyDescent="0.25">
      <c r="A472">
        <v>405</v>
      </c>
      <c r="B472" s="40">
        <v>2909280.014955176</v>
      </c>
      <c r="C472">
        <v>4253335.4219023213</v>
      </c>
      <c r="D472" t="str">
        <v>unmet</v>
      </c>
      <c r="E472">
        <v>-1344055.4069471452</v>
      </c>
    </row>
    <row r="473" spans="1:5" x14ac:dyDescent="0.25">
      <c r="A473">
        <v>406</v>
      </c>
      <c r="B473" s="40">
        <v>3106605.1813176409</v>
      </c>
      <c r="C473">
        <v>4252873.3985982956</v>
      </c>
      <c r="D473" t="str">
        <v>unmet</v>
      </c>
      <c r="E473">
        <v>-1146268.2172806547</v>
      </c>
    </row>
    <row r="474" spans="1:5" x14ac:dyDescent="0.25">
      <c r="A474">
        <v>407</v>
      </c>
      <c r="B474" s="40">
        <v>3134520.9765166827</v>
      </c>
      <c r="C474">
        <v>4253704.3756051809</v>
      </c>
      <c r="D474" t="str">
        <v>unmet</v>
      </c>
      <c r="E474">
        <v>-1119183.3990884982</v>
      </c>
    </row>
    <row r="475" spans="1:5" x14ac:dyDescent="0.25">
      <c r="A475">
        <v>408</v>
      </c>
      <c r="B475" s="40">
        <v>3331597.1189800296</v>
      </c>
      <c r="C475">
        <v>4253865.8928014301</v>
      </c>
      <c r="D475" t="str">
        <v>unmet</v>
      </c>
      <c r="E475">
        <v>-922268.77382140048</v>
      </c>
    </row>
    <row r="476" spans="1:5" x14ac:dyDescent="0.25">
      <c r="A476">
        <v>409</v>
      </c>
      <c r="B476" s="40">
        <v>3780646.9519302621</v>
      </c>
      <c r="C476">
        <v>4253133.6210442698</v>
      </c>
      <c r="D476" t="str">
        <v>unmet</v>
      </c>
      <c r="E476">
        <v>-472486.66911400761</v>
      </c>
    </row>
    <row r="477" spans="1:5" x14ac:dyDescent="0.25">
      <c r="A477">
        <v>410</v>
      </c>
      <c r="B477" s="40">
        <v>3339322.1695018639</v>
      </c>
      <c r="C477">
        <v>4253620.3601107234</v>
      </c>
      <c r="D477" t="str">
        <v>unmet</v>
      </c>
      <c r="E477">
        <v>-914298.19060885953</v>
      </c>
    </row>
    <row r="478" spans="1:5" x14ac:dyDescent="0.25">
      <c r="A478">
        <v>411</v>
      </c>
      <c r="B478" s="40">
        <v>3719654.2498453707</v>
      </c>
      <c r="C478">
        <v>4253500.1313587194</v>
      </c>
      <c r="D478" t="str">
        <v>unmet</v>
      </c>
      <c r="E478">
        <v>-533845.88151334878</v>
      </c>
    </row>
    <row r="479" spans="1:5" x14ac:dyDescent="0.25">
      <c r="A479">
        <v>412</v>
      </c>
      <c r="B479" s="40">
        <v>2856959.8787957421</v>
      </c>
      <c r="C479">
        <v>4254121.3494804734</v>
      </c>
      <c r="D479" t="str">
        <v>unmet</v>
      </c>
      <c r="E479">
        <v>-1397161.4706847314</v>
      </c>
    </row>
    <row r="480" spans="1:5" x14ac:dyDescent="0.25">
      <c r="A480">
        <v>413</v>
      </c>
      <c r="B480" s="40">
        <v>3110844.6319301436</v>
      </c>
      <c r="C480">
        <v>4252988.8420919683</v>
      </c>
      <c r="D480" t="str">
        <v>unmet</v>
      </c>
      <c r="E480">
        <v>-1142144.2101618247</v>
      </c>
    </row>
    <row r="481" spans="1:5" x14ac:dyDescent="0.25">
      <c r="A481">
        <v>414</v>
      </c>
      <c r="B481" s="40">
        <v>2922439.8049477339</v>
      </c>
      <c r="C481">
        <v>4252896.4711546442</v>
      </c>
      <c r="D481" t="str">
        <v>unmet</v>
      </c>
      <c r="E481">
        <v>-1330456.6662069103</v>
      </c>
    </row>
    <row r="482" spans="1:5" x14ac:dyDescent="0.25">
      <c r="A482">
        <v>415</v>
      </c>
      <c r="B482" s="40">
        <v>3263000.0700562475</v>
      </c>
      <c r="C482">
        <v>4254066.9768491928</v>
      </c>
      <c r="D482" t="str">
        <v>unmet</v>
      </c>
      <c r="E482">
        <v>-991066.90679294523</v>
      </c>
    </row>
    <row r="483" spans="1:5" x14ac:dyDescent="0.25">
      <c r="A483">
        <v>416</v>
      </c>
      <c r="B483" s="40">
        <v>3335877.5769726112</v>
      </c>
      <c r="C483">
        <v>4253350.9400893012</v>
      </c>
      <c r="D483" t="str">
        <v>unmet</v>
      </c>
      <c r="E483">
        <v>-917473.36311668996</v>
      </c>
    </row>
    <row r="484" spans="1:5" x14ac:dyDescent="0.25">
      <c r="A484">
        <v>417</v>
      </c>
      <c r="B484" s="40">
        <v>3230806.8987017041</v>
      </c>
      <c r="C484">
        <v>4252876.4161049994</v>
      </c>
      <c r="D484" t="str">
        <v>unmet</v>
      </c>
      <c r="E484">
        <v>-1022069.5174032953</v>
      </c>
    </row>
    <row r="485" spans="1:5" x14ac:dyDescent="0.25">
      <c r="A485">
        <v>418</v>
      </c>
      <c r="B485" s="40">
        <v>2580259.6956986813</v>
      </c>
      <c r="C485">
        <v>4253009.8738052221</v>
      </c>
      <c r="D485" t="str">
        <v>unmet</v>
      </c>
      <c r="E485">
        <v>-1672750.1781065408</v>
      </c>
    </row>
    <row r="486" spans="1:5" x14ac:dyDescent="0.25">
      <c r="A486">
        <v>419</v>
      </c>
      <c r="B486" s="40">
        <v>2780714.1850272841</v>
      </c>
      <c r="C486">
        <v>4253096.9977374356</v>
      </c>
      <c r="D486" t="str">
        <v>unmet</v>
      </c>
      <c r="E486">
        <v>-1472382.8127101515</v>
      </c>
    </row>
    <row r="487" spans="1:5" x14ac:dyDescent="0.25">
      <c r="A487">
        <v>420</v>
      </c>
      <c r="B487" s="40">
        <v>3012061.9303961759</v>
      </c>
      <c r="C487">
        <v>4254336.2006561784</v>
      </c>
      <c r="D487" t="str">
        <v>unmet</v>
      </c>
      <c r="E487">
        <v>-1242274.2702600025</v>
      </c>
    </row>
    <row r="488" spans="1:5" x14ac:dyDescent="0.25">
      <c r="A488">
        <v>421</v>
      </c>
      <c r="B488" s="40">
        <v>3021168.7418575278</v>
      </c>
      <c r="C488">
        <v>4253650.7705937997</v>
      </c>
      <c r="D488" t="str">
        <v>unmet</v>
      </c>
      <c r="E488">
        <v>-1232482.0287362719</v>
      </c>
    </row>
    <row r="489" spans="1:5" x14ac:dyDescent="0.25">
      <c r="A489">
        <v>422</v>
      </c>
      <c r="B489" s="40">
        <v>3122454.2868078081</v>
      </c>
      <c r="C489">
        <v>4253324.5570878554</v>
      </c>
      <c r="D489" t="str">
        <v>unmet</v>
      </c>
      <c r="E489">
        <v>-1130870.2702800473</v>
      </c>
    </row>
    <row r="490" spans="1:5" x14ac:dyDescent="0.25">
      <c r="A490">
        <v>423</v>
      </c>
      <c r="B490" s="40">
        <v>3252874.7475891616</v>
      </c>
      <c r="C490">
        <v>4252899.0893703438</v>
      </c>
      <c r="D490" t="str">
        <v>unmet</v>
      </c>
      <c r="E490">
        <v>-1000024.3417811822</v>
      </c>
    </row>
    <row r="491" spans="1:5" x14ac:dyDescent="0.25">
      <c r="A491">
        <v>424</v>
      </c>
      <c r="B491" s="40">
        <v>3261260.2377847312</v>
      </c>
      <c r="C491">
        <v>4253934.856503943</v>
      </c>
      <c r="D491" t="str">
        <v>unmet</v>
      </c>
      <c r="E491">
        <v>-992674.61871921178</v>
      </c>
    </row>
    <row r="492" spans="1:5" x14ac:dyDescent="0.25">
      <c r="A492">
        <v>425</v>
      </c>
      <c r="B492" s="40">
        <v>2868270.8163661426</v>
      </c>
      <c r="C492">
        <v>4253064.1166201448</v>
      </c>
      <c r="D492" t="str">
        <v>unmet</v>
      </c>
      <c r="E492">
        <v>-1384793.3002540022</v>
      </c>
    </row>
    <row r="493" spans="1:5" x14ac:dyDescent="0.25">
      <c r="A493">
        <v>426</v>
      </c>
      <c r="B493" s="40">
        <v>3203848.1515243268</v>
      </c>
      <c r="C493">
        <v>4253309.8536204565</v>
      </c>
      <c r="D493" t="str">
        <v>unmet</v>
      </c>
      <c r="E493">
        <v>-1049461.7020961298</v>
      </c>
    </row>
    <row r="494" spans="1:5" x14ac:dyDescent="0.25">
      <c r="A494">
        <v>427</v>
      </c>
      <c r="B494" s="40">
        <v>3481507.7039551158</v>
      </c>
      <c r="C494">
        <v>4253453.1884366227</v>
      </c>
      <c r="D494" t="str">
        <v>unmet</v>
      </c>
      <c r="E494">
        <v>-771945.48448150698</v>
      </c>
    </row>
    <row r="495" spans="1:5" x14ac:dyDescent="0.25">
      <c r="A495">
        <v>428</v>
      </c>
      <c r="B495" s="40">
        <v>3387287.6945807324</v>
      </c>
      <c r="C495">
        <v>4253273.5661293278</v>
      </c>
      <c r="D495" t="str">
        <v>unmet</v>
      </c>
      <c r="E495">
        <v>-865985.87154859537</v>
      </c>
    </row>
    <row r="496" spans="1:5" x14ac:dyDescent="0.25">
      <c r="A496">
        <v>429</v>
      </c>
      <c r="B496" s="40">
        <v>2956083.849391297</v>
      </c>
      <c r="C496">
        <v>4253670.87410089</v>
      </c>
      <c r="D496" t="str">
        <v>unmet</v>
      </c>
      <c r="E496">
        <v>-1297587.024709593</v>
      </c>
    </row>
    <row r="497" spans="1:5" x14ac:dyDescent="0.25">
      <c r="A497">
        <v>430</v>
      </c>
      <c r="B497" s="40">
        <v>3335352.3889275724</v>
      </c>
      <c r="C497">
        <v>4253376.9372116104</v>
      </c>
      <c r="D497" t="str">
        <v>unmet</v>
      </c>
      <c r="E497">
        <v>-918024.54828403797</v>
      </c>
    </row>
    <row r="498" spans="1:5" x14ac:dyDescent="0.25">
      <c r="A498">
        <v>431</v>
      </c>
      <c r="B498" s="40">
        <v>3329541.2807912803</v>
      </c>
      <c r="C498">
        <v>4253472.0928300358</v>
      </c>
      <c r="D498" t="str">
        <v>unmet</v>
      </c>
      <c r="E498">
        <v>-923930.81203875551</v>
      </c>
    </row>
    <row r="499" spans="1:5" x14ac:dyDescent="0.25">
      <c r="A499">
        <v>432</v>
      </c>
      <c r="B499" s="40">
        <v>3350741.1691260985</v>
      </c>
      <c r="C499">
        <v>4253079.3576831464</v>
      </c>
      <c r="D499" t="str">
        <v>unmet</v>
      </c>
      <c r="E499">
        <v>-902338.18855704786</v>
      </c>
    </row>
    <row r="500" spans="1:5" x14ac:dyDescent="0.25">
      <c r="A500">
        <v>433</v>
      </c>
      <c r="B500" s="40">
        <v>4141167.9212450739</v>
      </c>
      <c r="C500">
        <v>4253112.3280437533</v>
      </c>
      <c r="D500" t="str">
        <v>unmet</v>
      </c>
      <c r="E500">
        <v>-111944.40679867938</v>
      </c>
    </row>
    <row r="501" spans="1:5" x14ac:dyDescent="0.25">
      <c r="A501">
        <v>434</v>
      </c>
      <c r="B501" s="40">
        <v>3592510.0168587528</v>
      </c>
      <c r="C501">
        <v>4253432.7819566522</v>
      </c>
      <c r="D501" t="str">
        <v>unmet</v>
      </c>
      <c r="E501">
        <v>-660922.76509789936</v>
      </c>
    </row>
    <row r="502" spans="1:5" x14ac:dyDescent="0.25">
      <c r="A502">
        <v>435</v>
      </c>
      <c r="B502" s="40">
        <v>2777924.8047957905</v>
      </c>
      <c r="C502">
        <v>4253023.0416648267</v>
      </c>
      <c r="D502" t="str">
        <v>unmet</v>
      </c>
      <c r="E502">
        <v>-1475098.2368690362</v>
      </c>
    </row>
    <row r="503" spans="1:5" x14ac:dyDescent="0.25">
      <c r="A503">
        <v>436</v>
      </c>
      <c r="B503" s="40">
        <v>3383152.2322622398</v>
      </c>
      <c r="C503">
        <v>4253457.2107409891</v>
      </c>
      <c r="D503" t="str">
        <v>unmet</v>
      </c>
      <c r="E503">
        <v>-870304.97847874928</v>
      </c>
    </row>
    <row r="504" spans="1:5" x14ac:dyDescent="0.25">
      <c r="A504">
        <v>437</v>
      </c>
      <c r="B504" s="40">
        <v>3893075.9615894253</v>
      </c>
      <c r="C504">
        <v>4253185.0568663403</v>
      </c>
      <c r="D504" t="str">
        <v>unmet</v>
      </c>
      <c r="E504">
        <v>-360109.095276915</v>
      </c>
    </row>
    <row r="505" spans="1:5" x14ac:dyDescent="0.25">
      <c r="A505">
        <v>438</v>
      </c>
      <c r="B505" s="40">
        <v>2979046.4943294348</v>
      </c>
      <c r="C505">
        <v>4252897.6316971704</v>
      </c>
      <c r="D505" t="str">
        <v>unmet</v>
      </c>
      <c r="E505">
        <v>-1273851.1373677356</v>
      </c>
    </row>
    <row r="506" spans="1:5" x14ac:dyDescent="0.25">
      <c r="A506">
        <v>439</v>
      </c>
      <c r="B506" s="40">
        <v>2828462.0721952477</v>
      </c>
      <c r="C506">
        <v>4253234.0650102142</v>
      </c>
      <c r="D506" t="str">
        <v>unmet</v>
      </c>
      <c r="E506">
        <v>-1424771.9928149665</v>
      </c>
    </row>
    <row r="507" spans="1:5" x14ac:dyDescent="0.25">
      <c r="A507">
        <v>440</v>
      </c>
      <c r="B507" s="40">
        <v>3427515.0235895696</v>
      </c>
      <c r="C507">
        <v>4253307.7272583041</v>
      </c>
      <c r="D507" t="str">
        <v>unmet</v>
      </c>
      <c r="E507">
        <v>-825792.70366873452</v>
      </c>
    </row>
    <row r="508" spans="1:5" x14ac:dyDescent="0.25">
      <c r="A508">
        <v>441</v>
      </c>
      <c r="B508" s="40">
        <v>3042344.8100425629</v>
      </c>
      <c r="C508">
        <v>4253772.1704877382</v>
      </c>
      <c r="D508" t="str">
        <v>unmet</v>
      </c>
      <c r="E508">
        <v>-1211427.3604451753</v>
      </c>
    </row>
    <row r="509" spans="1:5" x14ac:dyDescent="0.25">
      <c r="A509">
        <v>442</v>
      </c>
      <c r="B509" s="40">
        <v>2964361.4394425768</v>
      </c>
      <c r="C509">
        <v>4253389.8549107062</v>
      </c>
      <c r="D509" t="str">
        <v>unmet</v>
      </c>
      <c r="E509">
        <v>-1289028.4154681293</v>
      </c>
    </row>
    <row r="510" spans="1:5" x14ac:dyDescent="0.25">
      <c r="A510">
        <v>443</v>
      </c>
      <c r="B510" s="40">
        <v>3293683.2479428751</v>
      </c>
      <c r="C510">
        <v>4253339.6834003795</v>
      </c>
      <c r="D510" t="str">
        <v>unmet</v>
      </c>
      <c r="E510">
        <v>-959656.43545750435</v>
      </c>
    </row>
    <row r="511" spans="1:5" x14ac:dyDescent="0.25">
      <c r="A511">
        <v>444</v>
      </c>
      <c r="B511" s="40">
        <v>3403066.8737776703</v>
      </c>
      <c r="C511">
        <v>4253685.9632553225</v>
      </c>
      <c r="D511" t="str">
        <v>unmet</v>
      </c>
      <c r="E511">
        <v>-850619.08947765222</v>
      </c>
    </row>
    <row r="512" spans="1:5" x14ac:dyDescent="0.25">
      <c r="A512">
        <v>445</v>
      </c>
      <c r="B512" s="40">
        <v>2950352.0164265465</v>
      </c>
      <c r="C512">
        <v>4253606.1108149644</v>
      </c>
      <c r="D512" t="str">
        <v>unmet</v>
      </c>
      <c r="E512">
        <v>-1303254.0943884179</v>
      </c>
    </row>
    <row r="513" spans="1:5" x14ac:dyDescent="0.25">
      <c r="A513">
        <v>446</v>
      </c>
      <c r="B513" s="40">
        <v>3018954.9877911294</v>
      </c>
      <c r="C513">
        <v>4252925.3458951358</v>
      </c>
      <c r="D513" t="str">
        <v>unmet</v>
      </c>
      <c r="E513">
        <v>-1233970.3581040064</v>
      </c>
    </row>
    <row r="514" spans="1:5" x14ac:dyDescent="0.25">
      <c r="A514">
        <v>447</v>
      </c>
      <c r="B514" s="40">
        <v>3327554.2590190228</v>
      </c>
      <c r="C514">
        <v>4252677.4651822997</v>
      </c>
      <c r="D514" t="str">
        <v>unmet</v>
      </c>
      <c r="E514">
        <v>-925123.20616327692</v>
      </c>
    </row>
    <row r="515" spans="1:5" x14ac:dyDescent="0.25">
      <c r="A515">
        <v>448</v>
      </c>
      <c r="B515" s="40">
        <v>3260308.8252216605</v>
      </c>
      <c r="C515">
        <v>4253326.8876486849</v>
      </c>
      <c r="D515" t="str">
        <v>unmet</v>
      </c>
      <c r="E515">
        <v>-993018.06242702436</v>
      </c>
    </row>
    <row r="516" spans="1:5" x14ac:dyDescent="0.25">
      <c r="A516">
        <v>449</v>
      </c>
      <c r="B516" s="40">
        <v>4009736.214216942</v>
      </c>
      <c r="C516">
        <v>4253657.3049788466</v>
      </c>
      <c r="D516" t="str">
        <v>unmet</v>
      </c>
      <c r="E516">
        <v>-243921.0907619046</v>
      </c>
    </row>
    <row r="517" spans="1:5" x14ac:dyDescent="0.25">
      <c r="A517">
        <v>450</v>
      </c>
      <c r="B517" s="40">
        <v>3145744.7745480249</v>
      </c>
      <c r="C517">
        <v>4253274.3169960184</v>
      </c>
      <c r="D517" t="str">
        <v>unmet</v>
      </c>
      <c r="E517">
        <v>-1107529.5424479935</v>
      </c>
    </row>
    <row r="518" spans="1:5" x14ac:dyDescent="0.25">
      <c r="A518">
        <v>451</v>
      </c>
      <c r="B518" s="40">
        <v>3206348.4407543954</v>
      </c>
      <c r="C518">
        <v>4253750.588658615</v>
      </c>
      <c r="D518" t="str">
        <v>unmet</v>
      </c>
      <c r="E518">
        <v>-1047402.1479042196</v>
      </c>
    </row>
    <row r="519" spans="1:5" x14ac:dyDescent="0.25">
      <c r="A519">
        <v>452</v>
      </c>
      <c r="B519" s="40">
        <v>3012055.0471540019</v>
      </c>
      <c r="C519">
        <v>4253039.8398893103</v>
      </c>
      <c r="D519" t="str">
        <v>unmet</v>
      </c>
      <c r="E519">
        <v>-1240984.7927353084</v>
      </c>
    </row>
    <row r="520" spans="1:5" x14ac:dyDescent="0.25">
      <c r="A520">
        <v>453</v>
      </c>
      <c r="B520" s="40">
        <v>3211130.2571605975</v>
      </c>
      <c r="C520">
        <v>4253561.8975816267</v>
      </c>
      <c r="D520" t="str">
        <v>unmet</v>
      </c>
      <c r="E520">
        <v>-1042431.6404210292</v>
      </c>
    </row>
    <row r="521" spans="1:5" x14ac:dyDescent="0.25">
      <c r="A521">
        <v>454</v>
      </c>
      <c r="B521" s="40">
        <v>3483497.927872479</v>
      </c>
      <c r="C521">
        <v>4254558.441539757</v>
      </c>
      <c r="D521" t="str">
        <v>unmet</v>
      </c>
      <c r="E521">
        <v>-771060.51366727799</v>
      </c>
    </row>
    <row r="522" spans="1:5" x14ac:dyDescent="0.25">
      <c r="A522">
        <v>455</v>
      </c>
      <c r="B522" s="40">
        <v>3190860.8789049601</v>
      </c>
      <c r="C522">
        <v>4252975.1825421117</v>
      </c>
      <c r="D522" t="str">
        <v>unmet</v>
      </c>
      <c r="E522">
        <v>-1062114.3036371516</v>
      </c>
    </row>
    <row r="523" spans="1:5" x14ac:dyDescent="0.25">
      <c r="A523">
        <v>456</v>
      </c>
      <c r="B523" s="40">
        <v>3262805.5719107296</v>
      </c>
      <c r="C523">
        <v>4252964.1018333519</v>
      </c>
      <c r="D523" t="str">
        <v>unmet</v>
      </c>
      <c r="E523">
        <v>-990158.52992262226</v>
      </c>
    </row>
    <row r="524" spans="1:5" x14ac:dyDescent="0.25">
      <c r="A524">
        <v>457</v>
      </c>
      <c r="B524" s="40">
        <v>3140221.9371408047</v>
      </c>
      <c r="C524">
        <v>4253226.534439873</v>
      </c>
      <c r="D524" t="str">
        <v>unmet</v>
      </c>
      <c r="E524">
        <v>-1113004.5972990682</v>
      </c>
    </row>
    <row r="525" spans="1:5" x14ac:dyDescent="0.25">
      <c r="A525">
        <v>458</v>
      </c>
      <c r="B525" s="40">
        <v>2996673.2562331664</v>
      </c>
      <c r="C525">
        <v>4252900.5258132825</v>
      </c>
      <c r="D525" t="str">
        <v>unmet</v>
      </c>
      <c r="E525">
        <v>-1256227.269580116</v>
      </c>
    </row>
    <row r="526" spans="1:5" x14ac:dyDescent="0.25">
      <c r="A526">
        <v>459</v>
      </c>
      <c r="B526" s="40">
        <v>3185265.0809069346</v>
      </c>
      <c r="C526">
        <v>4253568.5580268493</v>
      </c>
      <c r="D526" t="str">
        <v>unmet</v>
      </c>
      <c r="E526">
        <v>-1068303.4771199147</v>
      </c>
    </row>
    <row r="527" spans="1:5" x14ac:dyDescent="0.25">
      <c r="A527">
        <v>460</v>
      </c>
      <c r="B527" s="40">
        <v>3409465.9455326451</v>
      </c>
      <c r="C527">
        <v>4253389.1606314983</v>
      </c>
      <c r="D527" t="str">
        <v>unmet</v>
      </c>
      <c r="E527">
        <v>-843923.21509885322</v>
      </c>
    </row>
    <row r="528" spans="1:5" x14ac:dyDescent="0.25">
      <c r="A528">
        <v>461</v>
      </c>
      <c r="B528" s="40">
        <v>3072266.7548084641</v>
      </c>
      <c r="C528">
        <v>4253508.6665918976</v>
      </c>
      <c r="D528" t="str">
        <v>unmet</v>
      </c>
      <c r="E528">
        <v>-1181241.9117834335</v>
      </c>
    </row>
    <row r="529" spans="1:5" x14ac:dyDescent="0.25">
      <c r="A529">
        <v>462</v>
      </c>
      <c r="B529" s="40">
        <v>3466759.008682136</v>
      </c>
      <c r="C529">
        <v>4253242.0595508171</v>
      </c>
      <c r="D529" t="str">
        <v>unmet</v>
      </c>
      <c r="E529">
        <v>-786483.05086868117</v>
      </c>
    </row>
    <row r="530" spans="1:5" x14ac:dyDescent="0.25">
      <c r="A530">
        <v>463</v>
      </c>
      <c r="B530" s="40">
        <v>2842074.3682422517</v>
      </c>
      <c r="C530">
        <v>4253337.409641942</v>
      </c>
      <c r="D530" t="str">
        <v>unmet</v>
      </c>
      <c r="E530">
        <v>-1411263.0413996903</v>
      </c>
    </row>
    <row r="531" spans="1:5" x14ac:dyDescent="0.25">
      <c r="A531">
        <v>464</v>
      </c>
      <c r="B531" s="40">
        <v>3413235.5033906782</v>
      </c>
      <c r="C531">
        <v>4252542.6102187941</v>
      </c>
      <c r="D531" t="str">
        <v>unmet</v>
      </c>
      <c r="E531">
        <v>-839307.10682811588</v>
      </c>
    </row>
    <row r="532" spans="1:5" x14ac:dyDescent="0.25">
      <c r="A532">
        <v>465</v>
      </c>
      <c r="B532" s="40">
        <v>4642024.6000763336</v>
      </c>
      <c r="C532">
        <v>4253198.8624802642</v>
      </c>
      <c r="D532" t="str">
        <v>met</v>
      </c>
      <c r="E532">
        <v>388825.73759606946</v>
      </c>
    </row>
    <row r="533" spans="1:5" x14ac:dyDescent="0.25">
      <c r="A533">
        <v>466</v>
      </c>
      <c r="B533" s="40">
        <v>3223466.1606502254</v>
      </c>
      <c r="C533">
        <v>4253276.1107119909</v>
      </c>
      <c r="D533" t="str">
        <v>unmet</v>
      </c>
      <c r="E533">
        <v>-1029809.9500617655</v>
      </c>
    </row>
    <row r="534" spans="1:5" x14ac:dyDescent="0.25">
      <c r="A534">
        <v>467</v>
      </c>
      <c r="B534" s="40">
        <v>3317331.3876230121</v>
      </c>
      <c r="C534">
        <v>4253032.5603089873</v>
      </c>
      <c r="D534" t="str">
        <v>unmet</v>
      </c>
      <c r="E534">
        <v>-935701.17268597521</v>
      </c>
    </row>
    <row r="535" spans="1:5" x14ac:dyDescent="0.25">
      <c r="A535">
        <v>468</v>
      </c>
      <c r="B535" s="40">
        <v>4067321.0365601028</v>
      </c>
      <c r="C535">
        <v>4253260.4231723184</v>
      </c>
      <c r="D535" t="str">
        <v>unmet</v>
      </c>
      <c r="E535">
        <v>-185939.38661221555</v>
      </c>
    </row>
    <row r="536" spans="1:5" x14ac:dyDescent="0.25">
      <c r="A536">
        <v>469</v>
      </c>
      <c r="B536" s="40">
        <v>3841586.9597999565</v>
      </c>
      <c r="C536">
        <v>4253150.0228596339</v>
      </c>
      <c r="D536" t="str">
        <v>unmet</v>
      </c>
      <c r="E536">
        <v>-411563.06305967737</v>
      </c>
    </row>
    <row r="537" spans="1:5" x14ac:dyDescent="0.25">
      <c r="A537">
        <v>470</v>
      </c>
      <c r="B537" s="40">
        <v>3447877.7406552834</v>
      </c>
      <c r="C537">
        <v>4253620.1059584338</v>
      </c>
      <c r="D537" t="str">
        <v>unmet</v>
      </c>
      <c r="E537">
        <v>-805742.36530315038</v>
      </c>
    </row>
    <row r="538" spans="1:5" x14ac:dyDescent="0.25">
      <c r="A538">
        <v>471</v>
      </c>
      <c r="B538" s="40">
        <v>3501285.0880391751</v>
      </c>
      <c r="C538">
        <v>4253872.2013759911</v>
      </c>
      <c r="D538" t="str">
        <v>unmet</v>
      </c>
      <c r="E538">
        <v>-752587.11333681596</v>
      </c>
    </row>
    <row r="539" spans="1:5" x14ac:dyDescent="0.25">
      <c r="A539">
        <v>472</v>
      </c>
      <c r="B539" s="40">
        <v>2846030.1342158727</v>
      </c>
      <c r="C539">
        <v>4253241.446588018</v>
      </c>
      <c r="D539" t="str">
        <v>unmet</v>
      </c>
      <c r="E539">
        <v>-1407211.3123721452</v>
      </c>
    </row>
    <row r="540" spans="1:5" x14ac:dyDescent="0.25">
      <c r="A540">
        <v>473</v>
      </c>
      <c r="B540" s="40">
        <v>3376063.5454004793</v>
      </c>
      <c r="C540">
        <v>4253907.4949897388</v>
      </c>
      <c r="D540" t="str">
        <v>unmet</v>
      </c>
      <c r="E540">
        <v>-877843.94958925946</v>
      </c>
    </row>
    <row r="541" spans="1:5" x14ac:dyDescent="0.25">
      <c r="A541">
        <v>474</v>
      </c>
      <c r="B541" s="40">
        <v>3148686.4804202099</v>
      </c>
      <c r="C541">
        <v>4253361.6395954285</v>
      </c>
      <c r="D541" t="str">
        <v>unmet</v>
      </c>
      <c r="E541">
        <v>-1104675.1591752185</v>
      </c>
    </row>
    <row r="542" spans="1:5" x14ac:dyDescent="0.25">
      <c r="A542">
        <v>475</v>
      </c>
      <c r="B542" s="40">
        <v>3293971.3733011764</v>
      </c>
      <c r="C542">
        <v>4253253.2822807264</v>
      </c>
      <c r="D542" t="str">
        <v>unmet</v>
      </c>
      <c r="E542">
        <v>-959281.90897955</v>
      </c>
    </row>
    <row r="543" spans="1:5" x14ac:dyDescent="0.25">
      <c r="A543">
        <v>476</v>
      </c>
      <c r="B543" s="40">
        <v>3240568.4941537436</v>
      </c>
      <c r="C543">
        <v>4252762.6372749098</v>
      </c>
      <c r="D543" t="str">
        <v>unmet</v>
      </c>
      <c r="E543">
        <v>-1012194.1431211662</v>
      </c>
    </row>
    <row r="544" spans="1:5" x14ac:dyDescent="0.25">
      <c r="A544">
        <v>477</v>
      </c>
      <c r="B544" s="40">
        <v>3020723.5234291814</v>
      </c>
      <c r="C544">
        <v>4253530.9585307464</v>
      </c>
      <c r="D544" t="str">
        <v>unmet</v>
      </c>
      <c r="E544">
        <v>-1232807.435101565</v>
      </c>
    </row>
    <row r="545" spans="1:5" x14ac:dyDescent="0.25">
      <c r="A545">
        <v>478</v>
      </c>
      <c r="B545" s="40">
        <v>3002720.0936320196</v>
      </c>
      <c r="C545">
        <v>4253210.0850289641</v>
      </c>
      <c r="D545" t="str">
        <v>unmet</v>
      </c>
      <c r="E545">
        <v>-1250489.9913969445</v>
      </c>
    </row>
    <row r="546" spans="1:5" x14ac:dyDescent="0.25">
      <c r="A546">
        <v>479</v>
      </c>
      <c r="B546" s="40">
        <v>3210842.43751864</v>
      </c>
      <c r="C546">
        <v>4252911.5313126417</v>
      </c>
      <c r="D546" t="str">
        <v>unmet</v>
      </c>
      <c r="E546">
        <v>-1042069.0937940017</v>
      </c>
    </row>
    <row r="547" spans="1:5" x14ac:dyDescent="0.25">
      <c r="A547">
        <v>480</v>
      </c>
      <c r="B547" s="40">
        <v>3103534.7774727507</v>
      </c>
      <c r="C547">
        <v>4253026.4000528567</v>
      </c>
      <c r="D547" t="str">
        <v>unmet</v>
      </c>
      <c r="E547">
        <v>-1149491.6225801059</v>
      </c>
    </row>
    <row r="548" spans="1:5" x14ac:dyDescent="0.25">
      <c r="A548">
        <v>481</v>
      </c>
      <c r="B548" s="40">
        <v>3098600.415308333</v>
      </c>
      <c r="C548">
        <v>4252903.6571224211</v>
      </c>
      <c r="D548" t="str">
        <v>unmet</v>
      </c>
      <c r="E548">
        <v>-1154303.2418140881</v>
      </c>
    </row>
    <row r="549" spans="1:5" x14ac:dyDescent="0.25">
      <c r="A549">
        <v>482</v>
      </c>
      <c r="B549" s="40">
        <v>2973188.2514034053</v>
      </c>
      <c r="C549">
        <v>4253556.1698227627</v>
      </c>
      <c r="D549" t="str">
        <v>unmet</v>
      </c>
      <c r="E549">
        <v>-1280367.9184193574</v>
      </c>
    </row>
    <row r="550" spans="1:5" x14ac:dyDescent="0.25">
      <c r="A550">
        <v>483</v>
      </c>
      <c r="B550" s="40">
        <v>2958832.3231630446</v>
      </c>
      <c r="C550">
        <v>4254167.2805343857</v>
      </c>
      <c r="D550" t="str">
        <v>unmet</v>
      </c>
      <c r="E550">
        <v>-1295334.9573713411</v>
      </c>
    </row>
    <row r="551" spans="1:5" x14ac:dyDescent="0.25">
      <c r="A551">
        <v>484</v>
      </c>
      <c r="B551" s="40">
        <v>3302330.3522238741</v>
      </c>
      <c r="C551">
        <v>4253573.6301287906</v>
      </c>
      <c r="D551" t="str">
        <v>unmet</v>
      </c>
      <c r="E551">
        <v>-951243.27790491655</v>
      </c>
    </row>
    <row r="552" spans="1:5" x14ac:dyDescent="0.25">
      <c r="A552">
        <v>485</v>
      </c>
      <c r="B552" s="40">
        <v>3330968.0960662756</v>
      </c>
      <c r="C552">
        <v>4253818.9401988508</v>
      </c>
      <c r="D552" t="str">
        <v>unmet</v>
      </c>
      <c r="E552">
        <v>-922850.84413257521</v>
      </c>
    </row>
    <row r="553" spans="1:5" x14ac:dyDescent="0.25">
      <c r="A553">
        <v>486</v>
      </c>
      <c r="B553" s="40">
        <v>2917838.5982041121</v>
      </c>
      <c r="C553">
        <v>4253559.9550717538</v>
      </c>
      <c r="D553" t="str">
        <v>unmet</v>
      </c>
      <c r="E553">
        <v>-1335721.3568676417</v>
      </c>
    </row>
    <row r="554" spans="1:5" x14ac:dyDescent="0.25">
      <c r="A554">
        <v>487</v>
      </c>
      <c r="B554" s="40">
        <v>2875253.8798421491</v>
      </c>
      <c r="C554">
        <v>4253726.6399167748</v>
      </c>
      <c r="D554" t="str">
        <v>unmet</v>
      </c>
      <c r="E554">
        <v>-1378472.7600746257</v>
      </c>
    </row>
    <row r="555" spans="1:5" x14ac:dyDescent="0.25">
      <c r="A555">
        <v>488</v>
      </c>
      <c r="B555" s="40">
        <v>2830513.3592133634</v>
      </c>
      <c r="C555">
        <v>4253034.6137899347</v>
      </c>
      <c r="D555" t="str">
        <v>unmet</v>
      </c>
      <c r="E555">
        <v>-1422521.2545765713</v>
      </c>
    </row>
    <row r="556" spans="1:5" x14ac:dyDescent="0.25">
      <c r="A556">
        <v>489</v>
      </c>
      <c r="B556" s="40">
        <v>2964263.6300020972</v>
      </c>
      <c r="C556">
        <v>4253198.4642255604</v>
      </c>
      <c r="D556" t="str">
        <v>unmet</v>
      </c>
      <c r="E556">
        <v>-1288934.8342234632</v>
      </c>
    </row>
    <row r="557" spans="1:5" x14ac:dyDescent="0.25">
      <c r="A557">
        <v>490</v>
      </c>
      <c r="B557" s="40">
        <v>3241992.0842271498</v>
      </c>
      <c r="C557">
        <v>4253361.4202393861</v>
      </c>
      <c r="D557" t="str">
        <v>unmet</v>
      </c>
      <c r="E557">
        <v>-1011369.3360122363</v>
      </c>
    </row>
    <row r="558" spans="1:5" x14ac:dyDescent="0.25">
      <c r="A558">
        <v>491</v>
      </c>
      <c r="B558" s="40">
        <v>3165026.1502641565</v>
      </c>
      <c r="C558">
        <v>4253486.0766259618</v>
      </c>
      <c r="D558" t="str">
        <v>unmet</v>
      </c>
      <c r="E558">
        <v>-1088459.9263618053</v>
      </c>
    </row>
    <row r="559" spans="1:5" x14ac:dyDescent="0.25">
      <c r="A559">
        <v>492</v>
      </c>
      <c r="B559" s="40">
        <v>3483761.3080018763</v>
      </c>
      <c r="C559">
        <v>4253535.7286236212</v>
      </c>
      <c r="D559" t="str">
        <v>unmet</v>
      </c>
      <c r="E559">
        <v>-769774.42062174482</v>
      </c>
    </row>
    <row r="560" spans="1:5" x14ac:dyDescent="0.25">
      <c r="A560">
        <v>493</v>
      </c>
      <c r="B560" s="40">
        <v>3294452.8677817914</v>
      </c>
      <c r="C560">
        <v>4252890.7845689999</v>
      </c>
      <c r="D560" t="str">
        <v>unmet</v>
      </c>
      <c r="E560">
        <v>-958437.91678720852</v>
      </c>
    </row>
    <row r="561" spans="1:5" x14ac:dyDescent="0.25">
      <c r="A561">
        <v>494</v>
      </c>
      <c r="B561" s="40">
        <v>3132823.5364326751</v>
      </c>
      <c r="C561">
        <v>4253632.5411852142</v>
      </c>
      <c r="D561" t="str">
        <v>unmet</v>
      </c>
      <c r="E561">
        <v>-1120809.0047525391</v>
      </c>
    </row>
    <row r="562" spans="1:5" x14ac:dyDescent="0.25">
      <c r="A562">
        <v>495</v>
      </c>
      <c r="B562" s="40">
        <v>3169893.9625754082</v>
      </c>
      <c r="C562">
        <v>4252966.9857982621</v>
      </c>
      <c r="D562" t="str">
        <v>unmet</v>
      </c>
      <c r="E562">
        <v>-1083073.0232228539</v>
      </c>
    </row>
    <row r="563" spans="1:5" x14ac:dyDescent="0.25">
      <c r="A563">
        <v>496</v>
      </c>
      <c r="B563" s="40">
        <v>3033835.2704447182</v>
      </c>
      <c r="C563">
        <v>4253147.4370464655</v>
      </c>
      <c r="D563" t="str">
        <v>unmet</v>
      </c>
      <c r="E563">
        <v>-1219312.1666017473</v>
      </c>
    </row>
    <row r="564" spans="1:5" x14ac:dyDescent="0.25">
      <c r="A564">
        <v>497</v>
      </c>
      <c r="B564" s="40">
        <v>3237091.5862909527</v>
      </c>
      <c r="C564">
        <v>4253224.0653908206</v>
      </c>
      <c r="D564" t="str">
        <v>unmet</v>
      </c>
      <c r="E564">
        <v>-1016132.4790998679</v>
      </c>
    </row>
    <row r="565" spans="1:5" x14ac:dyDescent="0.25">
      <c r="A565">
        <v>498</v>
      </c>
      <c r="B565" s="40">
        <v>2907328.1056329967</v>
      </c>
      <c r="C565">
        <v>4253398.0668712612</v>
      </c>
      <c r="D565" t="str">
        <v>unmet</v>
      </c>
      <c r="E565">
        <v>-1346069.9612382646</v>
      </c>
    </row>
    <row r="566" spans="1:5" x14ac:dyDescent="0.25">
      <c r="A566">
        <v>499</v>
      </c>
      <c r="B566" s="40">
        <v>2856638.1526036458</v>
      </c>
      <c r="C566">
        <v>4252966.4221463352</v>
      </c>
      <c r="D566" t="str">
        <v>unmet</v>
      </c>
      <c r="E566">
        <v>-1396328.2695426894</v>
      </c>
    </row>
    <row r="567" spans="1:5" x14ac:dyDescent="0.25">
      <c r="A567">
        <v>500</v>
      </c>
      <c r="B567" s="40">
        <v>3231468.2343202094</v>
      </c>
      <c r="C567">
        <v>4253324.0468254052</v>
      </c>
      <c r="D567" t="str">
        <v>unmet</v>
      </c>
      <c r="E567">
        <v>-1021855.8125051958</v>
      </c>
    </row>
    <row r="568" spans="1:5" x14ac:dyDescent="0.25">
      <c r="A568">
        <v>501</v>
      </c>
      <c r="B568" s="40">
        <v>3207813.9864248866</v>
      </c>
      <c r="C568">
        <v>4253698.1868076716</v>
      </c>
      <c r="D568" t="str">
        <v>unmet</v>
      </c>
      <c r="E568">
        <v>-1045884.2003827849</v>
      </c>
    </row>
    <row r="569" spans="1:5" x14ac:dyDescent="0.25">
      <c r="A569">
        <v>502</v>
      </c>
      <c r="B569" s="40">
        <v>3739760.8240544517</v>
      </c>
      <c r="C569">
        <v>4253570.1719327485</v>
      </c>
      <c r="D569" t="str">
        <v>unmet</v>
      </c>
      <c r="E569">
        <v>-513809.34787829686</v>
      </c>
    </row>
    <row r="570" spans="1:5" x14ac:dyDescent="0.25">
      <c r="A570">
        <v>503</v>
      </c>
      <c r="B570" s="40">
        <v>3408273.5960015962</v>
      </c>
      <c r="C570">
        <v>4252691.1580658881</v>
      </c>
      <c r="D570" t="str">
        <v>unmet</v>
      </c>
      <c r="E570">
        <v>-844417.56206429191</v>
      </c>
    </row>
    <row r="571" spans="1:5" x14ac:dyDescent="0.25">
      <c r="A571">
        <v>504</v>
      </c>
      <c r="B571" s="40">
        <v>3210014.1305102892</v>
      </c>
      <c r="C571">
        <v>4253156.2379660392</v>
      </c>
      <c r="D571" t="str">
        <v>unmet</v>
      </c>
      <c r="E571">
        <v>-1043142.10745575</v>
      </c>
    </row>
    <row r="572" spans="1:5" x14ac:dyDescent="0.25">
      <c r="A572">
        <v>505</v>
      </c>
      <c r="B572" s="40">
        <v>3890723.5872666733</v>
      </c>
      <c r="C572">
        <v>4253235.2326132013</v>
      </c>
      <c r="D572" t="str">
        <v>unmet</v>
      </c>
      <c r="E572">
        <v>-362511.64534652792</v>
      </c>
    </row>
    <row r="573" spans="1:5" x14ac:dyDescent="0.25">
      <c r="A573">
        <v>506</v>
      </c>
      <c r="B573" s="40">
        <v>3082950.6868101768</v>
      </c>
      <c r="C573">
        <v>4253466.3813179797</v>
      </c>
      <c r="D573" t="str">
        <v>unmet</v>
      </c>
      <c r="E573">
        <v>-1170515.6945078028</v>
      </c>
    </row>
    <row r="574" spans="1:5" x14ac:dyDescent="0.25">
      <c r="A574">
        <v>507</v>
      </c>
      <c r="B574" s="40">
        <v>3134193.0038505597</v>
      </c>
      <c r="C574">
        <v>4253544.4351358125</v>
      </c>
      <c r="D574" t="str">
        <v>unmet</v>
      </c>
      <c r="E574">
        <v>-1119351.4312852528</v>
      </c>
    </row>
    <row r="575" spans="1:5" x14ac:dyDescent="0.25">
      <c r="A575">
        <v>508</v>
      </c>
      <c r="B575" s="40">
        <v>3138716.0232867207</v>
      </c>
      <c r="C575">
        <v>4253507.4677019697</v>
      </c>
      <c r="D575" t="str">
        <v>unmet</v>
      </c>
      <c r="E575">
        <v>-1114791.4444152489</v>
      </c>
    </row>
    <row r="576" spans="1:5" x14ac:dyDescent="0.25">
      <c r="A576">
        <v>509</v>
      </c>
      <c r="B576" s="40">
        <v>3372537.8970923359</v>
      </c>
      <c r="C576">
        <v>4253304.4314119332</v>
      </c>
      <c r="D576" t="str">
        <v>unmet</v>
      </c>
      <c r="E576">
        <v>-880766.5343195973</v>
      </c>
    </row>
    <row r="577" spans="1:5" x14ac:dyDescent="0.25">
      <c r="A577">
        <v>510</v>
      </c>
      <c r="B577" s="40">
        <v>2869168.8821848156</v>
      </c>
      <c r="C577">
        <v>4253275.7478994345</v>
      </c>
      <c r="D577" t="str">
        <v>unmet</v>
      </c>
      <c r="E577">
        <v>-1384106.8657146189</v>
      </c>
    </row>
    <row r="578" spans="1:5" x14ac:dyDescent="0.25">
      <c r="A578">
        <v>511</v>
      </c>
      <c r="B578" s="40">
        <v>3299597.986632356</v>
      </c>
      <c r="C578">
        <v>4253059.1648454508</v>
      </c>
      <c r="D578" t="str">
        <v>unmet</v>
      </c>
      <c r="E578">
        <v>-953461.17821309483</v>
      </c>
    </row>
    <row r="579" spans="1:5" x14ac:dyDescent="0.25">
      <c r="A579">
        <v>512</v>
      </c>
      <c r="B579" s="40">
        <v>3610580.975191745</v>
      </c>
      <c r="C579">
        <v>4252986.1802103408</v>
      </c>
      <c r="D579" t="str">
        <v>unmet</v>
      </c>
      <c r="E579">
        <v>-642405.20501859579</v>
      </c>
    </row>
    <row r="580" spans="1:5" x14ac:dyDescent="0.25">
      <c r="A580">
        <v>513</v>
      </c>
      <c r="B580" s="40">
        <v>2961655.1403223248</v>
      </c>
      <c r="C580">
        <v>4253885.6860663807</v>
      </c>
      <c r="D580" t="str">
        <v>unmet</v>
      </c>
      <c r="E580">
        <v>-1292230.5457440559</v>
      </c>
    </row>
    <row r="581" spans="1:5" x14ac:dyDescent="0.25">
      <c r="A581">
        <v>514</v>
      </c>
      <c r="B581" s="40">
        <v>3644710.1318601542</v>
      </c>
      <c r="C581">
        <v>4253074.8698649192</v>
      </c>
      <c r="D581" t="str">
        <v>unmet</v>
      </c>
      <c r="E581">
        <v>-608364.73800476501</v>
      </c>
    </row>
    <row r="582" spans="1:5" x14ac:dyDescent="0.25">
      <c r="A582">
        <v>515</v>
      </c>
      <c r="B582" s="40">
        <v>3691978.9035993502</v>
      </c>
      <c r="C582">
        <v>4253681.9018066945</v>
      </c>
      <c r="D582" t="str">
        <v>unmet</v>
      </c>
      <c r="E582">
        <v>-561702.99820734421</v>
      </c>
    </row>
    <row r="583" spans="1:5" x14ac:dyDescent="0.25">
      <c r="A583">
        <v>516</v>
      </c>
      <c r="B583" s="40">
        <v>3104388.8651467692</v>
      </c>
      <c r="C583">
        <v>4254067.2331655743</v>
      </c>
      <c r="D583" t="str">
        <v>unmet</v>
      </c>
      <c r="E583">
        <v>-1149678.368018805</v>
      </c>
    </row>
    <row r="584" spans="1:5" x14ac:dyDescent="0.25">
      <c r="A584">
        <v>517</v>
      </c>
      <c r="B584" s="40">
        <v>3116416.5940037789</v>
      </c>
      <c r="C584">
        <v>4253087.5924075702</v>
      </c>
      <c r="D584" t="str">
        <v>unmet</v>
      </c>
      <c r="E584">
        <v>-1136670.9984037913</v>
      </c>
    </row>
    <row r="585" spans="1:5" x14ac:dyDescent="0.25">
      <c r="A585">
        <v>518</v>
      </c>
      <c r="B585" s="40">
        <v>3051843.0988598745</v>
      </c>
      <c r="C585">
        <v>4252674.5927311508</v>
      </c>
      <c r="D585" t="str">
        <v>unmet</v>
      </c>
      <c r="E585">
        <v>-1200831.4938712763</v>
      </c>
    </row>
    <row r="586" spans="1:5" x14ac:dyDescent="0.25">
      <c r="A586">
        <v>519</v>
      </c>
      <c r="B586" s="40">
        <v>3500944.8091573101</v>
      </c>
      <c r="C586">
        <v>4253539.6545844497</v>
      </c>
      <c r="D586" t="str">
        <v>unmet</v>
      </c>
      <c r="E586">
        <v>-752594.84542713966</v>
      </c>
    </row>
    <row r="587" spans="1:5" x14ac:dyDescent="0.25">
      <c r="A587">
        <v>520</v>
      </c>
      <c r="B587" s="40">
        <v>3252130.5661748927</v>
      </c>
      <c r="C587">
        <v>4253480.3941463241</v>
      </c>
      <c r="D587" t="str">
        <v>unmet</v>
      </c>
      <c r="E587">
        <v>-1001349.8279714314</v>
      </c>
    </row>
    <row r="588" spans="1:5" x14ac:dyDescent="0.25">
      <c r="A588">
        <v>521</v>
      </c>
      <c r="B588" s="40">
        <v>3621392.9540558439</v>
      </c>
      <c r="C588">
        <v>4253089.1049340079</v>
      </c>
      <c r="D588" t="str">
        <v>unmet</v>
      </c>
      <c r="E588">
        <v>-631696.15087816399</v>
      </c>
    </row>
    <row r="589" spans="1:5" x14ac:dyDescent="0.25">
      <c r="A589">
        <v>522</v>
      </c>
      <c r="B589" s="40">
        <v>3550637.5407574475</v>
      </c>
      <c r="C589">
        <v>4253551.9711738462</v>
      </c>
      <c r="D589" t="str">
        <v>unmet</v>
      </c>
      <c r="E589">
        <v>-702914.43041639868</v>
      </c>
    </row>
    <row r="590" spans="1:5" x14ac:dyDescent="0.25">
      <c r="A590">
        <v>523</v>
      </c>
      <c r="B590" s="40">
        <v>3251377.5447879331</v>
      </c>
      <c r="C590">
        <v>4253291.9747897089</v>
      </c>
      <c r="D590" t="str">
        <v>unmet</v>
      </c>
      <c r="E590">
        <v>-1001914.4300017757</v>
      </c>
    </row>
    <row r="591" spans="1:5" x14ac:dyDescent="0.25">
      <c r="A591">
        <v>524</v>
      </c>
      <c r="B591" s="40">
        <v>2789120.7917266423</v>
      </c>
      <c r="C591">
        <v>4253129.1892251456</v>
      </c>
      <c r="D591" t="str">
        <v>unmet</v>
      </c>
      <c r="E591">
        <v>-1464008.3974985033</v>
      </c>
    </row>
    <row r="592" spans="1:5" x14ac:dyDescent="0.25">
      <c r="A592">
        <v>525</v>
      </c>
      <c r="B592" s="40">
        <v>3295527.4083184595</v>
      </c>
      <c r="C592">
        <v>4253506.3482138105</v>
      </c>
      <c r="D592" t="str">
        <v>unmet</v>
      </c>
      <c r="E592">
        <v>-957978.93989535095</v>
      </c>
    </row>
    <row r="593" spans="1:5" x14ac:dyDescent="0.25">
      <c r="A593">
        <v>526</v>
      </c>
      <c r="B593" s="40">
        <v>3212978.2581874505</v>
      </c>
      <c r="C593">
        <v>4253977.7657550806</v>
      </c>
      <c r="D593" t="str">
        <v>unmet</v>
      </c>
      <c r="E593">
        <v>-1040999.5075676301</v>
      </c>
    </row>
    <row r="594" spans="1:5" x14ac:dyDescent="0.25">
      <c r="A594">
        <v>527</v>
      </c>
      <c r="B594" s="40">
        <v>2952816.0282308739</v>
      </c>
      <c r="C594">
        <v>4253271.7996112509</v>
      </c>
      <c r="D594" t="str">
        <v>unmet</v>
      </c>
      <c r="E594">
        <v>-1300455.771380377</v>
      </c>
    </row>
    <row r="595" spans="1:5" x14ac:dyDescent="0.25">
      <c r="A595">
        <v>528</v>
      </c>
      <c r="B595" s="40">
        <v>3629593.1109168944</v>
      </c>
      <c r="C595">
        <v>4253108.5008439189</v>
      </c>
      <c r="D595" t="str">
        <v>unmet</v>
      </c>
      <c r="E595">
        <v>-623515.38992702449</v>
      </c>
    </row>
    <row r="596" spans="1:5" x14ac:dyDescent="0.25">
      <c r="A596">
        <v>529</v>
      </c>
      <c r="B596" s="40">
        <v>3007306.3005113602</v>
      </c>
      <c r="C596">
        <v>4253259.8636482041</v>
      </c>
      <c r="D596" t="str">
        <v>unmet</v>
      </c>
      <c r="E596">
        <v>-1245953.563136844</v>
      </c>
    </row>
    <row r="597" spans="1:5" x14ac:dyDescent="0.25">
      <c r="A597">
        <v>530</v>
      </c>
      <c r="B597" s="40">
        <v>2867541.2662246102</v>
      </c>
      <c r="C597">
        <v>4253741.323657386</v>
      </c>
      <c r="D597" t="str">
        <v>unmet</v>
      </c>
      <c r="E597">
        <v>-1386200.0574327759</v>
      </c>
    </row>
    <row r="598" spans="1:5" x14ac:dyDescent="0.25">
      <c r="A598">
        <v>531</v>
      </c>
      <c r="B598" s="40">
        <v>3097721.1076444592</v>
      </c>
      <c r="C598">
        <v>4253508.8502035206</v>
      </c>
      <c r="D598" t="str">
        <v>unmet</v>
      </c>
      <c r="E598">
        <v>-1155787.7425590614</v>
      </c>
    </row>
    <row r="599" spans="1:5" x14ac:dyDescent="0.25">
      <c r="A599">
        <v>532</v>
      </c>
      <c r="B599" s="40">
        <v>3254659.5107400562</v>
      </c>
      <c r="C599">
        <v>4253558.6192567414</v>
      </c>
      <c r="D599" t="str">
        <v>unmet</v>
      </c>
      <c r="E599">
        <v>-998899.1085166852</v>
      </c>
    </row>
    <row r="600" spans="1:5" x14ac:dyDescent="0.25">
      <c r="A600">
        <v>533</v>
      </c>
      <c r="B600" s="40">
        <v>4715515.3695784565</v>
      </c>
      <c r="C600">
        <v>4253741.1452650558</v>
      </c>
      <c r="D600" t="str">
        <v>met</v>
      </c>
      <c r="E600">
        <v>461774.22431340069</v>
      </c>
    </row>
    <row r="601" spans="1:5" x14ac:dyDescent="0.25">
      <c r="A601">
        <v>534</v>
      </c>
      <c r="B601" s="40">
        <v>2629500.5372532704</v>
      </c>
      <c r="C601">
        <v>4253583.9995000409</v>
      </c>
      <c r="D601" t="str">
        <v>unmet</v>
      </c>
      <c r="E601">
        <v>-1624083.4622467705</v>
      </c>
    </row>
    <row r="602" spans="1:5" x14ac:dyDescent="0.25">
      <c r="A602">
        <v>535</v>
      </c>
      <c r="B602" s="40">
        <v>2697346.9209737619</v>
      </c>
      <c r="C602">
        <v>4253173.4358840063</v>
      </c>
      <c r="D602" t="str">
        <v>unmet</v>
      </c>
      <c r="E602">
        <v>-1555826.5149102444</v>
      </c>
    </row>
    <row r="603" spans="1:5" x14ac:dyDescent="0.25">
      <c r="A603">
        <v>536</v>
      </c>
      <c r="B603" s="40">
        <v>3353737.2659680811</v>
      </c>
      <c r="C603">
        <v>4253546.2528306786</v>
      </c>
      <c r="D603" t="str">
        <v>unmet</v>
      </c>
      <c r="E603">
        <v>-899808.98686259752</v>
      </c>
    </row>
    <row r="604" spans="1:5" x14ac:dyDescent="0.25">
      <c r="A604">
        <v>537</v>
      </c>
      <c r="B604" s="40">
        <v>3124001.2013903828</v>
      </c>
      <c r="C604">
        <v>4253539.8865111452</v>
      </c>
      <c r="D604" t="str">
        <v>unmet</v>
      </c>
      <c r="E604">
        <v>-1129538.6851207623</v>
      </c>
    </row>
    <row r="605" spans="1:5" x14ac:dyDescent="0.25">
      <c r="A605">
        <v>538</v>
      </c>
      <c r="B605" s="40">
        <v>3238874.5245986292</v>
      </c>
      <c r="C605">
        <v>4253350.6669984283</v>
      </c>
      <c r="D605" t="str">
        <v>unmet</v>
      </c>
      <c r="E605">
        <v>-1014476.1423997991</v>
      </c>
    </row>
    <row r="606" spans="1:5" x14ac:dyDescent="0.25">
      <c r="A606">
        <v>539</v>
      </c>
      <c r="B606" s="40">
        <v>3463870.5706652468</v>
      </c>
      <c r="C606">
        <v>4253230.6426221747</v>
      </c>
      <c r="D606" t="str">
        <v>unmet</v>
      </c>
      <c r="E606">
        <v>-789360.07195692789</v>
      </c>
    </row>
    <row r="607" spans="1:5" x14ac:dyDescent="0.25">
      <c r="A607">
        <v>540</v>
      </c>
      <c r="B607" s="40">
        <v>3291920.2614552695</v>
      </c>
      <c r="C607">
        <v>4253338.3499831408</v>
      </c>
      <c r="D607" t="str">
        <v>unmet</v>
      </c>
      <c r="E607">
        <v>-961418.0885278713</v>
      </c>
    </row>
    <row r="608" spans="1:5" x14ac:dyDescent="0.25">
      <c r="A608">
        <v>541</v>
      </c>
      <c r="B608" s="40">
        <v>3037804.1764322603</v>
      </c>
      <c r="C608">
        <v>4253832.13453943</v>
      </c>
      <c r="D608" t="str">
        <v>unmet</v>
      </c>
      <c r="E608">
        <v>-1216027.9581071697</v>
      </c>
    </row>
    <row r="609" spans="1:5" x14ac:dyDescent="0.25">
      <c r="A609">
        <v>542</v>
      </c>
      <c r="B609" s="40">
        <v>3231098.327448281</v>
      </c>
      <c r="C609">
        <v>4253441.022178283</v>
      </c>
      <c r="D609" t="str">
        <v>unmet</v>
      </c>
      <c r="E609">
        <v>-1022342.694730002</v>
      </c>
    </row>
    <row r="610" spans="1:5" x14ac:dyDescent="0.25">
      <c r="A610">
        <v>543</v>
      </c>
      <c r="B610" s="40">
        <v>2937855.3240646841</v>
      </c>
      <c r="C610">
        <v>4253140.0728884228</v>
      </c>
      <c r="D610" t="str">
        <v>unmet</v>
      </c>
      <c r="E610">
        <v>-1315284.7488237387</v>
      </c>
    </row>
    <row r="611" spans="1:5" x14ac:dyDescent="0.25">
      <c r="A611">
        <v>544</v>
      </c>
      <c r="B611" s="40">
        <v>3157986.7966564661</v>
      </c>
      <c r="C611">
        <v>4253218.1738831066</v>
      </c>
      <c r="D611" t="str">
        <v>unmet</v>
      </c>
      <c r="E611">
        <v>-1095231.3772266405</v>
      </c>
    </row>
    <row r="612" spans="1:5" x14ac:dyDescent="0.25">
      <c r="A612">
        <v>545</v>
      </c>
      <c r="B612" s="40">
        <v>3407762.2859682208</v>
      </c>
      <c r="C612">
        <v>4253343.6703457916</v>
      </c>
      <c r="D612" t="str">
        <v>unmet</v>
      </c>
      <c r="E612">
        <v>-845581.38437757082</v>
      </c>
    </row>
    <row r="613" spans="1:5" x14ac:dyDescent="0.25">
      <c r="A613">
        <v>546</v>
      </c>
      <c r="B613" s="40">
        <v>3213873.6010976229</v>
      </c>
      <c r="C613">
        <v>4253095.9261380518</v>
      </c>
      <c r="D613" t="str">
        <v>unmet</v>
      </c>
      <c r="E613">
        <v>-1039222.3250404289</v>
      </c>
    </row>
    <row r="614" spans="1:5" x14ac:dyDescent="0.25">
      <c r="A614">
        <v>547</v>
      </c>
      <c r="B614" s="40">
        <v>3106805.6135405255</v>
      </c>
      <c r="C614">
        <v>4253080.1262278305</v>
      </c>
      <c r="D614" t="str">
        <v>unmet</v>
      </c>
      <c r="E614">
        <v>-1146274.512687305</v>
      </c>
    </row>
    <row r="615" spans="1:5" x14ac:dyDescent="0.25">
      <c r="A615">
        <v>548</v>
      </c>
      <c r="B615" s="40">
        <v>3562012.4449205669</v>
      </c>
      <c r="C615">
        <v>4253845.9185412452</v>
      </c>
      <c r="D615" t="str">
        <v>unmet</v>
      </c>
      <c r="E615">
        <v>-691833.4736206783</v>
      </c>
    </row>
    <row r="616" spans="1:5" x14ac:dyDescent="0.25">
      <c r="A616">
        <v>549</v>
      </c>
      <c r="B616" s="40">
        <v>2966350.9678892335</v>
      </c>
      <c r="C616">
        <v>4252939.012350658</v>
      </c>
      <c r="D616" t="str">
        <v>unmet</v>
      </c>
      <c r="E616">
        <v>-1286588.0444614245</v>
      </c>
    </row>
    <row r="617" spans="1:5" x14ac:dyDescent="0.25">
      <c r="A617">
        <v>550</v>
      </c>
      <c r="B617" s="40">
        <v>3409335.7413901584</v>
      </c>
      <c r="C617">
        <v>4253678.7445854461</v>
      </c>
      <c r="D617" t="str">
        <v>unmet</v>
      </c>
      <c r="E617">
        <v>-844343.00319528766</v>
      </c>
    </row>
    <row r="618" spans="1:5" x14ac:dyDescent="0.25">
      <c r="A618">
        <v>551</v>
      </c>
      <c r="B618" s="40">
        <v>2951736.0284658242</v>
      </c>
      <c r="C618">
        <v>4253445.7569463803</v>
      </c>
      <c r="D618" t="str">
        <v>unmet</v>
      </c>
      <c r="E618">
        <v>-1301709.728480556</v>
      </c>
    </row>
    <row r="619" spans="1:5" x14ac:dyDescent="0.25">
      <c r="A619">
        <v>552</v>
      </c>
      <c r="B619" s="40">
        <v>3230820.3287929036</v>
      </c>
      <c r="C619">
        <v>4253341.6059629479</v>
      </c>
      <c r="D619" t="str">
        <v>unmet</v>
      </c>
      <c r="E619">
        <v>-1022521.2771700444</v>
      </c>
    </row>
    <row r="620" spans="1:5" x14ac:dyDescent="0.25">
      <c r="A620">
        <v>553</v>
      </c>
      <c r="B620" s="40">
        <v>3888172.6035174336</v>
      </c>
      <c r="C620">
        <v>4253415.5486675855</v>
      </c>
      <c r="D620" t="str">
        <v>unmet</v>
      </c>
      <c r="E620">
        <v>-365242.94515015185</v>
      </c>
    </row>
    <row r="621" spans="1:5" x14ac:dyDescent="0.25">
      <c r="A621">
        <v>554</v>
      </c>
      <c r="B621" s="40">
        <v>3475070.4929940486</v>
      </c>
      <c r="C621">
        <v>4253456.6873384938</v>
      </c>
      <c r="D621" t="str">
        <v>unmet</v>
      </c>
      <c r="E621">
        <v>-778386.19434444513</v>
      </c>
    </row>
    <row r="622" spans="1:5" x14ac:dyDescent="0.25">
      <c r="A622">
        <v>555</v>
      </c>
      <c r="B622" s="40">
        <v>2817948.9612236936</v>
      </c>
      <c r="C622">
        <v>4253094.3747157017</v>
      </c>
      <c r="D622" t="str">
        <v>unmet</v>
      </c>
      <c r="E622">
        <v>-1435145.4134920081</v>
      </c>
    </row>
    <row r="623" spans="1:5" x14ac:dyDescent="0.25">
      <c r="A623">
        <v>556</v>
      </c>
      <c r="B623" s="40">
        <v>3222301.1456244159</v>
      </c>
      <c r="C623">
        <v>4253746.3481921097</v>
      </c>
      <c r="D623" t="str">
        <v>unmet</v>
      </c>
      <c r="E623">
        <v>-1031445.2025676938</v>
      </c>
    </row>
    <row r="624" spans="1:5" x14ac:dyDescent="0.25">
      <c r="A624">
        <v>557</v>
      </c>
      <c r="B624" s="40">
        <v>3114172.3041682295</v>
      </c>
      <c r="C624">
        <v>4253125.7644332619</v>
      </c>
      <c r="D624" t="str">
        <v>unmet</v>
      </c>
      <c r="E624">
        <v>-1138953.4602650325</v>
      </c>
    </row>
    <row r="625" spans="1:5" x14ac:dyDescent="0.25">
      <c r="A625">
        <v>558</v>
      </c>
      <c r="B625" s="40">
        <v>3301549.4360792963</v>
      </c>
      <c r="C625">
        <v>4253413.8708194839</v>
      </c>
      <c r="D625" t="str">
        <v>unmet</v>
      </c>
      <c r="E625">
        <v>-951864.4347401876</v>
      </c>
    </row>
    <row r="626" spans="1:5" x14ac:dyDescent="0.25">
      <c r="A626">
        <v>559</v>
      </c>
      <c r="B626" s="40">
        <v>3112930.5150661226</v>
      </c>
      <c r="C626">
        <v>4253709.0617063139</v>
      </c>
      <c r="D626" t="str">
        <v>unmet</v>
      </c>
      <c r="E626">
        <v>-1140778.5466401912</v>
      </c>
    </row>
    <row r="627" spans="1:5" x14ac:dyDescent="0.25">
      <c r="A627">
        <v>560</v>
      </c>
      <c r="B627" s="40">
        <v>3275926.8254908193</v>
      </c>
      <c r="C627">
        <v>4253050.7889656657</v>
      </c>
      <c r="D627" t="str">
        <v>unmet</v>
      </c>
      <c r="E627">
        <v>-977123.96347484645</v>
      </c>
    </row>
    <row r="628" spans="1:5" x14ac:dyDescent="0.25">
      <c r="A628">
        <v>561</v>
      </c>
      <c r="B628" s="40">
        <v>3589812.9568631006</v>
      </c>
      <c r="C628">
        <v>4253429.5191977341</v>
      </c>
      <c r="D628" t="str">
        <v>unmet</v>
      </c>
      <c r="E628">
        <v>-663616.56233463343</v>
      </c>
    </row>
    <row r="629" spans="1:5" x14ac:dyDescent="0.25">
      <c r="A629">
        <v>562</v>
      </c>
      <c r="B629" s="40">
        <v>3041908.6387069868</v>
      </c>
      <c r="C629">
        <v>4253829.124827479</v>
      </c>
      <c r="D629" t="str">
        <v>unmet</v>
      </c>
      <c r="E629">
        <v>-1211920.4861204922</v>
      </c>
    </row>
    <row r="630" spans="1:5" x14ac:dyDescent="0.25">
      <c r="A630">
        <v>563</v>
      </c>
      <c r="B630" s="40">
        <v>3253043.5555919744</v>
      </c>
      <c r="C630">
        <v>4253411.6736457478</v>
      </c>
      <c r="D630" t="str">
        <v>unmet</v>
      </c>
      <c r="E630">
        <v>-1000368.1180537734</v>
      </c>
    </row>
    <row r="631" spans="1:5" x14ac:dyDescent="0.25">
      <c r="A631">
        <v>564</v>
      </c>
      <c r="B631" s="40">
        <v>4712302.3224523067</v>
      </c>
      <c r="C631">
        <v>4253085.2346921908</v>
      </c>
      <c r="D631" t="str">
        <v>met</v>
      </c>
      <c r="E631">
        <v>459217.08776011597</v>
      </c>
    </row>
    <row r="632" spans="1:5" x14ac:dyDescent="0.25">
      <c r="A632">
        <v>565</v>
      </c>
      <c r="B632" s="40">
        <v>3675858.0586067513</v>
      </c>
      <c r="C632">
        <v>4253272.085788073</v>
      </c>
      <c r="D632" t="str">
        <v>unmet</v>
      </c>
      <c r="E632">
        <v>-577414.02718132176</v>
      </c>
    </row>
    <row r="633" spans="1:5" x14ac:dyDescent="0.25">
      <c r="A633">
        <v>566</v>
      </c>
      <c r="B633" s="40">
        <v>4097206.2681176905</v>
      </c>
      <c r="C633">
        <v>4252912.0440634368</v>
      </c>
      <c r="D633" t="str">
        <v>unmet</v>
      </c>
      <c r="E633">
        <v>-155705.77594574634</v>
      </c>
    </row>
    <row r="634" spans="1:5" x14ac:dyDescent="0.25">
      <c r="A634">
        <v>567</v>
      </c>
      <c r="B634" s="40">
        <v>3082959.7421258269</v>
      </c>
      <c r="C634">
        <v>4253428.1813520612</v>
      </c>
      <c r="D634" t="str">
        <v>unmet</v>
      </c>
      <c r="E634">
        <v>-1170468.4392262343</v>
      </c>
    </row>
    <row r="635" spans="1:5" x14ac:dyDescent="0.25">
      <c r="A635">
        <v>568</v>
      </c>
      <c r="B635" s="40">
        <v>3023154.7530536344</v>
      </c>
      <c r="C635">
        <v>4253492.2368016709</v>
      </c>
      <c r="D635" t="str">
        <v>unmet</v>
      </c>
      <c r="E635">
        <v>-1230337.4837480364</v>
      </c>
    </row>
    <row r="636" spans="1:5" x14ac:dyDescent="0.25">
      <c r="A636">
        <v>569</v>
      </c>
      <c r="B636" s="40">
        <v>3079125.1405610591</v>
      </c>
      <c r="C636">
        <v>4253124.1600387255</v>
      </c>
      <c r="D636" t="str">
        <v>unmet</v>
      </c>
      <c r="E636">
        <v>-1173999.0194776664</v>
      </c>
    </row>
    <row r="637" spans="1:5" x14ac:dyDescent="0.25">
      <c r="A637">
        <v>570</v>
      </c>
      <c r="B637" s="40">
        <v>3072472.0706958859</v>
      </c>
      <c r="C637">
        <v>4253272.6615842069</v>
      </c>
      <c r="D637" t="str">
        <v>unmet</v>
      </c>
      <c r="E637">
        <v>-1180800.5908883209</v>
      </c>
    </row>
    <row r="638" spans="1:5" x14ac:dyDescent="0.25">
      <c r="A638">
        <v>571</v>
      </c>
      <c r="B638" s="40">
        <v>3423157.9556378578</v>
      </c>
      <c r="C638">
        <v>4253091.7155123036</v>
      </c>
      <c r="D638" t="str">
        <v>unmet</v>
      </c>
      <c r="E638">
        <v>-829933.75987444585</v>
      </c>
    </row>
    <row r="639" spans="1:5" x14ac:dyDescent="0.25">
      <c r="A639">
        <v>572</v>
      </c>
      <c r="B639" s="40">
        <v>3269282.2921224074</v>
      </c>
      <c r="C639">
        <v>4253416.7306865808</v>
      </c>
      <c r="D639" t="str">
        <v>unmet</v>
      </c>
      <c r="E639">
        <v>-984134.43856417341</v>
      </c>
    </row>
    <row r="640" spans="1:5" x14ac:dyDescent="0.25">
      <c r="A640">
        <v>573</v>
      </c>
      <c r="B640" s="40">
        <v>6922047.0314563401</v>
      </c>
      <c r="C640">
        <v>4253734.0248549469</v>
      </c>
      <c r="D640" t="str">
        <v>met</v>
      </c>
      <c r="E640">
        <v>2668313.0066013932</v>
      </c>
    </row>
    <row r="641" spans="1:5" x14ac:dyDescent="0.25">
      <c r="A641">
        <v>574</v>
      </c>
      <c r="B641" s="40">
        <v>2986850.3090160307</v>
      </c>
      <c r="C641">
        <v>4253067.0912297405</v>
      </c>
      <c r="D641" t="str">
        <v>unmet</v>
      </c>
      <c r="E641">
        <v>-1266216.7822137098</v>
      </c>
    </row>
    <row r="642" spans="1:5" x14ac:dyDescent="0.25">
      <c r="A642">
        <v>575</v>
      </c>
      <c r="B642" s="40">
        <v>3236242.098676275</v>
      </c>
      <c r="C642">
        <v>4253255.1783517748</v>
      </c>
      <c r="D642" t="str">
        <v>unmet</v>
      </c>
      <c r="E642">
        <v>-1017013.0796754998</v>
      </c>
    </row>
    <row r="643" spans="1:5" x14ac:dyDescent="0.25">
      <c r="A643">
        <v>576</v>
      </c>
      <c r="B643" s="40">
        <v>3009986.5805162848</v>
      </c>
      <c r="C643">
        <v>4253630.3654998792</v>
      </c>
      <c r="D643" t="str">
        <v>unmet</v>
      </c>
      <c r="E643">
        <v>-1243643.7849835944</v>
      </c>
    </row>
    <row r="644" spans="1:5" x14ac:dyDescent="0.25">
      <c r="A644">
        <v>577</v>
      </c>
      <c r="B644" s="40">
        <v>3274970.6606179234</v>
      </c>
      <c r="C644">
        <v>4254112.8860209519</v>
      </c>
      <c r="D644" t="str">
        <v>unmet</v>
      </c>
      <c r="E644">
        <v>-979142.22540302854</v>
      </c>
    </row>
    <row r="645" spans="1:5" x14ac:dyDescent="0.25">
      <c r="A645">
        <v>578</v>
      </c>
      <c r="B645" s="40">
        <v>2812030.866811241</v>
      </c>
      <c r="C645">
        <v>4253644.5462776674</v>
      </c>
      <c r="D645" t="str">
        <v>unmet</v>
      </c>
      <c r="E645">
        <v>-1441613.6794664264</v>
      </c>
    </row>
    <row r="646" spans="1:5" x14ac:dyDescent="0.25">
      <c r="A646">
        <v>579</v>
      </c>
      <c r="B646" s="40">
        <v>3166408.2283278257</v>
      </c>
      <c r="C646">
        <v>4253391.4141509775</v>
      </c>
      <c r="D646" t="str">
        <v>unmet</v>
      </c>
      <c r="E646">
        <v>-1086983.1858231518</v>
      </c>
    </row>
    <row r="647" spans="1:5" x14ac:dyDescent="0.25">
      <c r="A647">
        <v>580</v>
      </c>
      <c r="B647" s="40">
        <v>2950217.1702791322</v>
      </c>
      <c r="C647">
        <v>4253240.2195075126</v>
      </c>
      <c r="D647" t="str">
        <v>unmet</v>
      </c>
      <c r="E647">
        <v>-1303023.0492283804</v>
      </c>
    </row>
    <row r="648" spans="1:5" x14ac:dyDescent="0.25">
      <c r="A648">
        <v>581</v>
      </c>
      <c r="B648" s="40">
        <v>3365708.6262734495</v>
      </c>
      <c r="C648">
        <v>4252944.8894585371</v>
      </c>
      <c r="D648" t="str">
        <v>unmet</v>
      </c>
      <c r="E648">
        <v>-887236.26318508759</v>
      </c>
    </row>
    <row r="649" spans="1:5" x14ac:dyDescent="0.25">
      <c r="A649">
        <v>582</v>
      </c>
      <c r="B649" s="40">
        <v>3475811.3585018236</v>
      </c>
      <c r="C649">
        <v>4253574.590413928</v>
      </c>
      <c r="D649" t="str">
        <v>unmet</v>
      </c>
      <c r="E649">
        <v>-777763.23191210441</v>
      </c>
    </row>
    <row r="650" spans="1:5" x14ac:dyDescent="0.25">
      <c r="A650">
        <v>583</v>
      </c>
      <c r="B650" s="40">
        <v>2904869.5624484969</v>
      </c>
      <c r="C650">
        <v>4254090.5422056206</v>
      </c>
      <c r="D650" t="str">
        <v>unmet</v>
      </c>
      <c r="E650">
        <v>-1349220.9797571236</v>
      </c>
    </row>
    <row r="651" spans="1:5" x14ac:dyDescent="0.25">
      <c r="A651">
        <v>584</v>
      </c>
      <c r="B651" s="40">
        <v>3755497.4939490389</v>
      </c>
      <c r="C651">
        <v>4253744.4118468119</v>
      </c>
      <c r="D651" t="str">
        <v>unmet</v>
      </c>
      <c r="E651">
        <v>-498246.91789777298</v>
      </c>
    </row>
    <row r="652" spans="1:5" x14ac:dyDescent="0.25">
      <c r="A652">
        <v>585</v>
      </c>
      <c r="B652" s="40">
        <v>3109004.2529189382</v>
      </c>
      <c r="C652">
        <v>4253090.3101397697</v>
      </c>
      <c r="D652" t="str">
        <v>unmet</v>
      </c>
      <c r="E652">
        <v>-1144086.0572208315</v>
      </c>
    </row>
    <row r="653" spans="1:5" x14ac:dyDescent="0.25">
      <c r="A653">
        <v>586</v>
      </c>
      <c r="B653" s="40">
        <v>2586410.4320422718</v>
      </c>
      <c r="C653">
        <v>4253470.6139475722</v>
      </c>
      <c r="D653" t="str">
        <v>unmet</v>
      </c>
      <c r="E653">
        <v>-1667060.1819053004</v>
      </c>
    </row>
    <row r="654" spans="1:5" x14ac:dyDescent="0.25">
      <c r="A654">
        <v>587</v>
      </c>
      <c r="B654" s="40">
        <v>3146004.69688401</v>
      </c>
      <c r="C654">
        <v>4253826.491994842</v>
      </c>
      <c r="D654" t="str">
        <v>unmet</v>
      </c>
      <c r="E654">
        <v>-1107821.795110832</v>
      </c>
    </row>
    <row r="655" spans="1:5" x14ac:dyDescent="0.25">
      <c r="A655">
        <v>588</v>
      </c>
      <c r="B655" s="40">
        <v>4292487.2062410172</v>
      </c>
      <c r="C655">
        <v>4253680.8657154609</v>
      </c>
      <c r="D655" t="str">
        <v>met</v>
      </c>
      <c r="E655">
        <v>38806.340525556356</v>
      </c>
    </row>
    <row r="656" spans="1:5" x14ac:dyDescent="0.25">
      <c r="A656">
        <v>589</v>
      </c>
      <c r="B656" s="40">
        <v>3306480.9706309997</v>
      </c>
      <c r="C656">
        <v>4252778.4772474868</v>
      </c>
      <c r="D656" t="str">
        <v>unmet</v>
      </c>
      <c r="E656">
        <v>-946297.50661648717</v>
      </c>
    </row>
    <row r="657" spans="1:5" x14ac:dyDescent="0.25">
      <c r="A657">
        <v>590</v>
      </c>
      <c r="B657" s="40">
        <v>2953767.3928596368</v>
      </c>
      <c r="C657">
        <v>4253766.6694404325</v>
      </c>
      <c r="D657" t="str">
        <v>unmet</v>
      </c>
      <c r="E657">
        <v>-1299999.2765807956</v>
      </c>
    </row>
    <row r="658" spans="1:5" x14ac:dyDescent="0.25">
      <c r="A658">
        <v>591</v>
      </c>
      <c r="B658" s="40">
        <v>3147263.780128655</v>
      </c>
      <c r="C658">
        <v>4253244.3403493511</v>
      </c>
      <c r="D658" t="str">
        <v>unmet</v>
      </c>
      <c r="E658">
        <v>-1105980.560220696</v>
      </c>
    </row>
    <row r="659" spans="1:5" x14ac:dyDescent="0.25">
      <c r="A659">
        <v>592</v>
      </c>
      <c r="B659" s="40">
        <v>3531227.8616157956</v>
      </c>
      <c r="C659">
        <v>4253172.7246888308</v>
      </c>
      <c r="D659" t="str">
        <v>unmet</v>
      </c>
      <c r="E659">
        <v>-721944.86307303514</v>
      </c>
    </row>
    <row r="660" spans="1:5" x14ac:dyDescent="0.25">
      <c r="A660">
        <v>593</v>
      </c>
      <c r="B660" s="40">
        <v>2881488.0511517422</v>
      </c>
      <c r="C660">
        <v>4253411.7910815179</v>
      </c>
      <c r="D660" t="str">
        <v>unmet</v>
      </c>
      <c r="E660">
        <v>-1371923.7399297757</v>
      </c>
    </row>
    <row r="661" spans="1:5" x14ac:dyDescent="0.25">
      <c r="A661">
        <v>594</v>
      </c>
      <c r="B661" s="40">
        <v>3328014.2892479701</v>
      </c>
      <c r="C661">
        <v>4253221.7719849134</v>
      </c>
      <c r="D661" t="str">
        <v>unmet</v>
      </c>
      <c r="E661">
        <v>-925207.48273694329</v>
      </c>
    </row>
    <row r="662" spans="1:5" x14ac:dyDescent="0.25">
      <c r="A662">
        <v>595</v>
      </c>
      <c r="B662" s="40">
        <v>2978143.2338312999</v>
      </c>
      <c r="C662">
        <v>4254119.733590317</v>
      </c>
      <c r="D662" t="str">
        <v>unmet</v>
      </c>
      <c r="E662">
        <v>-1275976.499759017</v>
      </c>
    </row>
    <row r="663" spans="1:5" x14ac:dyDescent="0.25">
      <c r="A663">
        <v>596</v>
      </c>
      <c r="B663" s="40">
        <v>3203721.4033004134</v>
      </c>
      <c r="C663">
        <v>4252811.045852853</v>
      </c>
      <c r="D663" t="str">
        <v>unmet</v>
      </c>
      <c r="E663">
        <v>-1049089.6425524396</v>
      </c>
    </row>
    <row r="664" spans="1:5" x14ac:dyDescent="0.25">
      <c r="A664">
        <v>597</v>
      </c>
      <c r="B664" s="40">
        <v>3522478.9748116881</v>
      </c>
      <c r="C664">
        <v>4253385.5118853897</v>
      </c>
      <c r="D664" t="str">
        <v>unmet</v>
      </c>
      <c r="E664">
        <v>-730906.53707370162</v>
      </c>
    </row>
    <row r="665" spans="1:5" x14ac:dyDescent="0.25">
      <c r="A665">
        <v>598</v>
      </c>
      <c r="B665" s="40">
        <v>3326399.2453192621</v>
      </c>
      <c r="C665">
        <v>4253537.5221380321</v>
      </c>
      <c r="D665" t="str">
        <v>unmet</v>
      </c>
      <c r="E665">
        <v>-927138.27681876998</v>
      </c>
    </row>
    <row r="666" spans="1:5" x14ac:dyDescent="0.25">
      <c r="A666">
        <v>599</v>
      </c>
      <c r="B666" s="40">
        <v>2746594.1104128915</v>
      </c>
      <c r="C666">
        <v>4253332.6135172155</v>
      </c>
      <c r="D666" t="str">
        <v>unmet</v>
      </c>
      <c r="E666">
        <v>-1506738.503104324</v>
      </c>
    </row>
    <row r="667" spans="1:5" x14ac:dyDescent="0.25">
      <c r="A667">
        <v>600</v>
      </c>
      <c r="B667" s="40">
        <v>3393928.9087982411</v>
      </c>
      <c r="C667">
        <v>4253613.2638497688</v>
      </c>
      <c r="D667" t="str">
        <v>unmet</v>
      </c>
      <c r="E667">
        <v>-859684.35505152773</v>
      </c>
    </row>
    <row r="668" spans="1:5" x14ac:dyDescent="0.25">
      <c r="A668">
        <v>601</v>
      </c>
      <c r="B668" s="40">
        <v>3407554.3170148851</v>
      </c>
      <c r="C668">
        <v>4252976.3013884053</v>
      </c>
      <c r="D668" t="str">
        <v>unmet</v>
      </c>
      <c r="E668">
        <v>-845421.98437352013</v>
      </c>
    </row>
    <row r="669" spans="1:5" x14ac:dyDescent="0.25">
      <c r="A669">
        <v>602</v>
      </c>
      <c r="B669" s="40">
        <v>3052528.067601209</v>
      </c>
      <c r="C669">
        <v>4253672.3543648021</v>
      </c>
      <c r="D669" t="str">
        <v>unmet</v>
      </c>
      <c r="E669">
        <v>-1201144.2867635931</v>
      </c>
    </row>
    <row r="670" spans="1:5" x14ac:dyDescent="0.25">
      <c r="A670">
        <v>603</v>
      </c>
      <c r="B670" s="40">
        <v>3031120.0798633005</v>
      </c>
      <c r="C670">
        <v>4253013.152575545</v>
      </c>
      <c r="D670" t="str">
        <v>unmet</v>
      </c>
      <c r="E670">
        <v>-1221893.0727122445</v>
      </c>
    </row>
    <row r="671" spans="1:5" x14ac:dyDescent="0.25">
      <c r="A671">
        <v>604</v>
      </c>
      <c r="B671" s="40">
        <v>2815693.9967109086</v>
      </c>
      <c r="C671">
        <v>4253179.5355483871</v>
      </c>
      <c r="D671" t="str">
        <v>unmet</v>
      </c>
      <c r="E671">
        <v>-1437485.5388374785</v>
      </c>
    </row>
    <row r="672" spans="1:5" x14ac:dyDescent="0.25">
      <c r="A672">
        <v>605</v>
      </c>
      <c r="B672" s="40">
        <v>3434440.7004399206</v>
      </c>
      <c r="C672">
        <v>4253436.1979195783</v>
      </c>
      <c r="D672" t="str">
        <v>unmet</v>
      </c>
      <c r="E672">
        <v>-818995.49747965764</v>
      </c>
    </row>
    <row r="673" spans="1:5" x14ac:dyDescent="0.25">
      <c r="A673">
        <v>606</v>
      </c>
      <c r="B673" s="40">
        <v>2728875.5480337469</v>
      </c>
      <c r="C673">
        <v>4253265.4998662574</v>
      </c>
      <c r="D673" t="str">
        <v>unmet</v>
      </c>
      <c r="E673">
        <v>-1524389.9518325105</v>
      </c>
    </row>
    <row r="674" spans="1:5" x14ac:dyDescent="0.25">
      <c r="A674">
        <v>607</v>
      </c>
      <c r="B674" s="40">
        <v>2868608.183993876</v>
      </c>
      <c r="C674">
        <v>4253531.6247459147</v>
      </c>
      <c r="D674" t="str">
        <v>unmet</v>
      </c>
      <c r="E674">
        <v>-1384923.4407520387</v>
      </c>
    </row>
    <row r="675" spans="1:5" x14ac:dyDescent="0.25">
      <c r="A675">
        <v>608</v>
      </c>
      <c r="B675" s="40">
        <v>3984299.6989325844</v>
      </c>
      <c r="C675">
        <v>4253387.4649112066</v>
      </c>
      <c r="D675" t="str">
        <v>unmet</v>
      </c>
      <c r="E675">
        <v>-269087.76597862225</v>
      </c>
    </row>
    <row r="676" spans="1:5" x14ac:dyDescent="0.25">
      <c r="A676">
        <v>609</v>
      </c>
      <c r="B676" s="40">
        <v>3181261.4307567072</v>
      </c>
      <c r="C676">
        <v>4253466.1164950049</v>
      </c>
      <c r="D676" t="str">
        <v>unmet</v>
      </c>
      <c r="E676">
        <v>-1072204.6857382976</v>
      </c>
    </row>
    <row r="677" spans="1:5" x14ac:dyDescent="0.25">
      <c r="A677">
        <v>610</v>
      </c>
      <c r="B677" s="40">
        <v>3445195.8384183585</v>
      </c>
      <c r="C677">
        <v>4252993.8888020506</v>
      </c>
      <c r="D677" t="str">
        <v>unmet</v>
      </c>
      <c r="E677">
        <v>-807798.05038369214</v>
      </c>
    </row>
    <row r="678" spans="1:5" x14ac:dyDescent="0.25">
      <c r="A678">
        <v>611</v>
      </c>
      <c r="B678" s="40">
        <v>3123355.774891316</v>
      </c>
      <c r="C678">
        <v>4253356.0745315086</v>
      </c>
      <c r="D678" t="str">
        <v>unmet</v>
      </c>
      <c r="E678">
        <v>-1130000.2996401927</v>
      </c>
    </row>
    <row r="679" spans="1:5" x14ac:dyDescent="0.25">
      <c r="A679">
        <v>612</v>
      </c>
      <c r="B679" s="40">
        <v>3546121.0488003609</v>
      </c>
      <c r="C679">
        <v>4252962.3310627919</v>
      </c>
      <c r="D679" t="str">
        <v>unmet</v>
      </c>
      <c r="E679">
        <v>-706841.28226243099</v>
      </c>
    </row>
    <row r="680" spans="1:5" x14ac:dyDescent="0.25">
      <c r="A680">
        <v>613</v>
      </c>
      <c r="B680" s="40">
        <v>2991736.7133206045</v>
      </c>
      <c r="C680">
        <v>4253851.2003003834</v>
      </c>
      <c r="D680" t="str">
        <v>unmet</v>
      </c>
      <c r="E680">
        <v>-1262114.4869797789</v>
      </c>
    </row>
    <row r="681" spans="1:5" x14ac:dyDescent="0.25">
      <c r="A681">
        <v>614</v>
      </c>
      <c r="B681" s="40">
        <v>3070104.2757450826</v>
      </c>
      <c r="C681">
        <v>4253527.9618456345</v>
      </c>
      <c r="D681" t="str">
        <v>unmet</v>
      </c>
      <c r="E681">
        <v>-1183423.6861005519</v>
      </c>
    </row>
    <row r="682" spans="1:5" x14ac:dyDescent="0.25">
      <c r="A682">
        <v>615</v>
      </c>
      <c r="B682" s="40">
        <v>3453463.4739814103</v>
      </c>
      <c r="C682">
        <v>4253596.0754836667</v>
      </c>
      <c r="D682" t="str">
        <v>unmet</v>
      </c>
      <c r="E682">
        <v>-800132.60150225647</v>
      </c>
    </row>
    <row r="683" spans="1:5" x14ac:dyDescent="0.25">
      <c r="A683">
        <v>616</v>
      </c>
      <c r="B683" s="40">
        <v>4147549.1102246363</v>
      </c>
      <c r="C683">
        <v>4253460.0088960351</v>
      </c>
      <c r="D683" t="str">
        <v>unmet</v>
      </c>
      <c r="E683">
        <v>-105910.89867139887</v>
      </c>
    </row>
    <row r="684" spans="1:5" x14ac:dyDescent="0.25">
      <c r="A684">
        <v>617</v>
      </c>
      <c r="B684" s="40">
        <v>2980399.8432371859</v>
      </c>
      <c r="C684">
        <v>4253275.1691616634</v>
      </c>
      <c r="D684" t="str">
        <v>unmet</v>
      </c>
      <c r="E684">
        <v>-1272875.3259244775</v>
      </c>
    </row>
    <row r="685" spans="1:5" x14ac:dyDescent="0.25">
      <c r="A685">
        <v>618</v>
      </c>
      <c r="B685" s="40">
        <v>3054800.0003883792</v>
      </c>
      <c r="C685">
        <v>4253468.4845882747</v>
      </c>
      <c r="D685" t="str">
        <v>unmet</v>
      </c>
      <c r="E685">
        <v>-1198668.4841998955</v>
      </c>
    </row>
    <row r="686" spans="1:5" x14ac:dyDescent="0.25">
      <c r="A686">
        <v>619</v>
      </c>
      <c r="B686" s="40">
        <v>3593422.5091156298</v>
      </c>
      <c r="C686">
        <v>4252935.1626019618</v>
      </c>
      <c r="D686" t="str">
        <v>unmet</v>
      </c>
      <c r="E686">
        <v>-659512.65348633192</v>
      </c>
    </row>
    <row r="687" spans="1:5" x14ac:dyDescent="0.25">
      <c r="A687">
        <v>620</v>
      </c>
      <c r="B687" s="40">
        <v>3408208.9806077201</v>
      </c>
      <c r="C687">
        <v>4253177.5666838102</v>
      </c>
      <c r="D687" t="str">
        <v>unmet</v>
      </c>
      <c r="E687">
        <v>-844968.58607609011</v>
      </c>
    </row>
    <row r="688" spans="1:5" x14ac:dyDescent="0.25">
      <c r="A688">
        <v>621</v>
      </c>
      <c r="B688" s="40">
        <v>3296443.3211469115</v>
      </c>
      <c r="C688">
        <v>4253415.749169278</v>
      </c>
      <c r="D688" t="str">
        <v>unmet</v>
      </c>
      <c r="E688">
        <v>-956972.42802236648</v>
      </c>
    </row>
    <row r="689" spans="1:5" x14ac:dyDescent="0.25">
      <c r="A689">
        <v>622</v>
      </c>
      <c r="B689" s="40">
        <v>2982139.3437731359</v>
      </c>
      <c r="C689">
        <v>4252936.480257486</v>
      </c>
      <c r="D689" t="str">
        <v>unmet</v>
      </c>
      <c r="E689">
        <v>-1270797.1364843501</v>
      </c>
    </row>
    <row r="690" spans="1:5" x14ac:dyDescent="0.25">
      <c r="A690">
        <v>623</v>
      </c>
      <c r="B690" s="40">
        <v>3215546.8904353902</v>
      </c>
      <c r="C690">
        <v>4253312.0988620613</v>
      </c>
      <c r="D690" t="str">
        <v>unmet</v>
      </c>
      <c r="E690">
        <v>-1037765.2084266711</v>
      </c>
    </row>
    <row r="691" spans="1:5" x14ac:dyDescent="0.25">
      <c r="A691">
        <v>624</v>
      </c>
      <c r="B691" s="40">
        <v>3559742.7136013471</v>
      </c>
      <c r="C691">
        <v>4253523.0867110314</v>
      </c>
      <c r="D691" t="str">
        <v>unmet</v>
      </c>
      <c r="E691">
        <v>-693780.37310968433</v>
      </c>
    </row>
    <row r="692" spans="1:5" x14ac:dyDescent="0.25">
      <c r="A692">
        <v>625</v>
      </c>
      <c r="B692" s="40">
        <v>2916526.3860734119</v>
      </c>
      <c r="C692">
        <v>4253660.6722361725</v>
      </c>
      <c r="D692" t="str">
        <v>unmet</v>
      </c>
      <c r="E692">
        <v>-1337134.2861627606</v>
      </c>
    </row>
    <row r="693" spans="1:5" x14ac:dyDescent="0.25">
      <c r="A693">
        <v>626</v>
      </c>
      <c r="B693" s="40">
        <v>2994538.2538115308</v>
      </c>
      <c r="C693">
        <v>4253665.8397092</v>
      </c>
      <c r="D693" t="str">
        <v>unmet</v>
      </c>
      <c r="E693">
        <v>-1259127.5858976692</v>
      </c>
    </row>
    <row r="694" spans="1:5" x14ac:dyDescent="0.25">
      <c r="A694">
        <v>627</v>
      </c>
      <c r="B694" s="40">
        <v>3404369.2424490233</v>
      </c>
      <c r="C694">
        <v>4253097.719740917</v>
      </c>
      <c r="D694" t="str">
        <v>unmet</v>
      </c>
      <c r="E694">
        <v>-848728.47729189368</v>
      </c>
    </row>
    <row r="695" spans="1:5" x14ac:dyDescent="0.25">
      <c r="A695">
        <v>628</v>
      </c>
      <c r="B695" s="40">
        <v>3106707.5849735625</v>
      </c>
      <c r="C695">
        <v>4253196.7678653784</v>
      </c>
      <c r="D695" t="str">
        <v>unmet</v>
      </c>
      <c r="E695">
        <v>-1146489.1828918159</v>
      </c>
    </row>
    <row r="696" spans="1:5" x14ac:dyDescent="0.25">
      <c r="A696">
        <v>629</v>
      </c>
      <c r="B696" s="40">
        <v>3202825.7492148574</v>
      </c>
      <c r="C696">
        <v>4253377.7584785866</v>
      </c>
      <c r="D696" t="str">
        <v>unmet</v>
      </c>
      <c r="E696">
        <v>-1050552.0092637292</v>
      </c>
    </row>
    <row r="697" spans="1:5" x14ac:dyDescent="0.25">
      <c r="A697">
        <v>630</v>
      </c>
      <c r="B697" s="40">
        <v>3098343.3038586634</v>
      </c>
      <c r="C697">
        <v>4253344.8297158489</v>
      </c>
      <c r="D697" t="str">
        <v>unmet</v>
      </c>
      <c r="E697">
        <v>-1155001.5258571855</v>
      </c>
    </row>
    <row r="698" spans="1:5" x14ac:dyDescent="0.25">
      <c r="A698">
        <v>631</v>
      </c>
      <c r="B698" s="40">
        <v>3162283.2312527685</v>
      </c>
      <c r="C698">
        <v>4253107.159332539</v>
      </c>
      <c r="D698" t="str">
        <v>unmet</v>
      </c>
      <c r="E698">
        <v>-1090823.9280797704</v>
      </c>
    </row>
    <row r="699" spans="1:5" x14ac:dyDescent="0.25">
      <c r="A699">
        <v>632</v>
      </c>
      <c r="B699" s="40">
        <v>3401990.9763794225</v>
      </c>
      <c r="C699">
        <v>4253183.5910094501</v>
      </c>
      <c r="D699" t="str">
        <v>unmet</v>
      </c>
      <c r="E699">
        <v>-851192.61463002767</v>
      </c>
    </row>
    <row r="700" spans="1:5" x14ac:dyDescent="0.25">
      <c r="A700">
        <v>633</v>
      </c>
      <c r="B700" s="40">
        <v>3193201.354308296</v>
      </c>
      <c r="C700">
        <v>4253240.1192171108</v>
      </c>
      <c r="D700" t="str">
        <v>unmet</v>
      </c>
      <c r="E700">
        <v>-1060038.7649088148</v>
      </c>
    </row>
    <row r="701" spans="1:5" x14ac:dyDescent="0.25">
      <c r="A701">
        <v>634</v>
      </c>
      <c r="B701" s="40">
        <v>3304201.9862788059</v>
      </c>
      <c r="C701">
        <v>4253460.9181820806</v>
      </c>
      <c r="D701" t="str">
        <v>unmet</v>
      </c>
      <c r="E701">
        <v>-949258.93190327473</v>
      </c>
    </row>
    <row r="702" spans="1:5" x14ac:dyDescent="0.25">
      <c r="A702">
        <v>635</v>
      </c>
      <c r="B702" s="40">
        <v>3268637.4026628239</v>
      </c>
      <c r="C702">
        <v>4253520.3340997864</v>
      </c>
      <c r="D702" t="str">
        <v>unmet</v>
      </c>
      <c r="E702">
        <v>-984882.93143696245</v>
      </c>
    </row>
    <row r="703" spans="1:5" x14ac:dyDescent="0.25">
      <c r="A703">
        <v>636</v>
      </c>
      <c r="B703" s="40">
        <v>3416378.7302424228</v>
      </c>
      <c r="C703">
        <v>4252838.1621822622</v>
      </c>
      <c r="D703" t="str">
        <v>unmet</v>
      </c>
      <c r="E703">
        <v>-836459.43193983939</v>
      </c>
    </row>
    <row r="704" spans="1:5" x14ac:dyDescent="0.25">
      <c r="A704">
        <v>637</v>
      </c>
      <c r="B704" s="40">
        <v>2652467.9515801538</v>
      </c>
      <c r="C704">
        <v>4253175.088596059</v>
      </c>
      <c r="D704" t="str">
        <v>unmet</v>
      </c>
      <c r="E704">
        <v>-1600707.1370159052</v>
      </c>
    </row>
    <row r="705" spans="1:5" x14ac:dyDescent="0.25">
      <c r="A705">
        <v>638</v>
      </c>
      <c r="B705" s="40">
        <v>3162004.0933416346</v>
      </c>
      <c r="C705">
        <v>4252945.0566086909</v>
      </c>
      <c r="D705" t="str">
        <v>unmet</v>
      </c>
      <c r="E705">
        <v>-1090940.9632670563</v>
      </c>
    </row>
    <row r="706" spans="1:5" x14ac:dyDescent="0.25">
      <c r="A706">
        <v>639</v>
      </c>
      <c r="B706" s="40">
        <v>3009235.2381716818</v>
      </c>
      <c r="C706">
        <v>4253780.2399328845</v>
      </c>
      <c r="D706" t="str">
        <v>unmet</v>
      </c>
      <c r="E706">
        <v>-1244545.0017612027</v>
      </c>
    </row>
    <row r="707" spans="1:5" x14ac:dyDescent="0.25">
      <c r="A707">
        <v>640</v>
      </c>
      <c r="B707" s="40">
        <v>2930764.9991923161</v>
      </c>
      <c r="C707">
        <v>4253181.9338645805</v>
      </c>
      <c r="D707" t="str">
        <v>unmet</v>
      </c>
      <c r="E707">
        <v>-1322416.9346722644</v>
      </c>
    </row>
    <row r="708" spans="1:5" x14ac:dyDescent="0.25">
      <c r="A708">
        <v>641</v>
      </c>
      <c r="B708" s="40">
        <v>2921712.3210969148</v>
      </c>
      <c r="C708">
        <v>4253485.1548779346</v>
      </c>
      <c r="D708" t="str">
        <v>unmet</v>
      </c>
      <c r="E708">
        <v>-1331772.8337810198</v>
      </c>
    </row>
    <row r="709" spans="1:5" x14ac:dyDescent="0.25">
      <c r="A709">
        <v>642</v>
      </c>
      <c r="B709" s="40">
        <v>3016215.8564187265</v>
      </c>
      <c r="C709">
        <v>4253085.9787218934</v>
      </c>
      <c r="D709" t="str">
        <v>unmet</v>
      </c>
      <c r="E709">
        <v>-1236870.1223031669</v>
      </c>
    </row>
    <row r="710" spans="1:5" x14ac:dyDescent="0.25">
      <c r="A710">
        <v>643</v>
      </c>
      <c r="B710" s="40">
        <v>3675864.3368399115</v>
      </c>
      <c r="C710">
        <v>4254091.2684213789</v>
      </c>
      <c r="D710" t="str">
        <v>unmet</v>
      </c>
      <c r="E710">
        <v>-578226.93158146739</v>
      </c>
    </row>
    <row r="711" spans="1:5" x14ac:dyDescent="0.25">
      <c r="A711">
        <v>644</v>
      </c>
      <c r="B711" s="40">
        <v>3520834.5977791455</v>
      </c>
      <c r="C711">
        <v>4253128.1661216076</v>
      </c>
      <c r="D711" t="str">
        <v>unmet</v>
      </c>
      <c r="E711">
        <v>-732293.56834246218</v>
      </c>
    </row>
    <row r="712" spans="1:5" x14ac:dyDescent="0.25">
      <c r="A712">
        <v>645</v>
      </c>
      <c r="B712" s="40">
        <v>3268033.6048436109</v>
      </c>
      <c r="C712">
        <v>4253238.5803981237</v>
      </c>
      <c r="D712" t="str">
        <v>unmet</v>
      </c>
      <c r="E712">
        <v>-985204.97555451281</v>
      </c>
    </row>
    <row r="713" spans="1:5" x14ac:dyDescent="0.25">
      <c r="A713">
        <v>646</v>
      </c>
      <c r="B713" s="40">
        <v>3337406.4063136172</v>
      </c>
      <c r="C713">
        <v>4253455.3270134833</v>
      </c>
      <c r="D713" t="str">
        <v>unmet</v>
      </c>
      <c r="E713">
        <v>-916048.92069986602</v>
      </c>
    </row>
    <row r="714" spans="1:5" x14ac:dyDescent="0.25">
      <c r="A714">
        <v>647</v>
      </c>
      <c r="B714" s="40">
        <v>3435842.21283411</v>
      </c>
      <c r="C714">
        <v>4253392.6266918965</v>
      </c>
      <c r="D714" t="str">
        <v>unmet</v>
      </c>
      <c r="E714">
        <v>-817550.41385778645</v>
      </c>
    </row>
    <row r="715" spans="1:5" x14ac:dyDescent="0.25">
      <c r="A715">
        <v>648</v>
      </c>
      <c r="B715" s="40">
        <v>6343639.1683948757</v>
      </c>
      <c r="C715">
        <v>4253586.7602966819</v>
      </c>
      <c r="D715" t="str">
        <v>met</v>
      </c>
      <c r="E715">
        <v>2090052.4080981938</v>
      </c>
    </row>
    <row r="716" spans="1:5" x14ac:dyDescent="0.25">
      <c r="A716">
        <v>649</v>
      </c>
      <c r="B716" s="40">
        <v>2951234.864704845</v>
      </c>
      <c r="C716">
        <v>4253484.259016349</v>
      </c>
      <c r="D716" t="str">
        <v>unmet</v>
      </c>
      <c r="E716">
        <v>-1302249.394311504</v>
      </c>
    </row>
    <row r="717" spans="1:5" x14ac:dyDescent="0.25">
      <c r="A717">
        <v>650</v>
      </c>
      <c r="B717" s="40">
        <v>3293875.6789089818</v>
      </c>
      <c r="C717">
        <v>4253493.299207109</v>
      </c>
      <c r="D717" t="str">
        <v>unmet</v>
      </c>
      <c r="E717">
        <v>-959617.62029812718</v>
      </c>
    </row>
    <row r="718" spans="1:5" x14ac:dyDescent="0.25">
      <c r="A718">
        <v>651</v>
      </c>
      <c r="B718" s="40">
        <v>2996717.6298861224</v>
      </c>
      <c r="C718">
        <v>4253133.038958706</v>
      </c>
      <c r="D718" t="str">
        <v>unmet</v>
      </c>
      <c r="E718">
        <v>-1256415.4090725835</v>
      </c>
    </row>
    <row r="719" spans="1:5" x14ac:dyDescent="0.25">
      <c r="A719">
        <v>652</v>
      </c>
      <c r="B719" s="40">
        <v>2846238.662281272</v>
      </c>
      <c r="C719">
        <v>4253313.9252644461</v>
      </c>
      <c r="D719" t="str">
        <v>unmet</v>
      </c>
      <c r="E719">
        <v>-1407075.2629831741</v>
      </c>
    </row>
    <row r="720" spans="1:5" x14ac:dyDescent="0.25">
      <c r="A720">
        <v>653</v>
      </c>
      <c r="B720" s="40">
        <v>3449390.0481725596</v>
      </c>
      <c r="C720">
        <v>4253304.9078556001</v>
      </c>
      <c r="D720" t="str">
        <v>unmet</v>
      </c>
      <c r="E720">
        <v>-803914.85968304053</v>
      </c>
    </row>
    <row r="721" spans="1:5" x14ac:dyDescent="0.25">
      <c r="A721">
        <v>654</v>
      </c>
      <c r="B721" s="40">
        <v>3025249.1131010484</v>
      </c>
      <c r="C721">
        <v>4253141.6349585894</v>
      </c>
      <c r="D721" t="str">
        <v>unmet</v>
      </c>
      <c r="E721">
        <v>-1227892.5218575411</v>
      </c>
    </row>
    <row r="722" spans="1:5" x14ac:dyDescent="0.25">
      <c r="A722">
        <v>655</v>
      </c>
      <c r="B722" s="40">
        <v>3322661.4550481439</v>
      </c>
      <c r="C722">
        <v>4253104.5669970866</v>
      </c>
      <c r="D722" t="str">
        <v>unmet</v>
      </c>
      <c r="E722">
        <v>-930443.11194894277</v>
      </c>
    </row>
    <row r="723" spans="1:5" x14ac:dyDescent="0.25">
      <c r="A723">
        <v>656</v>
      </c>
      <c r="B723" s="40">
        <v>3098335.4697291935</v>
      </c>
      <c r="C723">
        <v>4253352.0885244533</v>
      </c>
      <c r="D723" t="str">
        <v>unmet</v>
      </c>
      <c r="E723">
        <v>-1155016.6187952599</v>
      </c>
    </row>
    <row r="724" spans="1:5" x14ac:dyDescent="0.25">
      <c r="A724">
        <v>657</v>
      </c>
      <c r="B724" s="40">
        <v>3458258.00637314</v>
      </c>
      <c r="C724">
        <v>4252897.0757276453</v>
      </c>
      <c r="D724" t="str">
        <v>unmet</v>
      </c>
      <c r="E724">
        <v>-794639.06935450528</v>
      </c>
    </row>
    <row r="725" spans="1:5" x14ac:dyDescent="0.25">
      <c r="A725">
        <v>658</v>
      </c>
      <c r="B725" s="40">
        <v>2995106.1065502688</v>
      </c>
      <c r="C725">
        <v>4253233.1326374654</v>
      </c>
      <c r="D725" t="str">
        <v>unmet</v>
      </c>
      <c r="E725">
        <v>-1258127.0260871965</v>
      </c>
    </row>
    <row r="726" spans="1:5" x14ac:dyDescent="0.25">
      <c r="A726">
        <v>659</v>
      </c>
      <c r="B726" s="40">
        <v>3352847.4372592201</v>
      </c>
      <c r="C726">
        <v>4253159.0542133693</v>
      </c>
      <c r="D726" t="str">
        <v>unmet</v>
      </c>
      <c r="E726">
        <v>-900311.61695414921</v>
      </c>
    </row>
    <row r="727" spans="1:5" x14ac:dyDescent="0.25">
      <c r="A727">
        <v>660</v>
      </c>
      <c r="B727" s="40">
        <v>3381293.1658470267</v>
      </c>
      <c r="C727">
        <v>4253524.4034112999</v>
      </c>
      <c r="D727" t="str">
        <v>unmet</v>
      </c>
      <c r="E727">
        <v>-872231.23756427318</v>
      </c>
    </row>
    <row r="728" spans="1:5" x14ac:dyDescent="0.25">
      <c r="A728">
        <v>661</v>
      </c>
      <c r="B728" s="40">
        <v>3221608.6382611804</v>
      </c>
      <c r="C728">
        <v>4253269.0062368009</v>
      </c>
      <c r="D728" t="str">
        <v>unmet</v>
      </c>
      <c r="E728">
        <v>-1031660.3679756206</v>
      </c>
    </row>
    <row r="729" spans="1:5" x14ac:dyDescent="0.25">
      <c r="A729">
        <v>662</v>
      </c>
      <c r="B729" s="40">
        <v>2912275.426996259</v>
      </c>
      <c r="C729">
        <v>4253458.4893602654</v>
      </c>
      <c r="D729" t="str">
        <v>unmet</v>
      </c>
      <c r="E729">
        <v>-1341183.0623640064</v>
      </c>
    </row>
    <row r="730" spans="1:5" x14ac:dyDescent="0.25">
      <c r="A730">
        <v>663</v>
      </c>
      <c r="B730" s="40">
        <v>2868353.5274362774</v>
      </c>
      <c r="C730">
        <v>4253768.2183294166</v>
      </c>
      <c r="D730" t="str">
        <v>unmet</v>
      </c>
      <c r="E730">
        <v>-1385414.6908931392</v>
      </c>
    </row>
    <row r="731" spans="1:5" x14ac:dyDescent="0.25">
      <c r="A731">
        <v>664</v>
      </c>
      <c r="B731" s="40">
        <v>3094372.1730860891</v>
      </c>
      <c r="C731">
        <v>4253510.369639161</v>
      </c>
      <c r="D731" t="str">
        <v>unmet</v>
      </c>
      <c r="E731">
        <v>-1159138.196553072</v>
      </c>
    </row>
    <row r="732" spans="1:5" x14ac:dyDescent="0.25">
      <c r="A732">
        <v>665</v>
      </c>
      <c r="B732" s="40">
        <v>3113943.5193890929</v>
      </c>
      <c r="C732">
        <v>4253177.1506636245</v>
      </c>
      <c r="D732" t="str">
        <v>unmet</v>
      </c>
      <c r="E732">
        <v>-1139233.6312745316</v>
      </c>
    </row>
    <row r="733" spans="1:5" x14ac:dyDescent="0.25">
      <c r="A733">
        <v>666</v>
      </c>
      <c r="B733" s="40">
        <v>3424882.4260673593</v>
      </c>
      <c r="C733">
        <v>4253323.834160449</v>
      </c>
      <c r="D733" t="str">
        <v>unmet</v>
      </c>
      <c r="E733">
        <v>-828441.4080930897</v>
      </c>
    </row>
    <row r="734" spans="1:5" x14ac:dyDescent="0.25">
      <c r="A734">
        <v>667</v>
      </c>
      <c r="B734" s="40">
        <v>3100564.6123787933</v>
      </c>
      <c r="C734">
        <v>4253386.8237183988</v>
      </c>
      <c r="D734" t="str">
        <v>unmet</v>
      </c>
      <c r="E734">
        <v>-1152822.2113396055</v>
      </c>
    </row>
    <row r="735" spans="1:5" x14ac:dyDescent="0.25">
      <c r="A735">
        <v>668</v>
      </c>
      <c r="B735" s="40">
        <v>3557618.1127551077</v>
      </c>
      <c r="C735">
        <v>4252843.2451472217</v>
      </c>
      <c r="D735" t="str">
        <v>unmet</v>
      </c>
      <c r="E735">
        <v>-695225.13239211403</v>
      </c>
    </row>
    <row r="736" spans="1:5" x14ac:dyDescent="0.25">
      <c r="A736">
        <v>669</v>
      </c>
      <c r="B736" s="40">
        <v>2931755.2708023852</v>
      </c>
      <c r="C736">
        <v>4253503.3052441012</v>
      </c>
      <c r="D736" t="str">
        <v>unmet</v>
      </c>
      <c r="E736">
        <v>-1321748.034441716</v>
      </c>
    </row>
    <row r="737" spans="1:5" x14ac:dyDescent="0.25">
      <c r="A737">
        <v>670</v>
      </c>
      <c r="B737" s="40">
        <v>3142276.6454506395</v>
      </c>
      <c r="C737">
        <v>4253225.2002801169</v>
      </c>
      <c r="D737" t="str">
        <v>unmet</v>
      </c>
      <c r="E737">
        <v>-1110948.5548294773</v>
      </c>
    </row>
    <row r="738" spans="1:5" x14ac:dyDescent="0.25">
      <c r="A738">
        <v>671</v>
      </c>
      <c r="B738" s="40">
        <v>3135437.3635013839</v>
      </c>
      <c r="C738">
        <v>4253175.4092510045</v>
      </c>
      <c r="D738" t="str">
        <v>unmet</v>
      </c>
      <c r="E738">
        <v>-1117738.0457496205</v>
      </c>
    </row>
    <row r="739" spans="1:5" x14ac:dyDescent="0.25">
      <c r="A739">
        <v>672</v>
      </c>
      <c r="B739" s="40">
        <v>2957690.3692308478</v>
      </c>
      <c r="C739">
        <v>4253662.6783921868</v>
      </c>
      <c r="D739" t="str">
        <v>unmet</v>
      </c>
      <c r="E739">
        <v>-1295972.309161339</v>
      </c>
    </row>
    <row r="740" spans="1:5" x14ac:dyDescent="0.25">
      <c r="A740">
        <v>673</v>
      </c>
      <c r="B740" s="40">
        <v>3575651.5026018857</v>
      </c>
      <c r="C740">
        <v>4252966.1938153971</v>
      </c>
      <c r="D740" t="str">
        <v>unmet</v>
      </c>
      <c r="E740">
        <v>-677314.6912135114</v>
      </c>
    </row>
    <row r="741" spans="1:5" x14ac:dyDescent="0.25">
      <c r="A741">
        <v>674</v>
      </c>
      <c r="B741" s="40">
        <v>3523477.224231259</v>
      </c>
      <c r="C741">
        <v>4253212.1644179868</v>
      </c>
      <c r="D741" t="str">
        <v>unmet</v>
      </c>
      <c r="E741">
        <v>-729734.94018672779</v>
      </c>
    </row>
    <row r="742" spans="1:5" x14ac:dyDescent="0.25">
      <c r="A742">
        <v>675</v>
      </c>
      <c r="B742" s="40">
        <v>3176436.446516634</v>
      </c>
      <c r="C742">
        <v>4253235.7068403922</v>
      </c>
      <c r="D742" t="str">
        <v>unmet</v>
      </c>
      <c r="E742">
        <v>-1076799.2603237582</v>
      </c>
    </row>
    <row r="743" spans="1:5" x14ac:dyDescent="0.25">
      <c r="A743">
        <v>676</v>
      </c>
      <c r="B743" s="40">
        <v>2996041.0285714623</v>
      </c>
      <c r="C743">
        <v>4253496.7021753695</v>
      </c>
      <c r="D743" t="str">
        <v>unmet</v>
      </c>
      <c r="E743">
        <v>-1257455.6736039072</v>
      </c>
    </row>
    <row r="744" spans="1:5" x14ac:dyDescent="0.25">
      <c r="A744">
        <v>677</v>
      </c>
      <c r="B744" s="40">
        <v>3362728.675727006</v>
      </c>
      <c r="C744">
        <v>4253288.4759611255</v>
      </c>
      <c r="D744" t="str">
        <v>unmet</v>
      </c>
      <c r="E744">
        <v>-890559.80023411941</v>
      </c>
    </row>
    <row r="745" spans="1:5" x14ac:dyDescent="0.25">
      <c r="A745">
        <v>678</v>
      </c>
      <c r="B745" s="40">
        <v>3073811.3605126915</v>
      </c>
      <c r="C745">
        <v>4253284.2675926294</v>
      </c>
      <c r="D745" t="str">
        <v>unmet</v>
      </c>
      <c r="E745">
        <v>-1179472.9070799379</v>
      </c>
    </row>
    <row r="746" spans="1:5" x14ac:dyDescent="0.25">
      <c r="A746">
        <v>679</v>
      </c>
      <c r="B746" s="40">
        <v>3131096.6452361075</v>
      </c>
      <c r="C746">
        <v>4253023.8406876847</v>
      </c>
      <c r="D746" t="str">
        <v>unmet</v>
      </c>
      <c r="E746">
        <v>-1121927.1954515772</v>
      </c>
    </row>
    <row r="747" spans="1:5" x14ac:dyDescent="0.25">
      <c r="A747">
        <v>680</v>
      </c>
      <c r="B747" s="40">
        <v>2820027.2914283611</v>
      </c>
      <c r="C747">
        <v>4253321.1993562868</v>
      </c>
      <c r="D747" t="str">
        <v>unmet</v>
      </c>
      <c r="E747">
        <v>-1433293.9079279257</v>
      </c>
    </row>
    <row r="748" spans="1:5" x14ac:dyDescent="0.25">
      <c r="A748">
        <v>681</v>
      </c>
      <c r="B748" s="40">
        <v>3041176.5240844674</v>
      </c>
      <c r="C748">
        <v>4253170.6272770995</v>
      </c>
      <c r="D748" t="str">
        <v>unmet</v>
      </c>
      <c r="E748">
        <v>-1211994.1031926321</v>
      </c>
    </row>
    <row r="749" spans="1:5" x14ac:dyDescent="0.25">
      <c r="A749">
        <v>682</v>
      </c>
      <c r="B749" s="40">
        <v>3598276.9983802079</v>
      </c>
      <c r="C749">
        <v>4252922.5074506644</v>
      </c>
      <c r="D749" t="str">
        <v>unmet</v>
      </c>
      <c r="E749">
        <v>-654645.50907045649</v>
      </c>
    </row>
    <row r="750" spans="1:5" x14ac:dyDescent="0.25">
      <c r="A750">
        <v>683</v>
      </c>
      <c r="B750" s="40">
        <v>3000632.3847291986</v>
      </c>
      <c r="C750">
        <v>4253791.7123401016</v>
      </c>
      <c r="D750" t="str">
        <v>unmet</v>
      </c>
      <c r="E750">
        <v>-1253159.327610903</v>
      </c>
    </row>
    <row r="751" spans="1:5" x14ac:dyDescent="0.25">
      <c r="A751">
        <v>684</v>
      </c>
      <c r="B751" s="40">
        <v>3385888.4478226383</v>
      </c>
      <c r="C751">
        <v>4253011.593677057</v>
      </c>
      <c r="D751" t="str">
        <v>unmet</v>
      </c>
      <c r="E751">
        <v>-867123.14585441863</v>
      </c>
    </row>
    <row r="752" spans="1:5" x14ac:dyDescent="0.25">
      <c r="A752">
        <v>685</v>
      </c>
      <c r="B752" s="40">
        <v>3697487.1399940373</v>
      </c>
      <c r="C752">
        <v>4253621.6609965824</v>
      </c>
      <c r="D752" t="str">
        <v>unmet</v>
      </c>
      <c r="E752">
        <v>-556134.52100254502</v>
      </c>
    </row>
    <row r="753" spans="1:5" x14ac:dyDescent="0.25">
      <c r="A753">
        <v>686</v>
      </c>
      <c r="B753" s="40">
        <v>3127565.7764891493</v>
      </c>
      <c r="C753">
        <v>4253661.2963983966</v>
      </c>
      <c r="D753" t="str">
        <v>unmet</v>
      </c>
      <c r="E753">
        <v>-1126095.5199092473</v>
      </c>
    </row>
    <row r="754" spans="1:5" x14ac:dyDescent="0.25">
      <c r="A754">
        <v>687</v>
      </c>
      <c r="B754" s="40">
        <v>2808297.7911717538</v>
      </c>
      <c r="C754">
        <v>4254449.0566844437</v>
      </c>
      <c r="D754" t="str">
        <v>unmet</v>
      </c>
      <c r="E754">
        <v>-1446151.2655126899</v>
      </c>
    </row>
    <row r="755" spans="1:5" x14ac:dyDescent="0.25">
      <c r="A755">
        <v>688</v>
      </c>
      <c r="B755" s="40">
        <v>3443773.7951442855</v>
      </c>
      <c r="C755">
        <v>4253808.304114202</v>
      </c>
      <c r="D755" t="str">
        <v>unmet</v>
      </c>
      <c r="E755">
        <v>-810034.5089699165</v>
      </c>
    </row>
    <row r="756" spans="1:5" x14ac:dyDescent="0.25">
      <c r="A756">
        <v>689</v>
      </c>
      <c r="B756" s="40">
        <v>2963159.3897915473</v>
      </c>
      <c r="C756">
        <v>4253548.6703135967</v>
      </c>
      <c r="D756" t="str">
        <v>unmet</v>
      </c>
      <c r="E756">
        <v>-1290389.2805220494</v>
      </c>
    </row>
    <row r="757" spans="1:5" x14ac:dyDescent="0.25">
      <c r="A757">
        <v>690</v>
      </c>
      <c r="B757" s="40">
        <v>3146587.8238822306</v>
      </c>
      <c r="C757">
        <v>4253390.9165463792</v>
      </c>
      <c r="D757" t="str">
        <v>unmet</v>
      </c>
      <c r="E757">
        <v>-1106803.0926641487</v>
      </c>
    </row>
    <row r="758" spans="1:5" x14ac:dyDescent="0.25">
      <c r="A758">
        <v>691</v>
      </c>
      <c r="B758" s="40">
        <v>3310552.4766095709</v>
      </c>
      <c r="C758">
        <v>4253523.6891814861</v>
      </c>
      <c r="D758" t="str">
        <v>unmet</v>
      </c>
      <c r="E758">
        <v>-942971.21257191524</v>
      </c>
    </row>
    <row r="759" spans="1:5" x14ac:dyDescent="0.25">
      <c r="A759">
        <v>692</v>
      </c>
      <c r="B759" s="40">
        <v>3111612.6138852397</v>
      </c>
      <c r="C759">
        <v>4253370.8793443795</v>
      </c>
      <c r="D759" t="str">
        <v>unmet</v>
      </c>
      <c r="E759">
        <v>-1141758.2654591398</v>
      </c>
    </row>
    <row r="760" spans="1:5" x14ac:dyDescent="0.25">
      <c r="A760">
        <v>693</v>
      </c>
      <c r="B760" s="40">
        <v>3003788.8280547033</v>
      </c>
      <c r="C760">
        <v>4253680.6092900755</v>
      </c>
      <c r="D760" t="str">
        <v>unmet</v>
      </c>
      <c r="E760">
        <v>-1249891.7812353722</v>
      </c>
    </row>
    <row r="761" spans="1:5" x14ac:dyDescent="0.25">
      <c r="A761">
        <v>694</v>
      </c>
      <c r="B761" s="40">
        <v>3932595.2299949247</v>
      </c>
      <c r="C761">
        <v>4253598.3951650029</v>
      </c>
      <c r="D761" t="str">
        <v>unmet</v>
      </c>
      <c r="E761">
        <v>-321003.16517007817</v>
      </c>
    </row>
    <row r="762" spans="1:5" x14ac:dyDescent="0.25">
      <c r="A762">
        <v>695</v>
      </c>
      <c r="B762" s="40">
        <v>3236420.0162069909</v>
      </c>
      <c r="C762">
        <v>4253573.9801243655</v>
      </c>
      <c r="D762" t="str">
        <v>unmet</v>
      </c>
      <c r="E762">
        <v>-1017153.9639173746</v>
      </c>
    </row>
    <row r="763" spans="1:5" x14ac:dyDescent="0.25">
      <c r="A763">
        <v>696</v>
      </c>
      <c r="B763" s="40">
        <v>3131179.8734142398</v>
      </c>
      <c r="C763">
        <v>4253065.3751496179</v>
      </c>
      <c r="D763" t="str">
        <v>unmet</v>
      </c>
      <c r="E763">
        <v>-1121885.5017353781</v>
      </c>
    </row>
    <row r="764" spans="1:5" x14ac:dyDescent="0.25">
      <c r="A764">
        <v>697</v>
      </c>
      <c r="B764" s="40">
        <v>3091759.6586068468</v>
      </c>
      <c r="C764">
        <v>4253236.6147860587</v>
      </c>
      <c r="D764" t="str">
        <v>unmet</v>
      </c>
      <c r="E764">
        <v>-1161476.9561792118</v>
      </c>
    </row>
    <row r="765" spans="1:5" x14ac:dyDescent="0.25">
      <c r="A765">
        <v>698</v>
      </c>
      <c r="B765" s="40">
        <v>2903981.1387970708</v>
      </c>
      <c r="C765">
        <v>4253261.0970937088</v>
      </c>
      <c r="D765" t="str">
        <v>unmet</v>
      </c>
      <c r="E765">
        <v>-1349279.958296638</v>
      </c>
    </row>
    <row r="766" spans="1:5" x14ac:dyDescent="0.25">
      <c r="A766">
        <v>699</v>
      </c>
      <c r="B766" s="40">
        <v>3214315.3911425397</v>
      </c>
      <c r="C766">
        <v>4253191.999452359</v>
      </c>
      <c r="D766" t="str">
        <v>unmet</v>
      </c>
      <c r="E766">
        <v>-1038876.6083098194</v>
      </c>
    </row>
    <row r="767" spans="1:5" x14ac:dyDescent="0.25">
      <c r="A767">
        <v>700</v>
      </c>
      <c r="B767" s="40">
        <v>2736220.5839745756</v>
      </c>
      <c r="C767">
        <v>4253200.6223738054</v>
      </c>
      <c r="D767" t="str">
        <v>unmet</v>
      </c>
      <c r="E767">
        <v>-1516980.0383992298</v>
      </c>
    </row>
    <row r="768" spans="1:5" x14ac:dyDescent="0.25">
      <c r="A768">
        <v>701</v>
      </c>
      <c r="B768" s="40">
        <v>2914943.6666308069</v>
      </c>
      <c r="C768">
        <v>4253492.3909548949</v>
      </c>
      <c r="D768" t="str">
        <v>unmet</v>
      </c>
      <c r="E768">
        <v>-1338548.7243240881</v>
      </c>
    </row>
    <row r="769" spans="1:5" x14ac:dyDescent="0.25">
      <c r="A769">
        <v>702</v>
      </c>
      <c r="B769" s="40">
        <v>3545895.518741379</v>
      </c>
      <c r="C769">
        <v>4253140.1802782156</v>
      </c>
      <c r="D769" t="str">
        <v>unmet</v>
      </c>
      <c r="E769">
        <v>-707244.66153683653</v>
      </c>
    </row>
    <row r="770" spans="1:5" x14ac:dyDescent="0.25">
      <c r="A770">
        <v>703</v>
      </c>
      <c r="B770" s="40">
        <v>2692299.7261577165</v>
      </c>
      <c r="C770">
        <v>4253671.8278904464</v>
      </c>
      <c r="D770" t="str">
        <v>unmet</v>
      </c>
      <c r="E770">
        <v>-1561372.1017327299</v>
      </c>
    </row>
    <row r="771" spans="1:5" x14ac:dyDescent="0.25">
      <c r="A771">
        <v>704</v>
      </c>
      <c r="B771" s="40">
        <v>2972513.3635147279</v>
      </c>
      <c r="C771">
        <v>4253146.9991212701</v>
      </c>
      <c r="D771" t="str">
        <v>unmet</v>
      </c>
      <c r="E771">
        <v>-1280633.6356065422</v>
      </c>
    </row>
    <row r="772" spans="1:5" x14ac:dyDescent="0.25">
      <c r="A772">
        <v>705</v>
      </c>
      <c r="B772" s="40">
        <v>3620632.7310378551</v>
      </c>
      <c r="C772">
        <v>4253448.4219215214</v>
      </c>
      <c r="D772" t="str">
        <v>unmet</v>
      </c>
      <c r="E772">
        <v>-632815.69088366628</v>
      </c>
    </row>
    <row r="773" spans="1:5" x14ac:dyDescent="0.25">
      <c r="A773">
        <v>706</v>
      </c>
      <c r="B773" s="40">
        <v>3446911.0645085014</v>
      </c>
      <c r="C773">
        <v>4253177.711558871</v>
      </c>
      <c r="D773" t="str">
        <v>unmet</v>
      </c>
      <c r="E773">
        <v>-806266.64705036953</v>
      </c>
    </row>
    <row r="774" spans="1:5" x14ac:dyDescent="0.25">
      <c r="A774">
        <v>707</v>
      </c>
      <c r="B774" s="40">
        <v>3148446.6525034299</v>
      </c>
      <c r="C774">
        <v>4252901.1672458509</v>
      </c>
      <c r="D774" t="str">
        <v>unmet</v>
      </c>
      <c r="E774">
        <v>-1104454.514742421</v>
      </c>
    </row>
    <row r="775" spans="1:5" x14ac:dyDescent="0.25">
      <c r="A775">
        <v>708</v>
      </c>
      <c r="B775" s="40">
        <v>3474720.4427067572</v>
      </c>
      <c r="C775">
        <v>4252983.464533166</v>
      </c>
      <c r="D775" t="str">
        <v>unmet</v>
      </c>
      <c r="E775">
        <v>-778263.0218264088</v>
      </c>
    </row>
    <row r="776" spans="1:5" x14ac:dyDescent="0.25">
      <c r="A776">
        <v>709</v>
      </c>
      <c r="B776" s="40">
        <v>3335262.8345874734</v>
      </c>
      <c r="C776">
        <v>4253422.810642451</v>
      </c>
      <c r="D776" t="str">
        <v>unmet</v>
      </c>
      <c r="E776">
        <v>-918159.97605497763</v>
      </c>
    </row>
    <row r="777" spans="1:5" x14ac:dyDescent="0.25">
      <c r="A777">
        <v>710</v>
      </c>
      <c r="B777" s="40">
        <v>2978558.1158401109</v>
      </c>
      <c r="C777">
        <v>4253428.261215046</v>
      </c>
      <c r="D777" t="str">
        <v>unmet</v>
      </c>
      <c r="E777">
        <v>-1274870.1453749351</v>
      </c>
    </row>
    <row r="778" spans="1:5" x14ac:dyDescent="0.25">
      <c r="A778">
        <v>711</v>
      </c>
      <c r="B778" s="40">
        <v>3379055.2118622772</v>
      </c>
      <c r="C778">
        <v>4253384.6214709403</v>
      </c>
      <c r="D778" t="str">
        <v>unmet</v>
      </c>
      <c r="E778">
        <v>-874329.40960866306</v>
      </c>
    </row>
    <row r="779" spans="1:5" x14ac:dyDescent="0.25">
      <c r="A779">
        <v>712</v>
      </c>
      <c r="B779" s="40">
        <v>3276882.1696048714</v>
      </c>
      <c r="C779">
        <v>4253324.5576882819</v>
      </c>
      <c r="D779" t="str">
        <v>unmet</v>
      </c>
      <c r="E779">
        <v>-976442.38808341045</v>
      </c>
    </row>
    <row r="780" spans="1:5" x14ac:dyDescent="0.25">
      <c r="A780">
        <v>713</v>
      </c>
      <c r="B780" s="40">
        <v>2819849.5217669453</v>
      </c>
      <c r="C780">
        <v>4253823.4936455954</v>
      </c>
      <c r="D780" t="str">
        <v>unmet</v>
      </c>
      <c r="E780">
        <v>-1433973.9718786501</v>
      </c>
    </row>
    <row r="781" spans="1:5" x14ac:dyDescent="0.25">
      <c r="A781">
        <v>714</v>
      </c>
      <c r="B781" s="40">
        <v>3142409.3526541078</v>
      </c>
      <c r="C781">
        <v>4253289.3908563545</v>
      </c>
      <c r="D781" t="str">
        <v>unmet</v>
      </c>
      <c r="E781">
        <v>-1110880.0382022467</v>
      </c>
    </row>
    <row r="782" spans="1:5" x14ac:dyDescent="0.25">
      <c r="A782">
        <v>715</v>
      </c>
      <c r="B782" s="40">
        <v>3743821.5289384993</v>
      </c>
      <c r="C782">
        <v>4252983.5864633964</v>
      </c>
      <c r="D782" t="str">
        <v>unmet</v>
      </c>
      <c r="E782">
        <v>-509162.05752489716</v>
      </c>
    </row>
    <row r="783" spans="1:5" x14ac:dyDescent="0.25">
      <c r="A783">
        <v>716</v>
      </c>
      <c r="B783" s="40">
        <v>3011842.9682257702</v>
      </c>
      <c r="C783">
        <v>4253060.1831671372</v>
      </c>
      <c r="D783" t="str">
        <v>unmet</v>
      </c>
      <c r="E783">
        <v>-1241217.214941367</v>
      </c>
    </row>
    <row r="784" spans="1:5" x14ac:dyDescent="0.25">
      <c r="A784">
        <v>717</v>
      </c>
      <c r="B784" s="40">
        <v>3138724.4771335935</v>
      </c>
      <c r="C784">
        <v>4253961.9473368255</v>
      </c>
      <c r="D784" t="str">
        <v>unmet</v>
      </c>
      <c r="E784">
        <v>-1115237.470203232</v>
      </c>
    </row>
    <row r="785" spans="1:5" x14ac:dyDescent="0.25">
      <c r="A785">
        <v>718</v>
      </c>
      <c r="B785" s="40">
        <v>3036746.2085718522</v>
      </c>
      <c r="C785">
        <v>4253560.0599961681</v>
      </c>
      <c r="D785" t="str">
        <v>unmet</v>
      </c>
      <c r="E785">
        <v>-1216813.8514243159</v>
      </c>
    </row>
    <row r="786" spans="1:5" x14ac:dyDescent="0.25">
      <c r="A786">
        <v>719</v>
      </c>
      <c r="B786" s="40">
        <v>3080619.5054272544</v>
      </c>
      <c r="C786">
        <v>4253120.0996745573</v>
      </c>
      <c r="D786" t="str">
        <v>unmet</v>
      </c>
      <c r="E786">
        <v>-1172500.594247303</v>
      </c>
    </row>
    <row r="787" spans="1:5" x14ac:dyDescent="0.25">
      <c r="A787">
        <v>720</v>
      </c>
      <c r="B787" s="40">
        <v>3034398.5082027041</v>
      </c>
      <c r="C787">
        <v>4253123.8331737537</v>
      </c>
      <c r="D787" t="str">
        <v>unmet</v>
      </c>
      <c r="E787">
        <v>-1218725.3249710496</v>
      </c>
    </row>
    <row r="788" spans="1:5" x14ac:dyDescent="0.25">
      <c r="A788">
        <v>721</v>
      </c>
      <c r="B788" s="40">
        <v>3414415.171201732</v>
      </c>
      <c r="C788">
        <v>4253348.3405857151</v>
      </c>
      <c r="D788" t="str">
        <v>unmet</v>
      </c>
      <c r="E788">
        <v>-838933.16938398313</v>
      </c>
    </row>
    <row r="789" spans="1:5" x14ac:dyDescent="0.25">
      <c r="A789">
        <v>722</v>
      </c>
      <c r="B789" s="40">
        <v>2997674.876657309</v>
      </c>
      <c r="C789">
        <v>4253304.1527247289</v>
      </c>
      <c r="D789" t="str">
        <v>unmet</v>
      </c>
      <c r="E789">
        <v>-1255629.2760674199</v>
      </c>
    </row>
    <row r="790" spans="1:5" x14ac:dyDescent="0.25">
      <c r="A790">
        <v>723</v>
      </c>
      <c r="B790" s="40">
        <v>2905340.559673971</v>
      </c>
      <c r="C790">
        <v>4253389.8466078779</v>
      </c>
      <c r="D790" t="str">
        <v>unmet</v>
      </c>
      <c r="E790">
        <v>-1348049.2869339068</v>
      </c>
    </row>
    <row r="791" spans="1:5" x14ac:dyDescent="0.25">
      <c r="A791">
        <v>724</v>
      </c>
      <c r="B791" s="40">
        <v>2980058.3972496577</v>
      </c>
      <c r="C791">
        <v>4253862.00450671</v>
      </c>
      <c r="D791" t="str">
        <v>unmet</v>
      </c>
      <c r="E791">
        <v>-1273803.6072570523</v>
      </c>
    </row>
    <row r="792" spans="1:5" x14ac:dyDescent="0.25">
      <c r="A792">
        <v>725</v>
      </c>
      <c r="B792" s="40">
        <v>3007776.5439371006</v>
      </c>
      <c r="C792">
        <v>4253128.7681776294</v>
      </c>
      <c r="D792" t="str">
        <v>unmet</v>
      </c>
      <c r="E792">
        <v>-1245352.2242405289</v>
      </c>
    </row>
    <row r="793" spans="1:5" x14ac:dyDescent="0.25">
      <c r="A793">
        <v>726</v>
      </c>
      <c r="B793" s="40">
        <v>3230683.75842446</v>
      </c>
      <c r="C793">
        <v>4253002.6925448794</v>
      </c>
      <c r="D793" t="str">
        <v>unmet</v>
      </c>
      <c r="E793">
        <v>-1022318.9341204194</v>
      </c>
    </row>
    <row r="794" spans="1:5" x14ac:dyDescent="0.25">
      <c r="A794">
        <v>727</v>
      </c>
      <c r="B794" s="40">
        <v>3564000.7699687267</v>
      </c>
      <c r="C794">
        <v>4253147.3488286491</v>
      </c>
      <c r="D794" t="str">
        <v>unmet</v>
      </c>
      <c r="E794">
        <v>-689146.57885992248</v>
      </c>
    </row>
    <row r="795" spans="1:5" x14ac:dyDescent="0.25">
      <c r="A795">
        <v>728</v>
      </c>
      <c r="B795" s="40">
        <v>3296913.2241713889</v>
      </c>
      <c r="C795">
        <v>4253577.3866409454</v>
      </c>
      <c r="D795" t="str">
        <v>unmet</v>
      </c>
      <c r="E795">
        <v>-956664.16246955656</v>
      </c>
    </row>
    <row r="796" spans="1:5" x14ac:dyDescent="0.25">
      <c r="A796">
        <v>729</v>
      </c>
      <c r="B796" s="40">
        <v>3121877.276752816</v>
      </c>
      <c r="C796">
        <v>4252969.1196268173</v>
      </c>
      <c r="D796" t="str">
        <v>unmet</v>
      </c>
      <c r="E796">
        <v>-1131091.8428740012</v>
      </c>
    </row>
    <row r="797" spans="1:5" x14ac:dyDescent="0.25">
      <c r="A797">
        <v>730</v>
      </c>
      <c r="B797" s="40">
        <v>4098793.8547486765</v>
      </c>
      <c r="C797">
        <v>4254195.3988623051</v>
      </c>
      <c r="D797" t="str">
        <v>unmet</v>
      </c>
      <c r="E797">
        <v>-155401.54411362857</v>
      </c>
    </row>
    <row r="798" spans="1:5" x14ac:dyDescent="0.25">
      <c r="A798">
        <v>731</v>
      </c>
      <c r="B798" s="40">
        <v>3043273.8331776606</v>
      </c>
      <c r="C798">
        <v>4253257.8710312322</v>
      </c>
      <c r="D798" t="str">
        <v>unmet</v>
      </c>
      <c r="E798">
        <v>-1209984.0378535716</v>
      </c>
    </row>
    <row r="799" spans="1:5" x14ac:dyDescent="0.25">
      <c r="A799">
        <v>732</v>
      </c>
      <c r="B799" s="40">
        <v>3417662.3932827096</v>
      </c>
      <c r="C799">
        <v>4253503.0995585527</v>
      </c>
      <c r="D799" t="str">
        <v>unmet</v>
      </c>
      <c r="E799">
        <v>-835840.70627584308</v>
      </c>
    </row>
    <row r="800" spans="1:5" x14ac:dyDescent="0.25">
      <c r="A800">
        <v>733</v>
      </c>
      <c r="B800" s="40">
        <v>3236238.3804978146</v>
      </c>
      <c r="C800">
        <v>4253039.3532142239</v>
      </c>
      <c r="D800" t="str">
        <v>unmet</v>
      </c>
      <c r="E800">
        <v>-1016800.9727164092</v>
      </c>
    </row>
    <row r="801" spans="1:5" x14ac:dyDescent="0.25">
      <c r="A801">
        <v>734</v>
      </c>
      <c r="B801" s="40">
        <v>3087118.4183595739</v>
      </c>
      <c r="C801">
        <v>4253410.0669318885</v>
      </c>
      <c r="D801" t="str">
        <v>unmet</v>
      </c>
      <c r="E801">
        <v>-1166291.6485723145</v>
      </c>
    </row>
    <row r="802" spans="1:5" x14ac:dyDescent="0.25">
      <c r="A802">
        <v>735</v>
      </c>
      <c r="B802" s="40">
        <v>3299780.955585144</v>
      </c>
      <c r="C802">
        <v>4253651.5570801059</v>
      </c>
      <c r="D802" t="str">
        <v>unmet</v>
      </c>
      <c r="E802">
        <v>-953870.60149496188</v>
      </c>
    </row>
    <row r="803" spans="1:5" x14ac:dyDescent="0.25">
      <c r="A803">
        <v>736</v>
      </c>
      <c r="B803" s="40">
        <v>2988002.8159099519</v>
      </c>
      <c r="C803">
        <v>4253446.6681443108</v>
      </c>
      <c r="D803" t="str">
        <v>unmet</v>
      </c>
      <c r="E803">
        <v>-1265443.8522343589</v>
      </c>
    </row>
    <row r="804" spans="1:5" x14ac:dyDescent="0.25">
      <c r="A804">
        <v>737</v>
      </c>
      <c r="B804" s="40">
        <v>3088162.603621549</v>
      </c>
      <c r="C804">
        <v>4253271.9328973517</v>
      </c>
      <c r="D804" t="str">
        <v>unmet</v>
      </c>
      <c r="E804">
        <v>-1165109.3292758027</v>
      </c>
    </row>
    <row r="805" spans="1:5" x14ac:dyDescent="0.25">
      <c r="A805">
        <v>738</v>
      </c>
      <c r="B805" s="40">
        <v>3036641.8673380883</v>
      </c>
      <c r="C805">
        <v>4253575.1348352861</v>
      </c>
      <c r="D805" t="str">
        <v>unmet</v>
      </c>
      <c r="E805">
        <v>-1216933.2674971977</v>
      </c>
    </row>
    <row r="806" spans="1:5" x14ac:dyDescent="0.25">
      <c r="A806">
        <v>739</v>
      </c>
      <c r="B806" s="40">
        <v>3463191.7082069134</v>
      </c>
      <c r="C806">
        <v>4252836.6939274902</v>
      </c>
      <c r="D806" t="str">
        <v>unmet</v>
      </c>
      <c r="E806">
        <v>-789644.98572057672</v>
      </c>
    </row>
    <row r="807" spans="1:5" x14ac:dyDescent="0.25">
      <c r="A807">
        <v>740</v>
      </c>
      <c r="B807" s="40">
        <v>3390396.7388513526</v>
      </c>
      <c r="C807">
        <v>4253164.234967621</v>
      </c>
      <c r="D807" t="str">
        <v>unmet</v>
      </c>
      <c r="E807">
        <v>-862767.49611626845</v>
      </c>
    </row>
    <row r="808" spans="1:5" x14ac:dyDescent="0.25">
      <c r="A808">
        <v>741</v>
      </c>
      <c r="B808" s="40">
        <v>3064583.3331308523</v>
      </c>
      <c r="C808">
        <v>4252883.6028959416</v>
      </c>
      <c r="D808" t="str">
        <v>unmet</v>
      </c>
      <c r="E808">
        <v>-1188300.2697650893</v>
      </c>
    </row>
    <row r="809" spans="1:5" x14ac:dyDescent="0.25">
      <c r="A809">
        <v>742</v>
      </c>
      <c r="B809" s="40">
        <v>3687146.0382109699</v>
      </c>
      <c r="C809">
        <v>4253427.7272244468</v>
      </c>
      <c r="D809" t="str">
        <v>unmet</v>
      </c>
      <c r="E809">
        <v>-566281.68901347695</v>
      </c>
    </row>
    <row r="810" spans="1:5" x14ac:dyDescent="0.25">
      <c r="A810">
        <v>743</v>
      </c>
      <c r="B810" s="40">
        <v>3074347.2042482076</v>
      </c>
      <c r="C810">
        <v>4253500.8534996957</v>
      </c>
      <c r="D810" t="str">
        <v>unmet</v>
      </c>
      <c r="E810">
        <v>-1179153.649251488</v>
      </c>
    </row>
    <row r="811" spans="1:5" x14ac:dyDescent="0.25">
      <c r="A811">
        <v>744</v>
      </c>
      <c r="B811" s="40">
        <v>3400415.6211495586</v>
      </c>
      <c r="C811">
        <v>4254092.6803707602</v>
      </c>
      <c r="D811" t="str">
        <v>unmet</v>
      </c>
      <c r="E811">
        <v>-853677.05922120158</v>
      </c>
    </row>
    <row r="812" spans="1:5" x14ac:dyDescent="0.25">
      <c r="A812">
        <v>745</v>
      </c>
      <c r="B812" s="40">
        <v>3216069.3467504396</v>
      </c>
      <c r="C812">
        <v>4253513.0950859701</v>
      </c>
      <c r="D812" t="str">
        <v>unmet</v>
      </c>
      <c r="E812">
        <v>-1037443.7483355305</v>
      </c>
    </row>
    <row r="813" spans="1:5" x14ac:dyDescent="0.25">
      <c r="A813">
        <v>746</v>
      </c>
      <c r="B813" s="40">
        <v>3116999.1384053128</v>
      </c>
      <c r="C813">
        <v>4253015.155976844</v>
      </c>
      <c r="D813" t="str">
        <v>unmet</v>
      </c>
      <c r="E813">
        <v>-1136016.0175715312</v>
      </c>
    </row>
    <row r="814" spans="1:5" x14ac:dyDescent="0.25">
      <c r="A814">
        <v>747</v>
      </c>
      <c r="B814" s="40">
        <v>2823239.9397108918</v>
      </c>
      <c r="C814">
        <v>4253129.8213083511</v>
      </c>
      <c r="D814" t="str">
        <v>unmet</v>
      </c>
      <c r="E814">
        <v>-1429889.8815974593</v>
      </c>
    </row>
    <row r="815" spans="1:5" x14ac:dyDescent="0.25">
      <c r="A815">
        <v>748</v>
      </c>
      <c r="B815" s="40">
        <v>3296963.5772138499</v>
      </c>
      <c r="C815">
        <v>4253470.8047413994</v>
      </c>
      <c r="D815" t="str">
        <v>unmet</v>
      </c>
      <c r="E815">
        <v>-956507.22752754949</v>
      </c>
    </row>
    <row r="816" spans="1:5" x14ac:dyDescent="0.25">
      <c r="A816">
        <v>749</v>
      </c>
      <c r="B816" s="40">
        <v>3196137.1803490375</v>
      </c>
      <c r="C816">
        <v>4253856.5535375364</v>
      </c>
      <c r="D816" t="str">
        <v>unmet</v>
      </c>
      <c r="E816">
        <v>-1057719.3731884989</v>
      </c>
    </row>
    <row r="817" spans="1:5" x14ac:dyDescent="0.25">
      <c r="A817">
        <v>750</v>
      </c>
      <c r="B817" s="40">
        <v>3570747.1384033514</v>
      </c>
      <c r="C817">
        <v>4253213.6095393263</v>
      </c>
      <c r="D817" t="str">
        <v>unmet</v>
      </c>
      <c r="E817">
        <v>-682466.47113597486</v>
      </c>
    </row>
    <row r="818" spans="1:5" x14ac:dyDescent="0.25">
      <c r="A818">
        <v>751</v>
      </c>
      <c r="B818" s="40">
        <v>2881256.6098505286</v>
      </c>
      <c r="C818">
        <v>4252821.5478248019</v>
      </c>
      <c r="D818" t="str">
        <v>unmet</v>
      </c>
      <c r="E818">
        <v>-1371564.9379742732</v>
      </c>
    </row>
    <row r="819" spans="1:5" x14ac:dyDescent="0.25">
      <c r="A819">
        <v>752</v>
      </c>
      <c r="B819" s="40">
        <v>3414210.1943494561</v>
      </c>
      <c r="C819">
        <v>4252822.4810887836</v>
      </c>
      <c r="D819" t="str">
        <v>unmet</v>
      </c>
      <c r="E819">
        <v>-838612.28673932748</v>
      </c>
    </row>
    <row r="820" spans="1:5" x14ac:dyDescent="0.25">
      <c r="A820">
        <v>753</v>
      </c>
      <c r="B820" s="40">
        <v>3319797.0802064012</v>
      </c>
      <c r="C820">
        <v>4253224.7927604411</v>
      </c>
      <c r="D820" t="str">
        <v>unmet</v>
      </c>
      <c r="E820">
        <v>-933427.7125540399</v>
      </c>
    </row>
    <row r="821" spans="1:5" x14ac:dyDescent="0.25">
      <c r="A821">
        <v>754</v>
      </c>
      <c r="B821" s="40">
        <v>2977696.1913735447</v>
      </c>
      <c r="C821">
        <v>4253496.0327338893</v>
      </c>
      <c r="D821" t="str">
        <v>unmet</v>
      </c>
      <c r="E821">
        <v>-1275799.8413603446</v>
      </c>
    </row>
    <row r="822" spans="1:5" x14ac:dyDescent="0.25">
      <c r="A822">
        <v>755</v>
      </c>
      <c r="B822" s="40">
        <v>2718774.0127169201</v>
      </c>
      <c r="C822">
        <v>4253529.9602225078</v>
      </c>
      <c r="D822" t="str">
        <v>unmet</v>
      </c>
      <c r="E822">
        <v>-1534755.9475055877</v>
      </c>
    </row>
    <row r="823" spans="1:5" x14ac:dyDescent="0.25">
      <c r="A823">
        <v>756</v>
      </c>
      <c r="B823" s="40">
        <v>3207874.9090693253</v>
      </c>
      <c r="C823">
        <v>4253189.8809354585</v>
      </c>
      <c r="D823" t="str">
        <v>unmet</v>
      </c>
      <c r="E823">
        <v>-1045314.9718661332</v>
      </c>
    </row>
    <row r="824" spans="1:5" x14ac:dyDescent="0.25">
      <c r="A824">
        <v>757</v>
      </c>
      <c r="B824" s="40">
        <v>3158819.9474557452</v>
      </c>
      <c r="C824">
        <v>4253862.0162571156</v>
      </c>
      <c r="D824" t="str">
        <v>unmet</v>
      </c>
      <c r="E824">
        <v>-1095042.0688013704</v>
      </c>
    </row>
    <row r="825" spans="1:5" x14ac:dyDescent="0.25">
      <c r="A825">
        <v>758</v>
      </c>
      <c r="B825" s="40">
        <v>3146162.0351671251</v>
      </c>
      <c r="C825">
        <v>4253505.4436056316</v>
      </c>
      <c r="D825" t="str">
        <v>unmet</v>
      </c>
      <c r="E825">
        <v>-1107343.4084385065</v>
      </c>
    </row>
    <row r="826" spans="1:5" x14ac:dyDescent="0.25">
      <c r="A826">
        <v>759</v>
      </c>
      <c r="B826" s="40">
        <v>3125451.6354543045</v>
      </c>
      <c r="C826">
        <v>4253279.6371883759</v>
      </c>
      <c r="D826" t="str">
        <v>unmet</v>
      </c>
      <c r="E826">
        <v>-1127828.0017340714</v>
      </c>
    </row>
    <row r="827" spans="1:5" x14ac:dyDescent="0.25">
      <c r="A827">
        <v>760</v>
      </c>
      <c r="B827" s="40">
        <v>3343810.3472705707</v>
      </c>
      <c r="C827">
        <v>4252974.8225338599</v>
      </c>
      <c r="D827" t="str">
        <v>unmet</v>
      </c>
      <c r="E827">
        <v>-909164.47526328918</v>
      </c>
    </row>
    <row r="828" spans="1:5" x14ac:dyDescent="0.25">
      <c r="A828">
        <v>761</v>
      </c>
      <c r="B828" s="40">
        <v>3416181.3748547002</v>
      </c>
      <c r="C828">
        <v>4253795.573026849</v>
      </c>
      <c r="D828" t="str">
        <v>unmet</v>
      </c>
      <c r="E828">
        <v>-837614.19817214878</v>
      </c>
    </row>
    <row r="829" spans="1:5" x14ac:dyDescent="0.25">
      <c r="A829">
        <v>762</v>
      </c>
      <c r="B829" s="40">
        <v>3834832.8064148827</v>
      </c>
      <c r="C829">
        <v>4253645.7345041456</v>
      </c>
      <c r="D829" t="str">
        <v>unmet</v>
      </c>
      <c r="E829">
        <v>-418812.92808926292</v>
      </c>
    </row>
    <row r="830" spans="1:5" x14ac:dyDescent="0.25">
      <c r="A830">
        <v>763</v>
      </c>
      <c r="B830" s="40">
        <v>3558703.6677643578</v>
      </c>
      <c r="C830">
        <v>4252859.0845344327</v>
      </c>
      <c r="D830" t="str">
        <v>unmet</v>
      </c>
      <c r="E830">
        <v>-694155.41677007498</v>
      </c>
    </row>
    <row r="831" spans="1:5" x14ac:dyDescent="0.25">
      <c r="A831">
        <v>764</v>
      </c>
      <c r="B831" s="40">
        <v>2958932.6443852093</v>
      </c>
      <c r="C831">
        <v>4253655.9119637283</v>
      </c>
      <c r="D831" t="str">
        <v>unmet</v>
      </c>
      <c r="E831">
        <v>-1294723.2675785189</v>
      </c>
    </row>
    <row r="832" spans="1:5" x14ac:dyDescent="0.25">
      <c r="A832">
        <v>765</v>
      </c>
      <c r="B832" s="40">
        <v>3421704.1066770535</v>
      </c>
      <c r="C832">
        <v>4253272.7315421691</v>
      </c>
      <c r="D832" t="str">
        <v>unmet</v>
      </c>
      <c r="E832">
        <v>-831568.62486511562</v>
      </c>
    </row>
    <row r="833" spans="1:5" x14ac:dyDescent="0.25">
      <c r="A833">
        <v>766</v>
      </c>
      <c r="B833" s="40">
        <v>3087844.0966869663</v>
      </c>
      <c r="C833">
        <v>4253104.1391105046</v>
      </c>
      <c r="D833" t="str">
        <v>unmet</v>
      </c>
      <c r="E833">
        <v>-1165260.0424235384</v>
      </c>
    </row>
    <row r="834" spans="1:5" x14ac:dyDescent="0.25">
      <c r="A834">
        <v>767</v>
      </c>
      <c r="B834" s="40">
        <v>3075349.6017219927</v>
      </c>
      <c r="C834">
        <v>4253916.2872920381</v>
      </c>
      <c r="D834" t="str">
        <v>unmet</v>
      </c>
      <c r="E834">
        <v>-1178566.6855700454</v>
      </c>
    </row>
    <row r="835" spans="1:5" x14ac:dyDescent="0.25">
      <c r="A835">
        <v>768</v>
      </c>
      <c r="B835" s="40">
        <v>3067225.0976679726</v>
      </c>
      <c r="C835">
        <v>4253533.4792399993</v>
      </c>
      <c r="D835" t="str">
        <v>unmet</v>
      </c>
      <c r="E835">
        <v>-1186308.3815720268</v>
      </c>
    </row>
    <row r="836" spans="1:5" x14ac:dyDescent="0.25">
      <c r="A836">
        <v>769</v>
      </c>
      <c r="B836" s="40">
        <v>2901680.0275139217</v>
      </c>
      <c r="C836">
        <v>4253033.5462981248</v>
      </c>
      <c r="D836" t="str">
        <v>unmet</v>
      </c>
      <c r="E836">
        <v>-1351353.5187842031</v>
      </c>
    </row>
    <row r="837" spans="1:5" x14ac:dyDescent="0.25">
      <c r="A837">
        <v>770</v>
      </c>
      <c r="B837" s="40">
        <v>3558297.9367531687</v>
      </c>
      <c r="C837">
        <v>4253679.1571367672</v>
      </c>
      <c r="D837" t="str">
        <v>unmet</v>
      </c>
      <c r="E837">
        <v>-695381.22038359847</v>
      </c>
    </row>
    <row r="838" spans="1:5" x14ac:dyDescent="0.25">
      <c r="A838">
        <v>771</v>
      </c>
      <c r="B838" s="40">
        <v>3235853.81606272</v>
      </c>
      <c r="C838">
        <v>4253020.3428909117</v>
      </c>
      <c r="D838" t="str">
        <v>unmet</v>
      </c>
      <c r="E838">
        <v>-1017166.5268281917</v>
      </c>
    </row>
    <row r="839" spans="1:5" x14ac:dyDescent="0.25">
      <c r="A839">
        <v>772</v>
      </c>
      <c r="B839" s="40">
        <v>3432039.3266032464</v>
      </c>
      <c r="C839">
        <v>4253266.5908706691</v>
      </c>
      <c r="D839" t="str">
        <v>unmet</v>
      </c>
      <c r="E839">
        <v>-821227.26426742272</v>
      </c>
    </row>
    <row r="840" spans="1:5" x14ac:dyDescent="0.25">
      <c r="A840">
        <v>773</v>
      </c>
      <c r="B840" s="40">
        <v>2959661.2881421251</v>
      </c>
      <c r="C840">
        <v>4252993.9393766569</v>
      </c>
      <c r="D840" t="str">
        <v>unmet</v>
      </c>
      <c r="E840">
        <v>-1293332.6512345318</v>
      </c>
    </row>
    <row r="841" spans="1:5" x14ac:dyDescent="0.25">
      <c r="A841">
        <v>774</v>
      </c>
      <c r="B841" s="40">
        <v>3218991.2046661973</v>
      </c>
      <c r="C841">
        <v>4253729.4496231629</v>
      </c>
      <c r="D841" t="str">
        <v>unmet</v>
      </c>
      <c r="E841">
        <v>-1034738.2449569656</v>
      </c>
    </row>
    <row r="842" spans="1:5" x14ac:dyDescent="0.25">
      <c r="A842">
        <v>775</v>
      </c>
      <c r="B842" s="40">
        <v>3268791.5112650534</v>
      </c>
      <c r="C842">
        <v>4253260.6823182413</v>
      </c>
      <c r="D842" t="str">
        <v>unmet</v>
      </c>
      <c r="E842">
        <v>-984469.17105318792</v>
      </c>
    </row>
    <row r="843" spans="1:5" x14ac:dyDescent="0.25">
      <c r="A843">
        <v>776</v>
      </c>
      <c r="B843" s="40">
        <v>2986969.3752144296</v>
      </c>
      <c r="C843">
        <v>4253929.8740708353</v>
      </c>
      <c r="D843" t="str">
        <v>unmet</v>
      </c>
      <c r="E843">
        <v>-1266960.4988564057</v>
      </c>
    </row>
    <row r="844" spans="1:5" x14ac:dyDescent="0.25">
      <c r="A844">
        <v>777</v>
      </c>
      <c r="B844" s="40">
        <v>3326074.0356478118</v>
      </c>
      <c r="C844">
        <v>4253693.4052910889</v>
      </c>
      <c r="D844" t="str">
        <v>unmet</v>
      </c>
      <c r="E844">
        <v>-927619.36964327702</v>
      </c>
    </row>
    <row r="845" spans="1:5" x14ac:dyDescent="0.25">
      <c r="A845">
        <v>778</v>
      </c>
      <c r="B845" s="40">
        <v>3072550.4661411084</v>
      </c>
      <c r="C845">
        <v>4253820.2084819525</v>
      </c>
      <c r="D845" t="str">
        <v>unmet</v>
      </c>
      <c r="E845">
        <v>-1181269.7423408441</v>
      </c>
    </row>
    <row r="846" spans="1:5" x14ac:dyDescent="0.25">
      <c r="A846">
        <v>779</v>
      </c>
      <c r="B846" s="40">
        <v>3271011.7906321972</v>
      </c>
      <c r="C846">
        <v>4253210.616912201</v>
      </c>
      <c r="D846" t="str">
        <v>unmet</v>
      </c>
      <c r="E846">
        <v>-982198.82628000388</v>
      </c>
    </row>
    <row r="847" spans="1:5" x14ac:dyDescent="0.25">
      <c r="A847">
        <v>780</v>
      </c>
      <c r="B847" s="40">
        <v>3348623.2758904276</v>
      </c>
      <c r="C847">
        <v>4254092.3255915092</v>
      </c>
      <c r="D847" t="str">
        <v>unmet</v>
      </c>
      <c r="E847">
        <v>-905469.04970108159</v>
      </c>
    </row>
    <row r="848" spans="1:5" x14ac:dyDescent="0.25">
      <c r="A848">
        <v>781</v>
      </c>
      <c r="B848" s="40">
        <v>3142136.7758632242</v>
      </c>
      <c r="C848">
        <v>4253777.6835466633</v>
      </c>
      <c r="D848" t="str">
        <v>unmet</v>
      </c>
      <c r="E848">
        <v>-1111640.9076834391</v>
      </c>
    </row>
    <row r="849" spans="1:5" x14ac:dyDescent="0.25">
      <c r="A849">
        <v>782</v>
      </c>
      <c r="B849" s="40">
        <v>3510127.9848138993</v>
      </c>
      <c r="C849">
        <v>4253292.3211732488</v>
      </c>
      <c r="D849" t="str">
        <v>unmet</v>
      </c>
      <c r="E849">
        <v>-743164.33635934955</v>
      </c>
    </row>
    <row r="850" spans="1:5" x14ac:dyDescent="0.25">
      <c r="A850">
        <v>783</v>
      </c>
      <c r="B850" s="40">
        <v>2969056.4236017051</v>
      </c>
      <c r="C850">
        <v>4253435.8909339085</v>
      </c>
      <c r="D850" t="str">
        <v>unmet</v>
      </c>
      <c r="E850">
        <v>-1284379.4673322034</v>
      </c>
    </row>
    <row r="851" spans="1:5" x14ac:dyDescent="0.25">
      <c r="A851">
        <v>784</v>
      </c>
      <c r="B851" s="40">
        <v>4154723.7523493422</v>
      </c>
      <c r="C851">
        <v>4253593.3874217412</v>
      </c>
      <c r="D851" t="str">
        <v>unmet</v>
      </c>
      <c r="E851">
        <v>-98869.635072398931</v>
      </c>
    </row>
    <row r="852" spans="1:5" x14ac:dyDescent="0.25">
      <c r="A852">
        <v>785</v>
      </c>
      <c r="B852" s="40">
        <v>2959095.0695726979</v>
      </c>
      <c r="C852">
        <v>4253756.7064738432</v>
      </c>
      <c r="D852" t="str">
        <v>unmet</v>
      </c>
      <c r="E852">
        <v>-1294661.6369011453</v>
      </c>
    </row>
    <row r="853" spans="1:5" x14ac:dyDescent="0.25">
      <c r="A853">
        <v>786</v>
      </c>
      <c r="B853" s="40">
        <v>3466429.3115372416</v>
      </c>
      <c r="C853">
        <v>4253326.7912914045</v>
      </c>
      <c r="D853" t="str">
        <v>unmet</v>
      </c>
      <c r="E853">
        <v>-786897.47975416295</v>
      </c>
    </row>
    <row r="854" spans="1:5" x14ac:dyDescent="0.25">
      <c r="A854">
        <v>787</v>
      </c>
      <c r="B854" s="40">
        <v>2987891.9974192642</v>
      </c>
      <c r="C854">
        <v>4253276.704842777</v>
      </c>
      <c r="D854" t="str">
        <v>unmet</v>
      </c>
      <c r="E854">
        <v>-1265384.7074235128</v>
      </c>
    </row>
    <row r="855" spans="1:5" x14ac:dyDescent="0.25">
      <c r="A855">
        <v>788</v>
      </c>
      <c r="B855" s="40">
        <v>3101572.4039316201</v>
      </c>
      <c r="C855">
        <v>4252838.8403919442</v>
      </c>
      <c r="D855" t="str">
        <v>unmet</v>
      </c>
      <c r="E855">
        <v>-1151266.4364603241</v>
      </c>
    </row>
    <row r="856" spans="1:5" x14ac:dyDescent="0.25">
      <c r="A856">
        <v>789</v>
      </c>
      <c r="B856" s="40">
        <v>3203067.9591137115</v>
      </c>
      <c r="C856">
        <v>4252909.5460818494</v>
      </c>
      <c r="D856" t="str">
        <v>unmet</v>
      </c>
      <c r="E856">
        <v>-1049841.5869681379</v>
      </c>
    </row>
    <row r="857" spans="1:5" x14ac:dyDescent="0.25">
      <c r="A857">
        <v>790</v>
      </c>
      <c r="B857" s="40">
        <v>2958272.6205652501</v>
      </c>
      <c r="C857">
        <v>4253154.2677452238</v>
      </c>
      <c r="D857" t="str">
        <v>unmet</v>
      </c>
      <c r="E857">
        <v>-1294881.6471799738</v>
      </c>
    </row>
    <row r="858" spans="1:5" x14ac:dyDescent="0.25">
      <c r="A858">
        <v>791</v>
      </c>
      <c r="B858" s="40">
        <v>3242524.5667140186</v>
      </c>
      <c r="C858">
        <v>4253122.5031681675</v>
      </c>
      <c r="D858" t="str">
        <v>unmet</v>
      </c>
      <c r="E858">
        <v>-1010597.936454149</v>
      </c>
    </row>
    <row r="859" spans="1:5" x14ac:dyDescent="0.25">
      <c r="A859">
        <v>792</v>
      </c>
      <c r="B859" s="40">
        <v>3280937.9237484364</v>
      </c>
      <c r="C859">
        <v>4252638.0242935997</v>
      </c>
      <c r="D859" t="str">
        <v>unmet</v>
      </c>
      <c r="E859">
        <v>-971700.10054516327</v>
      </c>
    </row>
    <row r="860" spans="1:5" x14ac:dyDescent="0.25">
      <c r="A860">
        <v>793</v>
      </c>
      <c r="B860" s="40">
        <v>2930650.885302085</v>
      </c>
      <c r="C860">
        <v>4252897.2695101993</v>
      </c>
      <c r="D860" t="str">
        <v>unmet</v>
      </c>
      <c r="E860">
        <v>-1322246.3842081144</v>
      </c>
    </row>
    <row r="861" spans="1:5" x14ac:dyDescent="0.25">
      <c r="A861">
        <v>794</v>
      </c>
      <c r="B861" s="40">
        <v>3629754.2764726374</v>
      </c>
      <c r="C861">
        <v>4253463.9722690703</v>
      </c>
      <c r="D861" t="str">
        <v>unmet</v>
      </c>
      <c r="E861">
        <v>-623709.6957964329</v>
      </c>
    </row>
    <row r="862" spans="1:5" x14ac:dyDescent="0.25">
      <c r="A862">
        <v>795</v>
      </c>
      <c r="B862" s="40">
        <v>3159353.0476900646</v>
      </c>
      <c r="C862">
        <v>4253082.9450729815</v>
      </c>
      <c r="D862" t="str">
        <v>unmet</v>
      </c>
      <c r="E862">
        <v>-1093729.8973829169</v>
      </c>
    </row>
    <row r="863" spans="1:5" x14ac:dyDescent="0.25">
      <c r="A863">
        <v>796</v>
      </c>
      <c r="B863" s="40">
        <v>2965490.8472902128</v>
      </c>
      <c r="C863">
        <v>4253205.4898185264</v>
      </c>
      <c r="D863" t="str">
        <v>unmet</v>
      </c>
      <c r="E863">
        <v>-1287714.6425283137</v>
      </c>
    </row>
    <row r="864" spans="1:5" x14ac:dyDescent="0.25">
      <c r="A864">
        <v>797</v>
      </c>
      <c r="B864" s="40">
        <v>3494669.9121099366</v>
      </c>
      <c r="C864">
        <v>4253752.1826303704</v>
      </c>
      <c r="D864" t="str">
        <v>unmet</v>
      </c>
      <c r="E864">
        <v>-759082.27052043378</v>
      </c>
    </row>
    <row r="865" spans="1:5" x14ac:dyDescent="0.25">
      <c r="A865">
        <v>798</v>
      </c>
      <c r="B865" s="40">
        <v>3045639.4446204593</v>
      </c>
      <c r="C865">
        <v>4253420.3698879303</v>
      </c>
      <c r="D865" t="str">
        <v>unmet</v>
      </c>
      <c r="E865">
        <v>-1207780.925267471</v>
      </c>
    </row>
    <row r="866" spans="1:5" x14ac:dyDescent="0.25">
      <c r="A866">
        <v>799</v>
      </c>
      <c r="B866" s="40">
        <v>3256102.05189753</v>
      </c>
      <c r="C866">
        <v>4253042.2055010013</v>
      </c>
      <c r="D866" t="str">
        <v>unmet</v>
      </c>
      <c r="E866">
        <v>-996940.15360347135</v>
      </c>
    </row>
    <row r="867" spans="1:5" x14ac:dyDescent="0.25">
      <c r="A867">
        <v>800</v>
      </c>
      <c r="B867" s="40">
        <v>3256766.1321870191</v>
      </c>
      <c r="C867">
        <v>4253223.0230211448</v>
      </c>
      <c r="D867" t="str">
        <v>unmet</v>
      </c>
      <c r="E867">
        <v>-996456.89083412569</v>
      </c>
    </row>
    <row r="868" spans="1:5" x14ac:dyDescent="0.25">
      <c r="A868">
        <v>801</v>
      </c>
      <c r="B868" s="40">
        <v>3311963.4612809531</v>
      </c>
      <c r="C868">
        <v>4253834.5938168205</v>
      </c>
      <c r="D868" t="str">
        <v>unmet</v>
      </c>
      <c r="E868">
        <v>-941871.13253586739</v>
      </c>
    </row>
    <row r="869" spans="1:5" x14ac:dyDescent="0.25">
      <c r="A869">
        <v>802</v>
      </c>
      <c r="B869" s="40">
        <v>3465441.6486733165</v>
      </c>
      <c r="C869">
        <v>4253466.2072775951</v>
      </c>
      <c r="D869" t="str">
        <v>unmet</v>
      </c>
      <c r="E869">
        <v>-788024.5586042786</v>
      </c>
    </row>
    <row r="870" spans="1:5" x14ac:dyDescent="0.25">
      <c r="A870">
        <v>803</v>
      </c>
      <c r="B870" s="40">
        <v>2977676.9780013305</v>
      </c>
      <c r="C870">
        <v>4253060.0673196046</v>
      </c>
      <c r="D870" t="str">
        <v>unmet</v>
      </c>
      <c r="E870">
        <v>-1275383.0893182741</v>
      </c>
    </row>
    <row r="871" spans="1:5" x14ac:dyDescent="0.25">
      <c r="A871">
        <v>804</v>
      </c>
      <c r="B871" s="40">
        <v>3364117.2203956232</v>
      </c>
      <c r="C871">
        <v>4253313.3785806354</v>
      </c>
      <c r="D871" t="str">
        <v>unmet</v>
      </c>
      <c r="E871">
        <v>-889196.15818501217</v>
      </c>
    </row>
    <row r="872" spans="1:5" x14ac:dyDescent="0.25">
      <c r="A872">
        <v>805</v>
      </c>
      <c r="B872" s="40">
        <v>3101638.614182719</v>
      </c>
      <c r="C872">
        <v>4253075.1974421181</v>
      </c>
      <c r="D872" t="str">
        <v>unmet</v>
      </c>
      <c r="E872">
        <v>-1151436.583259399</v>
      </c>
    </row>
    <row r="873" spans="1:5" x14ac:dyDescent="0.25">
      <c r="A873">
        <v>806</v>
      </c>
      <c r="B873" s="40">
        <v>3065696.6056016833</v>
      </c>
      <c r="C873">
        <v>4253360.40861772</v>
      </c>
      <c r="D873" t="str">
        <v>unmet</v>
      </c>
      <c r="E873">
        <v>-1187663.8030160367</v>
      </c>
    </row>
    <row r="874" spans="1:5" x14ac:dyDescent="0.25">
      <c r="A874">
        <v>807</v>
      </c>
      <c r="B874" s="40">
        <v>2917578.4291820112</v>
      </c>
      <c r="C874">
        <v>4253695.4134131139</v>
      </c>
      <c r="D874" t="str">
        <v>unmet</v>
      </c>
      <c r="E874">
        <v>-1336116.9842311027</v>
      </c>
    </row>
    <row r="875" spans="1:5" x14ac:dyDescent="0.25">
      <c r="A875">
        <v>808</v>
      </c>
      <c r="B875" s="40">
        <v>4116277.058206337</v>
      </c>
      <c r="C875">
        <v>4253585.5560209965</v>
      </c>
      <c r="D875" t="str">
        <v>unmet</v>
      </c>
      <c r="E875">
        <v>-137308.49781465949</v>
      </c>
    </row>
    <row r="876" spans="1:5" x14ac:dyDescent="0.25">
      <c r="A876">
        <v>809</v>
      </c>
      <c r="B876" s="40">
        <v>3136478.7726296186</v>
      </c>
      <c r="C876">
        <v>4253675.0167815741</v>
      </c>
      <c r="D876" t="str">
        <v>unmet</v>
      </c>
      <c r="E876">
        <v>-1117196.2441519555</v>
      </c>
    </row>
    <row r="877" spans="1:5" x14ac:dyDescent="0.25">
      <c r="A877">
        <v>810</v>
      </c>
      <c r="B877" s="40">
        <v>3111889.6924284929</v>
      </c>
      <c r="C877">
        <v>4253108.5253344197</v>
      </c>
      <c r="D877" t="str">
        <v>unmet</v>
      </c>
      <c r="E877">
        <v>-1141218.8329059267</v>
      </c>
    </row>
    <row r="878" spans="1:5" x14ac:dyDescent="0.25">
      <c r="A878">
        <v>811</v>
      </c>
      <c r="B878" s="40">
        <v>3160906.0291271657</v>
      </c>
      <c r="C878">
        <v>4253589.1828813152</v>
      </c>
      <c r="D878" t="str">
        <v>unmet</v>
      </c>
      <c r="E878">
        <v>-1092683.1537541496</v>
      </c>
    </row>
    <row r="879" spans="1:5" x14ac:dyDescent="0.25">
      <c r="A879">
        <v>812</v>
      </c>
      <c r="B879" s="40">
        <v>2849082.1942074955</v>
      </c>
      <c r="C879">
        <v>4253327.7859617649</v>
      </c>
      <c r="D879" t="str">
        <v>unmet</v>
      </c>
      <c r="E879">
        <v>-1404245.5917542693</v>
      </c>
    </row>
    <row r="880" spans="1:5" x14ac:dyDescent="0.25">
      <c r="A880">
        <v>813</v>
      </c>
      <c r="B880" s="40">
        <v>3307977.4676804878</v>
      </c>
      <c r="C880">
        <v>4254143.6764309322</v>
      </c>
      <c r="D880" t="str">
        <v>unmet</v>
      </c>
      <c r="E880">
        <v>-946166.20875044446</v>
      </c>
    </row>
    <row r="881" spans="1:5" x14ac:dyDescent="0.25">
      <c r="A881">
        <v>814</v>
      </c>
      <c r="B881" s="40">
        <v>3850046.8936199211</v>
      </c>
      <c r="C881">
        <v>4253228.8987008603</v>
      </c>
      <c r="D881" t="str">
        <v>unmet</v>
      </c>
      <c r="E881">
        <v>-403182.00508093927</v>
      </c>
    </row>
    <row r="882" spans="1:5" x14ac:dyDescent="0.25">
      <c r="A882">
        <v>815</v>
      </c>
      <c r="B882" s="40">
        <v>2926273.9233575552</v>
      </c>
      <c r="C882">
        <v>4253283.1907558301</v>
      </c>
      <c r="D882" t="str">
        <v>unmet</v>
      </c>
      <c r="E882">
        <v>-1327009.267398275</v>
      </c>
    </row>
    <row r="883" spans="1:5" x14ac:dyDescent="0.25">
      <c r="A883">
        <v>816</v>
      </c>
      <c r="B883" s="40">
        <v>3109690.919536286</v>
      </c>
      <c r="C883">
        <v>4253125.3000434143</v>
      </c>
      <c r="D883" t="str">
        <v>unmet</v>
      </c>
      <c r="E883">
        <v>-1143434.3805071283</v>
      </c>
    </row>
    <row r="884" spans="1:5" x14ac:dyDescent="0.25">
      <c r="A884">
        <v>817</v>
      </c>
      <c r="B884" s="40">
        <v>3018809.9083632883</v>
      </c>
      <c r="C884">
        <v>4253087.9061552314</v>
      </c>
      <c r="D884" t="str">
        <v>unmet</v>
      </c>
      <c r="E884">
        <v>-1234277.9977919431</v>
      </c>
    </row>
    <row r="885" spans="1:5" x14ac:dyDescent="0.25">
      <c r="A885">
        <v>818</v>
      </c>
      <c r="B885" s="40">
        <v>3088254.0630645114</v>
      </c>
      <c r="C885">
        <v>4253505.0164329046</v>
      </c>
      <c r="D885" t="str">
        <v>unmet</v>
      </c>
      <c r="E885">
        <v>-1165250.9533683932</v>
      </c>
    </row>
    <row r="886" spans="1:5" x14ac:dyDescent="0.25">
      <c r="A886">
        <v>819</v>
      </c>
      <c r="B886" s="40">
        <v>3000958.8752838653</v>
      </c>
      <c r="C886">
        <v>4253108.1875617662</v>
      </c>
      <c r="D886" t="str">
        <v>unmet</v>
      </c>
      <c r="E886">
        <v>-1252149.312277901</v>
      </c>
    </row>
    <row r="887" spans="1:5" x14ac:dyDescent="0.25">
      <c r="A887">
        <v>820</v>
      </c>
      <c r="B887" s="40">
        <v>3248643.7742588222</v>
      </c>
      <c r="C887">
        <v>4253700.4092715792</v>
      </c>
      <c r="D887" t="str">
        <v>unmet</v>
      </c>
      <c r="E887">
        <v>-1005056.635012757</v>
      </c>
    </row>
    <row r="888" spans="1:5" x14ac:dyDescent="0.25">
      <c r="A888">
        <v>821</v>
      </c>
      <c r="B888" s="40">
        <v>3161516.3137638657</v>
      </c>
      <c r="C888">
        <v>4253189.4852024894</v>
      </c>
      <c r="D888" t="str">
        <v>unmet</v>
      </c>
      <c r="E888">
        <v>-1091673.1714386237</v>
      </c>
    </row>
    <row r="889" spans="1:5" x14ac:dyDescent="0.25">
      <c r="A889">
        <v>822</v>
      </c>
      <c r="B889" s="40">
        <v>2862526.692865226</v>
      </c>
      <c r="C889">
        <v>4253213.7603462525</v>
      </c>
      <c r="D889" t="str">
        <v>unmet</v>
      </c>
      <c r="E889">
        <v>-1390687.0674810265</v>
      </c>
    </row>
    <row r="890" spans="1:5" x14ac:dyDescent="0.25">
      <c r="A890">
        <v>823</v>
      </c>
      <c r="B890" s="40">
        <v>2987148.2734467969</v>
      </c>
      <c r="C890">
        <v>4254026.028505059</v>
      </c>
      <c r="D890" t="str">
        <v>unmet</v>
      </c>
      <c r="E890">
        <v>-1266877.755058262</v>
      </c>
    </row>
    <row r="891" spans="1:5" x14ac:dyDescent="0.25">
      <c r="A891">
        <v>824</v>
      </c>
      <c r="B891" s="40">
        <v>3050059.4907859825</v>
      </c>
      <c r="C891">
        <v>4253440.6137264511</v>
      </c>
      <c r="D891" t="str">
        <v>unmet</v>
      </c>
      <c r="E891">
        <v>-1203381.1229404686</v>
      </c>
    </row>
    <row r="892" spans="1:5" x14ac:dyDescent="0.25">
      <c r="A892">
        <v>825</v>
      </c>
      <c r="B892" s="40">
        <v>6284741.8343113</v>
      </c>
      <c r="C892">
        <v>4253215.5503727309</v>
      </c>
      <c r="D892" t="str">
        <v>met</v>
      </c>
      <c r="E892">
        <v>2031526.283938569</v>
      </c>
    </row>
    <row r="893" spans="1:5" x14ac:dyDescent="0.25">
      <c r="A893">
        <v>826</v>
      </c>
      <c r="B893" s="40">
        <v>2790405.8683064878</v>
      </c>
      <c r="C893">
        <v>4253022.3120013354</v>
      </c>
      <c r="D893" t="str">
        <v>unmet</v>
      </c>
      <c r="E893">
        <v>-1462616.4436948476</v>
      </c>
    </row>
    <row r="894" spans="1:5" x14ac:dyDescent="0.25">
      <c r="A894">
        <v>827</v>
      </c>
      <c r="B894" s="40">
        <v>3127426.5585536356</v>
      </c>
      <c r="C894">
        <v>4253358.2113053249</v>
      </c>
      <c r="D894" t="str">
        <v>unmet</v>
      </c>
      <c r="E894">
        <v>-1125931.6527516893</v>
      </c>
    </row>
    <row r="895" spans="1:5" x14ac:dyDescent="0.25">
      <c r="A895">
        <v>828</v>
      </c>
      <c r="B895" s="40">
        <v>3198006.1456214213</v>
      </c>
      <c r="C895">
        <v>4253706.9380094148</v>
      </c>
      <c r="D895" t="str">
        <v>unmet</v>
      </c>
      <c r="E895">
        <v>-1055700.7923879935</v>
      </c>
    </row>
    <row r="896" spans="1:5" x14ac:dyDescent="0.25">
      <c r="A896">
        <v>829</v>
      </c>
      <c r="B896" s="40">
        <v>2976832.8642801801</v>
      </c>
      <c r="C896">
        <v>4253616.6225588461</v>
      </c>
      <c r="D896" t="str">
        <v>unmet</v>
      </c>
      <c r="E896">
        <v>-1276783.7582786661</v>
      </c>
    </row>
    <row r="897" spans="1:5" x14ac:dyDescent="0.25">
      <c r="A897">
        <v>830</v>
      </c>
      <c r="B897" s="40">
        <v>3550182.5825994564</v>
      </c>
      <c r="C897">
        <v>4253414.9368913313</v>
      </c>
      <c r="D897" t="str">
        <v>unmet</v>
      </c>
      <c r="E897">
        <v>-703232.35429187492</v>
      </c>
    </row>
    <row r="898" spans="1:5" x14ac:dyDescent="0.25">
      <c r="A898">
        <v>831</v>
      </c>
      <c r="B898" s="40">
        <v>3454666.0121032791</v>
      </c>
      <c r="C898">
        <v>4253042.7074560188</v>
      </c>
      <c r="D898" t="str">
        <v>unmet</v>
      </c>
      <c r="E898">
        <v>-798376.69535273965</v>
      </c>
    </row>
    <row r="899" spans="1:5" x14ac:dyDescent="0.25">
      <c r="A899">
        <v>832</v>
      </c>
      <c r="B899" s="40">
        <v>3254843.1061797524</v>
      </c>
      <c r="C899">
        <v>4253293.4328967258</v>
      </c>
      <c r="D899" t="str">
        <v>unmet</v>
      </c>
      <c r="E899">
        <v>-998450.32671697345</v>
      </c>
    </row>
    <row r="900" spans="1:5" x14ac:dyDescent="0.25">
      <c r="A900">
        <v>833</v>
      </c>
      <c r="B900" s="40">
        <v>2811886.559721739</v>
      </c>
      <c r="C900">
        <v>4253624.9133043271</v>
      </c>
      <c r="D900" t="str">
        <v>unmet</v>
      </c>
      <c r="E900">
        <v>-1441738.353582588</v>
      </c>
    </row>
    <row r="901" spans="1:5" x14ac:dyDescent="0.25">
      <c r="A901">
        <v>834</v>
      </c>
      <c r="B901" s="40">
        <v>2653800.9821037175</v>
      </c>
      <c r="C901">
        <v>4253628.720660652</v>
      </c>
      <c r="D901" t="str">
        <v>unmet</v>
      </c>
      <c r="E901">
        <v>-1599827.7385569345</v>
      </c>
    </row>
    <row r="902" spans="1:5" x14ac:dyDescent="0.25">
      <c r="A902">
        <v>835</v>
      </c>
      <c r="B902" s="40">
        <v>3246606.9579679659</v>
      </c>
      <c r="C902">
        <v>4253349.7164565511</v>
      </c>
      <c r="D902" t="str">
        <v>unmet</v>
      </c>
      <c r="E902">
        <v>-1006742.7584885852</v>
      </c>
    </row>
    <row r="903" spans="1:5" x14ac:dyDescent="0.25">
      <c r="A903">
        <v>836</v>
      </c>
      <c r="B903" s="40">
        <v>3215408.4654140025</v>
      </c>
      <c r="C903">
        <v>4253583.0667282809</v>
      </c>
      <c r="D903" t="str">
        <v>unmet</v>
      </c>
      <c r="E903">
        <v>-1038174.6013142783</v>
      </c>
    </row>
    <row r="904" spans="1:5" x14ac:dyDescent="0.25">
      <c r="A904">
        <v>837</v>
      </c>
      <c r="B904" s="40">
        <v>4169063.2552392804</v>
      </c>
      <c r="C904">
        <v>4252808.1920884261</v>
      </c>
      <c r="D904" t="str">
        <v>unmet</v>
      </c>
      <c r="E904">
        <v>-83744.936849145684</v>
      </c>
    </row>
    <row r="905" spans="1:5" x14ac:dyDescent="0.25">
      <c r="A905">
        <v>838</v>
      </c>
      <c r="B905" s="40">
        <v>2801623.3256907091</v>
      </c>
      <c r="C905">
        <v>4253353.2717867261</v>
      </c>
      <c r="D905" t="str">
        <v>unmet</v>
      </c>
      <c r="E905">
        <v>-1451729.946096017</v>
      </c>
    </row>
    <row r="906" spans="1:5" x14ac:dyDescent="0.25">
      <c r="A906">
        <v>839</v>
      </c>
      <c r="B906" s="40">
        <v>3069455.2623483161</v>
      </c>
      <c r="C906">
        <v>4253461.9417853151</v>
      </c>
      <c r="D906" t="str">
        <v>unmet</v>
      </c>
      <c r="E906">
        <v>-1184006.6794369989</v>
      </c>
    </row>
    <row r="907" spans="1:5" x14ac:dyDescent="0.25">
      <c r="A907">
        <v>840</v>
      </c>
      <c r="B907" s="40">
        <v>3211706.7873481461</v>
      </c>
      <c r="C907">
        <v>4253540.9235577295</v>
      </c>
      <c r="D907" t="str">
        <v>unmet</v>
      </c>
      <c r="E907">
        <v>-1041834.1362095834</v>
      </c>
    </row>
    <row r="908" spans="1:5" x14ac:dyDescent="0.25">
      <c r="A908">
        <v>841</v>
      </c>
      <c r="B908" s="40">
        <v>3167050.4511421151</v>
      </c>
      <c r="C908">
        <v>4253342.522886225</v>
      </c>
      <c r="D908" t="str">
        <v>unmet</v>
      </c>
      <c r="E908">
        <v>-1086292.07174411</v>
      </c>
    </row>
    <row r="909" spans="1:5" x14ac:dyDescent="0.25">
      <c r="A909">
        <v>842</v>
      </c>
      <c r="B909" s="40">
        <v>3202232.1083338689</v>
      </c>
      <c r="C909">
        <v>4253083.9328717124</v>
      </c>
      <c r="D909" t="str">
        <v>unmet</v>
      </c>
      <c r="E909">
        <v>-1050851.8245378435</v>
      </c>
    </row>
    <row r="910" spans="1:5" x14ac:dyDescent="0.25">
      <c r="A910">
        <v>843</v>
      </c>
      <c r="B910" s="40">
        <v>3312983.5684542335</v>
      </c>
      <c r="C910">
        <v>4253242.1309991404</v>
      </c>
      <c r="D910" t="str">
        <v>unmet</v>
      </c>
      <c r="E910">
        <v>-940258.56254490698</v>
      </c>
    </row>
    <row r="911" spans="1:5" x14ac:dyDescent="0.25">
      <c r="A911">
        <v>844</v>
      </c>
      <c r="B911" s="40">
        <v>3220557.4003727459</v>
      </c>
      <c r="C911">
        <v>4253840.7433877839</v>
      </c>
      <c r="D911" t="str">
        <v>unmet</v>
      </c>
      <c r="E911">
        <v>-1033283.3430150379</v>
      </c>
    </row>
    <row r="912" spans="1:5" x14ac:dyDescent="0.25">
      <c r="A912">
        <v>845</v>
      </c>
      <c r="B912" s="40">
        <v>3306125.7947155274</v>
      </c>
      <c r="C912">
        <v>4253328.1368924696</v>
      </c>
      <c r="D912" t="str">
        <v>unmet</v>
      </c>
      <c r="E912">
        <v>-947202.34217694215</v>
      </c>
    </row>
    <row r="913" spans="1:5" x14ac:dyDescent="0.25">
      <c r="A913">
        <v>846</v>
      </c>
      <c r="B913" s="40">
        <v>3500393.7425341466</v>
      </c>
      <c r="C913">
        <v>4253459.5666690264</v>
      </c>
      <c r="D913" t="str">
        <v>unmet</v>
      </c>
      <c r="E913">
        <v>-753065.82413487975</v>
      </c>
    </row>
    <row r="914" spans="1:5" x14ac:dyDescent="0.25">
      <c r="A914">
        <v>847</v>
      </c>
      <c r="B914" s="40">
        <v>3163622.4951167442</v>
      </c>
      <c r="C914">
        <v>4253426.3528954163</v>
      </c>
      <c r="D914" t="str">
        <v>unmet</v>
      </c>
      <c r="E914">
        <v>-1089803.8577786721</v>
      </c>
    </row>
    <row r="915" spans="1:5" x14ac:dyDescent="0.25">
      <c r="A915">
        <v>848</v>
      </c>
      <c r="B915" s="40">
        <v>3909778.219477233</v>
      </c>
      <c r="C915">
        <v>4253041.2381007196</v>
      </c>
      <c r="D915" t="str">
        <v>unmet</v>
      </c>
      <c r="E915">
        <v>-343263.01862348663</v>
      </c>
    </row>
    <row r="916" spans="1:5" x14ac:dyDescent="0.25">
      <c r="A916">
        <v>849</v>
      </c>
      <c r="B916" s="40">
        <v>4520279.8295214176</v>
      </c>
      <c r="C916">
        <v>4253058.0084123136</v>
      </c>
      <c r="D916" t="str">
        <v>met</v>
      </c>
      <c r="E916">
        <v>267221.82110910397</v>
      </c>
    </row>
    <row r="917" spans="1:5" x14ac:dyDescent="0.25">
      <c r="A917">
        <v>850</v>
      </c>
      <c r="B917" s="40">
        <v>3148309.1516072406</v>
      </c>
      <c r="C917">
        <v>4253583.4120962545</v>
      </c>
      <c r="D917" t="str">
        <v>unmet</v>
      </c>
      <c r="E917">
        <v>-1105274.260489014</v>
      </c>
    </row>
    <row r="918" spans="1:5" x14ac:dyDescent="0.25">
      <c r="A918">
        <v>851</v>
      </c>
      <c r="B918" s="40">
        <v>2855956.806345935</v>
      </c>
      <c r="C918">
        <v>4253501.2495366149</v>
      </c>
      <c r="D918" t="str">
        <v>unmet</v>
      </c>
      <c r="E918">
        <v>-1397544.4431906799</v>
      </c>
    </row>
    <row r="919" spans="1:5" x14ac:dyDescent="0.25">
      <c r="A919">
        <v>852</v>
      </c>
      <c r="B919" s="40">
        <v>3198539.8985895314</v>
      </c>
      <c r="C919">
        <v>4253225.4498405997</v>
      </c>
      <c r="D919" t="str">
        <v>unmet</v>
      </c>
      <c r="E919">
        <v>-1054685.5512510682</v>
      </c>
    </row>
    <row r="920" spans="1:5" x14ac:dyDescent="0.25">
      <c r="A920">
        <v>853</v>
      </c>
      <c r="B920" s="40">
        <v>3668152.5979063432</v>
      </c>
      <c r="C920">
        <v>4253359.0945149893</v>
      </c>
      <c r="D920" t="str">
        <v>unmet</v>
      </c>
      <c r="E920">
        <v>-585206.49660864612</v>
      </c>
    </row>
    <row r="921" spans="1:5" x14ac:dyDescent="0.25">
      <c r="A921">
        <v>854</v>
      </c>
      <c r="B921" s="40">
        <v>3028286.4293137155</v>
      </c>
      <c r="C921">
        <v>4253223.8596463222</v>
      </c>
      <c r="D921" t="str">
        <v>unmet</v>
      </c>
      <c r="E921">
        <v>-1224937.4303326067</v>
      </c>
    </row>
    <row r="922" spans="1:5" x14ac:dyDescent="0.25">
      <c r="A922">
        <v>855</v>
      </c>
      <c r="B922" s="40">
        <v>3147966.5323984479</v>
      </c>
      <c r="C922">
        <v>4254199.8280600971</v>
      </c>
      <c r="D922" t="str">
        <v>unmet</v>
      </c>
      <c r="E922">
        <v>-1106233.2956616492</v>
      </c>
    </row>
    <row r="923" spans="1:5" x14ac:dyDescent="0.25">
      <c r="A923">
        <v>856</v>
      </c>
      <c r="B923" s="40">
        <v>4376659.6997590326</v>
      </c>
      <c r="C923">
        <v>4253554.7173345694</v>
      </c>
      <c r="D923" t="str">
        <v>met</v>
      </c>
      <c r="E923">
        <v>123104.98242446315</v>
      </c>
    </row>
    <row r="924" spans="1:5" x14ac:dyDescent="0.25">
      <c r="A924">
        <v>857</v>
      </c>
      <c r="B924" s="40">
        <v>4498598.2164814156</v>
      </c>
      <c r="C924">
        <v>4253506.1868209466</v>
      </c>
      <c r="D924" t="str">
        <v>met</v>
      </c>
      <c r="E924">
        <v>245092.02966046892</v>
      </c>
    </row>
    <row r="925" spans="1:5" x14ac:dyDescent="0.25">
      <c r="A925">
        <v>858</v>
      </c>
      <c r="B925" s="40">
        <v>3437882.2403713409</v>
      </c>
      <c r="C925">
        <v>4253040.1248029573</v>
      </c>
      <c r="D925" t="str">
        <v>unmet</v>
      </c>
      <c r="E925">
        <v>-815157.8844316164</v>
      </c>
    </row>
    <row r="926" spans="1:5" x14ac:dyDescent="0.25">
      <c r="A926">
        <v>859</v>
      </c>
      <c r="B926" s="40">
        <v>2996828.4190594684</v>
      </c>
      <c r="C926">
        <v>4253528.6047831252</v>
      </c>
      <c r="D926" t="str">
        <v>unmet</v>
      </c>
      <c r="E926">
        <v>-1256700.1857236568</v>
      </c>
    </row>
    <row r="927" spans="1:5" x14ac:dyDescent="0.25">
      <c r="A927">
        <v>860</v>
      </c>
      <c r="B927" s="40">
        <v>3065903.7478581662</v>
      </c>
      <c r="C927">
        <v>4253035.0387289748</v>
      </c>
      <c r="D927" t="str">
        <v>unmet</v>
      </c>
      <c r="E927">
        <v>-1187131.2908708085</v>
      </c>
    </row>
    <row r="928" spans="1:5" x14ac:dyDescent="0.25">
      <c r="A928">
        <v>861</v>
      </c>
      <c r="B928" s="40">
        <v>3762936.295137004</v>
      </c>
      <c r="C928">
        <v>4253509.6835365975</v>
      </c>
      <c r="D928" t="str">
        <v>unmet</v>
      </c>
      <c r="E928">
        <v>-490573.38839959353</v>
      </c>
    </row>
    <row r="929" spans="1:5" x14ac:dyDescent="0.25">
      <c r="A929">
        <v>862</v>
      </c>
      <c r="B929" s="40">
        <v>3254176.591550868</v>
      </c>
      <c r="C929">
        <v>4253179.7611153023</v>
      </c>
      <c r="D929" t="str">
        <v>unmet</v>
      </c>
      <c r="E929">
        <v>-999003.16956443433</v>
      </c>
    </row>
    <row r="930" spans="1:5" x14ac:dyDescent="0.25">
      <c r="A930">
        <v>863</v>
      </c>
      <c r="B930" s="40">
        <v>3026749.1754542142</v>
      </c>
      <c r="C930">
        <v>4253080.6087848824</v>
      </c>
      <c r="D930" t="str">
        <v>unmet</v>
      </c>
      <c r="E930">
        <v>-1226331.4333306681</v>
      </c>
    </row>
    <row r="931" spans="1:5" x14ac:dyDescent="0.25">
      <c r="A931">
        <v>864</v>
      </c>
      <c r="B931" s="40">
        <v>2728407.6385618458</v>
      </c>
      <c r="C931">
        <v>4253021.4833585834</v>
      </c>
      <c r="D931" t="str">
        <v>unmet</v>
      </c>
      <c r="E931">
        <v>-1524613.8447967377</v>
      </c>
    </row>
    <row r="932" spans="1:5" x14ac:dyDescent="0.25">
      <c r="A932">
        <v>865</v>
      </c>
      <c r="B932" s="40">
        <v>3021643.5716460161</v>
      </c>
      <c r="C932">
        <v>4252946.9741386045</v>
      </c>
      <c r="D932" t="str">
        <v>unmet</v>
      </c>
      <c r="E932">
        <v>-1231303.4024925884</v>
      </c>
    </row>
    <row r="933" spans="1:5" x14ac:dyDescent="0.25">
      <c r="A933">
        <v>866</v>
      </c>
      <c r="B933" s="40">
        <v>2908972.2090063365</v>
      </c>
      <c r="C933">
        <v>4253194.625785673</v>
      </c>
      <c r="D933" t="str">
        <v>unmet</v>
      </c>
      <c r="E933">
        <v>-1344222.4167793365</v>
      </c>
    </row>
    <row r="934" spans="1:5" x14ac:dyDescent="0.25">
      <c r="A934">
        <v>867</v>
      </c>
      <c r="B934" s="40">
        <v>3029923.8793976642</v>
      </c>
      <c r="C934">
        <v>4253186.1450554654</v>
      </c>
      <c r="D934" t="str">
        <v>unmet</v>
      </c>
      <c r="E934">
        <v>-1223262.2656578012</v>
      </c>
    </row>
    <row r="935" spans="1:5" x14ac:dyDescent="0.25">
      <c r="A935">
        <v>868</v>
      </c>
      <c r="B935" s="40">
        <v>3068355.6130033694</v>
      </c>
      <c r="C935">
        <v>4253456.4570951471</v>
      </c>
      <c r="D935" t="str">
        <v>unmet</v>
      </c>
      <c r="E935">
        <v>-1185100.8440917777</v>
      </c>
    </row>
    <row r="936" spans="1:5" x14ac:dyDescent="0.25">
      <c r="A936">
        <v>869</v>
      </c>
      <c r="B936" s="40">
        <v>3080350.1241293363</v>
      </c>
      <c r="C936">
        <v>4253479.4390709875</v>
      </c>
      <c r="D936" t="str">
        <v>unmet</v>
      </c>
      <c r="E936">
        <v>-1173129.3149416512</v>
      </c>
    </row>
    <row r="937" spans="1:5" x14ac:dyDescent="0.25">
      <c r="A937">
        <v>870</v>
      </c>
      <c r="B937" s="40">
        <v>3631239.4460605951</v>
      </c>
      <c r="C937">
        <v>4254925.6615068372</v>
      </c>
      <c r="D937" t="str">
        <v>unmet</v>
      </c>
      <c r="E937">
        <v>-623686.21544624213</v>
      </c>
    </row>
    <row r="938" spans="1:5" x14ac:dyDescent="0.25">
      <c r="A938">
        <v>871</v>
      </c>
      <c r="B938" s="40">
        <v>3397335.4933158783</v>
      </c>
      <c r="C938">
        <v>4253026.2161382576</v>
      </c>
      <c r="D938" t="str">
        <v>unmet</v>
      </c>
      <c r="E938">
        <v>-855690.72282237932</v>
      </c>
    </row>
    <row r="939" spans="1:5" x14ac:dyDescent="0.25">
      <c r="A939">
        <v>872</v>
      </c>
      <c r="B939" s="40">
        <v>3201517.8867615648</v>
      </c>
      <c r="C939">
        <v>4253270.9936759919</v>
      </c>
      <c r="D939" t="str">
        <v>unmet</v>
      </c>
      <c r="E939">
        <v>-1051753.1069144271</v>
      </c>
    </row>
    <row r="940" spans="1:5" x14ac:dyDescent="0.25">
      <c r="A940">
        <v>873</v>
      </c>
      <c r="B940" s="40">
        <v>3213917.819678253</v>
      </c>
      <c r="C940">
        <v>4253048.3590044118</v>
      </c>
      <c r="D940" t="str">
        <v>unmet</v>
      </c>
      <c r="E940">
        <v>-1039130.5393261588</v>
      </c>
    </row>
    <row r="941" spans="1:5" x14ac:dyDescent="0.25">
      <c r="A941">
        <v>874</v>
      </c>
      <c r="B941" s="40">
        <v>3192938.5764800208</v>
      </c>
      <c r="C941">
        <v>4253563.1382059911</v>
      </c>
      <c r="D941" t="str">
        <v>unmet</v>
      </c>
      <c r="E941">
        <v>-1060624.5617259704</v>
      </c>
    </row>
    <row r="942" spans="1:5" x14ac:dyDescent="0.25">
      <c r="A942">
        <v>875</v>
      </c>
      <c r="B942" s="40">
        <v>3000363.9221430286</v>
      </c>
      <c r="C942">
        <v>4252899.9807651117</v>
      </c>
      <c r="D942" t="str">
        <v>unmet</v>
      </c>
      <c r="E942">
        <v>-1252536.0586220832</v>
      </c>
    </row>
    <row r="943" spans="1:5" x14ac:dyDescent="0.25">
      <c r="A943">
        <v>876</v>
      </c>
      <c r="B943" s="40">
        <v>3154275.3936254866</v>
      </c>
      <c r="C943">
        <v>4253165.0539016053</v>
      </c>
      <c r="D943" t="str">
        <v>unmet</v>
      </c>
      <c r="E943">
        <v>-1098889.6602761187</v>
      </c>
    </row>
    <row r="944" spans="1:5" x14ac:dyDescent="0.25">
      <c r="A944">
        <v>877</v>
      </c>
      <c r="B944" s="40">
        <v>3355976.8944663098</v>
      </c>
      <c r="C944">
        <v>4253666.1422351627</v>
      </c>
      <c r="D944" t="str">
        <v>unmet</v>
      </c>
      <c r="E944">
        <v>-897689.24776885286</v>
      </c>
    </row>
    <row r="945" spans="1:5" x14ac:dyDescent="0.25">
      <c r="A945">
        <v>878</v>
      </c>
      <c r="B945" s="40">
        <v>4706213.6362697929</v>
      </c>
      <c r="C945">
        <v>4253052.0710635185</v>
      </c>
      <c r="D945" t="str">
        <v>met</v>
      </c>
      <c r="E945">
        <v>453161.56520627439</v>
      </c>
    </row>
    <row r="946" spans="1:5" x14ac:dyDescent="0.25">
      <c r="A946">
        <v>879</v>
      </c>
      <c r="B946" s="40">
        <v>2686259.9076303579</v>
      </c>
      <c r="C946">
        <v>4253506.4185408782</v>
      </c>
      <c r="D946" t="str">
        <v>unmet</v>
      </c>
      <c r="E946">
        <v>-1567246.5109105203</v>
      </c>
    </row>
    <row r="947" spans="1:5" x14ac:dyDescent="0.25">
      <c r="A947">
        <v>880</v>
      </c>
      <c r="B947" s="40">
        <v>3273580.4422211861</v>
      </c>
      <c r="C947">
        <v>4253396.5041733868</v>
      </c>
      <c r="D947" t="str">
        <v>unmet</v>
      </c>
      <c r="E947">
        <v>-979816.06195220072</v>
      </c>
    </row>
    <row r="948" spans="1:5" x14ac:dyDescent="0.25">
      <c r="A948">
        <v>881</v>
      </c>
      <c r="B948" s="40">
        <v>3026851.305613189</v>
      </c>
      <c r="C948">
        <v>4253519.9538982194</v>
      </c>
      <c r="D948" t="str">
        <v>unmet</v>
      </c>
      <c r="E948">
        <v>-1226668.6482850304</v>
      </c>
    </row>
    <row r="949" spans="1:5" x14ac:dyDescent="0.25">
      <c r="A949">
        <v>882</v>
      </c>
      <c r="B949" s="40">
        <v>3350818.1787039838</v>
      </c>
      <c r="C949">
        <v>4253367.0572468555</v>
      </c>
      <c r="D949" t="str">
        <v>unmet</v>
      </c>
      <c r="E949">
        <v>-902548.87854287168</v>
      </c>
    </row>
    <row r="950" spans="1:5" x14ac:dyDescent="0.25">
      <c r="A950">
        <v>883</v>
      </c>
      <c r="B950" s="40">
        <v>3261828.9176154621</v>
      </c>
      <c r="C950">
        <v>4253827.5810081419</v>
      </c>
      <c r="D950" t="str">
        <v>unmet</v>
      </c>
      <c r="E950">
        <v>-991998.66339267977</v>
      </c>
    </row>
    <row r="951" spans="1:5" x14ac:dyDescent="0.25">
      <c r="A951">
        <v>884</v>
      </c>
      <c r="B951" s="40">
        <v>2915416.9300381555</v>
      </c>
      <c r="C951">
        <v>4253163.3596411878</v>
      </c>
      <c r="D951" t="str">
        <v>unmet</v>
      </c>
      <c r="E951">
        <v>-1337746.4296030323</v>
      </c>
    </row>
    <row r="952" spans="1:5" x14ac:dyDescent="0.25">
      <c r="A952">
        <v>885</v>
      </c>
      <c r="B952" s="40">
        <v>3182455.031433715</v>
      </c>
      <c r="C952">
        <v>4253277.7660547774</v>
      </c>
      <c r="D952" t="str">
        <v>unmet</v>
      </c>
      <c r="E952">
        <v>-1070822.7346210624</v>
      </c>
    </row>
    <row r="953" spans="1:5" x14ac:dyDescent="0.25">
      <c r="A953">
        <v>886</v>
      </c>
      <c r="B953" s="40">
        <v>3731843.7205202361</v>
      </c>
      <c r="C953">
        <v>4253020.3237993326</v>
      </c>
      <c r="D953" t="str">
        <v>unmet</v>
      </c>
      <c r="E953">
        <v>-521176.60327909654</v>
      </c>
    </row>
    <row r="954" spans="1:5" x14ac:dyDescent="0.25">
      <c r="A954">
        <v>887</v>
      </c>
      <c r="B954" s="40">
        <v>2943452.5004167566</v>
      </c>
      <c r="C954">
        <v>4253296.1551194685</v>
      </c>
      <c r="D954" t="str">
        <v>unmet</v>
      </c>
      <c r="E954">
        <v>-1309843.6547027119</v>
      </c>
    </row>
    <row r="955" spans="1:5" x14ac:dyDescent="0.25">
      <c r="A955">
        <v>888</v>
      </c>
      <c r="B955" s="40">
        <v>3712962.9791218913</v>
      </c>
      <c r="C955">
        <v>4253591.4693387756</v>
      </c>
      <c r="D955" t="str">
        <v>unmet</v>
      </c>
      <c r="E955">
        <v>-540628.4902168843</v>
      </c>
    </row>
    <row r="956" spans="1:5" x14ac:dyDescent="0.25">
      <c r="A956">
        <v>889</v>
      </c>
      <c r="B956" s="40">
        <v>3205843.2198495055</v>
      </c>
      <c r="C956">
        <v>4253631.3394934712</v>
      </c>
      <c r="D956" t="str">
        <v>unmet</v>
      </c>
      <c r="E956">
        <v>-1047788.1196439657</v>
      </c>
    </row>
    <row r="957" spans="1:5" x14ac:dyDescent="0.25">
      <c r="A957">
        <v>890</v>
      </c>
      <c r="B957" s="40">
        <v>2784318.4505950855</v>
      </c>
      <c r="C957">
        <v>4253309.9999441551</v>
      </c>
      <c r="D957" t="str">
        <v>unmet</v>
      </c>
      <c r="E957">
        <v>-1468991.5493490696</v>
      </c>
    </row>
    <row r="958" spans="1:5" x14ac:dyDescent="0.25">
      <c r="A958">
        <v>891</v>
      </c>
      <c r="B958" s="40">
        <v>3013594.9783267607</v>
      </c>
      <c r="C958">
        <v>4253144.1921783863</v>
      </c>
      <c r="D958" t="str">
        <v>unmet</v>
      </c>
      <c r="E958">
        <v>-1239549.2138516256</v>
      </c>
    </row>
    <row r="959" spans="1:5" x14ac:dyDescent="0.25">
      <c r="A959">
        <v>892</v>
      </c>
      <c r="B959" s="40">
        <v>3393651.8630048879</v>
      </c>
      <c r="C959">
        <v>4253291.4976462014</v>
      </c>
      <c r="D959" t="str">
        <v>unmet</v>
      </c>
      <c r="E959">
        <v>-859639.63464131346</v>
      </c>
    </row>
    <row r="960" spans="1:5" x14ac:dyDescent="0.25">
      <c r="A960">
        <v>893</v>
      </c>
      <c r="B960" s="40">
        <v>3576033.6672250191</v>
      </c>
      <c r="C960">
        <v>4253567.4001803948</v>
      </c>
      <c r="D960" t="str">
        <v>unmet</v>
      </c>
      <c r="E960">
        <v>-677533.73295537569</v>
      </c>
    </row>
    <row r="961" spans="1:5" x14ac:dyDescent="0.25">
      <c r="A961">
        <v>894</v>
      </c>
      <c r="B961" s="40">
        <v>2835875.351161126</v>
      </c>
      <c r="C961">
        <v>4253613.136572808</v>
      </c>
      <c r="D961" t="str">
        <v>unmet</v>
      </c>
      <c r="E961">
        <v>-1417737.785411682</v>
      </c>
    </row>
    <row r="962" spans="1:5" x14ac:dyDescent="0.25">
      <c r="A962">
        <v>895</v>
      </c>
      <c r="B962" s="40">
        <v>3039380.075464949</v>
      </c>
      <c r="C962">
        <v>4253404.4473021077</v>
      </c>
      <c r="D962" t="str">
        <v>unmet</v>
      </c>
      <c r="E962">
        <v>-1214024.3718371587</v>
      </c>
    </row>
    <row r="963" spans="1:5" x14ac:dyDescent="0.25">
      <c r="A963">
        <v>896</v>
      </c>
      <c r="B963" s="40">
        <v>3348863.8441335768</v>
      </c>
      <c r="C963">
        <v>4253175.7627699217</v>
      </c>
      <c r="D963" t="str">
        <v>unmet</v>
      </c>
      <c r="E963">
        <v>-904311.91863634484</v>
      </c>
    </row>
    <row r="964" spans="1:5" x14ac:dyDescent="0.25">
      <c r="A964">
        <v>897</v>
      </c>
      <c r="B964" s="40">
        <v>3045719.1410610136</v>
      </c>
      <c r="C964">
        <v>4253389.7581737265</v>
      </c>
      <c r="D964" t="str">
        <v>unmet</v>
      </c>
      <c r="E964">
        <v>-1207670.6171127129</v>
      </c>
    </row>
    <row r="965" spans="1:5" x14ac:dyDescent="0.25">
      <c r="A965">
        <v>898</v>
      </c>
      <c r="B965" s="40">
        <v>3162207.2169254273</v>
      </c>
      <c r="C965">
        <v>4252948.1822454548</v>
      </c>
      <c r="D965" t="str">
        <v>unmet</v>
      </c>
      <c r="E965">
        <v>-1090740.9653200274</v>
      </c>
    </row>
    <row r="966" spans="1:5" x14ac:dyDescent="0.25">
      <c r="A966">
        <v>899</v>
      </c>
      <c r="B966" s="40">
        <v>3159222.372774519</v>
      </c>
      <c r="C966">
        <v>4252852.2277830523</v>
      </c>
      <c r="D966" t="str">
        <v>unmet</v>
      </c>
      <c r="E966">
        <v>-1093629.8550085332</v>
      </c>
    </row>
    <row r="967" spans="1:5" x14ac:dyDescent="0.25">
      <c r="A967">
        <v>900</v>
      </c>
      <c r="B967" s="40">
        <v>3538126.3839474539</v>
      </c>
      <c r="C967">
        <v>4253226.4671094185</v>
      </c>
      <c r="D967" t="str">
        <v>unmet</v>
      </c>
      <c r="E967">
        <v>-715100.08316196455</v>
      </c>
    </row>
    <row r="968" spans="1:5" x14ac:dyDescent="0.25">
      <c r="A968">
        <v>901</v>
      </c>
      <c r="B968" s="40">
        <v>3204781.6268216642</v>
      </c>
      <c r="C968">
        <v>4253752.2285712045</v>
      </c>
      <c r="D968" t="str">
        <v>unmet</v>
      </c>
      <c r="E968">
        <v>-1048970.6017495403</v>
      </c>
    </row>
    <row r="969" spans="1:5" x14ac:dyDescent="0.25">
      <c r="A969">
        <v>902</v>
      </c>
      <c r="B969" s="40">
        <v>3386526.5102008218</v>
      </c>
      <c r="C969">
        <v>4253773.1138061928</v>
      </c>
      <c r="D969" t="str">
        <v>unmet</v>
      </c>
      <c r="E969">
        <v>-867246.60360537097</v>
      </c>
    </row>
    <row r="970" spans="1:5" x14ac:dyDescent="0.25">
      <c r="A970">
        <v>903</v>
      </c>
      <c r="B970" s="40">
        <v>3083025.7001591409</v>
      </c>
      <c r="C970">
        <v>4253038.8755462943</v>
      </c>
      <c r="D970" t="str">
        <v>unmet</v>
      </c>
      <c r="E970">
        <v>-1170013.1753871534</v>
      </c>
    </row>
    <row r="971" spans="1:5" x14ac:dyDescent="0.25">
      <c r="A971">
        <v>904</v>
      </c>
      <c r="B971" s="40">
        <v>2955412.8761131614</v>
      </c>
      <c r="C971">
        <v>4253194.0153043065</v>
      </c>
      <c r="D971" t="str">
        <v>unmet</v>
      </c>
      <c r="E971">
        <v>-1297781.1391911451</v>
      </c>
    </row>
    <row r="972" spans="1:5" x14ac:dyDescent="0.25">
      <c r="A972">
        <v>905</v>
      </c>
      <c r="B972" s="40">
        <v>3170147.1009439044</v>
      </c>
      <c r="C972">
        <v>4252912.6869129185</v>
      </c>
      <c r="D972" t="str">
        <v>unmet</v>
      </c>
      <c r="E972">
        <v>-1082765.5859690141</v>
      </c>
    </row>
    <row r="973" spans="1:5" x14ac:dyDescent="0.25">
      <c r="A973">
        <v>906</v>
      </c>
      <c r="B973" s="40">
        <v>3965556.9471245473</v>
      </c>
      <c r="C973">
        <v>4253180.9471192006</v>
      </c>
      <c r="D973" t="str">
        <v>unmet</v>
      </c>
      <c r="E973">
        <v>-287623.99999465328</v>
      </c>
    </row>
    <row r="974" spans="1:5" x14ac:dyDescent="0.25">
      <c r="A974">
        <v>907</v>
      </c>
      <c r="B974" s="40">
        <v>3113829.4007038167</v>
      </c>
      <c r="C974">
        <v>4253479.6900579827</v>
      </c>
      <c r="D974" t="str">
        <v>unmet</v>
      </c>
      <c r="E974">
        <v>-1139650.289354166</v>
      </c>
    </row>
    <row r="975" spans="1:5" x14ac:dyDescent="0.25">
      <c r="A975">
        <v>908</v>
      </c>
      <c r="B975" s="40">
        <v>3212976.5113485279</v>
      </c>
      <c r="C975">
        <v>4252855.4561426938</v>
      </c>
      <c r="D975" t="str">
        <v>unmet</v>
      </c>
      <c r="E975">
        <v>-1039878.9447941659</v>
      </c>
    </row>
    <row r="976" spans="1:5" x14ac:dyDescent="0.25">
      <c r="A976">
        <v>909</v>
      </c>
      <c r="B976" s="40">
        <v>3057610.7797174603</v>
      </c>
      <c r="C976">
        <v>4253440.8524422254</v>
      </c>
      <c r="D976" t="str">
        <v>unmet</v>
      </c>
      <c r="E976">
        <v>-1195830.0727247652</v>
      </c>
    </row>
    <row r="977" spans="1:5" x14ac:dyDescent="0.25">
      <c r="A977">
        <v>910</v>
      </c>
      <c r="B977" s="40">
        <v>3134353.8023057003</v>
      </c>
      <c r="C977">
        <v>4253230.466404303</v>
      </c>
      <c r="D977" t="str">
        <v>unmet</v>
      </c>
      <c r="E977">
        <v>-1118876.6640986027</v>
      </c>
    </row>
    <row r="978" spans="1:5" x14ac:dyDescent="0.25">
      <c r="A978">
        <v>911</v>
      </c>
      <c r="B978" s="40">
        <v>3185352.0588423391</v>
      </c>
      <c r="C978">
        <v>4253515.3367444323</v>
      </c>
      <c r="D978" t="str">
        <v>unmet</v>
      </c>
      <c r="E978">
        <v>-1068163.2779020933</v>
      </c>
    </row>
    <row r="979" spans="1:5" x14ac:dyDescent="0.25">
      <c r="A979">
        <v>912</v>
      </c>
      <c r="B979" s="40">
        <v>3542226.0106109539</v>
      </c>
      <c r="C979">
        <v>4253751.0123694381</v>
      </c>
      <c r="D979" t="str">
        <v>unmet</v>
      </c>
      <c r="E979">
        <v>-711525.00175848417</v>
      </c>
    </row>
    <row r="980" spans="1:5" x14ac:dyDescent="0.25">
      <c r="A980">
        <v>913</v>
      </c>
      <c r="B980" s="40">
        <v>3002373.2525317036</v>
      </c>
      <c r="C980">
        <v>4253305.5606017699</v>
      </c>
      <c r="D980" t="str">
        <v>unmet</v>
      </c>
      <c r="E980">
        <v>-1250932.3080700664</v>
      </c>
    </row>
    <row r="981" spans="1:5" x14ac:dyDescent="0.25">
      <c r="A981">
        <v>914</v>
      </c>
      <c r="B981" s="40">
        <v>3224969.7555093197</v>
      </c>
      <c r="C981">
        <v>4253368.4767275359</v>
      </c>
      <c r="D981" t="str">
        <v>unmet</v>
      </c>
      <c r="E981">
        <v>-1028398.7212182162</v>
      </c>
    </row>
    <row r="982" spans="1:5" x14ac:dyDescent="0.25">
      <c r="A982">
        <v>915</v>
      </c>
      <c r="B982" s="40">
        <v>2979479.9762633294</v>
      </c>
      <c r="C982">
        <v>4253638.5001897076</v>
      </c>
      <c r="D982" t="str">
        <v>unmet</v>
      </c>
      <c r="E982">
        <v>-1274158.5239263782</v>
      </c>
    </row>
    <row r="983" spans="1:5" x14ac:dyDescent="0.25">
      <c r="A983">
        <v>916</v>
      </c>
      <c r="B983" s="40">
        <v>2686938.7300832728</v>
      </c>
      <c r="C983">
        <v>4253486.8641948681</v>
      </c>
      <c r="D983" t="str">
        <v>unmet</v>
      </c>
      <c r="E983">
        <v>-1566548.1341115953</v>
      </c>
    </row>
    <row r="984" spans="1:5" x14ac:dyDescent="0.25">
      <c r="A984">
        <v>917</v>
      </c>
      <c r="B984" s="40">
        <v>3293451.6758635161</v>
      </c>
      <c r="C984">
        <v>4253432.5693871705</v>
      </c>
      <c r="D984" t="str">
        <v>unmet</v>
      </c>
      <c r="E984">
        <v>-959980.89352365443</v>
      </c>
    </row>
    <row r="985" spans="1:5" x14ac:dyDescent="0.25">
      <c r="A985">
        <v>918</v>
      </c>
      <c r="B985" s="40">
        <v>3226218.7705283519</v>
      </c>
      <c r="C985">
        <v>4253362.6879359707</v>
      </c>
      <c r="D985" t="str">
        <v>unmet</v>
      </c>
      <c r="E985">
        <v>-1027143.9174076188</v>
      </c>
    </row>
    <row r="986" spans="1:5" x14ac:dyDescent="0.25">
      <c r="A986">
        <v>919</v>
      </c>
      <c r="B986" s="40">
        <v>3133663.7231194098</v>
      </c>
      <c r="C986">
        <v>4253478.1813150477</v>
      </c>
      <c r="D986" t="str">
        <v>unmet</v>
      </c>
      <c r="E986">
        <v>-1119814.4581956379</v>
      </c>
    </row>
    <row r="987" spans="1:5" x14ac:dyDescent="0.25">
      <c r="A987">
        <v>920</v>
      </c>
      <c r="B987" s="40">
        <v>3076848.0991822919</v>
      </c>
      <c r="C987">
        <v>4252944.5931640044</v>
      </c>
      <c r="D987" t="str">
        <v>unmet</v>
      </c>
      <c r="E987">
        <v>-1176096.4939817125</v>
      </c>
    </row>
    <row r="988" spans="1:5" x14ac:dyDescent="0.25">
      <c r="A988">
        <v>921</v>
      </c>
      <c r="B988" s="40">
        <v>3344144.2434277507</v>
      </c>
      <c r="C988">
        <v>4253375.1025444763</v>
      </c>
      <c r="D988" t="str">
        <v>unmet</v>
      </c>
      <c r="E988">
        <v>-909230.85911672562</v>
      </c>
    </row>
    <row r="989" spans="1:5" x14ac:dyDescent="0.25">
      <c r="A989">
        <v>922</v>
      </c>
      <c r="B989" s="40">
        <v>3509351.6053728065</v>
      </c>
      <c r="C989">
        <v>4254047.3497092733</v>
      </c>
      <c r="D989" t="str">
        <v>unmet</v>
      </c>
      <c r="E989">
        <v>-744695.74433646677</v>
      </c>
    </row>
    <row r="990" spans="1:5" x14ac:dyDescent="0.25">
      <c r="A990">
        <v>923</v>
      </c>
      <c r="B990" s="40">
        <v>3429416.5079433164</v>
      </c>
      <c r="C990">
        <v>4253259.8495000927</v>
      </c>
      <c r="D990" t="str">
        <v>unmet</v>
      </c>
      <c r="E990">
        <v>-823843.34155677631</v>
      </c>
    </row>
    <row r="991" spans="1:5" x14ac:dyDescent="0.25">
      <c r="A991">
        <v>924</v>
      </c>
      <c r="B991" s="40">
        <v>3272118.3604734</v>
      </c>
      <c r="C991">
        <v>4253288.2970717046</v>
      </c>
      <c r="D991" t="str">
        <v>unmet</v>
      </c>
      <c r="E991">
        <v>-981169.93659830466</v>
      </c>
    </row>
    <row r="992" spans="1:5" x14ac:dyDescent="0.25">
      <c r="A992">
        <v>925</v>
      </c>
      <c r="B992" s="40">
        <v>3035541.2026880165</v>
      </c>
      <c r="C992">
        <v>4253828.0280012768</v>
      </c>
      <c r="D992" t="str">
        <v>unmet</v>
      </c>
      <c r="E992">
        <v>-1218286.8253132603</v>
      </c>
    </row>
    <row r="993" spans="1:5" x14ac:dyDescent="0.25">
      <c r="A993">
        <v>926</v>
      </c>
      <c r="B993" s="40">
        <v>2944143.9892431116</v>
      </c>
      <c r="C993">
        <v>4252987.4954220355</v>
      </c>
      <c r="D993" t="str">
        <v>unmet</v>
      </c>
      <c r="E993">
        <v>-1308843.5061789239</v>
      </c>
    </row>
    <row r="994" spans="1:5" x14ac:dyDescent="0.25">
      <c r="A994">
        <v>927</v>
      </c>
      <c r="B994" s="40">
        <v>3131203.2451891662</v>
      </c>
      <c r="C994">
        <v>4253485.3091668878</v>
      </c>
      <c r="D994" t="str">
        <v>unmet</v>
      </c>
      <c r="E994">
        <v>-1122282.0639777216</v>
      </c>
    </row>
    <row r="995" spans="1:5" x14ac:dyDescent="0.25">
      <c r="A995">
        <v>928</v>
      </c>
      <c r="B995" s="40">
        <v>3249870.3918648548</v>
      </c>
      <c r="C995">
        <v>4253147.1183709577</v>
      </c>
      <c r="D995" t="str">
        <v>unmet</v>
      </c>
      <c r="E995">
        <v>-1003276.7265061028</v>
      </c>
    </row>
    <row r="996" spans="1:5" x14ac:dyDescent="0.25">
      <c r="A996">
        <v>929</v>
      </c>
      <c r="B996" s="40">
        <v>3002390.1962959627</v>
      </c>
      <c r="C996">
        <v>4252763.5657545198</v>
      </c>
      <c r="D996" t="str">
        <v>unmet</v>
      </c>
      <c r="E996">
        <v>-1250373.3694585571</v>
      </c>
    </row>
    <row r="997" spans="1:5" x14ac:dyDescent="0.25">
      <c r="A997">
        <v>930</v>
      </c>
      <c r="B997" s="40">
        <v>3476400.387466039</v>
      </c>
      <c r="C997">
        <v>4252682.9447949314</v>
      </c>
      <c r="D997" t="str">
        <v>unmet</v>
      </c>
      <c r="E997">
        <v>-776282.55732889241</v>
      </c>
    </row>
    <row r="998" spans="1:5" x14ac:dyDescent="0.25">
      <c r="A998">
        <v>931</v>
      </c>
      <c r="B998" s="40">
        <v>3354825.1935118218</v>
      </c>
      <c r="C998">
        <v>4253918.8944611521</v>
      </c>
      <c r="D998" t="str">
        <v>unmet</v>
      </c>
      <c r="E998">
        <v>-899093.70094933035</v>
      </c>
    </row>
    <row r="999" spans="1:5" x14ac:dyDescent="0.25">
      <c r="A999">
        <v>932</v>
      </c>
      <c r="B999" s="40">
        <v>2887024.1308652526</v>
      </c>
      <c r="C999">
        <v>4253364.0888018813</v>
      </c>
      <c r="D999" t="str">
        <v>unmet</v>
      </c>
      <c r="E999">
        <v>-1366339.9579366287</v>
      </c>
    </row>
    <row r="1000" spans="1:5" x14ac:dyDescent="0.25">
      <c r="A1000">
        <v>933</v>
      </c>
      <c r="B1000" s="40">
        <v>2886814.1662110672</v>
      </c>
      <c r="C1000">
        <v>4253319.2456769496</v>
      </c>
      <c r="D1000" t="str">
        <v>unmet</v>
      </c>
      <c r="E1000">
        <v>-1366505.0794658824</v>
      </c>
    </row>
    <row r="1001" spans="1:5" x14ac:dyDescent="0.25">
      <c r="A1001">
        <v>934</v>
      </c>
      <c r="B1001" s="40">
        <v>4401896.1220296696</v>
      </c>
      <c r="C1001">
        <v>4253504.8522030003</v>
      </c>
      <c r="D1001" t="str">
        <v>met</v>
      </c>
      <c r="E1001">
        <v>148391.26982666925</v>
      </c>
    </row>
    <row r="1002" spans="1:5" x14ac:dyDescent="0.25">
      <c r="A1002">
        <v>935</v>
      </c>
      <c r="B1002" s="40">
        <v>3620765.3968459684</v>
      </c>
      <c r="C1002">
        <v>4252985.2951119607</v>
      </c>
      <c r="D1002" t="str">
        <v>unmet</v>
      </c>
      <c r="E1002">
        <v>-632219.89826599229</v>
      </c>
    </row>
    <row r="1003" spans="1:5" x14ac:dyDescent="0.25">
      <c r="A1003">
        <v>936</v>
      </c>
      <c r="B1003" s="40">
        <v>2986287.8871994168</v>
      </c>
      <c r="C1003">
        <v>4253585.4721399415</v>
      </c>
      <c r="D1003" t="str">
        <v>unmet</v>
      </c>
      <c r="E1003">
        <v>-1267297.5849405248</v>
      </c>
    </row>
    <row r="1004" spans="1:5" x14ac:dyDescent="0.25">
      <c r="A1004">
        <v>937</v>
      </c>
      <c r="B1004" s="40">
        <v>2928213.4985889839</v>
      </c>
      <c r="C1004">
        <v>4253777.5643944815</v>
      </c>
      <c r="D1004" t="str">
        <v>unmet</v>
      </c>
      <c r="E1004">
        <v>-1325564.0658054976</v>
      </c>
    </row>
    <row r="1005" spans="1:5" x14ac:dyDescent="0.25">
      <c r="A1005">
        <v>938</v>
      </c>
      <c r="B1005" s="40">
        <v>3098735.196272241</v>
      </c>
      <c r="C1005">
        <v>4253312.6593126599</v>
      </c>
      <c r="D1005" t="str">
        <v>unmet</v>
      </c>
      <c r="E1005">
        <v>-1154577.4630404189</v>
      </c>
    </row>
    <row r="1006" spans="1:5" x14ac:dyDescent="0.25">
      <c r="A1006">
        <v>939</v>
      </c>
      <c r="B1006" s="40">
        <v>2847101.8482421357</v>
      </c>
      <c r="C1006">
        <v>4253078.4531799704</v>
      </c>
      <c r="D1006" t="str">
        <v>unmet</v>
      </c>
      <c r="E1006">
        <v>-1405976.6049378347</v>
      </c>
    </row>
    <row r="1007" spans="1:5" x14ac:dyDescent="0.25">
      <c r="A1007">
        <v>940</v>
      </c>
      <c r="B1007" s="40">
        <v>3123975.1495808112</v>
      </c>
      <c r="C1007">
        <v>4253039.1434399551</v>
      </c>
      <c r="D1007" t="str">
        <v>unmet</v>
      </c>
      <c r="E1007">
        <v>-1129063.9938591439</v>
      </c>
    </row>
    <row r="1008" spans="1:5" x14ac:dyDescent="0.25">
      <c r="A1008">
        <v>941</v>
      </c>
      <c r="B1008" s="40">
        <v>2813401.9999419507</v>
      </c>
      <c r="C1008">
        <v>4252769.1220428804</v>
      </c>
      <c r="D1008" t="str">
        <v>unmet</v>
      </c>
      <c r="E1008">
        <v>-1439367.1221009297</v>
      </c>
    </row>
    <row r="1009" spans="1:5" x14ac:dyDescent="0.25">
      <c r="A1009">
        <v>942</v>
      </c>
      <c r="B1009" s="40">
        <v>3349281.4860020461</v>
      </c>
      <c r="C1009">
        <v>4253272.811843561</v>
      </c>
      <c r="D1009" t="str">
        <v>unmet</v>
      </c>
      <c r="E1009">
        <v>-903991.32584151486</v>
      </c>
    </row>
    <row r="1010" spans="1:5" x14ac:dyDescent="0.25">
      <c r="A1010">
        <v>943</v>
      </c>
      <c r="B1010" s="40">
        <v>3154179.2007994829</v>
      </c>
      <c r="C1010">
        <v>4253210.194745684</v>
      </c>
      <c r="D1010" t="str">
        <v>unmet</v>
      </c>
      <c r="E1010">
        <v>-1099030.9939462012</v>
      </c>
    </row>
    <row r="1011" spans="1:5" x14ac:dyDescent="0.25">
      <c r="A1011">
        <v>944</v>
      </c>
      <c r="B1011" s="40">
        <v>3253971.7760452544</v>
      </c>
      <c r="C1011">
        <v>4253874.5107274298</v>
      </c>
      <c r="D1011" t="str">
        <v>unmet</v>
      </c>
      <c r="E1011">
        <v>-999902.73468217533</v>
      </c>
    </row>
    <row r="1012" spans="1:5" x14ac:dyDescent="0.25">
      <c r="A1012">
        <v>945</v>
      </c>
      <c r="B1012" s="40">
        <v>3040314.2286514053</v>
      </c>
      <c r="C1012">
        <v>4253930.5519331116</v>
      </c>
      <c r="D1012" t="str">
        <v>unmet</v>
      </c>
      <c r="E1012">
        <v>-1213616.3232817063</v>
      </c>
    </row>
    <row r="1013" spans="1:5" x14ac:dyDescent="0.25">
      <c r="A1013">
        <v>946</v>
      </c>
      <c r="B1013" s="40">
        <v>3229879.5685863271</v>
      </c>
      <c r="C1013">
        <v>4253866.3462734632</v>
      </c>
      <c r="D1013" t="str">
        <v>unmet</v>
      </c>
      <c r="E1013">
        <v>-1023986.7776871361</v>
      </c>
    </row>
    <row r="1014" spans="1:5" x14ac:dyDescent="0.25">
      <c r="A1014">
        <v>947</v>
      </c>
      <c r="B1014" s="40">
        <v>3116344.6875289837</v>
      </c>
      <c r="C1014">
        <v>4253456.7214099308</v>
      </c>
      <c r="D1014" t="str">
        <v>unmet</v>
      </c>
      <c r="E1014">
        <v>-1137112.0338809472</v>
      </c>
    </row>
    <row r="1015" spans="1:5" x14ac:dyDescent="0.25">
      <c r="A1015">
        <v>948</v>
      </c>
      <c r="B1015" s="40">
        <v>3129674.6949953102</v>
      </c>
      <c r="C1015">
        <v>4253551.0493106013</v>
      </c>
      <c r="D1015" t="str">
        <v>unmet</v>
      </c>
      <c r="E1015">
        <v>-1123876.3543152912</v>
      </c>
    </row>
    <row r="1016" spans="1:5" x14ac:dyDescent="0.25">
      <c r="A1016">
        <v>949</v>
      </c>
      <c r="B1016" s="40">
        <v>3509371.9430800932</v>
      </c>
      <c r="C1016">
        <v>4253488.1924816594</v>
      </c>
      <c r="D1016" t="str">
        <v>unmet</v>
      </c>
      <c r="E1016">
        <v>-744116.24940156611</v>
      </c>
    </row>
    <row r="1017" spans="1:5" x14ac:dyDescent="0.25">
      <c r="A1017">
        <v>950</v>
      </c>
      <c r="B1017" s="40">
        <v>3346500.8302445766</v>
      </c>
      <c r="C1017">
        <v>4253108.2831153423</v>
      </c>
      <c r="D1017" t="str">
        <v>unmet</v>
      </c>
      <c r="E1017">
        <v>-906607.4528707657</v>
      </c>
    </row>
    <row r="1018" spans="1:5" x14ac:dyDescent="0.25">
      <c r="A1018">
        <v>951</v>
      </c>
      <c r="B1018" s="40">
        <v>3147968.3633616678</v>
      </c>
      <c r="C1018">
        <v>4253226.3136613015</v>
      </c>
      <c r="D1018" t="str">
        <v>unmet</v>
      </c>
      <c r="E1018">
        <v>-1105257.9502996337</v>
      </c>
    </row>
    <row r="1019" spans="1:5" x14ac:dyDescent="0.25">
      <c r="A1019">
        <v>952</v>
      </c>
      <c r="B1019" s="40">
        <v>3099591.9693255587</v>
      </c>
      <c r="C1019">
        <v>4253502.1844840581</v>
      </c>
      <c r="D1019" t="str">
        <v>unmet</v>
      </c>
      <c r="E1019">
        <v>-1153910.2151584993</v>
      </c>
    </row>
    <row r="1020" spans="1:5" x14ac:dyDescent="0.25">
      <c r="A1020">
        <v>953</v>
      </c>
      <c r="B1020" s="40">
        <v>3096661.1943056788</v>
      </c>
      <c r="C1020">
        <v>4253238.5905074999</v>
      </c>
      <c r="D1020" t="str">
        <v>unmet</v>
      </c>
      <c r="E1020">
        <v>-1156577.396201821</v>
      </c>
    </row>
    <row r="1021" spans="1:5" x14ac:dyDescent="0.25">
      <c r="A1021">
        <v>954</v>
      </c>
      <c r="B1021" s="40">
        <v>3831439.155412551</v>
      </c>
      <c r="C1021">
        <v>4253371.9010184696</v>
      </c>
      <c r="D1021" t="str">
        <v>unmet</v>
      </c>
      <c r="E1021">
        <v>-421932.74560591858</v>
      </c>
    </row>
    <row r="1022" spans="1:5" x14ac:dyDescent="0.25">
      <c r="A1022">
        <v>955</v>
      </c>
      <c r="B1022" s="40">
        <v>3049428.4948480856</v>
      </c>
      <c r="C1022">
        <v>4253294.3934196951</v>
      </c>
      <c r="D1022" t="str">
        <v>unmet</v>
      </c>
      <c r="E1022">
        <v>-1203865.8985716095</v>
      </c>
    </row>
    <row r="1023" spans="1:5" x14ac:dyDescent="0.25">
      <c r="A1023">
        <v>956</v>
      </c>
      <c r="B1023" s="40">
        <v>3385492.0910379505</v>
      </c>
      <c r="C1023">
        <v>4253276.5324991802</v>
      </c>
      <c r="D1023" t="str">
        <v>unmet</v>
      </c>
      <c r="E1023">
        <v>-867784.4414612297</v>
      </c>
    </row>
    <row r="1024" spans="1:5" x14ac:dyDescent="0.25">
      <c r="A1024">
        <v>957</v>
      </c>
      <c r="B1024" s="40">
        <v>3341198.6837994386</v>
      </c>
      <c r="C1024">
        <v>4253560.3151378483</v>
      </c>
      <c r="D1024" t="str">
        <v>unmet</v>
      </c>
      <c r="E1024">
        <v>-912361.63133840961</v>
      </c>
    </row>
    <row r="1025" spans="1:5" x14ac:dyDescent="0.25">
      <c r="A1025">
        <v>958</v>
      </c>
      <c r="B1025" s="40">
        <v>3219577.9770244351</v>
      </c>
      <c r="C1025">
        <v>4253602.170051082</v>
      </c>
      <c r="D1025" t="str">
        <v>unmet</v>
      </c>
      <c r="E1025">
        <v>-1034024.193026647</v>
      </c>
    </row>
    <row r="1026" spans="1:5" x14ac:dyDescent="0.25">
      <c r="A1026">
        <v>959</v>
      </c>
      <c r="B1026" s="40">
        <v>3105399.7076782854</v>
      </c>
      <c r="C1026">
        <v>4253659.6724254675</v>
      </c>
      <c r="D1026" t="str">
        <v>unmet</v>
      </c>
      <c r="E1026">
        <v>-1148259.9647471821</v>
      </c>
    </row>
    <row r="1027" spans="1:5" x14ac:dyDescent="0.25">
      <c r="A1027">
        <v>960</v>
      </c>
      <c r="B1027" s="40">
        <v>2984652.1668499466</v>
      </c>
      <c r="C1027">
        <v>4253160.0226342427</v>
      </c>
      <c r="D1027" t="str">
        <v>unmet</v>
      </c>
      <c r="E1027">
        <v>-1268507.8557842961</v>
      </c>
    </row>
    <row r="1028" spans="1:5" x14ac:dyDescent="0.25">
      <c r="A1028">
        <v>961</v>
      </c>
      <c r="B1028" s="40">
        <v>3524255.4550548913</v>
      </c>
      <c r="C1028">
        <v>4253363.468276496</v>
      </c>
      <c r="D1028" t="str">
        <v>unmet</v>
      </c>
      <c r="E1028">
        <v>-729108.01322160475</v>
      </c>
    </row>
    <row r="1029" spans="1:5" x14ac:dyDescent="0.25">
      <c r="A1029">
        <v>962</v>
      </c>
      <c r="B1029" s="40">
        <v>3020855.3550349814</v>
      </c>
      <c r="C1029">
        <v>4253568.0881068939</v>
      </c>
      <c r="D1029" t="str">
        <v>unmet</v>
      </c>
      <c r="E1029">
        <v>-1232712.7330719125</v>
      </c>
    </row>
    <row r="1030" spans="1:5" x14ac:dyDescent="0.25">
      <c r="A1030">
        <v>963</v>
      </c>
      <c r="B1030" s="40">
        <v>3429622.7579832245</v>
      </c>
      <c r="C1030">
        <v>4253031.6106733885</v>
      </c>
      <c r="D1030" t="str">
        <v>unmet</v>
      </c>
      <c r="E1030">
        <v>-823408.852690164</v>
      </c>
    </row>
    <row r="1031" spans="1:5" x14ac:dyDescent="0.25">
      <c r="A1031">
        <v>964</v>
      </c>
      <c r="B1031" s="40">
        <v>3380302.7017461662</v>
      </c>
      <c r="C1031">
        <v>4253408.8061313331</v>
      </c>
      <c r="D1031" t="str">
        <v>unmet</v>
      </c>
      <c r="E1031">
        <v>-873106.10438516689</v>
      </c>
    </row>
    <row r="1032" spans="1:5" x14ac:dyDescent="0.25">
      <c r="A1032">
        <v>965</v>
      </c>
      <c r="B1032" s="40">
        <v>3275986.1345891673</v>
      </c>
      <c r="C1032">
        <v>4253189.1665357035</v>
      </c>
      <c r="D1032" t="str">
        <v>unmet</v>
      </c>
      <c r="E1032">
        <v>-977203.03194653615</v>
      </c>
    </row>
    <row r="1033" spans="1:5" x14ac:dyDescent="0.25">
      <c r="A1033">
        <v>966</v>
      </c>
      <c r="B1033" s="40">
        <v>3161358.3862409643</v>
      </c>
      <c r="C1033">
        <v>4252902.3938993197</v>
      </c>
      <c r="D1033" t="str">
        <v>unmet</v>
      </c>
      <c r="E1033">
        <v>-1091544.0076583554</v>
      </c>
    </row>
    <row r="1034" spans="1:5" x14ac:dyDescent="0.25">
      <c r="A1034">
        <v>967</v>
      </c>
      <c r="B1034" s="40">
        <v>2828234.6924517313</v>
      </c>
      <c r="C1034">
        <v>4253789.0152390413</v>
      </c>
      <c r="D1034" t="str">
        <v>unmet</v>
      </c>
      <c r="E1034">
        <v>-1425554.32278731</v>
      </c>
    </row>
    <row r="1035" spans="1:5" x14ac:dyDescent="0.25">
      <c r="A1035">
        <v>968</v>
      </c>
      <c r="B1035" s="40">
        <v>2924337.6618937124</v>
      </c>
      <c r="C1035">
        <v>4253228.3935954645</v>
      </c>
      <c r="D1035" t="str">
        <v>unmet</v>
      </c>
      <c r="E1035">
        <v>-1328890.7317017522</v>
      </c>
    </row>
    <row r="1036" spans="1:5" x14ac:dyDescent="0.25">
      <c r="A1036">
        <v>969</v>
      </c>
      <c r="B1036" s="40">
        <v>3585630.3016827563</v>
      </c>
      <c r="C1036">
        <v>4253958.0204034001</v>
      </c>
      <c r="D1036" t="str">
        <v>unmet</v>
      </c>
      <c r="E1036">
        <v>-668327.71872064378</v>
      </c>
    </row>
    <row r="1037" spans="1:5" x14ac:dyDescent="0.25">
      <c r="A1037">
        <v>970</v>
      </c>
      <c r="B1037" s="40">
        <v>3655772.7199874017</v>
      </c>
      <c r="C1037">
        <v>4253037.2954874458</v>
      </c>
      <c r="D1037" t="str">
        <v>unmet</v>
      </c>
      <c r="E1037">
        <v>-597264.57550004404</v>
      </c>
    </row>
    <row r="1038" spans="1:5" x14ac:dyDescent="0.25">
      <c r="A1038">
        <v>971</v>
      </c>
      <c r="B1038" s="40">
        <v>3219889.4827940557</v>
      </c>
      <c r="C1038">
        <v>4253420.8875365136</v>
      </c>
      <c r="D1038" t="str">
        <v>unmet</v>
      </c>
      <c r="E1038">
        <v>-1033531.4047424579</v>
      </c>
    </row>
    <row r="1039" spans="1:5" x14ac:dyDescent="0.25">
      <c r="A1039">
        <v>972</v>
      </c>
      <c r="B1039" s="40">
        <v>3372480.2009302755</v>
      </c>
      <c r="C1039">
        <v>4253031.2586414339</v>
      </c>
      <c r="D1039" t="str">
        <v>unmet</v>
      </c>
      <c r="E1039">
        <v>-880551.05771115841</v>
      </c>
    </row>
    <row r="1040" spans="1:5" x14ac:dyDescent="0.25">
      <c r="A1040">
        <v>973</v>
      </c>
      <c r="B1040" s="40">
        <v>3141049.609304375</v>
      </c>
      <c r="C1040">
        <v>4253707.2166571319</v>
      </c>
      <c r="D1040" t="str">
        <v>unmet</v>
      </c>
      <c r="E1040">
        <v>-1112657.6073527569</v>
      </c>
    </row>
    <row r="1041" spans="1:5" x14ac:dyDescent="0.25">
      <c r="A1041">
        <v>974</v>
      </c>
      <c r="B1041" s="40">
        <v>3262299.2325584055</v>
      </c>
      <c r="C1041">
        <v>4253664.3950444749</v>
      </c>
      <c r="D1041" t="str">
        <v>unmet</v>
      </c>
      <c r="E1041">
        <v>-991365.16248606937</v>
      </c>
    </row>
    <row r="1042" spans="1:5" x14ac:dyDescent="0.25">
      <c r="A1042">
        <v>975</v>
      </c>
      <c r="B1042" s="40">
        <v>4353750.7437885916</v>
      </c>
      <c r="C1042">
        <v>4253848.9472623942</v>
      </c>
      <c r="D1042" t="str">
        <v>met</v>
      </c>
      <c r="E1042">
        <v>99901.796526197344</v>
      </c>
    </row>
    <row r="1043" spans="1:5" x14ac:dyDescent="0.25">
      <c r="A1043">
        <v>976</v>
      </c>
      <c r="B1043" s="40">
        <v>3089619.4892585706</v>
      </c>
      <c r="C1043">
        <v>4253855.6307373056</v>
      </c>
      <c r="D1043" t="str">
        <v>unmet</v>
      </c>
      <c r="E1043">
        <v>-1164236.141478735</v>
      </c>
    </row>
    <row r="1044" spans="1:5" x14ac:dyDescent="0.25">
      <c r="A1044">
        <v>977</v>
      </c>
      <c r="B1044" s="40">
        <v>3595262.6023826068</v>
      </c>
      <c r="C1044">
        <v>4253251.2383445241</v>
      </c>
      <c r="D1044" t="str">
        <v>unmet</v>
      </c>
      <c r="E1044">
        <v>-657988.63596191723</v>
      </c>
    </row>
    <row r="1045" spans="1:5" x14ac:dyDescent="0.25">
      <c r="A1045">
        <v>978</v>
      </c>
      <c r="B1045" s="40">
        <v>3601426.1981842639</v>
      </c>
      <c r="C1045">
        <v>4253813.9082225272</v>
      </c>
      <c r="D1045" t="str">
        <v>unmet</v>
      </c>
      <c r="E1045">
        <v>-652387.71003826335</v>
      </c>
    </row>
    <row r="1046" spans="1:5" x14ac:dyDescent="0.25">
      <c r="A1046">
        <v>979</v>
      </c>
      <c r="B1046" s="40">
        <v>2953439.8121335767</v>
      </c>
      <c r="C1046">
        <v>4252955.9269788777</v>
      </c>
      <c r="D1046" t="str">
        <v>unmet</v>
      </c>
      <c r="E1046">
        <v>-1299516.114845301</v>
      </c>
    </row>
    <row r="1047" spans="1:5" x14ac:dyDescent="0.25">
      <c r="A1047">
        <v>980</v>
      </c>
      <c r="B1047" s="40">
        <v>3068268.6240381161</v>
      </c>
      <c r="C1047">
        <v>4253373.4507356128</v>
      </c>
      <c r="D1047" t="str">
        <v>unmet</v>
      </c>
      <c r="E1047">
        <v>-1185104.8266974967</v>
      </c>
    </row>
    <row r="1048" spans="1:5" x14ac:dyDescent="0.25">
      <c r="A1048">
        <v>981</v>
      </c>
      <c r="B1048" s="40">
        <v>2894525.9832977536</v>
      </c>
      <c r="C1048">
        <v>4253642.1191990534</v>
      </c>
      <c r="D1048" t="str">
        <v>unmet</v>
      </c>
      <c r="E1048">
        <v>-1359116.1359012998</v>
      </c>
    </row>
    <row r="1049" spans="1:5" x14ac:dyDescent="0.25">
      <c r="A1049">
        <v>982</v>
      </c>
      <c r="B1049" s="40">
        <v>4153814.7778818649</v>
      </c>
      <c r="C1049">
        <v>4253105.4050989188</v>
      </c>
      <c r="D1049" t="str">
        <v>unmet</v>
      </c>
      <c r="E1049">
        <v>-99290.627217053901</v>
      </c>
    </row>
    <row r="1050" spans="1:5" x14ac:dyDescent="0.25">
      <c r="A1050">
        <v>983</v>
      </c>
      <c r="B1050" s="40">
        <v>2748479.8994742376</v>
      </c>
      <c r="C1050">
        <v>4253116.5099046892</v>
      </c>
      <c r="D1050" t="str">
        <v>unmet</v>
      </c>
      <c r="E1050">
        <v>-1504636.6104304516</v>
      </c>
    </row>
    <row r="1051" spans="1:5" x14ac:dyDescent="0.25">
      <c r="A1051">
        <v>984</v>
      </c>
      <c r="B1051" s="40">
        <v>2967652.9391072206</v>
      </c>
      <c r="C1051">
        <v>4253356.6427690033</v>
      </c>
      <c r="D1051" t="str">
        <v>unmet</v>
      </c>
      <c r="E1051">
        <v>-1285703.7036617827</v>
      </c>
    </row>
    <row r="1052" spans="1:5" x14ac:dyDescent="0.25">
      <c r="A1052">
        <v>985</v>
      </c>
      <c r="B1052" s="40">
        <v>3154185.4718157575</v>
      </c>
      <c r="C1052">
        <v>4253268.7793323435</v>
      </c>
      <c r="D1052" t="str">
        <v>unmet</v>
      </c>
      <c r="E1052">
        <v>-1099083.307516586</v>
      </c>
    </row>
    <row r="1053" spans="1:5" x14ac:dyDescent="0.25">
      <c r="A1053">
        <v>986</v>
      </c>
      <c r="B1053" s="40">
        <v>3426329.8040028857</v>
      </c>
      <c r="C1053">
        <v>4252999.9845766686</v>
      </c>
      <c r="D1053" t="str">
        <v>unmet</v>
      </c>
      <c r="E1053">
        <v>-826670.18057378288</v>
      </c>
    </row>
    <row r="1054" spans="1:5" x14ac:dyDescent="0.25">
      <c r="A1054">
        <v>987</v>
      </c>
      <c r="B1054" s="40">
        <v>3097121.786940203</v>
      </c>
      <c r="C1054">
        <v>4253327.9809323009</v>
      </c>
      <c r="D1054" t="str">
        <v>unmet</v>
      </c>
      <c r="E1054">
        <v>-1156206.1939920979</v>
      </c>
    </row>
    <row r="1055" spans="1:5" x14ac:dyDescent="0.25">
      <c r="A1055">
        <v>988</v>
      </c>
      <c r="B1055" s="40">
        <v>3135501.5434360425</v>
      </c>
      <c r="C1055">
        <v>4252859.0651813056</v>
      </c>
      <c r="D1055" t="str">
        <v>unmet</v>
      </c>
      <c r="E1055">
        <v>-1117357.5217452631</v>
      </c>
    </row>
    <row r="1056" spans="1:5" x14ac:dyDescent="0.25">
      <c r="A1056">
        <v>989</v>
      </c>
      <c r="B1056" s="40">
        <v>3124162.0023558792</v>
      </c>
      <c r="C1056">
        <v>4253563.8946980387</v>
      </c>
      <c r="D1056" t="str">
        <v>unmet</v>
      </c>
      <c r="E1056">
        <v>-1129401.8923421595</v>
      </c>
    </row>
    <row r="1057" spans="1:5" x14ac:dyDescent="0.25">
      <c r="A1057">
        <v>990</v>
      </c>
      <c r="B1057" s="40">
        <v>2969244.8240919001</v>
      </c>
      <c r="C1057">
        <v>4254049.6059781993</v>
      </c>
      <c r="D1057" t="str">
        <v>unmet</v>
      </c>
      <c r="E1057">
        <v>-1284804.7818862991</v>
      </c>
    </row>
    <row r="1058" spans="1:5" x14ac:dyDescent="0.25">
      <c r="A1058">
        <v>991</v>
      </c>
      <c r="B1058" s="40">
        <v>3387715.9665455739</v>
      </c>
      <c r="C1058">
        <v>4253468.6907349452</v>
      </c>
      <c r="D1058" t="str">
        <v>unmet</v>
      </c>
      <c r="E1058">
        <v>-865752.72418937134</v>
      </c>
    </row>
    <row r="1059" spans="1:5" x14ac:dyDescent="0.25">
      <c r="A1059">
        <v>992</v>
      </c>
      <c r="B1059" s="40">
        <v>3348214.4089256031</v>
      </c>
      <c r="C1059">
        <v>4253391.1771173887</v>
      </c>
      <c r="D1059" t="str">
        <v>unmet</v>
      </c>
      <c r="E1059">
        <v>-905176.76819178555</v>
      </c>
    </row>
    <row r="1060" spans="1:5" x14ac:dyDescent="0.25">
      <c r="A1060">
        <v>993</v>
      </c>
      <c r="B1060" s="40">
        <v>2990995.6553675779</v>
      </c>
      <c r="C1060">
        <v>4253493.0261069788</v>
      </c>
      <c r="D1060" t="str">
        <v>unmet</v>
      </c>
      <c r="E1060">
        <v>-1262497.3707394009</v>
      </c>
    </row>
    <row r="1061" spans="1:5" x14ac:dyDescent="0.25">
      <c r="A1061">
        <v>994</v>
      </c>
      <c r="B1061" s="40">
        <v>2726513.2255807705</v>
      </c>
      <c r="C1061">
        <v>4253231.7705762442</v>
      </c>
      <c r="D1061" t="str">
        <v>unmet</v>
      </c>
      <c r="E1061">
        <v>-1526718.5449954737</v>
      </c>
    </row>
    <row r="1062" spans="1:5" x14ac:dyDescent="0.25">
      <c r="A1062">
        <v>995</v>
      </c>
      <c r="B1062" s="40">
        <v>3604423.5735914232</v>
      </c>
      <c r="C1062">
        <v>4253712.8612968521</v>
      </c>
      <c r="D1062" t="str">
        <v>unmet</v>
      </c>
      <c r="E1062">
        <v>-649289.2877054289</v>
      </c>
    </row>
    <row r="1063" spans="1:5" x14ac:dyDescent="0.25">
      <c r="A1063">
        <v>996</v>
      </c>
      <c r="B1063" s="40">
        <v>3131075.3917854582</v>
      </c>
      <c r="C1063">
        <v>4253537.3055166481</v>
      </c>
      <c r="D1063" t="str">
        <v>unmet</v>
      </c>
      <c r="E1063">
        <v>-1122461.9137311899</v>
      </c>
    </row>
    <row r="1064" spans="1:5" x14ac:dyDescent="0.25">
      <c r="A1064">
        <v>997</v>
      </c>
      <c r="B1064" s="40">
        <v>3671892.8932248764</v>
      </c>
      <c r="C1064">
        <v>4253329.0679093376</v>
      </c>
      <c r="D1064" t="str">
        <v>unmet</v>
      </c>
      <c r="E1064">
        <v>-581436.17468446121</v>
      </c>
    </row>
    <row r="1065" spans="1:5" x14ac:dyDescent="0.25">
      <c r="A1065">
        <v>998</v>
      </c>
      <c r="B1065" s="40">
        <v>3495942.4370814124</v>
      </c>
      <c r="C1065">
        <v>4253876.1441101972</v>
      </c>
      <c r="D1065" t="str">
        <v>unmet</v>
      </c>
      <c r="E1065">
        <v>-757933.70702878479</v>
      </c>
    </row>
    <row r="1066" spans="1:5" x14ac:dyDescent="0.25">
      <c r="A1066">
        <v>999</v>
      </c>
      <c r="B1066" s="40">
        <v>3046706.0174571387</v>
      </c>
      <c r="C1066">
        <v>4253142.2089307355</v>
      </c>
      <c r="D1066" t="str">
        <v>unmet</v>
      </c>
      <c r="E1066">
        <v>-1206436.1914735967</v>
      </c>
    </row>
    <row r="1067" spans="1:5" x14ac:dyDescent="0.25">
      <c r="A1067">
        <v>1000</v>
      </c>
      <c r="B1067" s="40">
        <v>3055095.6515022875</v>
      </c>
      <c r="C1067">
        <v>4254096.4726391472</v>
      </c>
      <c r="D1067" t="str">
        <v>unmet</v>
      </c>
      <c r="E1067">
        <v>-1199000.8211368597</v>
      </c>
    </row>
    <row r="1068" spans="1:5" x14ac:dyDescent="0.25">
      <c r="A1068">
        <v>1001</v>
      </c>
      <c r="B1068" s="40">
        <v>2975299.1365433838</v>
      </c>
      <c r="C1068">
        <v>4253689.9048392521</v>
      </c>
      <c r="D1068" t="str">
        <v>unmet</v>
      </c>
      <c r="E1068">
        <v>-1278390.7682958683</v>
      </c>
    </row>
    <row r="1069" spans="1:5" x14ac:dyDescent="0.25">
      <c r="A1069">
        <v>1002</v>
      </c>
      <c r="B1069" s="40">
        <v>3460751.8582652602</v>
      </c>
      <c r="C1069">
        <v>4253496.9792969264</v>
      </c>
      <c r="D1069" t="str">
        <v>unmet</v>
      </c>
      <c r="E1069">
        <v>-792745.12103166617</v>
      </c>
    </row>
    <row r="1070" spans="1:5" x14ac:dyDescent="0.25">
      <c r="A1070">
        <v>1003</v>
      </c>
      <c r="B1070" s="40">
        <v>2910783.4468773692</v>
      </c>
      <c r="C1070">
        <v>4253219.3135530492</v>
      </c>
      <c r="D1070" t="str">
        <v>unmet</v>
      </c>
      <c r="E1070">
        <v>-1342435.86667568</v>
      </c>
    </row>
    <row r="1071" spans="1:5" x14ac:dyDescent="0.25">
      <c r="A1071">
        <v>1004</v>
      </c>
      <c r="B1071" s="40">
        <v>3192465.0996210454</v>
      </c>
      <c r="C1071">
        <v>4253036.2424199069</v>
      </c>
      <c r="D1071" t="str">
        <v>unmet</v>
      </c>
      <c r="E1071">
        <v>-1060571.1427988615</v>
      </c>
    </row>
    <row r="1072" spans="1:5" x14ac:dyDescent="0.25">
      <c r="A1072">
        <v>1005</v>
      </c>
      <c r="B1072" s="40">
        <v>2959532.0816706517</v>
      </c>
      <c r="C1072">
        <v>4253304.0410710601</v>
      </c>
      <c r="D1072" t="str">
        <v>unmet</v>
      </c>
      <c r="E1072">
        <v>-1293771.9594004084</v>
      </c>
    </row>
    <row r="1073" spans="1:5" x14ac:dyDescent="0.25">
      <c r="A1073">
        <v>1006</v>
      </c>
      <c r="B1073" s="40">
        <v>3811844.2480128594</v>
      </c>
      <c r="C1073">
        <v>4253608.9381322637</v>
      </c>
      <c r="D1073" t="str">
        <v>unmet</v>
      </c>
      <c r="E1073">
        <v>-441764.69011940435</v>
      </c>
    </row>
    <row r="1074" spans="1:5" x14ac:dyDescent="0.25">
      <c r="A1074">
        <v>1007</v>
      </c>
      <c r="B1074" s="40">
        <v>3657107.2968563074</v>
      </c>
      <c r="C1074">
        <v>4253248.0826198095</v>
      </c>
      <c r="D1074" t="str">
        <v>unmet</v>
      </c>
      <c r="E1074">
        <v>-596140.78576350212</v>
      </c>
    </row>
    <row r="1075" spans="1:5" x14ac:dyDescent="0.25">
      <c r="A1075">
        <v>1008</v>
      </c>
      <c r="B1075" s="40">
        <v>2840749.5982891656</v>
      </c>
      <c r="C1075">
        <v>4253040.8751958115</v>
      </c>
      <c r="D1075" t="str">
        <v>unmet</v>
      </c>
      <c r="E1075">
        <v>-1412291.2769066459</v>
      </c>
    </row>
    <row r="1076" spans="1:5" x14ac:dyDescent="0.25">
      <c r="A1076">
        <v>1009</v>
      </c>
      <c r="B1076" s="40">
        <v>3236620.6460343013</v>
      </c>
      <c r="C1076">
        <v>4253663.3276073663</v>
      </c>
      <c r="D1076" t="str">
        <v>unmet</v>
      </c>
      <c r="E1076">
        <v>-1017042.681573065</v>
      </c>
    </row>
    <row r="1077" spans="1:5" x14ac:dyDescent="0.25">
      <c r="A1077">
        <v>1010</v>
      </c>
      <c r="B1077" s="40">
        <v>2873345.3851673743</v>
      </c>
      <c r="C1077">
        <v>4253353.2980876053</v>
      </c>
      <c r="D1077" t="str">
        <v>unmet</v>
      </c>
      <c r="E1077">
        <v>-1380007.912920231</v>
      </c>
    </row>
    <row r="1078" spans="1:5" x14ac:dyDescent="0.25">
      <c r="A1078">
        <v>1011</v>
      </c>
      <c r="B1078" s="40">
        <v>3211749.0580681986</v>
      </c>
      <c r="C1078">
        <v>4253196.9304832462</v>
      </c>
      <c r="D1078" t="str">
        <v>unmet</v>
      </c>
      <c r="E1078">
        <v>-1041447.8724150476</v>
      </c>
    </row>
    <row r="1079" spans="1:5" x14ac:dyDescent="0.25">
      <c r="A1079">
        <v>1012</v>
      </c>
      <c r="B1079" s="40">
        <v>3292334.4867568109</v>
      </c>
      <c r="C1079">
        <v>4253751.1808059011</v>
      </c>
      <c r="D1079" t="str">
        <v>unmet</v>
      </c>
      <c r="E1079">
        <v>-961416.69404909015</v>
      </c>
    </row>
    <row r="1080" spans="1:5" x14ac:dyDescent="0.25">
      <c r="A1080">
        <v>1013</v>
      </c>
      <c r="B1080" s="40">
        <v>2960443.4164092224</v>
      </c>
      <c r="C1080">
        <v>4253210.6870694458</v>
      </c>
      <c r="D1080" t="str">
        <v>unmet</v>
      </c>
      <c r="E1080">
        <v>-1292767.2706602234</v>
      </c>
    </row>
    <row r="1081" spans="1:5" x14ac:dyDescent="0.25">
      <c r="A1081">
        <v>1014</v>
      </c>
      <c r="B1081" s="40">
        <v>3527138.8992033666</v>
      </c>
      <c r="C1081">
        <v>4253380.6882649017</v>
      </c>
      <c r="D1081" t="str">
        <v>unmet</v>
      </c>
      <c r="E1081">
        <v>-726241.78906153515</v>
      </c>
    </row>
    <row r="1082" spans="1:5" x14ac:dyDescent="0.25">
      <c r="A1082">
        <v>1015</v>
      </c>
      <c r="B1082" s="40">
        <v>3334713.1753297644</v>
      </c>
      <c r="C1082">
        <v>4253857.9234045092</v>
      </c>
      <c r="D1082" t="str">
        <v>unmet</v>
      </c>
      <c r="E1082">
        <v>-919144.74807474483</v>
      </c>
    </row>
    <row r="1083" spans="1:5" x14ac:dyDescent="0.25">
      <c r="A1083">
        <v>1016</v>
      </c>
      <c r="B1083" s="40">
        <v>3527511.1489517661</v>
      </c>
      <c r="C1083">
        <v>4253526.4961370984</v>
      </c>
      <c r="D1083" t="str">
        <v>unmet</v>
      </c>
      <c r="E1083">
        <v>-726015.34718533233</v>
      </c>
    </row>
    <row r="1084" spans="1:5" x14ac:dyDescent="0.25">
      <c r="A1084">
        <v>1017</v>
      </c>
      <c r="B1084" s="40">
        <v>3411657.106251386</v>
      </c>
      <c r="C1084">
        <v>4253425.7312419787</v>
      </c>
      <c r="D1084" t="str">
        <v>unmet</v>
      </c>
      <c r="E1084">
        <v>-841768.62499059271</v>
      </c>
    </row>
    <row r="1085" spans="1:5" x14ac:dyDescent="0.25">
      <c r="A1085">
        <v>1018</v>
      </c>
      <c r="B1085" s="40">
        <v>3374680.0902584242</v>
      </c>
      <c r="C1085">
        <v>4253460.5620965892</v>
      </c>
      <c r="D1085" t="str">
        <v>unmet</v>
      </c>
      <c r="E1085">
        <v>-878780.47183816507</v>
      </c>
    </row>
    <row r="1086" spans="1:5" x14ac:dyDescent="0.25">
      <c r="A1086">
        <v>1019</v>
      </c>
      <c r="B1086" s="40">
        <v>3195877.9287050455</v>
      </c>
      <c r="C1086">
        <v>4253167.7548084334</v>
      </c>
      <c r="D1086" t="str">
        <v>unmet</v>
      </c>
      <c r="E1086">
        <v>-1057289.8261033879</v>
      </c>
    </row>
    <row r="1087" spans="1:5" x14ac:dyDescent="0.25">
      <c r="A1087">
        <v>1020</v>
      </c>
      <c r="B1087" s="40">
        <v>2933132.0613865475</v>
      </c>
      <c r="C1087">
        <v>4253322.8709328659</v>
      </c>
      <c r="D1087" t="str">
        <v>unmet</v>
      </c>
      <c r="E1087">
        <v>-1320190.8095463184</v>
      </c>
    </row>
    <row r="1088" spans="1:5" x14ac:dyDescent="0.25">
      <c r="A1088">
        <v>1021</v>
      </c>
      <c r="B1088" s="40">
        <v>2916304.9520279621</v>
      </c>
      <c r="C1088">
        <v>4253273.5977390939</v>
      </c>
      <c r="D1088" t="str">
        <v>unmet</v>
      </c>
      <c r="E1088">
        <v>-1336968.6457111319</v>
      </c>
    </row>
    <row r="1089" spans="1:5" x14ac:dyDescent="0.25">
      <c r="A1089">
        <v>1022</v>
      </c>
      <c r="B1089" s="40">
        <v>3351834.1843278809</v>
      </c>
      <c r="C1089">
        <v>4253115.3467582362</v>
      </c>
      <c r="D1089" t="str">
        <v>unmet</v>
      </c>
      <c r="E1089">
        <v>-901281.16243035533</v>
      </c>
    </row>
    <row r="1090" spans="1:5" x14ac:dyDescent="0.25">
      <c r="A1090">
        <v>1023</v>
      </c>
      <c r="B1090" s="40">
        <v>3039156.1948369406</v>
      </c>
      <c r="C1090">
        <v>4253532.7503338587</v>
      </c>
      <c r="D1090" t="str">
        <v>unmet</v>
      </c>
      <c r="E1090">
        <v>-1214376.555496918</v>
      </c>
    </row>
    <row r="1091" spans="1:5" x14ac:dyDescent="0.25">
      <c r="A1091">
        <v>1024</v>
      </c>
      <c r="B1091" s="40">
        <v>2925666.5862738788</v>
      </c>
      <c r="C1091">
        <v>4253546.0467008604</v>
      </c>
      <c r="D1091" t="str">
        <v>unmet</v>
      </c>
      <c r="E1091">
        <v>-1327879.4604269816</v>
      </c>
    </row>
    <row r="1092" spans="1:5" x14ac:dyDescent="0.25">
      <c r="A1092">
        <v>1025</v>
      </c>
      <c r="B1092" s="40">
        <v>2877324.6430312824</v>
      </c>
      <c r="C1092">
        <v>4253620.5751597928</v>
      </c>
      <c r="D1092" t="str">
        <v>unmet</v>
      </c>
      <c r="E1092">
        <v>-1376295.9321285104</v>
      </c>
    </row>
    <row r="1093" spans="1:5" x14ac:dyDescent="0.25">
      <c r="A1093">
        <v>1026</v>
      </c>
      <c r="B1093" s="40">
        <v>3075473.6569401016</v>
      </c>
      <c r="C1093">
        <v>4253561.9446511269</v>
      </c>
      <c r="D1093" t="str">
        <v>unmet</v>
      </c>
      <c r="E1093">
        <v>-1178088.2877110252</v>
      </c>
    </row>
    <row r="1094" spans="1:5" x14ac:dyDescent="0.25">
      <c r="A1094">
        <v>1027</v>
      </c>
      <c r="B1094" s="40">
        <v>3287011.1440198338</v>
      </c>
      <c r="C1094">
        <v>4253358.3530504424</v>
      </c>
      <c r="D1094" t="str">
        <v>unmet</v>
      </c>
      <c r="E1094">
        <v>-966347.20903060865</v>
      </c>
    </row>
    <row r="1095" spans="1:5" x14ac:dyDescent="0.25">
      <c r="A1095">
        <v>1028</v>
      </c>
      <c r="B1095" s="40">
        <v>3330261.7949297875</v>
      </c>
      <c r="C1095">
        <v>4252943.3094114633</v>
      </c>
      <c r="D1095" t="str">
        <v>unmet</v>
      </c>
      <c r="E1095">
        <v>-922681.51448167581</v>
      </c>
    </row>
    <row r="1096" spans="1:5" x14ac:dyDescent="0.25">
      <c r="A1096">
        <v>1029</v>
      </c>
      <c r="B1096" s="40">
        <v>3082453.0178566566</v>
      </c>
      <c r="C1096">
        <v>4253554.8987953439</v>
      </c>
      <c r="D1096" t="str">
        <v>unmet</v>
      </c>
      <c r="E1096">
        <v>-1171101.8809386874</v>
      </c>
    </row>
    <row r="1097" spans="1:5" x14ac:dyDescent="0.25">
      <c r="A1097">
        <v>1030</v>
      </c>
      <c r="B1097" s="40">
        <v>2971477.7083748151</v>
      </c>
      <c r="C1097">
        <v>4253201.8616049225</v>
      </c>
      <c r="D1097" t="str">
        <v>unmet</v>
      </c>
      <c r="E1097">
        <v>-1281724.1532301074</v>
      </c>
    </row>
    <row r="1098" spans="1:5" x14ac:dyDescent="0.25">
      <c r="A1098">
        <v>1031</v>
      </c>
      <c r="B1098" s="40">
        <v>2968051.2129356815</v>
      </c>
      <c r="C1098">
        <v>4253859.7808701769</v>
      </c>
      <c r="D1098" t="str">
        <v>unmet</v>
      </c>
      <c r="E1098">
        <v>-1285808.5679344954</v>
      </c>
    </row>
    <row r="1099" spans="1:5" x14ac:dyDescent="0.25">
      <c r="A1099">
        <v>1032</v>
      </c>
      <c r="B1099" s="40">
        <v>2956081.4249929362</v>
      </c>
      <c r="C1099">
        <v>4253019.3434479916</v>
      </c>
      <c r="D1099" t="str">
        <v>unmet</v>
      </c>
      <c r="E1099">
        <v>-1296937.9184550554</v>
      </c>
    </row>
    <row r="1100" spans="1:5" x14ac:dyDescent="0.25">
      <c r="A1100">
        <v>1033</v>
      </c>
      <c r="B1100" s="40">
        <v>2747179.4215815393</v>
      </c>
      <c r="C1100">
        <v>4253758.2315671733</v>
      </c>
      <c r="D1100" t="str">
        <v>unmet</v>
      </c>
      <c r="E1100">
        <v>-1506578.8099856339</v>
      </c>
    </row>
    <row r="1101" spans="1:5" x14ac:dyDescent="0.25">
      <c r="A1101">
        <v>1034</v>
      </c>
      <c r="B1101" s="40">
        <v>3593534.77995524</v>
      </c>
      <c r="C1101">
        <v>4252899.5016830396</v>
      </c>
      <c r="D1101" t="str">
        <v>unmet</v>
      </c>
      <c r="E1101">
        <v>-659364.72172779962</v>
      </c>
    </row>
    <row r="1102" spans="1:5" x14ac:dyDescent="0.25">
      <c r="A1102">
        <v>1035</v>
      </c>
      <c r="B1102" s="40">
        <v>3189660.4133400111</v>
      </c>
      <c r="C1102">
        <v>4253122.6409506081</v>
      </c>
      <c r="D1102" t="str">
        <v>unmet</v>
      </c>
      <c r="E1102">
        <v>-1063462.2276105969</v>
      </c>
    </row>
    <row r="1103" spans="1:5" x14ac:dyDescent="0.25">
      <c r="A1103">
        <v>1036</v>
      </c>
      <c r="B1103" s="40">
        <v>3609819.6552211456</v>
      </c>
      <c r="C1103">
        <v>4253376.6469955053</v>
      </c>
      <c r="D1103" t="str">
        <v>unmet</v>
      </c>
      <c r="E1103">
        <v>-643556.99177435972</v>
      </c>
    </row>
    <row r="1104" spans="1:5" x14ac:dyDescent="0.25">
      <c r="A1104">
        <v>1037</v>
      </c>
      <c r="B1104" s="40">
        <v>3857188.2001010897</v>
      </c>
      <c r="C1104">
        <v>4252952.1410584077</v>
      </c>
      <c r="D1104" t="str">
        <v>unmet</v>
      </c>
      <c r="E1104">
        <v>-395763.94095731806</v>
      </c>
    </row>
    <row r="1105" spans="1:5" x14ac:dyDescent="0.25">
      <c r="A1105">
        <v>1038</v>
      </c>
      <c r="B1105" s="40">
        <v>3138190.264094932</v>
      </c>
      <c r="C1105">
        <v>4253333.9286040151</v>
      </c>
      <c r="D1105" t="str">
        <v>unmet</v>
      </c>
      <c r="E1105">
        <v>-1115143.6645090831</v>
      </c>
    </row>
    <row r="1106" spans="1:5" x14ac:dyDescent="0.25">
      <c r="A1106">
        <v>1039</v>
      </c>
      <c r="B1106" s="40">
        <v>3176342.2135689547</v>
      </c>
      <c r="C1106">
        <v>4253033.1588484263</v>
      </c>
      <c r="D1106" t="str">
        <v>unmet</v>
      </c>
      <c r="E1106">
        <v>-1076690.9452794716</v>
      </c>
    </row>
    <row r="1107" spans="1:5" x14ac:dyDescent="0.25">
      <c r="A1107">
        <v>1040</v>
      </c>
      <c r="B1107" s="40">
        <v>2931485.7614707975</v>
      </c>
      <c r="C1107">
        <v>4254349.886218437</v>
      </c>
      <c r="D1107" t="str">
        <v>unmet</v>
      </c>
      <c r="E1107">
        <v>-1322864.1247476395</v>
      </c>
    </row>
    <row r="1108" spans="1:5" x14ac:dyDescent="0.25">
      <c r="A1108">
        <v>1041</v>
      </c>
      <c r="B1108" s="40">
        <v>3512037.8766086432</v>
      </c>
      <c r="C1108">
        <v>4253371.1492638206</v>
      </c>
      <c r="D1108" t="str">
        <v>unmet</v>
      </c>
      <c r="E1108">
        <v>-741333.2726551774</v>
      </c>
    </row>
    <row r="1109" spans="1:5" x14ac:dyDescent="0.25">
      <c r="A1109">
        <v>1042</v>
      </c>
      <c r="B1109" s="40">
        <v>3561558.792976887</v>
      </c>
      <c r="C1109">
        <v>4254061.2349806353</v>
      </c>
      <c r="D1109" t="str">
        <v>unmet</v>
      </c>
      <c r="E1109">
        <v>-692502.44200374838</v>
      </c>
    </row>
    <row r="1110" spans="1:5" x14ac:dyDescent="0.25">
      <c r="A1110">
        <v>1043</v>
      </c>
      <c r="B1110" s="40">
        <v>3406915.7988168485</v>
      </c>
      <c r="C1110">
        <v>4253598.2435124684</v>
      </c>
      <c r="D1110" t="str">
        <v>unmet</v>
      </c>
      <c r="E1110">
        <v>-846682.44469561987</v>
      </c>
    </row>
    <row r="1111" spans="1:5" x14ac:dyDescent="0.25">
      <c r="A1111">
        <v>1044</v>
      </c>
      <c r="B1111" s="40">
        <v>3636721.3806395857</v>
      </c>
      <c r="C1111">
        <v>4252896.5565414401</v>
      </c>
      <c r="D1111" t="str">
        <v>unmet</v>
      </c>
      <c r="E1111">
        <v>-616175.17590185441</v>
      </c>
    </row>
    <row r="1112" spans="1:5" x14ac:dyDescent="0.25">
      <c r="A1112">
        <v>1045</v>
      </c>
      <c r="B1112" s="40">
        <v>3312221.0455050883</v>
      </c>
      <c r="C1112">
        <v>4253529.2159659564</v>
      </c>
      <c r="D1112" t="str">
        <v>unmet</v>
      </c>
      <c r="E1112">
        <v>-941308.17046086816</v>
      </c>
    </row>
    <row r="1113" spans="1:5" x14ac:dyDescent="0.25">
      <c r="A1113">
        <v>1046</v>
      </c>
      <c r="B1113" s="40">
        <v>3646133.1095578331</v>
      </c>
      <c r="C1113">
        <v>4253946.8135032412</v>
      </c>
      <c r="D1113" t="str">
        <v>unmet</v>
      </c>
      <c r="E1113">
        <v>-607813.70394540811</v>
      </c>
    </row>
    <row r="1114" spans="1:5" x14ac:dyDescent="0.25">
      <c r="A1114">
        <v>1047</v>
      </c>
      <c r="B1114" s="40">
        <v>3018597.6417592214</v>
      </c>
      <c r="C1114">
        <v>4253895.1108734552</v>
      </c>
      <c r="D1114" t="str">
        <v>unmet</v>
      </c>
      <c r="E1114">
        <v>-1235297.4691142337</v>
      </c>
    </row>
    <row r="1115" spans="1:5" x14ac:dyDescent="0.25">
      <c r="A1115">
        <v>1048</v>
      </c>
      <c r="B1115" s="40">
        <v>3161013.014746624</v>
      </c>
      <c r="C1115">
        <v>4253430.0206208928</v>
      </c>
      <c r="D1115" t="str">
        <v>unmet</v>
      </c>
      <c r="E1115">
        <v>-1092417.0058742687</v>
      </c>
    </row>
    <row r="1116" spans="1:5" x14ac:dyDescent="0.25">
      <c r="A1116">
        <v>1049</v>
      </c>
      <c r="B1116" s="40">
        <v>3287788.3476832379</v>
      </c>
      <c r="C1116">
        <v>4253530.6379151205</v>
      </c>
      <c r="D1116" t="str">
        <v>unmet</v>
      </c>
      <c r="E1116">
        <v>-965742.29023188259</v>
      </c>
    </row>
    <row r="1117" spans="1:5" x14ac:dyDescent="0.25">
      <c r="A1117">
        <v>1050</v>
      </c>
      <c r="B1117" s="40">
        <v>3743640.8649876541</v>
      </c>
      <c r="C1117">
        <v>4252861.4806909095</v>
      </c>
      <c r="D1117" t="str">
        <v>unmet</v>
      </c>
      <c r="E1117">
        <v>-509220.6157032554</v>
      </c>
    </row>
    <row r="1118" spans="1:5" x14ac:dyDescent="0.25">
      <c r="A1118">
        <v>1051</v>
      </c>
      <c r="B1118" s="40">
        <v>3219588.3762900895</v>
      </c>
      <c r="C1118">
        <v>4252951.959014019</v>
      </c>
      <c r="D1118" t="str">
        <v>unmet</v>
      </c>
      <c r="E1118">
        <v>-1033363.5827239295</v>
      </c>
    </row>
    <row r="1119" spans="1:5" x14ac:dyDescent="0.25">
      <c r="A1119">
        <v>1052</v>
      </c>
      <c r="B1119" s="40">
        <v>3283816.3470244561</v>
      </c>
      <c r="C1119">
        <v>4253703.0763430148</v>
      </c>
      <c r="D1119" t="str">
        <v>unmet</v>
      </c>
      <c r="E1119">
        <v>-969886.7293185587</v>
      </c>
    </row>
    <row r="1120" spans="1:5" x14ac:dyDescent="0.25">
      <c r="A1120">
        <v>1053</v>
      </c>
      <c r="B1120" s="40">
        <v>3258987.8458360895</v>
      </c>
      <c r="C1120">
        <v>4253317.2619358385</v>
      </c>
      <c r="D1120" t="str">
        <v>unmet</v>
      </c>
      <c r="E1120">
        <v>-994329.41609974904</v>
      </c>
    </row>
    <row r="1121" spans="1:5" x14ac:dyDescent="0.25">
      <c r="A1121">
        <v>1054</v>
      </c>
      <c r="B1121" s="40">
        <v>2912122.2749148468</v>
      </c>
      <c r="C1121">
        <v>4253247.5444696508</v>
      </c>
      <c r="D1121" t="str">
        <v>unmet</v>
      </c>
      <c r="E1121">
        <v>-1341125.2695548041</v>
      </c>
    </row>
    <row r="1122" spans="1:5" x14ac:dyDescent="0.25">
      <c r="A1122">
        <v>1055</v>
      </c>
      <c r="B1122" s="40">
        <v>3546624.2357182335</v>
      </c>
      <c r="C1122">
        <v>4253840.2856753245</v>
      </c>
      <c r="D1122" t="str">
        <v>unmet</v>
      </c>
      <c r="E1122">
        <v>-707216.04995709099</v>
      </c>
    </row>
    <row r="1123" spans="1:5" x14ac:dyDescent="0.25">
      <c r="A1123">
        <v>1056</v>
      </c>
      <c r="B1123" s="40">
        <v>3613267.9165047174</v>
      </c>
      <c r="C1123">
        <v>4254004.3904965799</v>
      </c>
      <c r="D1123" t="str">
        <v>unmet</v>
      </c>
      <c r="E1123">
        <v>-640736.4739918625</v>
      </c>
    </row>
    <row r="1124" spans="1:5" x14ac:dyDescent="0.25">
      <c r="A1124">
        <v>1057</v>
      </c>
      <c r="B1124" s="40">
        <v>3040601.4580417024</v>
      </c>
      <c r="C1124">
        <v>4253547.3317373898</v>
      </c>
      <c r="D1124" t="str">
        <v>unmet</v>
      </c>
      <c r="E1124">
        <v>-1212945.8736956874</v>
      </c>
    </row>
    <row r="1125" spans="1:5" x14ac:dyDescent="0.25">
      <c r="A1125">
        <v>1058</v>
      </c>
      <c r="B1125" s="40">
        <v>3673751.8577825199</v>
      </c>
      <c r="C1125">
        <v>4252914.6969870236</v>
      </c>
      <c r="D1125" t="str">
        <v>unmet</v>
      </c>
      <c r="E1125">
        <v>-579162.83920450369</v>
      </c>
    </row>
    <row r="1126" spans="1:5" x14ac:dyDescent="0.25">
      <c r="A1126">
        <v>1059</v>
      </c>
      <c r="B1126" s="40">
        <v>3745451.1533714542</v>
      </c>
      <c r="C1126">
        <v>4253735.8367598476</v>
      </c>
      <c r="D1126" t="str">
        <v>unmet</v>
      </c>
      <c r="E1126">
        <v>-508284.68338839337</v>
      </c>
    </row>
    <row r="1127" spans="1:5" x14ac:dyDescent="0.25">
      <c r="A1127">
        <v>1060</v>
      </c>
      <c r="B1127" s="40">
        <v>3216150.3882669443</v>
      </c>
      <c r="C1127">
        <v>4253625.0540839639</v>
      </c>
      <c r="D1127" t="str">
        <v>unmet</v>
      </c>
      <c r="E1127">
        <v>-1037474.6658170195</v>
      </c>
    </row>
    <row r="1128" spans="1:5" x14ac:dyDescent="0.25">
      <c r="A1128">
        <v>1061</v>
      </c>
      <c r="B1128" s="40">
        <v>3168092.8132952889</v>
      </c>
      <c r="C1128">
        <v>4253624.2204819797</v>
      </c>
      <c r="D1128" t="str">
        <v>unmet</v>
      </c>
      <c r="E1128">
        <v>-1085531.4071866907</v>
      </c>
    </row>
    <row r="1129" spans="1:5" x14ac:dyDescent="0.25">
      <c r="A1129">
        <v>1062</v>
      </c>
      <c r="B1129" s="40">
        <v>3273222.4470808869</v>
      </c>
      <c r="C1129">
        <v>4253294.6081889989</v>
      </c>
      <c r="D1129" t="str">
        <v>unmet</v>
      </c>
      <c r="E1129">
        <v>-980072.16110811196</v>
      </c>
    </row>
    <row r="1130" spans="1:5" x14ac:dyDescent="0.25">
      <c r="A1130">
        <v>1063</v>
      </c>
      <c r="B1130" s="40">
        <v>2979335.2245912291</v>
      </c>
      <c r="C1130">
        <v>4253108.064627382</v>
      </c>
      <c r="D1130" t="str">
        <v>unmet</v>
      </c>
      <c r="E1130">
        <v>-1273772.8400361529</v>
      </c>
    </row>
    <row r="1131" spans="1:5" x14ac:dyDescent="0.25">
      <c r="A1131">
        <v>1064</v>
      </c>
      <c r="B1131" s="40">
        <v>3048853.8551410772</v>
      </c>
      <c r="C1131">
        <v>4253716.6889108708</v>
      </c>
      <c r="D1131" t="str">
        <v>unmet</v>
      </c>
      <c r="E1131">
        <v>-1204862.8337697936</v>
      </c>
    </row>
    <row r="1132" spans="1:5" x14ac:dyDescent="0.25">
      <c r="A1132">
        <v>1065</v>
      </c>
      <c r="B1132" s="40">
        <v>2759518.4848429081</v>
      </c>
      <c r="C1132">
        <v>4254024.3342300858</v>
      </c>
      <c r="D1132" t="str">
        <v>unmet</v>
      </c>
      <c r="E1132">
        <v>-1494505.8493871777</v>
      </c>
    </row>
    <row r="1133" spans="1:5" x14ac:dyDescent="0.25">
      <c r="A1133">
        <v>1066</v>
      </c>
      <c r="B1133" s="40">
        <v>4077385.118934934</v>
      </c>
      <c r="C1133">
        <v>4252729.2246539509</v>
      </c>
      <c r="D1133" t="str">
        <v>unmet</v>
      </c>
      <c r="E1133">
        <v>-175344.10571901686</v>
      </c>
    </row>
    <row r="1134" spans="1:5" x14ac:dyDescent="0.25">
      <c r="A1134">
        <v>1067</v>
      </c>
      <c r="B1134" s="40">
        <v>2955617.0494914167</v>
      </c>
      <c r="C1134">
        <v>4253348.0024140598</v>
      </c>
      <c r="D1134" t="str">
        <v>unmet</v>
      </c>
      <c r="E1134">
        <v>-1297730.9529226432</v>
      </c>
    </row>
    <row r="1135" spans="1:5" x14ac:dyDescent="0.25">
      <c r="A1135">
        <v>1068</v>
      </c>
      <c r="B1135" s="40">
        <v>3578231.5647887457</v>
      </c>
      <c r="C1135">
        <v>4253354.552086358</v>
      </c>
      <c r="D1135" t="str">
        <v>unmet</v>
      </c>
      <c r="E1135">
        <v>-675122.98729761224</v>
      </c>
    </row>
    <row r="1136" spans="1:5" x14ac:dyDescent="0.25">
      <c r="A1136">
        <v>1069</v>
      </c>
      <c r="B1136" s="40">
        <v>2940963.8155749906</v>
      </c>
      <c r="C1136">
        <v>4253568.1143493224</v>
      </c>
      <c r="D1136" t="str">
        <v>unmet</v>
      </c>
      <c r="E1136">
        <v>-1312604.2987743318</v>
      </c>
    </row>
    <row r="1137" spans="1:5" x14ac:dyDescent="0.25">
      <c r="A1137">
        <v>1070</v>
      </c>
      <c r="B1137" s="40">
        <v>3232985.830709666</v>
      </c>
      <c r="C1137">
        <v>4253175.908829418</v>
      </c>
      <c r="D1137" t="str">
        <v>unmet</v>
      </c>
      <c r="E1137">
        <v>-1020190.078119752</v>
      </c>
    </row>
    <row r="1138" spans="1:5" x14ac:dyDescent="0.25">
      <c r="A1138">
        <v>1071</v>
      </c>
      <c r="B1138" s="40">
        <v>3259998.9692974985</v>
      </c>
      <c r="C1138">
        <v>4253190.8100055484</v>
      </c>
      <c r="D1138" t="str">
        <v>unmet</v>
      </c>
      <c r="E1138">
        <v>-993191.84070804995</v>
      </c>
    </row>
    <row r="1139" spans="1:5" x14ac:dyDescent="0.25">
      <c r="A1139">
        <v>1072</v>
      </c>
      <c r="B1139" s="40">
        <v>3610384.1294712578</v>
      </c>
      <c r="C1139">
        <v>4253460.5746931601</v>
      </c>
      <c r="D1139" t="str">
        <v>unmet</v>
      </c>
      <c r="E1139">
        <v>-643076.44522190234</v>
      </c>
    </row>
    <row r="1140" spans="1:5" x14ac:dyDescent="0.25">
      <c r="A1140">
        <v>1073</v>
      </c>
      <c r="B1140" s="40">
        <v>3001456.7587675909</v>
      </c>
      <c r="C1140">
        <v>4254027.4302152721</v>
      </c>
      <c r="D1140" t="str">
        <v>unmet</v>
      </c>
      <c r="E1140">
        <v>-1252570.6714476813</v>
      </c>
    </row>
    <row r="1141" spans="1:5" x14ac:dyDescent="0.25">
      <c r="A1141">
        <v>1074</v>
      </c>
      <c r="B1141" s="40">
        <v>3367236.597787668</v>
      </c>
      <c r="C1141">
        <v>4253765.0760821169</v>
      </c>
      <c r="D1141" t="str">
        <v>unmet</v>
      </c>
      <c r="E1141">
        <v>-886528.47829444893</v>
      </c>
    </row>
    <row r="1142" spans="1:5" x14ac:dyDescent="0.25">
      <c r="A1142">
        <v>1075</v>
      </c>
      <c r="B1142" s="40">
        <v>4015839.5681873122</v>
      </c>
      <c r="C1142">
        <v>4253186.2112755831</v>
      </c>
      <c r="D1142" t="str">
        <v>unmet</v>
      </c>
      <c r="E1142">
        <v>-237346.64308827091</v>
      </c>
    </row>
    <row r="1143" spans="1:5" x14ac:dyDescent="0.25">
      <c r="A1143">
        <v>1076</v>
      </c>
      <c r="B1143" s="40">
        <v>3280778.156082117</v>
      </c>
      <c r="C1143">
        <v>4252731.2683262331</v>
      </c>
      <c r="D1143" t="str">
        <v>unmet</v>
      </c>
      <c r="E1143">
        <v>-971953.11224411614</v>
      </c>
    </row>
    <row r="1144" spans="1:5" x14ac:dyDescent="0.25">
      <c r="A1144">
        <v>1077</v>
      </c>
      <c r="B1144" s="40">
        <v>3140842.8498545424</v>
      </c>
      <c r="C1144">
        <v>4253502.5680012945</v>
      </c>
      <c r="D1144" t="str">
        <v>unmet</v>
      </c>
      <c r="E1144">
        <v>-1112659.7181467521</v>
      </c>
    </row>
    <row r="1145" spans="1:5" x14ac:dyDescent="0.25">
      <c r="A1145">
        <v>1078</v>
      </c>
      <c r="B1145" s="40">
        <v>2882174.0445066951</v>
      </c>
      <c r="C1145">
        <v>4254008.5884672422</v>
      </c>
      <c r="D1145" t="str">
        <v>unmet</v>
      </c>
      <c r="E1145">
        <v>-1371834.5439605471</v>
      </c>
    </row>
    <row r="1146" spans="1:5" x14ac:dyDescent="0.25">
      <c r="A1146">
        <v>1079</v>
      </c>
      <c r="B1146" s="40">
        <v>2877394.9618458659</v>
      </c>
      <c r="C1146">
        <v>4253170.6237830417</v>
      </c>
      <c r="D1146" t="str">
        <v>unmet</v>
      </c>
      <c r="E1146">
        <v>-1375775.6619371758</v>
      </c>
    </row>
    <row r="1147" spans="1:5" x14ac:dyDescent="0.25">
      <c r="A1147">
        <v>1080</v>
      </c>
      <c r="B1147" s="40">
        <v>3096092.1687125424</v>
      </c>
      <c r="C1147">
        <v>4253344.3129136702</v>
      </c>
      <c r="D1147" t="str">
        <v>unmet</v>
      </c>
      <c r="E1147">
        <v>-1157252.1442011278</v>
      </c>
    </row>
    <row r="1148" spans="1:5" x14ac:dyDescent="0.25">
      <c r="A1148">
        <v>1081</v>
      </c>
      <c r="B1148" s="40">
        <v>3181286.9539812342</v>
      </c>
      <c r="C1148">
        <v>4253357.2236592323</v>
      </c>
      <c r="D1148" t="str">
        <v>unmet</v>
      </c>
      <c r="E1148">
        <v>-1072070.269677998</v>
      </c>
    </row>
    <row r="1149" spans="1:5" x14ac:dyDescent="0.25">
      <c r="A1149">
        <v>1082</v>
      </c>
      <c r="B1149" s="40">
        <v>3172570.6572174295</v>
      </c>
      <c r="C1149">
        <v>4253626.5243300637</v>
      </c>
      <c r="D1149" t="str">
        <v>unmet</v>
      </c>
      <c r="E1149">
        <v>-1081055.8671126342</v>
      </c>
    </row>
    <row r="1150" spans="1:5" x14ac:dyDescent="0.25">
      <c r="A1150">
        <v>1083</v>
      </c>
      <c r="B1150" s="40">
        <v>3180313.0143148401</v>
      </c>
      <c r="C1150">
        <v>4253863.6127237054</v>
      </c>
      <c r="D1150" t="str">
        <v>unmet</v>
      </c>
      <c r="E1150">
        <v>-1073550.5984088653</v>
      </c>
    </row>
    <row r="1151" spans="1:5" x14ac:dyDescent="0.25">
      <c r="A1151">
        <v>1084</v>
      </c>
      <c r="B1151" s="40">
        <v>3151440.3686857708</v>
      </c>
      <c r="C1151">
        <v>4253648.1760996412</v>
      </c>
      <c r="D1151" t="str">
        <v>unmet</v>
      </c>
      <c r="E1151">
        <v>-1102207.8074138705</v>
      </c>
    </row>
    <row r="1152" spans="1:5" x14ac:dyDescent="0.25">
      <c r="A1152">
        <v>1085</v>
      </c>
      <c r="B1152" s="40">
        <v>3289795.0042870753</v>
      </c>
      <c r="C1152">
        <v>4253741.4680843623</v>
      </c>
      <c r="D1152" t="str">
        <v>unmet</v>
      </c>
      <c r="E1152">
        <v>-963946.46379728708</v>
      </c>
    </row>
    <row r="1153" spans="1:5" x14ac:dyDescent="0.25">
      <c r="A1153">
        <v>1086</v>
      </c>
      <c r="B1153" s="40">
        <v>3407096.2032527253</v>
      </c>
      <c r="C1153">
        <v>4252738.9187459797</v>
      </c>
      <c r="D1153" t="str">
        <v>unmet</v>
      </c>
      <c r="E1153">
        <v>-845642.71549325436</v>
      </c>
    </row>
    <row r="1154" spans="1:5" x14ac:dyDescent="0.25">
      <c r="A1154">
        <v>1087</v>
      </c>
      <c r="B1154" s="40">
        <v>2957652.6244514734</v>
      </c>
      <c r="C1154">
        <v>4253039.7578385295</v>
      </c>
      <c r="D1154" t="str">
        <v>unmet</v>
      </c>
      <c r="E1154">
        <v>-1295387.1333870562</v>
      </c>
    </row>
    <row r="1155" spans="1:5" x14ac:dyDescent="0.25">
      <c r="A1155">
        <v>1088</v>
      </c>
      <c r="B1155" s="40">
        <v>3015448.4641359234</v>
      </c>
      <c r="C1155">
        <v>4253386.4713070737</v>
      </c>
      <c r="D1155" t="str">
        <v>unmet</v>
      </c>
      <c r="E1155">
        <v>-1237938.0071711503</v>
      </c>
    </row>
    <row r="1156" spans="1:5" x14ac:dyDescent="0.25">
      <c r="A1156">
        <v>1089</v>
      </c>
      <c r="B1156" s="40">
        <v>3095944.5566967134</v>
      </c>
      <c r="C1156">
        <v>4253626.6243924806</v>
      </c>
      <c r="D1156" t="str">
        <v>unmet</v>
      </c>
      <c r="E1156">
        <v>-1157682.0676957672</v>
      </c>
    </row>
    <row r="1157" spans="1:5" x14ac:dyDescent="0.25">
      <c r="A1157">
        <v>1090</v>
      </c>
      <c r="B1157" s="40">
        <v>3298177.7641002089</v>
      </c>
      <c r="C1157">
        <v>4253304.1872856896</v>
      </c>
      <c r="D1157" t="str">
        <v>unmet</v>
      </c>
      <c r="E1157">
        <v>-955126.42318548076</v>
      </c>
    </row>
    <row r="1158" spans="1:5" x14ac:dyDescent="0.25">
      <c r="A1158">
        <v>1091</v>
      </c>
      <c r="B1158" s="40">
        <v>3186347.4984959341</v>
      </c>
      <c r="C1158">
        <v>4253665.4998519188</v>
      </c>
      <c r="D1158" t="str">
        <v>unmet</v>
      </c>
      <c r="E1158">
        <v>-1067318.0013559847</v>
      </c>
    </row>
    <row r="1159" spans="1:5" x14ac:dyDescent="0.25">
      <c r="A1159">
        <v>1092</v>
      </c>
      <c r="B1159" s="40">
        <v>3114486.2326176502</v>
      </c>
      <c r="C1159">
        <v>4253296.7962281182</v>
      </c>
      <c r="D1159" t="str">
        <v>unmet</v>
      </c>
      <c r="E1159">
        <v>-1138810.5636104681</v>
      </c>
    </row>
    <row r="1160" spans="1:5" x14ac:dyDescent="0.25">
      <c r="A1160">
        <v>1093</v>
      </c>
      <c r="B1160" s="40">
        <v>3852519.8443171489</v>
      </c>
      <c r="C1160">
        <v>4253451.7808113769</v>
      </c>
      <c r="D1160" t="str">
        <v>unmet</v>
      </c>
      <c r="E1160">
        <v>-400931.93649422796</v>
      </c>
    </row>
    <row r="1161" spans="1:5" x14ac:dyDescent="0.25">
      <c r="A1161">
        <v>1094</v>
      </c>
      <c r="B1161" s="40">
        <v>3408885.8441103292</v>
      </c>
      <c r="C1161">
        <v>4253972.1156765111</v>
      </c>
      <c r="D1161" t="str">
        <v>unmet</v>
      </c>
      <c r="E1161">
        <v>-845086.27156618191</v>
      </c>
    </row>
    <row r="1162" spans="1:5" x14ac:dyDescent="0.25">
      <c r="A1162">
        <v>1095</v>
      </c>
      <c r="B1162" s="40">
        <v>3775379.718623159</v>
      </c>
      <c r="C1162">
        <v>4253513.6713042967</v>
      </c>
      <c r="D1162" t="str">
        <v>unmet</v>
      </c>
      <c r="E1162">
        <v>-478133.95268113771</v>
      </c>
    </row>
    <row r="1163" spans="1:5" x14ac:dyDescent="0.25">
      <c r="A1163">
        <v>1096</v>
      </c>
      <c r="B1163" s="40">
        <v>3329988.2423428772</v>
      </c>
      <c r="C1163">
        <v>4253213.5884455051</v>
      </c>
      <c r="D1163" t="str">
        <v>unmet</v>
      </c>
      <c r="E1163">
        <v>-923225.34610262793</v>
      </c>
    </row>
    <row r="1164" spans="1:5" x14ac:dyDescent="0.25">
      <c r="A1164">
        <v>1097</v>
      </c>
      <c r="B1164" s="40">
        <v>3666021.5174876149</v>
      </c>
      <c r="C1164">
        <v>4253580.0802672179</v>
      </c>
      <c r="D1164" t="str">
        <v>unmet</v>
      </c>
      <c r="E1164">
        <v>-587558.56277960306</v>
      </c>
    </row>
    <row r="1165" spans="1:5" x14ac:dyDescent="0.25">
      <c r="A1165">
        <v>1098</v>
      </c>
      <c r="B1165" s="40">
        <v>3390821.2365215584</v>
      </c>
      <c r="C1165">
        <v>4253045.9573795935</v>
      </c>
      <c r="D1165" t="str">
        <v>unmet</v>
      </c>
      <c r="E1165">
        <v>-862224.72085803514</v>
      </c>
    </row>
    <row r="1166" spans="1:5" x14ac:dyDescent="0.25">
      <c r="A1166">
        <v>1099</v>
      </c>
      <c r="B1166" s="40">
        <v>3403105.5762041667</v>
      </c>
      <c r="C1166">
        <v>4253341.8248072872</v>
      </c>
      <c r="D1166" t="str">
        <v>unmet</v>
      </c>
      <c r="E1166">
        <v>-850236.24860312045</v>
      </c>
    </row>
    <row r="1167" spans="1:5" x14ac:dyDescent="0.25">
      <c r="A1167">
        <v>1100</v>
      </c>
      <c r="B1167" s="40">
        <v>3876043.2906587077</v>
      </c>
      <c r="C1167">
        <v>4253411.3510456653</v>
      </c>
      <c r="D1167" t="str">
        <v>unmet</v>
      </c>
      <c r="E1167">
        <v>-377368.0603869576</v>
      </c>
    </row>
    <row r="1168" spans="1:5" x14ac:dyDescent="0.25">
      <c r="A1168">
        <v>1101</v>
      </c>
      <c r="B1168" s="40">
        <v>2986399.291453612</v>
      </c>
      <c r="C1168">
        <v>4253667.0436817808</v>
      </c>
      <c r="D1168" t="str">
        <v>unmet</v>
      </c>
      <c r="E1168">
        <v>-1267267.7522281688</v>
      </c>
    </row>
    <row r="1169" spans="1:5" x14ac:dyDescent="0.25">
      <c r="A1169">
        <v>1102</v>
      </c>
      <c r="B1169" s="40">
        <v>3207092.5073846485</v>
      </c>
      <c r="C1169">
        <v>4252985.8745880984</v>
      </c>
      <c r="D1169" t="str">
        <v>unmet</v>
      </c>
      <c r="E1169">
        <v>-1045893.3672034498</v>
      </c>
    </row>
    <row r="1170" spans="1:5" x14ac:dyDescent="0.25">
      <c r="A1170">
        <v>1103</v>
      </c>
      <c r="B1170" s="40">
        <v>3028818.7864874466</v>
      </c>
      <c r="C1170">
        <v>4253325.4429376367</v>
      </c>
      <c r="D1170" t="str">
        <v>unmet</v>
      </c>
      <c r="E1170">
        <v>-1224506.6564501901</v>
      </c>
    </row>
    <row r="1171" spans="1:5" x14ac:dyDescent="0.25">
      <c r="A1171">
        <v>1104</v>
      </c>
      <c r="B1171" s="40">
        <v>3066974.5040122992</v>
      </c>
      <c r="C1171">
        <v>4253363.4573272485</v>
      </c>
      <c r="D1171" t="str">
        <v>unmet</v>
      </c>
      <c r="E1171">
        <v>-1186388.9533149493</v>
      </c>
    </row>
    <row r="1172" spans="1:5" x14ac:dyDescent="0.25">
      <c r="A1172">
        <v>1105</v>
      </c>
      <c r="B1172" s="40">
        <v>3396032.6582999295</v>
      </c>
      <c r="C1172">
        <v>4252958.4191491539</v>
      </c>
      <c r="D1172" t="str">
        <v>unmet</v>
      </c>
      <c r="E1172">
        <v>-856925.7608492244</v>
      </c>
    </row>
    <row r="1173" spans="1:5" x14ac:dyDescent="0.25">
      <c r="A1173">
        <v>1106</v>
      </c>
      <c r="B1173" s="40">
        <v>3291054.2281387388</v>
      </c>
      <c r="C1173">
        <v>4253349.2677517822</v>
      </c>
      <c r="D1173" t="str">
        <v>unmet</v>
      </c>
      <c r="E1173">
        <v>-962295.03961304342</v>
      </c>
    </row>
    <row r="1174" spans="1:5" x14ac:dyDescent="0.25">
      <c r="A1174">
        <v>1107</v>
      </c>
      <c r="B1174" s="40">
        <v>3453106.1514452556</v>
      </c>
      <c r="C1174">
        <v>4253685.9874023208</v>
      </c>
      <c r="D1174" t="str">
        <v>unmet</v>
      </c>
      <c r="E1174">
        <v>-800579.83595706522</v>
      </c>
    </row>
    <row r="1175" spans="1:5" x14ac:dyDescent="0.25">
      <c r="A1175">
        <v>1108</v>
      </c>
      <c r="B1175" s="40">
        <v>2900698.4723222908</v>
      </c>
      <c r="C1175">
        <v>4253488.7704882072</v>
      </c>
      <c r="D1175" t="str">
        <v>unmet</v>
      </c>
      <c r="E1175">
        <v>-1352790.2981659165</v>
      </c>
    </row>
    <row r="1176" spans="1:5" x14ac:dyDescent="0.25">
      <c r="A1176">
        <v>1109</v>
      </c>
      <c r="B1176" s="40">
        <v>2896393.1350709088</v>
      </c>
      <c r="C1176">
        <v>4252972.6088610012</v>
      </c>
      <c r="D1176" t="str">
        <v>unmet</v>
      </c>
      <c r="E1176">
        <v>-1356579.4737900924</v>
      </c>
    </row>
    <row r="1177" spans="1:5" x14ac:dyDescent="0.25">
      <c r="A1177">
        <v>1110</v>
      </c>
      <c r="B1177" s="40">
        <v>3499869.8881480587</v>
      </c>
      <c r="C1177">
        <v>4253911.2547127279</v>
      </c>
      <c r="D1177" t="str">
        <v>unmet</v>
      </c>
      <c r="E1177">
        <v>-754041.36656466918</v>
      </c>
    </row>
    <row r="1178" spans="1:5" x14ac:dyDescent="0.25">
      <c r="A1178">
        <v>1111</v>
      </c>
      <c r="B1178" s="40">
        <v>2859238.6914144969</v>
      </c>
      <c r="C1178">
        <v>4253403.9383199755</v>
      </c>
      <c r="D1178" t="str">
        <v>unmet</v>
      </c>
      <c r="E1178">
        <v>-1394165.2469054786</v>
      </c>
    </row>
    <row r="1179" spans="1:5" x14ac:dyDescent="0.25">
      <c r="A1179">
        <v>1112</v>
      </c>
      <c r="B1179" s="40">
        <v>3203254.5101634753</v>
      </c>
      <c r="C1179">
        <v>4253317.1508129891</v>
      </c>
      <c r="D1179" t="str">
        <v>unmet</v>
      </c>
      <c r="E1179">
        <v>-1050062.6406495138</v>
      </c>
    </row>
    <row r="1180" spans="1:5" x14ac:dyDescent="0.25">
      <c r="A1180">
        <v>1113</v>
      </c>
      <c r="B1180" s="40">
        <v>3007185.775965591</v>
      </c>
      <c r="C1180">
        <v>4253247.6068981905</v>
      </c>
      <c r="D1180" t="str">
        <v>unmet</v>
      </c>
      <c r="E1180">
        <v>-1246061.8309325995</v>
      </c>
    </row>
    <row r="1181" spans="1:5" x14ac:dyDescent="0.25">
      <c r="A1181">
        <v>1114</v>
      </c>
      <c r="B1181" s="40">
        <v>3319366.4398681489</v>
      </c>
      <c r="C1181">
        <v>4253657.9795306753</v>
      </c>
      <c r="D1181" t="str">
        <v>unmet</v>
      </c>
      <c r="E1181">
        <v>-934291.53966252645</v>
      </c>
    </row>
    <row r="1182" spans="1:5" x14ac:dyDescent="0.25">
      <c r="A1182">
        <v>1115</v>
      </c>
      <c r="B1182" s="40">
        <v>3588396.1380366557</v>
      </c>
      <c r="C1182">
        <v>4253603.429788081</v>
      </c>
      <c r="D1182" t="str">
        <v>unmet</v>
      </c>
      <c r="E1182">
        <v>-665207.29175142525</v>
      </c>
    </row>
    <row r="1183" spans="1:5" x14ac:dyDescent="0.25">
      <c r="A1183">
        <v>1116</v>
      </c>
      <c r="B1183" s="40">
        <v>3146995.2636457141</v>
      </c>
      <c r="C1183">
        <v>4253741.37751933</v>
      </c>
      <c r="D1183" t="str">
        <v>unmet</v>
      </c>
      <c r="E1183">
        <v>-1106746.1138736159</v>
      </c>
    </row>
    <row r="1184" spans="1:5" x14ac:dyDescent="0.25">
      <c r="A1184">
        <v>1117</v>
      </c>
      <c r="B1184" s="40">
        <v>4208944.4603886092</v>
      </c>
      <c r="C1184">
        <v>4253141.222345626</v>
      </c>
      <c r="D1184" t="str">
        <v>unmet</v>
      </c>
      <c r="E1184">
        <v>-44196.761957016774</v>
      </c>
    </row>
    <row r="1185" spans="1:5" x14ac:dyDescent="0.25">
      <c r="A1185">
        <v>1118</v>
      </c>
      <c r="B1185" s="40">
        <v>3453008.2278234321</v>
      </c>
      <c r="C1185">
        <v>4253491.8772664731</v>
      </c>
      <c r="D1185" t="str">
        <v>unmet</v>
      </c>
      <c r="E1185">
        <v>-800483.64944304107</v>
      </c>
    </row>
    <row r="1186" spans="1:5" x14ac:dyDescent="0.25">
      <c r="A1186">
        <v>1119</v>
      </c>
      <c r="B1186" s="40">
        <v>3655072.8417274896</v>
      </c>
      <c r="C1186">
        <v>4253531.0137678692</v>
      </c>
      <c r="D1186" t="str">
        <v>unmet</v>
      </c>
      <c r="E1186">
        <v>-598458.17204037961</v>
      </c>
    </row>
    <row r="1187" spans="1:5" x14ac:dyDescent="0.25">
      <c r="A1187">
        <v>1120</v>
      </c>
      <c r="B1187" s="40">
        <v>3130839.4262590422</v>
      </c>
      <c r="C1187">
        <v>4253275.5782144936</v>
      </c>
      <c r="D1187" t="str">
        <v>unmet</v>
      </c>
      <c r="E1187">
        <v>-1122436.1519554514</v>
      </c>
    </row>
    <row r="1188" spans="1:5" x14ac:dyDescent="0.25">
      <c r="A1188">
        <v>1121</v>
      </c>
      <c r="B1188" s="40">
        <v>2929949.9584553377</v>
      </c>
      <c r="C1188">
        <v>4253561.0694357716</v>
      </c>
      <c r="D1188" t="str">
        <v>unmet</v>
      </c>
      <c r="E1188">
        <v>-1323611.1109804339</v>
      </c>
    </row>
    <row r="1189" spans="1:5" x14ac:dyDescent="0.25">
      <c r="A1189">
        <v>1122</v>
      </c>
      <c r="B1189" s="40">
        <v>3214674.1199146905</v>
      </c>
      <c r="C1189">
        <v>4253380.5688600512</v>
      </c>
      <c r="D1189" t="str">
        <v>unmet</v>
      </c>
      <c r="E1189">
        <v>-1038706.4489453607</v>
      </c>
    </row>
    <row r="1190" spans="1:5" x14ac:dyDescent="0.25">
      <c r="A1190">
        <v>1123</v>
      </c>
      <c r="B1190" s="40">
        <v>3050063.2541277623</v>
      </c>
      <c r="C1190">
        <v>4253223.8674121657</v>
      </c>
      <c r="D1190" t="str">
        <v>unmet</v>
      </c>
      <c r="E1190">
        <v>-1203160.6132844035</v>
      </c>
    </row>
    <row r="1191" spans="1:5" x14ac:dyDescent="0.25">
      <c r="A1191">
        <v>1124</v>
      </c>
      <c r="B1191" s="40">
        <v>3240102.2458286379</v>
      </c>
      <c r="C1191">
        <v>4253433.6552846357</v>
      </c>
      <c r="D1191" t="str">
        <v>unmet</v>
      </c>
      <c r="E1191">
        <v>-1013331.4094559979</v>
      </c>
    </row>
    <row r="1192" spans="1:5" x14ac:dyDescent="0.25">
      <c r="A1192">
        <v>1125</v>
      </c>
      <c r="B1192" s="40">
        <v>3531812.471893108</v>
      </c>
      <c r="C1192">
        <v>4253210.9211644251</v>
      </c>
      <c r="D1192" t="str">
        <v>unmet</v>
      </c>
      <c r="E1192">
        <v>-721398.44927131711</v>
      </c>
    </row>
    <row r="1193" spans="1:5" x14ac:dyDescent="0.25">
      <c r="A1193">
        <v>1126</v>
      </c>
      <c r="B1193" s="40">
        <v>3310325.8202473465</v>
      </c>
      <c r="C1193">
        <v>4253267.0080154426</v>
      </c>
      <c r="D1193" t="str">
        <v>unmet</v>
      </c>
      <c r="E1193">
        <v>-942941.1877680961</v>
      </c>
    </row>
    <row r="1194" spans="1:5" x14ac:dyDescent="0.25">
      <c r="A1194">
        <v>1127</v>
      </c>
      <c r="B1194" s="40">
        <v>3626067.8708238523</v>
      </c>
      <c r="C1194">
        <v>4253346.5331984218</v>
      </c>
      <c r="D1194" t="str">
        <v>unmet</v>
      </c>
      <c r="E1194">
        <v>-627278.66237456957</v>
      </c>
    </row>
    <row r="1195" spans="1:5" x14ac:dyDescent="0.25">
      <c r="A1195">
        <v>1128</v>
      </c>
      <c r="B1195" s="40">
        <v>3036469.1565223001</v>
      </c>
      <c r="C1195">
        <v>4253734.6699299449</v>
      </c>
      <c r="D1195" t="str">
        <v>unmet</v>
      </c>
      <c r="E1195">
        <v>-1217265.5134076448</v>
      </c>
    </row>
    <row r="1196" spans="1:5" x14ac:dyDescent="0.25">
      <c r="A1196">
        <v>1129</v>
      </c>
      <c r="B1196" s="40">
        <v>2902763.0913585117</v>
      </c>
      <c r="C1196">
        <v>4253432.295747512</v>
      </c>
      <c r="D1196" t="str">
        <v>unmet</v>
      </c>
      <c r="E1196">
        <v>-1350669.2043890003</v>
      </c>
    </row>
    <row r="1197" spans="1:5" x14ac:dyDescent="0.25">
      <c r="A1197">
        <v>1130</v>
      </c>
      <c r="B1197" s="40">
        <v>3612077.2457582746</v>
      </c>
      <c r="C1197">
        <v>4253253.9617194291</v>
      </c>
      <c r="D1197" t="str">
        <v>unmet</v>
      </c>
      <c r="E1197">
        <v>-641176.71596115455</v>
      </c>
    </row>
    <row r="1198" spans="1:5" x14ac:dyDescent="0.25">
      <c r="A1198">
        <v>1131</v>
      </c>
      <c r="B1198" s="40">
        <v>3045682.1914432645</v>
      </c>
      <c r="C1198">
        <v>4253002.7899347646</v>
      </c>
      <c r="D1198" t="str">
        <v>unmet</v>
      </c>
      <c r="E1198">
        <v>-1207320.5984915001</v>
      </c>
    </row>
    <row r="1199" spans="1:5" x14ac:dyDescent="0.25">
      <c r="A1199">
        <v>1132</v>
      </c>
      <c r="B1199" s="40">
        <v>3124802.3071797984</v>
      </c>
      <c r="C1199">
        <v>4253450.2125917803</v>
      </c>
      <c r="D1199" t="str">
        <v>unmet</v>
      </c>
      <c r="E1199">
        <v>-1128647.905411982</v>
      </c>
    </row>
    <row r="1200" spans="1:5" x14ac:dyDescent="0.25">
      <c r="A1200">
        <v>1133</v>
      </c>
      <c r="B1200" s="40">
        <v>2993557.1172859268</v>
      </c>
      <c r="C1200">
        <v>4253574.5829531411</v>
      </c>
      <c r="D1200" t="str">
        <v>unmet</v>
      </c>
      <c r="E1200">
        <v>-1260017.4656672142</v>
      </c>
    </row>
    <row r="1201" spans="1:5" x14ac:dyDescent="0.25">
      <c r="A1201">
        <v>1134</v>
      </c>
      <c r="B1201" s="40">
        <v>3789657.2052943674</v>
      </c>
      <c r="C1201">
        <v>4253137.3728490239</v>
      </c>
      <c r="D1201" t="str">
        <v>unmet</v>
      </c>
      <c r="E1201">
        <v>-463480.16755465651</v>
      </c>
    </row>
    <row r="1202" spans="1:5" x14ac:dyDescent="0.25">
      <c r="A1202">
        <v>1135</v>
      </c>
      <c r="B1202" s="40">
        <v>3053534.2477796543</v>
      </c>
      <c r="C1202">
        <v>4253548.9681608174</v>
      </c>
      <c r="D1202" t="str">
        <v>unmet</v>
      </c>
      <c r="E1202">
        <v>-1200014.7203811631</v>
      </c>
    </row>
    <row r="1203" spans="1:5" x14ac:dyDescent="0.25">
      <c r="A1203">
        <v>1136</v>
      </c>
      <c r="B1203" s="40">
        <v>3442879.5746514779</v>
      </c>
      <c r="C1203">
        <v>4253527.5154582215</v>
      </c>
      <c r="D1203" t="str">
        <v>unmet</v>
      </c>
      <c r="E1203">
        <v>-810647.94080674369</v>
      </c>
    </row>
    <row r="1204" spans="1:5" x14ac:dyDescent="0.25">
      <c r="A1204">
        <v>1137</v>
      </c>
      <c r="B1204" s="40">
        <v>3209579.5646317136</v>
      </c>
      <c r="C1204">
        <v>4253603.5386968162</v>
      </c>
      <c r="D1204" t="str">
        <v>unmet</v>
      </c>
      <c r="E1204">
        <v>-1044023.9740651026</v>
      </c>
    </row>
    <row r="1205" spans="1:5" x14ac:dyDescent="0.25">
      <c r="A1205">
        <v>1138</v>
      </c>
      <c r="B1205" s="40">
        <v>3696042.0456753699</v>
      </c>
      <c r="C1205">
        <v>4253814.728359635</v>
      </c>
      <c r="D1205" t="str">
        <v>unmet</v>
      </c>
      <c r="E1205">
        <v>-557772.68268426508</v>
      </c>
    </row>
    <row r="1206" spans="1:5" x14ac:dyDescent="0.25">
      <c r="A1206">
        <v>1139</v>
      </c>
      <c r="B1206" s="40">
        <v>2817199.6267850213</v>
      </c>
      <c r="C1206">
        <v>4252783.7329258593</v>
      </c>
      <c r="D1206" t="str">
        <v>unmet</v>
      </c>
      <c r="E1206">
        <v>-1435584.106140838</v>
      </c>
    </row>
    <row r="1207" spans="1:5" x14ac:dyDescent="0.25">
      <c r="A1207">
        <v>1140</v>
      </c>
      <c r="B1207" s="40">
        <v>3652027.788767044</v>
      </c>
      <c r="C1207">
        <v>4253522.8031872744</v>
      </c>
      <c r="D1207" t="str">
        <v>unmet</v>
      </c>
      <c r="E1207">
        <v>-601495.01442023041</v>
      </c>
    </row>
    <row r="1208" spans="1:5" x14ac:dyDescent="0.25">
      <c r="A1208">
        <v>1141</v>
      </c>
      <c r="B1208" s="40">
        <v>3301951.3582724947</v>
      </c>
      <c r="C1208">
        <v>4253176.0856659533</v>
      </c>
      <c r="D1208" t="str">
        <v>unmet</v>
      </c>
      <c r="E1208">
        <v>-951224.7273934586</v>
      </c>
    </row>
    <row r="1209" spans="1:5" x14ac:dyDescent="0.25">
      <c r="A1209">
        <v>1142</v>
      </c>
      <c r="B1209" s="40">
        <v>3304858.6025642809</v>
      </c>
      <c r="C1209">
        <v>4253162.5647572093</v>
      </c>
      <c r="D1209" t="str">
        <v>unmet</v>
      </c>
      <c r="E1209">
        <v>-948303.96219292842</v>
      </c>
    </row>
    <row r="1210" spans="1:5" x14ac:dyDescent="0.25">
      <c r="A1210">
        <v>1143</v>
      </c>
      <c r="B1210" s="40">
        <v>3153011.8089413554</v>
      </c>
      <c r="C1210">
        <v>4253978.2463526474</v>
      </c>
      <c r="D1210" t="str">
        <v>unmet</v>
      </c>
      <c r="E1210">
        <v>-1100966.437411292</v>
      </c>
    </row>
    <row r="1211" spans="1:5" x14ac:dyDescent="0.25">
      <c r="A1211">
        <v>1144</v>
      </c>
      <c r="B1211" s="40">
        <v>3221788.1820824565</v>
      </c>
      <c r="C1211">
        <v>4253743.7261066996</v>
      </c>
      <c r="D1211" t="str">
        <v>unmet</v>
      </c>
      <c r="E1211">
        <v>-1031955.544024243</v>
      </c>
    </row>
    <row r="1212" spans="1:5" x14ac:dyDescent="0.25">
      <c r="A1212">
        <v>1145</v>
      </c>
      <c r="B1212" s="40">
        <v>3463546.3985484149</v>
      </c>
      <c r="C1212">
        <v>4253558.3232575757</v>
      </c>
      <c r="D1212" t="str">
        <v>unmet</v>
      </c>
      <c r="E1212">
        <v>-790011.92470916081</v>
      </c>
    </row>
    <row r="1213" spans="1:5" x14ac:dyDescent="0.25">
      <c r="A1213">
        <v>1146</v>
      </c>
      <c r="B1213" s="40">
        <v>2933524.1857704283</v>
      </c>
      <c r="C1213">
        <v>4253655.6822946453</v>
      </c>
      <c r="D1213" t="str">
        <v>unmet</v>
      </c>
      <c r="E1213">
        <v>-1320131.4965242171</v>
      </c>
    </row>
    <row r="1214" spans="1:5" x14ac:dyDescent="0.25">
      <c r="A1214">
        <v>1147</v>
      </c>
      <c r="B1214" s="40">
        <v>3317327.0394352674</v>
      </c>
      <c r="C1214">
        <v>4253276.4086619588</v>
      </c>
      <c r="D1214" t="str">
        <v>unmet</v>
      </c>
      <c r="E1214">
        <v>-935949.36922669131</v>
      </c>
    </row>
    <row r="1215" spans="1:5" x14ac:dyDescent="0.25">
      <c r="A1215">
        <v>1148</v>
      </c>
      <c r="B1215" s="40">
        <v>3299992.7186774146</v>
      </c>
      <c r="C1215">
        <v>4253690.5449487949</v>
      </c>
      <c r="D1215" t="str">
        <v>unmet</v>
      </c>
      <c r="E1215">
        <v>-953697.8262713803</v>
      </c>
    </row>
    <row r="1216" spans="1:5" x14ac:dyDescent="0.25">
      <c r="A1216">
        <v>1149</v>
      </c>
      <c r="B1216" s="40">
        <v>3080649.3745343313</v>
      </c>
      <c r="C1216">
        <v>4253285.4736262448</v>
      </c>
      <c r="D1216" t="str">
        <v>unmet</v>
      </c>
      <c r="E1216">
        <v>-1172636.0990919136</v>
      </c>
    </row>
    <row r="1217" spans="1:5" x14ac:dyDescent="0.25">
      <c r="A1217">
        <v>1150</v>
      </c>
      <c r="B1217" s="40">
        <v>3486174.4112745556</v>
      </c>
      <c r="C1217">
        <v>4253384.0091708573</v>
      </c>
      <c r="D1217" t="str">
        <v>unmet</v>
      </c>
      <c r="E1217">
        <v>-767209.59789630165</v>
      </c>
    </row>
    <row r="1218" spans="1:5" x14ac:dyDescent="0.25">
      <c r="A1218">
        <v>1151</v>
      </c>
      <c r="B1218" s="40">
        <v>3132741.9016784579</v>
      </c>
      <c r="C1218">
        <v>4253429.4785254812</v>
      </c>
      <c r="D1218" t="str">
        <v>unmet</v>
      </c>
      <c r="E1218">
        <v>-1120687.5768470233</v>
      </c>
    </row>
    <row r="1219" spans="1:5" x14ac:dyDescent="0.25">
      <c r="A1219">
        <v>1152</v>
      </c>
      <c r="B1219" s="40">
        <v>3496325.1074136412</v>
      </c>
      <c r="C1219">
        <v>4253075.8006154625</v>
      </c>
      <c r="D1219" t="str">
        <v>unmet</v>
      </c>
      <c r="E1219">
        <v>-756750.6932018213</v>
      </c>
    </row>
    <row r="1220" spans="1:5" x14ac:dyDescent="0.25">
      <c r="A1220">
        <v>1153</v>
      </c>
      <c r="B1220" s="40">
        <v>3271063.6493457765</v>
      </c>
      <c r="C1220">
        <v>4253196.3065260751</v>
      </c>
      <c r="D1220" t="str">
        <v>unmet</v>
      </c>
      <c r="E1220">
        <v>-982132.65718029859</v>
      </c>
    </row>
    <row r="1221" spans="1:5" x14ac:dyDescent="0.25">
      <c r="A1221">
        <v>1154</v>
      </c>
      <c r="B1221" s="40">
        <v>3254276.0878990558</v>
      </c>
      <c r="C1221">
        <v>4253288.3793036984</v>
      </c>
      <c r="D1221" t="str">
        <v>unmet</v>
      </c>
      <c r="E1221">
        <v>-999012.29140464263</v>
      </c>
    </row>
    <row r="1222" spans="1:5" x14ac:dyDescent="0.25">
      <c r="A1222">
        <v>1155</v>
      </c>
      <c r="B1222" s="40">
        <v>3362600.0955809848</v>
      </c>
      <c r="C1222">
        <v>4253276.7177403038</v>
      </c>
      <c r="D1222" t="str">
        <v>unmet</v>
      </c>
      <c r="E1222">
        <v>-890676.622159319</v>
      </c>
    </row>
    <row r="1223" spans="1:5" x14ac:dyDescent="0.25">
      <c r="A1223">
        <v>1156</v>
      </c>
      <c r="B1223" s="40">
        <v>3311212.3577799574</v>
      </c>
      <c r="C1223">
        <v>4253472.0014723521</v>
      </c>
      <c r="D1223" t="str">
        <v>unmet</v>
      </c>
      <c r="E1223">
        <v>-942259.64369239472</v>
      </c>
    </row>
    <row r="1224" spans="1:5" x14ac:dyDescent="0.25">
      <c r="A1224">
        <v>1157</v>
      </c>
      <c r="B1224" s="40">
        <v>3182803.6812650873</v>
      </c>
      <c r="C1224">
        <v>4253279.1222245106</v>
      </c>
      <c r="D1224" t="str">
        <v>unmet</v>
      </c>
      <c r="E1224">
        <v>-1070475.4409594233</v>
      </c>
    </row>
    <row r="1225" spans="1:5" x14ac:dyDescent="0.25">
      <c r="A1225">
        <v>1158</v>
      </c>
      <c r="B1225" s="40">
        <v>2471819.4465071168</v>
      </c>
      <c r="C1225">
        <v>4253347.7130720606</v>
      </c>
      <c r="D1225" t="str">
        <v>unmet</v>
      </c>
      <c r="E1225">
        <v>-1781528.2665649438</v>
      </c>
    </row>
    <row r="1226" spans="1:5" x14ac:dyDescent="0.25">
      <c r="A1226">
        <v>1159</v>
      </c>
      <c r="B1226" s="40">
        <v>3246325.0519856028</v>
      </c>
      <c r="C1226">
        <v>4253750.6218589628</v>
      </c>
      <c r="D1226" t="str">
        <v>unmet</v>
      </c>
      <c r="E1226">
        <v>-1007425.56987336</v>
      </c>
    </row>
    <row r="1227" spans="1:5" x14ac:dyDescent="0.25">
      <c r="A1227">
        <v>1160</v>
      </c>
      <c r="B1227" s="40">
        <v>2945164.5161047732</v>
      </c>
      <c r="C1227">
        <v>4252903.5891135018</v>
      </c>
      <c r="D1227" t="str">
        <v>unmet</v>
      </c>
      <c r="E1227">
        <v>-1307739.0730087287</v>
      </c>
    </row>
    <row r="1228" spans="1:5" x14ac:dyDescent="0.25">
      <c r="A1228">
        <v>1161</v>
      </c>
      <c r="B1228" s="40">
        <v>3291435.5878518345</v>
      </c>
      <c r="C1228">
        <v>4253176.6166154919</v>
      </c>
      <c r="D1228" t="str">
        <v>unmet</v>
      </c>
      <c r="E1228">
        <v>-961741.02876365744</v>
      </c>
    </row>
    <row r="1229" spans="1:5" x14ac:dyDescent="0.25">
      <c r="A1229">
        <v>1162</v>
      </c>
      <c r="B1229" s="40">
        <v>2863095.1117783734</v>
      </c>
      <c r="C1229">
        <v>4253080.7603448248</v>
      </c>
      <c r="D1229" t="str">
        <v>unmet</v>
      </c>
      <c r="E1229">
        <v>-1389985.6485664514</v>
      </c>
    </row>
    <row r="1230" spans="1:5" x14ac:dyDescent="0.25">
      <c r="A1230">
        <v>1163</v>
      </c>
      <c r="B1230" s="40">
        <v>2892489.9068331174</v>
      </c>
      <c r="C1230">
        <v>4253929.797775941</v>
      </c>
      <c r="D1230" t="str">
        <v>unmet</v>
      </c>
      <c r="E1230">
        <v>-1361439.8909428236</v>
      </c>
    </row>
    <row r="1231" spans="1:5" x14ac:dyDescent="0.25">
      <c r="A1231">
        <v>1164</v>
      </c>
      <c r="B1231" s="40">
        <v>3211229.2028825004</v>
      </c>
      <c r="C1231">
        <v>4253720.6736001084</v>
      </c>
      <c r="D1231" t="str">
        <v>unmet</v>
      </c>
      <c r="E1231">
        <v>-1042491.470717608</v>
      </c>
    </row>
    <row r="1232" spans="1:5" x14ac:dyDescent="0.25">
      <c r="A1232">
        <v>1165</v>
      </c>
      <c r="B1232" s="40">
        <v>3238526.6415873365</v>
      </c>
      <c r="C1232">
        <v>4253357.5444407947</v>
      </c>
      <c r="D1232" t="str">
        <v>unmet</v>
      </c>
      <c r="E1232">
        <v>-1014830.9028534582</v>
      </c>
    </row>
    <row r="1233" spans="1:5" x14ac:dyDescent="0.25">
      <c r="A1233">
        <v>1166</v>
      </c>
      <c r="B1233" s="40">
        <v>2961018.974479516</v>
      </c>
      <c r="C1233">
        <v>4253538.2525705555</v>
      </c>
      <c r="D1233" t="str">
        <v>unmet</v>
      </c>
      <c r="E1233">
        <v>-1292519.2780910395</v>
      </c>
    </row>
    <row r="1234" spans="1:5" x14ac:dyDescent="0.25">
      <c r="A1234">
        <v>1167</v>
      </c>
      <c r="B1234" s="40">
        <v>3182744.4009820046</v>
      </c>
      <c r="C1234">
        <v>4253813.1312960647</v>
      </c>
      <c r="D1234" t="str">
        <v>unmet</v>
      </c>
      <c r="E1234">
        <v>-1071068.7303140601</v>
      </c>
    </row>
    <row r="1235" spans="1:5" x14ac:dyDescent="0.25">
      <c r="A1235">
        <v>1168</v>
      </c>
      <c r="B1235" s="40">
        <v>3548847.6433325633</v>
      </c>
      <c r="C1235">
        <v>4253305.2368513774</v>
      </c>
      <c r="D1235" t="str">
        <v>unmet</v>
      </c>
      <c r="E1235">
        <v>-704457.59351881407</v>
      </c>
    </row>
    <row r="1236" spans="1:5" x14ac:dyDescent="0.25">
      <c r="A1236">
        <v>1169</v>
      </c>
      <c r="B1236" s="40">
        <v>3267531.2229909501</v>
      </c>
      <c r="C1236">
        <v>4253090.9030192578</v>
      </c>
      <c r="D1236" t="str">
        <v>unmet</v>
      </c>
      <c r="E1236">
        <v>-985559.68002830772</v>
      </c>
    </row>
    <row r="1237" spans="1:5" x14ac:dyDescent="0.25">
      <c r="A1237">
        <v>1170</v>
      </c>
      <c r="B1237" s="40">
        <v>3867895.605887128</v>
      </c>
      <c r="C1237">
        <v>4253128.6026161434</v>
      </c>
      <c r="D1237" t="str">
        <v>unmet</v>
      </c>
      <c r="E1237">
        <v>-385232.99672901537</v>
      </c>
    </row>
    <row r="1238" spans="1:5" x14ac:dyDescent="0.25">
      <c r="A1238">
        <v>1171</v>
      </c>
      <c r="B1238" s="40">
        <v>2941400.447941985</v>
      </c>
      <c r="C1238">
        <v>4253595.2717148224</v>
      </c>
      <c r="D1238" t="str">
        <v>unmet</v>
      </c>
      <c r="E1238">
        <v>-1312194.8237728374</v>
      </c>
    </row>
    <row r="1239" spans="1:5" x14ac:dyDescent="0.25">
      <c r="A1239">
        <v>1172</v>
      </c>
      <c r="B1239" s="40">
        <v>3345353.0858335742</v>
      </c>
      <c r="C1239">
        <v>4253050.4626202686</v>
      </c>
      <c r="D1239" t="str">
        <v>unmet</v>
      </c>
      <c r="E1239">
        <v>-907697.3767866944</v>
      </c>
    </row>
    <row r="1240" spans="1:5" x14ac:dyDescent="0.25">
      <c r="A1240">
        <v>1173</v>
      </c>
      <c r="B1240" s="40">
        <v>2909399.0653752689</v>
      </c>
      <c r="C1240">
        <v>4253573.3481383612</v>
      </c>
      <c r="D1240" t="str">
        <v>unmet</v>
      </c>
      <c r="E1240">
        <v>-1344174.2827630923</v>
      </c>
    </row>
    <row r="1241" spans="1:5" x14ac:dyDescent="0.25">
      <c r="A1241">
        <v>1174</v>
      </c>
      <c r="B1241" s="40">
        <v>3135102.9583287751</v>
      </c>
      <c r="C1241">
        <v>4253972.5206770077</v>
      </c>
      <c r="D1241" t="str">
        <v>unmet</v>
      </c>
      <c r="E1241">
        <v>-1118869.5623482326</v>
      </c>
    </row>
    <row r="1242" spans="1:5" x14ac:dyDescent="0.25">
      <c r="A1242">
        <v>1175</v>
      </c>
      <c r="B1242" s="40">
        <v>3210875.9144981187</v>
      </c>
      <c r="C1242">
        <v>4253183.1590571664</v>
      </c>
      <c r="D1242" t="str">
        <v>unmet</v>
      </c>
      <c r="E1242">
        <v>-1042307.2445590477</v>
      </c>
    </row>
    <row r="1243" spans="1:5" x14ac:dyDescent="0.25">
      <c r="A1243">
        <v>1176</v>
      </c>
      <c r="B1243" s="40">
        <v>3188289.1708816462</v>
      </c>
      <c r="C1243">
        <v>4253433.9154494088</v>
      </c>
      <c r="D1243" t="str">
        <v>unmet</v>
      </c>
      <c r="E1243">
        <v>-1065144.7445677626</v>
      </c>
    </row>
    <row r="1244" spans="1:5" x14ac:dyDescent="0.25">
      <c r="A1244">
        <v>1177</v>
      </c>
      <c r="B1244" s="40">
        <v>2926900.3652126682</v>
      </c>
      <c r="C1244">
        <v>4253130.8690599985</v>
      </c>
      <c r="D1244" t="str">
        <v>unmet</v>
      </c>
      <c r="E1244">
        <v>-1326230.5038473303</v>
      </c>
    </row>
    <row r="1245" spans="1:5" x14ac:dyDescent="0.25">
      <c r="A1245">
        <v>1178</v>
      </c>
      <c r="B1245" s="40">
        <v>3288848.7534176251</v>
      </c>
      <c r="C1245">
        <v>4253462.945042423</v>
      </c>
      <c r="D1245" t="str">
        <v>unmet</v>
      </c>
      <c r="E1245">
        <v>-964614.19162479788</v>
      </c>
    </row>
    <row r="1246" spans="1:5" x14ac:dyDescent="0.25">
      <c r="A1246">
        <v>1179</v>
      </c>
      <c r="B1246" s="40">
        <v>2879528.3005985431</v>
      </c>
      <c r="C1246">
        <v>4253259.5206300691</v>
      </c>
      <c r="D1246" t="str">
        <v>unmet</v>
      </c>
      <c r="E1246">
        <v>-1373731.2200315259</v>
      </c>
    </row>
    <row r="1247" spans="1:5" x14ac:dyDescent="0.25">
      <c r="A1247">
        <v>1180</v>
      </c>
      <c r="B1247" s="40">
        <v>2834399.2353860815</v>
      </c>
      <c r="C1247">
        <v>4253273.9968204787</v>
      </c>
      <c r="D1247" t="str">
        <v>unmet</v>
      </c>
      <c r="E1247">
        <v>-1418874.7614343972</v>
      </c>
    </row>
    <row r="1248" spans="1:5" x14ac:dyDescent="0.25">
      <c r="A1248">
        <v>1181</v>
      </c>
      <c r="B1248" s="40">
        <v>2947396.5066714324</v>
      </c>
      <c r="C1248">
        <v>4253668.0787602812</v>
      </c>
      <c r="D1248" t="str">
        <v>unmet</v>
      </c>
      <c r="E1248">
        <v>-1306271.5720888488</v>
      </c>
    </row>
    <row r="1249" spans="1:5" x14ac:dyDescent="0.25">
      <c r="A1249">
        <v>1182</v>
      </c>
      <c r="B1249" s="40">
        <v>3189932.4843765758</v>
      </c>
      <c r="C1249">
        <v>4253571.4346444374</v>
      </c>
      <c r="D1249" t="str">
        <v>unmet</v>
      </c>
      <c r="E1249">
        <v>-1063638.9502678616</v>
      </c>
    </row>
    <row r="1250" spans="1:5" x14ac:dyDescent="0.25">
      <c r="A1250">
        <v>1183</v>
      </c>
      <c r="B1250" s="40">
        <v>3072465.1905277157</v>
      </c>
      <c r="C1250">
        <v>4253529.1611185176</v>
      </c>
      <c r="D1250" t="str">
        <v>unmet</v>
      </c>
      <c r="E1250">
        <v>-1181063.9705908019</v>
      </c>
    </row>
    <row r="1251" spans="1:5" x14ac:dyDescent="0.25">
      <c r="A1251">
        <v>1184</v>
      </c>
      <c r="B1251" s="40">
        <v>3053263.3056525644</v>
      </c>
      <c r="C1251">
        <v>4253240.5027924022</v>
      </c>
      <c r="D1251" t="str">
        <v>unmet</v>
      </c>
      <c r="E1251">
        <v>-1199977.1971398378</v>
      </c>
    </row>
    <row r="1252" spans="1:5" x14ac:dyDescent="0.25">
      <c r="A1252">
        <v>1185</v>
      </c>
      <c r="B1252" s="40">
        <v>3079590.9510970861</v>
      </c>
      <c r="C1252">
        <v>4253559.1927307919</v>
      </c>
      <c r="D1252" t="str">
        <v>unmet</v>
      </c>
      <c r="E1252">
        <v>-1173968.2416337058</v>
      </c>
    </row>
    <row r="1253" spans="1:5" x14ac:dyDescent="0.25">
      <c r="A1253">
        <v>1186</v>
      </c>
      <c r="B1253" s="40">
        <v>3198606.0560031515</v>
      </c>
      <c r="C1253">
        <v>4252856.9606679669</v>
      </c>
      <c r="D1253" t="str">
        <v>unmet</v>
      </c>
      <c r="E1253">
        <v>-1054250.9046648154</v>
      </c>
    </row>
    <row r="1254" spans="1:5" x14ac:dyDescent="0.25">
      <c r="A1254">
        <v>1187</v>
      </c>
      <c r="B1254" s="40">
        <v>3304968.3300390691</v>
      </c>
      <c r="C1254">
        <v>4253133.6240548277</v>
      </c>
      <c r="D1254" t="str">
        <v>unmet</v>
      </c>
      <c r="E1254">
        <v>-948165.29401575867</v>
      </c>
    </row>
    <row r="1255" spans="1:5" x14ac:dyDescent="0.25">
      <c r="A1255">
        <v>1188</v>
      </c>
      <c r="B1255" s="40">
        <v>2879460.3574446458</v>
      </c>
      <c r="C1255">
        <v>4254051.1264526173</v>
      </c>
      <c r="D1255" t="str">
        <v>unmet</v>
      </c>
      <c r="E1255">
        <v>-1374590.7690079715</v>
      </c>
    </row>
    <row r="1256" spans="1:5" x14ac:dyDescent="0.25">
      <c r="A1256">
        <v>1189</v>
      </c>
      <c r="B1256" s="40">
        <v>3294575.4511118927</v>
      </c>
      <c r="C1256">
        <v>4253328.6749997903</v>
      </c>
      <c r="D1256" t="str">
        <v>unmet</v>
      </c>
      <c r="E1256">
        <v>-958753.22388789756</v>
      </c>
    </row>
    <row r="1257" spans="1:5" x14ac:dyDescent="0.25">
      <c r="A1257">
        <v>1190</v>
      </c>
      <c r="B1257" s="40">
        <v>3176403.6711103469</v>
      </c>
      <c r="C1257">
        <v>4253808.6817033542</v>
      </c>
      <c r="D1257" t="str">
        <v>unmet</v>
      </c>
      <c r="E1257">
        <v>-1077405.0105930073</v>
      </c>
    </row>
    <row r="1258" spans="1:5" x14ac:dyDescent="0.25">
      <c r="A1258">
        <v>1191</v>
      </c>
      <c r="B1258" s="40">
        <v>3084040.7465888774</v>
      </c>
      <c r="C1258">
        <v>4253307.4116595779</v>
      </c>
      <c r="D1258" t="str">
        <v>unmet</v>
      </c>
      <c r="E1258">
        <v>-1169266.6650707005</v>
      </c>
    </row>
    <row r="1259" spans="1:5" x14ac:dyDescent="0.25">
      <c r="A1259">
        <v>1192</v>
      </c>
      <c r="B1259" s="40">
        <v>2893416.4049879368</v>
      </c>
      <c r="C1259">
        <v>4253527.614386538</v>
      </c>
      <c r="D1259" t="str">
        <v>unmet</v>
      </c>
      <c r="E1259">
        <v>-1360111.2093986012</v>
      </c>
    </row>
    <row r="1260" spans="1:5" x14ac:dyDescent="0.25">
      <c r="A1260">
        <v>1193</v>
      </c>
      <c r="B1260" s="40">
        <v>2782537.7093588961</v>
      </c>
      <c r="C1260">
        <v>4253331.2613072367</v>
      </c>
      <c r="D1260" t="str">
        <v>unmet</v>
      </c>
      <c r="E1260">
        <v>-1470793.5519483406</v>
      </c>
    </row>
    <row r="1261" spans="1:5" x14ac:dyDescent="0.25">
      <c r="A1261">
        <v>1194</v>
      </c>
      <c r="B1261" s="40">
        <v>3165186.171823699</v>
      </c>
      <c r="C1261">
        <v>4252987.590546716</v>
      </c>
      <c r="D1261" t="str">
        <v>unmet</v>
      </c>
      <c r="E1261">
        <v>-1087801.418723017</v>
      </c>
    </row>
    <row r="1262" spans="1:5" x14ac:dyDescent="0.25">
      <c r="A1262">
        <v>1195</v>
      </c>
      <c r="B1262" s="40">
        <v>3142832.6935135219</v>
      </c>
      <c r="C1262">
        <v>4253332.4254451245</v>
      </c>
      <c r="D1262" t="str">
        <v>unmet</v>
      </c>
      <c r="E1262">
        <v>-1110499.7319316026</v>
      </c>
    </row>
    <row r="1263" spans="1:5" x14ac:dyDescent="0.25">
      <c r="A1263">
        <v>1196</v>
      </c>
      <c r="B1263" s="40">
        <v>3508088.5093014748</v>
      </c>
      <c r="C1263">
        <v>4253645.5645046523</v>
      </c>
      <c r="D1263" t="str">
        <v>unmet</v>
      </c>
      <c r="E1263">
        <v>-745557.0552031775</v>
      </c>
    </row>
    <row r="1264" spans="1:5" x14ac:dyDescent="0.25">
      <c r="A1264">
        <v>1197</v>
      </c>
      <c r="B1264" s="40">
        <v>2989206.0064786044</v>
      </c>
      <c r="C1264">
        <v>4253378.9748923192</v>
      </c>
      <c r="D1264" t="str">
        <v>unmet</v>
      </c>
      <c r="E1264">
        <v>-1264172.9684137148</v>
      </c>
    </row>
    <row r="1265" spans="1:5" x14ac:dyDescent="0.25">
      <c r="A1265">
        <v>1198</v>
      </c>
      <c r="B1265" s="40">
        <v>3347232.6849030009</v>
      </c>
      <c r="C1265">
        <v>4253302.9028607514</v>
      </c>
      <c r="D1265" t="str">
        <v>unmet</v>
      </c>
      <c r="E1265">
        <v>-906070.21795775043</v>
      </c>
    </row>
    <row r="1266" spans="1:5" x14ac:dyDescent="0.25">
      <c r="A1266">
        <v>1199</v>
      </c>
      <c r="B1266" s="40">
        <v>3500375.0861356808</v>
      </c>
      <c r="C1266">
        <v>4252922.9646975435</v>
      </c>
      <c r="D1266" t="str">
        <v>unmet</v>
      </c>
      <c r="E1266">
        <v>-752547.87856186274</v>
      </c>
    </row>
    <row r="1267" spans="1:5" x14ac:dyDescent="0.25">
      <c r="A1267">
        <v>1200</v>
      </c>
      <c r="B1267" s="40">
        <v>3299229.6221809415</v>
      </c>
      <c r="C1267">
        <v>4253362.4468250535</v>
      </c>
      <c r="D1267" t="str">
        <v>unmet</v>
      </c>
      <c r="E1267">
        <v>-954132.82464411203</v>
      </c>
    </row>
    <row r="1268" spans="1:5" x14ac:dyDescent="0.25">
      <c r="A1268">
        <v>1201</v>
      </c>
      <c r="B1268" s="40">
        <v>3386435.728209733</v>
      </c>
      <c r="C1268">
        <v>4254042.8274790375</v>
      </c>
      <c r="D1268" t="str">
        <v>unmet</v>
      </c>
      <c r="E1268">
        <v>-867607.09926930442</v>
      </c>
    </row>
    <row r="1269" spans="1:5" x14ac:dyDescent="0.25">
      <c r="A1269">
        <v>1202</v>
      </c>
      <c r="B1269" s="40">
        <v>3083884.9054821539</v>
      </c>
      <c r="C1269">
        <v>4253611.5556820063</v>
      </c>
      <c r="D1269" t="str">
        <v>unmet</v>
      </c>
      <c r="E1269">
        <v>-1169726.6501998524</v>
      </c>
    </row>
    <row r="1270" spans="1:5" x14ac:dyDescent="0.25">
      <c r="A1270">
        <v>1203</v>
      </c>
      <c r="B1270" s="40">
        <v>2960281.7265629657</v>
      </c>
      <c r="C1270">
        <v>4253035.8812292432</v>
      </c>
      <c r="D1270" t="str">
        <v>unmet</v>
      </c>
      <c r="E1270">
        <v>-1292754.1546662776</v>
      </c>
    </row>
    <row r="1271" spans="1:5" x14ac:dyDescent="0.25">
      <c r="A1271">
        <v>1204</v>
      </c>
      <c r="B1271" s="40">
        <v>3382202.1296564918</v>
      </c>
      <c r="C1271">
        <v>4253063.4983682595</v>
      </c>
      <c r="D1271" t="str">
        <v>unmet</v>
      </c>
      <c r="E1271">
        <v>-870861.36871176772</v>
      </c>
    </row>
    <row r="1272" spans="1:5" x14ac:dyDescent="0.25">
      <c r="A1272">
        <v>1205</v>
      </c>
      <c r="B1272" s="40">
        <v>3629789.861342337</v>
      </c>
      <c r="C1272">
        <v>4253040.0159828495</v>
      </c>
      <c r="D1272" t="str">
        <v>unmet</v>
      </c>
      <c r="E1272">
        <v>-623250.15464051254</v>
      </c>
    </row>
    <row r="1273" spans="1:5" x14ac:dyDescent="0.25">
      <c r="A1273">
        <v>1206</v>
      </c>
      <c r="B1273" s="40">
        <v>3371665.7041142033</v>
      </c>
      <c r="C1273">
        <v>4253535.3208728563</v>
      </c>
      <c r="D1273" t="str">
        <v>unmet</v>
      </c>
      <c r="E1273">
        <v>-881869.61675865296</v>
      </c>
    </row>
    <row r="1274" spans="1:5" x14ac:dyDescent="0.25">
      <c r="A1274">
        <v>1207</v>
      </c>
      <c r="B1274" s="40">
        <v>3573065.4718629075</v>
      </c>
      <c r="C1274">
        <v>4253372.3456016239</v>
      </c>
      <c r="D1274" t="str">
        <v>unmet</v>
      </c>
      <c r="E1274">
        <v>-680306.87373871636</v>
      </c>
    </row>
    <row r="1275" spans="1:5" x14ac:dyDescent="0.25">
      <c r="A1275">
        <v>1208</v>
      </c>
      <c r="B1275" s="40">
        <v>3289003.3231601282</v>
      </c>
      <c r="C1275">
        <v>4253634.5317324223</v>
      </c>
      <c r="D1275" t="str">
        <v>unmet</v>
      </c>
      <c r="E1275">
        <v>-964631.2085722941</v>
      </c>
    </row>
    <row r="1276" spans="1:5" x14ac:dyDescent="0.25">
      <c r="A1276">
        <v>1209</v>
      </c>
      <c r="B1276" s="40">
        <v>3407884.4438886577</v>
      </c>
      <c r="C1276">
        <v>4253455.7518445412</v>
      </c>
      <c r="D1276" t="str">
        <v>unmet</v>
      </c>
      <c r="E1276">
        <v>-845571.30795588344</v>
      </c>
    </row>
    <row r="1277" spans="1:5" x14ac:dyDescent="0.25">
      <c r="A1277">
        <v>1210</v>
      </c>
      <c r="B1277" s="40">
        <v>3059727.1983524319</v>
      </c>
      <c r="C1277">
        <v>4253039.869821731</v>
      </c>
      <c r="D1277" t="str">
        <v>unmet</v>
      </c>
      <c r="E1277">
        <v>-1193312.6714692991</v>
      </c>
    </row>
    <row r="1278" spans="1:5" x14ac:dyDescent="0.25">
      <c r="A1278">
        <v>1211</v>
      </c>
      <c r="B1278" s="40">
        <v>3216473.226889716</v>
      </c>
      <c r="C1278">
        <v>4253596.625233232</v>
      </c>
      <c r="D1278" t="str">
        <v>unmet</v>
      </c>
      <c r="E1278">
        <v>-1037123.398343516</v>
      </c>
    </row>
    <row r="1279" spans="1:5" x14ac:dyDescent="0.25">
      <c r="A1279">
        <v>1212</v>
      </c>
      <c r="B1279" s="40">
        <v>3762182.2110800049</v>
      </c>
      <c r="C1279">
        <v>4253629.9568974888</v>
      </c>
      <c r="D1279" t="str">
        <v>unmet</v>
      </c>
      <c r="E1279">
        <v>-491447.74581748387</v>
      </c>
    </row>
    <row r="1280" spans="1:5" x14ac:dyDescent="0.25">
      <c r="A1280">
        <v>1213</v>
      </c>
      <c r="B1280" s="40">
        <v>3096724.9351369245</v>
      </c>
      <c r="C1280">
        <v>4252916.8609416597</v>
      </c>
      <c r="D1280" t="str">
        <v>unmet</v>
      </c>
      <c r="E1280">
        <v>-1156191.9258047352</v>
      </c>
    </row>
    <row r="1281" spans="1:5" x14ac:dyDescent="0.25">
      <c r="A1281">
        <v>1214</v>
      </c>
      <c r="B1281" s="40">
        <v>3411764.9739490133</v>
      </c>
      <c r="C1281">
        <v>4253420.8317849096</v>
      </c>
      <c r="D1281" t="str">
        <v>unmet</v>
      </c>
      <c r="E1281">
        <v>-841655.85783589631</v>
      </c>
    </row>
    <row r="1282" spans="1:5" x14ac:dyDescent="0.25">
      <c r="A1282">
        <v>1215</v>
      </c>
      <c r="B1282" s="40">
        <v>3279787.0590011748</v>
      </c>
      <c r="C1282">
        <v>4253046.0848426204</v>
      </c>
      <c r="D1282" t="str">
        <v>unmet</v>
      </c>
      <c r="E1282">
        <v>-973259.02584144566</v>
      </c>
    </row>
    <row r="1283" spans="1:5" x14ac:dyDescent="0.25">
      <c r="A1283">
        <v>1216</v>
      </c>
      <c r="B1283" s="40">
        <v>2766416.9269336797</v>
      </c>
      <c r="C1283">
        <v>4253271.7880439805</v>
      </c>
      <c r="D1283" t="str">
        <v>unmet</v>
      </c>
      <c r="E1283">
        <v>-1486854.8611103008</v>
      </c>
    </row>
    <row r="1284" spans="1:5" x14ac:dyDescent="0.25">
      <c r="A1284">
        <v>1217</v>
      </c>
      <c r="B1284" s="40">
        <v>3072629.5797637654</v>
      </c>
      <c r="C1284">
        <v>4253482.2423666054</v>
      </c>
      <c r="D1284" t="str">
        <v>unmet</v>
      </c>
      <c r="E1284">
        <v>-1180852.66260284</v>
      </c>
    </row>
    <row r="1285" spans="1:5" x14ac:dyDescent="0.25">
      <c r="A1285">
        <v>1218</v>
      </c>
      <c r="B1285" s="40">
        <v>2906879.7103157644</v>
      </c>
      <c r="C1285">
        <v>4253265.6101972545</v>
      </c>
      <c r="D1285" t="str">
        <v>unmet</v>
      </c>
      <c r="E1285">
        <v>-1346385.89988149</v>
      </c>
    </row>
    <row r="1286" spans="1:5" x14ac:dyDescent="0.25">
      <c r="A1286">
        <v>1219</v>
      </c>
      <c r="B1286" s="40">
        <v>3062483.2043146659</v>
      </c>
      <c r="C1286">
        <v>4253870.4611311611</v>
      </c>
      <c r="D1286" t="str">
        <v>unmet</v>
      </c>
      <c r="E1286">
        <v>-1191387.2568164952</v>
      </c>
    </row>
    <row r="1287" spans="1:5" x14ac:dyDescent="0.25">
      <c r="A1287">
        <v>1220</v>
      </c>
      <c r="B1287" s="40">
        <v>2926613.8792480873</v>
      </c>
      <c r="C1287">
        <v>4253464.4431964867</v>
      </c>
      <c r="D1287" t="str">
        <v>unmet</v>
      </c>
      <c r="E1287">
        <v>-1326850.5639483994</v>
      </c>
    </row>
    <row r="1288" spans="1:5" x14ac:dyDescent="0.25">
      <c r="A1288">
        <v>1221</v>
      </c>
      <c r="B1288" s="40">
        <v>3266530.7631478449</v>
      </c>
      <c r="C1288">
        <v>4254379.5612184769</v>
      </c>
      <c r="D1288" t="str">
        <v>unmet</v>
      </c>
      <c r="E1288">
        <v>-987848.79807063192</v>
      </c>
    </row>
    <row r="1289" spans="1:5" x14ac:dyDescent="0.25">
      <c r="A1289">
        <v>1222</v>
      </c>
      <c r="B1289" s="40">
        <v>3148837.7369478028</v>
      </c>
      <c r="C1289">
        <v>4253453.8832077719</v>
      </c>
      <c r="D1289" t="str">
        <v>unmet</v>
      </c>
      <c r="E1289">
        <v>-1104616.1462599691</v>
      </c>
    </row>
    <row r="1290" spans="1:5" x14ac:dyDescent="0.25">
      <c r="A1290">
        <v>1223</v>
      </c>
      <c r="B1290" s="40">
        <v>3029910.266231698</v>
      </c>
      <c r="C1290">
        <v>4253257.5089803115</v>
      </c>
      <c r="D1290" t="str">
        <v>unmet</v>
      </c>
      <c r="E1290">
        <v>-1223347.2427486135</v>
      </c>
    </row>
    <row r="1291" spans="1:5" x14ac:dyDescent="0.25">
      <c r="A1291">
        <v>1224</v>
      </c>
      <c r="B1291" s="40">
        <v>3049882.5675142198</v>
      </c>
      <c r="C1291">
        <v>4253425.4191720355</v>
      </c>
      <c r="D1291" t="str">
        <v>unmet</v>
      </c>
      <c r="E1291">
        <v>-1203542.8516578157</v>
      </c>
    </row>
    <row r="1292" spans="1:5" x14ac:dyDescent="0.25">
      <c r="A1292">
        <v>1225</v>
      </c>
      <c r="B1292" s="40">
        <v>3424547.432276349</v>
      </c>
      <c r="C1292">
        <v>4253777.4092236245</v>
      </c>
      <c r="D1292" t="str">
        <v>unmet</v>
      </c>
      <c r="E1292">
        <v>-829229.97694727546</v>
      </c>
    </row>
    <row r="1293" spans="1:5" x14ac:dyDescent="0.25">
      <c r="A1293">
        <v>1226</v>
      </c>
      <c r="B1293" s="40">
        <v>2841165.0755014685</v>
      </c>
      <c r="C1293">
        <v>4253364.2647145763</v>
      </c>
      <c r="D1293" t="str">
        <v>unmet</v>
      </c>
      <c r="E1293">
        <v>-1412199.1892131078</v>
      </c>
    </row>
    <row r="1294" spans="1:5" x14ac:dyDescent="0.25">
      <c r="A1294">
        <v>1227</v>
      </c>
      <c r="B1294" s="40">
        <v>3305451.3861660915</v>
      </c>
      <c r="C1294">
        <v>4253154.7694095084</v>
      </c>
      <c r="D1294" t="str">
        <v>unmet</v>
      </c>
      <c r="E1294">
        <v>-947703.3832434169</v>
      </c>
    </row>
    <row r="1295" spans="1:5" x14ac:dyDescent="0.25">
      <c r="A1295">
        <v>1228</v>
      </c>
      <c r="B1295" s="40">
        <v>3397138.6040303418</v>
      </c>
      <c r="C1295">
        <v>4253627.2957817316</v>
      </c>
      <c r="D1295" t="str">
        <v>unmet</v>
      </c>
      <c r="E1295">
        <v>-856488.69175138976</v>
      </c>
    </row>
    <row r="1296" spans="1:5" x14ac:dyDescent="0.25">
      <c r="A1296">
        <v>1229</v>
      </c>
      <c r="B1296" s="40">
        <v>3696269.2332440196</v>
      </c>
      <c r="C1296">
        <v>4253632.9432068756</v>
      </c>
      <c r="D1296" t="str">
        <v>unmet</v>
      </c>
      <c r="E1296">
        <v>-557363.70996285602</v>
      </c>
    </row>
    <row r="1297" spans="1:5" x14ac:dyDescent="0.25">
      <c r="A1297">
        <v>1230</v>
      </c>
      <c r="B1297" s="40">
        <v>2885726.1827683342</v>
      </c>
      <c r="C1297">
        <v>4252777.549677249</v>
      </c>
      <c r="D1297" t="str">
        <v>unmet</v>
      </c>
      <c r="E1297">
        <v>-1367051.3669089149</v>
      </c>
    </row>
    <row r="1298" spans="1:5" x14ac:dyDescent="0.25">
      <c r="A1298">
        <v>1231</v>
      </c>
      <c r="B1298" s="40">
        <v>3116384.7592343474</v>
      </c>
      <c r="C1298">
        <v>4253333.4543675818</v>
      </c>
      <c r="D1298" t="str">
        <v>unmet</v>
      </c>
      <c r="E1298">
        <v>-1136948.6951332344</v>
      </c>
    </row>
    <row r="1299" spans="1:5" x14ac:dyDescent="0.25">
      <c r="A1299">
        <v>1232</v>
      </c>
      <c r="B1299" s="40">
        <v>3260819.2600336284</v>
      </c>
      <c r="C1299">
        <v>4253124.5267936904</v>
      </c>
      <c r="D1299" t="str">
        <v>unmet</v>
      </c>
      <c r="E1299">
        <v>-992305.26676006196</v>
      </c>
    </row>
    <row r="1300" spans="1:5" x14ac:dyDescent="0.25">
      <c r="A1300">
        <v>1233</v>
      </c>
      <c r="B1300" s="40">
        <v>3217213.3370854543</v>
      </c>
      <c r="C1300">
        <v>4253516.1424488379</v>
      </c>
      <c r="D1300" t="str">
        <v>unmet</v>
      </c>
      <c r="E1300">
        <v>-1036302.8053633836</v>
      </c>
    </row>
    <row r="1301" spans="1:5" x14ac:dyDescent="0.25">
      <c r="A1301">
        <v>1234</v>
      </c>
      <c r="B1301" s="40">
        <v>3465376.4857122963</v>
      </c>
      <c r="C1301">
        <v>4253018.5756717417</v>
      </c>
      <c r="D1301" t="str">
        <v>unmet</v>
      </c>
      <c r="E1301">
        <v>-787642.08995944541</v>
      </c>
    </row>
    <row r="1302" spans="1:5" x14ac:dyDescent="0.25">
      <c r="A1302">
        <v>1235</v>
      </c>
      <c r="B1302" s="40">
        <v>3580226.0934794839</v>
      </c>
      <c r="C1302">
        <v>4253483.892172724</v>
      </c>
      <c r="D1302" t="str">
        <v>unmet</v>
      </c>
      <c r="E1302">
        <v>-673257.79869324015</v>
      </c>
    </row>
    <row r="1303" spans="1:5" x14ac:dyDescent="0.25">
      <c r="A1303">
        <v>1236</v>
      </c>
      <c r="B1303" s="40">
        <v>2862566.9902985268</v>
      </c>
      <c r="C1303">
        <v>4253255.2603832344</v>
      </c>
      <c r="D1303" t="str">
        <v>unmet</v>
      </c>
      <c r="E1303">
        <v>-1390688.2700847075</v>
      </c>
    </row>
    <row r="1304" spans="1:5" x14ac:dyDescent="0.25">
      <c r="A1304">
        <v>1237</v>
      </c>
      <c r="B1304" s="40">
        <v>3153313.5388760418</v>
      </c>
      <c r="C1304">
        <v>4252963.5293279625</v>
      </c>
      <c r="D1304" t="str">
        <v>unmet</v>
      </c>
      <c r="E1304">
        <v>-1099649.9904519208</v>
      </c>
    </row>
    <row r="1305" spans="1:5" x14ac:dyDescent="0.25">
      <c r="A1305">
        <v>1238</v>
      </c>
      <c r="B1305" s="40">
        <v>3328820.8433651598</v>
      </c>
      <c r="C1305">
        <v>4253738.5909571303</v>
      </c>
      <c r="D1305" t="str">
        <v>unmet</v>
      </c>
      <c r="E1305">
        <v>-924917.74759197049</v>
      </c>
    </row>
    <row r="1306" spans="1:5" x14ac:dyDescent="0.25">
      <c r="A1306">
        <v>1239</v>
      </c>
      <c r="B1306" s="40">
        <v>5025827.442102585</v>
      </c>
      <c r="C1306">
        <v>4253033.1537048304</v>
      </c>
      <c r="D1306" t="str">
        <v>met</v>
      </c>
      <c r="E1306">
        <v>772794.28839775454</v>
      </c>
    </row>
    <row r="1307" spans="1:5" x14ac:dyDescent="0.25">
      <c r="A1307">
        <v>1240</v>
      </c>
      <c r="B1307" s="40">
        <v>4087455.9022505903</v>
      </c>
      <c r="C1307">
        <v>4253340.8938781107</v>
      </c>
      <c r="D1307" t="str">
        <v>unmet</v>
      </c>
      <c r="E1307">
        <v>-165884.99162752042</v>
      </c>
    </row>
    <row r="1308" spans="1:5" x14ac:dyDescent="0.25">
      <c r="A1308">
        <v>1241</v>
      </c>
      <c r="B1308" s="40">
        <v>3092156.8867147337</v>
      </c>
      <c r="C1308">
        <v>4253531.068635297</v>
      </c>
      <c r="D1308" t="str">
        <v>unmet</v>
      </c>
      <c r="E1308">
        <v>-1161374.1819205633</v>
      </c>
    </row>
    <row r="1309" spans="1:5" x14ac:dyDescent="0.25">
      <c r="A1309">
        <v>1242</v>
      </c>
      <c r="B1309" s="40">
        <v>3548964.7857619189</v>
      </c>
      <c r="C1309">
        <v>4253865.4355409537</v>
      </c>
      <c r="D1309" t="str">
        <v>unmet</v>
      </c>
      <c r="E1309">
        <v>-704900.64977903478</v>
      </c>
    </row>
    <row r="1310" spans="1:5" x14ac:dyDescent="0.25">
      <c r="A1310">
        <v>1243</v>
      </c>
      <c r="B1310" s="40">
        <v>3107088.3429113841</v>
      </c>
      <c r="C1310">
        <v>4253516.6272678748</v>
      </c>
      <c r="D1310" t="str">
        <v>unmet</v>
      </c>
      <c r="E1310">
        <v>-1146428.2843564907</v>
      </c>
    </row>
    <row r="1311" spans="1:5" x14ac:dyDescent="0.25">
      <c r="A1311">
        <v>1244</v>
      </c>
      <c r="B1311" s="40">
        <v>3268101.8209620002</v>
      </c>
      <c r="C1311">
        <v>4253642.5390936183</v>
      </c>
      <c r="D1311" t="str">
        <v>unmet</v>
      </c>
      <c r="E1311">
        <v>-985540.71813161811</v>
      </c>
    </row>
    <row r="1312" spans="1:5" x14ac:dyDescent="0.25">
      <c r="A1312">
        <v>1245</v>
      </c>
      <c r="B1312" s="40">
        <v>3156097.316874702</v>
      </c>
      <c r="C1312">
        <v>4253767.6976016685</v>
      </c>
      <c r="D1312" t="str">
        <v>unmet</v>
      </c>
      <c r="E1312">
        <v>-1097670.3807269665</v>
      </c>
    </row>
    <row r="1313" spans="1:5" x14ac:dyDescent="0.25">
      <c r="A1313">
        <v>1246</v>
      </c>
      <c r="B1313" s="40">
        <v>2909111.8839249425</v>
      </c>
      <c r="C1313">
        <v>4253732.5337119726</v>
      </c>
      <c r="D1313" t="str">
        <v>unmet</v>
      </c>
      <c r="E1313">
        <v>-1344620.6497870302</v>
      </c>
    </row>
    <row r="1314" spans="1:5" x14ac:dyDescent="0.25">
      <c r="A1314">
        <v>1247</v>
      </c>
      <c r="B1314" s="40">
        <v>3089114.7070648875</v>
      </c>
      <c r="C1314">
        <v>4253257.6218624003</v>
      </c>
      <c r="D1314" t="str">
        <v>unmet</v>
      </c>
      <c r="E1314">
        <v>-1164142.9147975128</v>
      </c>
    </row>
    <row r="1315" spans="1:5" x14ac:dyDescent="0.25">
      <c r="A1315">
        <v>1248</v>
      </c>
      <c r="B1315" s="40">
        <v>2943693.5192424874</v>
      </c>
      <c r="C1315">
        <v>4253110.0886811391</v>
      </c>
      <c r="D1315" t="str">
        <v>unmet</v>
      </c>
      <c r="E1315">
        <v>-1309416.5694386517</v>
      </c>
    </row>
    <row r="1316" spans="1:5" x14ac:dyDescent="0.25">
      <c r="A1316">
        <v>1249</v>
      </c>
      <c r="B1316" s="40">
        <v>3526383.0510210441</v>
      </c>
      <c r="C1316">
        <v>4253899.4972159024</v>
      </c>
      <c r="D1316" t="str">
        <v>unmet</v>
      </c>
      <c r="E1316">
        <v>-727516.44619485829</v>
      </c>
    </row>
    <row r="1317" spans="1:5" x14ac:dyDescent="0.25">
      <c r="A1317">
        <v>1250</v>
      </c>
      <c r="B1317" s="40">
        <v>3130795.7576503446</v>
      </c>
      <c r="C1317">
        <v>4253811.7153981607</v>
      </c>
      <c r="D1317" t="str">
        <v>unmet</v>
      </c>
      <c r="E1317">
        <v>-1123015.9577478161</v>
      </c>
    </row>
    <row r="1318" spans="1:5" x14ac:dyDescent="0.25">
      <c r="A1318">
        <v>1251</v>
      </c>
      <c r="B1318" s="40">
        <v>3160245.4875081787</v>
      </c>
      <c r="C1318">
        <v>4253262.7777021918</v>
      </c>
      <c r="D1318" t="str">
        <v>unmet</v>
      </c>
      <c r="E1318">
        <v>-1093017.2901940132</v>
      </c>
    </row>
    <row r="1319" spans="1:5" x14ac:dyDescent="0.25">
      <c r="A1319">
        <v>1252</v>
      </c>
      <c r="B1319" s="40">
        <v>2925070.8235609583</v>
      </c>
      <c r="C1319">
        <v>4253618.1896957885</v>
      </c>
      <c r="D1319" t="str">
        <v>unmet</v>
      </c>
      <c r="E1319">
        <v>-1328547.3661348303</v>
      </c>
    </row>
    <row r="1320" spans="1:5" x14ac:dyDescent="0.25">
      <c r="A1320">
        <v>1253</v>
      </c>
      <c r="B1320" s="40">
        <v>3251065.6419776962</v>
      </c>
      <c r="C1320">
        <v>4253214.8103587562</v>
      </c>
      <c r="D1320" t="str">
        <v>unmet</v>
      </c>
      <c r="E1320">
        <v>-1002149.16838106</v>
      </c>
    </row>
    <row r="1321" spans="1:5" x14ac:dyDescent="0.25">
      <c r="A1321">
        <v>1254</v>
      </c>
      <c r="B1321" s="40">
        <v>3282685.7847142937</v>
      </c>
      <c r="C1321">
        <v>4253731.6946122795</v>
      </c>
      <c r="D1321" t="str">
        <v>unmet</v>
      </c>
      <c r="E1321">
        <v>-971045.90989798587</v>
      </c>
    </row>
    <row r="1322" spans="1:5" x14ac:dyDescent="0.25">
      <c r="A1322">
        <v>1255</v>
      </c>
      <c r="B1322" s="40">
        <v>3047281.0326381996</v>
      </c>
      <c r="C1322">
        <v>4253242.7460256526</v>
      </c>
      <c r="D1322" t="str">
        <v>unmet</v>
      </c>
      <c r="E1322">
        <v>-1205961.713387453</v>
      </c>
    </row>
    <row r="1323" spans="1:5" x14ac:dyDescent="0.25">
      <c r="A1323">
        <v>1256</v>
      </c>
      <c r="B1323" s="40">
        <v>3353157.7338717552</v>
      </c>
      <c r="C1323">
        <v>4254033.4897146216</v>
      </c>
      <c r="D1323" t="str">
        <v>unmet</v>
      </c>
      <c r="E1323">
        <v>-900875.75584286638</v>
      </c>
    </row>
    <row r="1324" spans="1:5" x14ac:dyDescent="0.25">
      <c r="A1324">
        <v>1257</v>
      </c>
      <c r="B1324" s="40">
        <v>2989323.2092951816</v>
      </c>
      <c r="C1324">
        <v>4253429.5238773441</v>
      </c>
      <c r="D1324" t="str">
        <v>unmet</v>
      </c>
      <c r="E1324">
        <v>-1264106.3145821625</v>
      </c>
    </row>
    <row r="1325" spans="1:5" x14ac:dyDescent="0.25">
      <c r="A1325">
        <v>1258</v>
      </c>
      <c r="B1325" s="40">
        <v>2838449.0863301926</v>
      </c>
      <c r="C1325">
        <v>4253287.9912964096</v>
      </c>
      <c r="D1325" t="str">
        <v>unmet</v>
      </c>
      <c r="E1325">
        <v>-1414838.904966217</v>
      </c>
    </row>
    <row r="1326" spans="1:5" x14ac:dyDescent="0.25">
      <c r="A1326">
        <v>1259</v>
      </c>
      <c r="B1326" s="40">
        <v>3360463.1964901239</v>
      </c>
      <c r="C1326">
        <v>4253406.6285554999</v>
      </c>
      <c r="D1326" t="str">
        <v>unmet</v>
      </c>
      <c r="E1326">
        <v>-892943.43206537608</v>
      </c>
    </row>
    <row r="1327" spans="1:5" x14ac:dyDescent="0.25">
      <c r="A1327">
        <v>1260</v>
      </c>
      <c r="B1327" s="40">
        <v>3456754.7904621507</v>
      </c>
      <c r="C1327">
        <v>4253232.9713924443</v>
      </c>
      <c r="D1327" t="str">
        <v>unmet</v>
      </c>
      <c r="E1327">
        <v>-796478.18093029363</v>
      </c>
    </row>
    <row r="1328" spans="1:5" x14ac:dyDescent="0.25">
      <c r="A1328">
        <v>1261</v>
      </c>
      <c r="B1328" s="40">
        <v>3707097.3027477348</v>
      </c>
      <c r="C1328">
        <v>4253128.4272267912</v>
      </c>
      <c r="D1328" t="str">
        <v>unmet</v>
      </c>
      <c r="E1328">
        <v>-546031.12447905634</v>
      </c>
    </row>
    <row r="1329" spans="1:5" x14ac:dyDescent="0.25">
      <c r="A1329">
        <v>1262</v>
      </c>
      <c r="B1329" s="40">
        <v>3174140.2728025699</v>
      </c>
      <c r="C1329">
        <v>4254115.4163973052</v>
      </c>
      <c r="D1329" t="str">
        <v>unmet</v>
      </c>
      <c r="E1329">
        <v>-1079975.1435947353</v>
      </c>
    </row>
    <row r="1330" spans="1:5" x14ac:dyDescent="0.25">
      <c r="A1330">
        <v>1263</v>
      </c>
      <c r="B1330" s="40">
        <v>3192614.7552795024</v>
      </c>
      <c r="C1330">
        <v>4253600.7871734239</v>
      </c>
      <c r="D1330" t="str">
        <v>unmet</v>
      </c>
      <c r="E1330">
        <v>-1060986.0318939216</v>
      </c>
    </row>
    <row r="1331" spans="1:5" x14ac:dyDescent="0.25">
      <c r="A1331">
        <v>1264</v>
      </c>
      <c r="B1331" s="40">
        <v>3164591.195448678</v>
      </c>
      <c r="C1331">
        <v>4253529.3329461059</v>
      </c>
      <c r="D1331" t="str">
        <v>unmet</v>
      </c>
      <c r="E1331">
        <v>-1088938.1374974279</v>
      </c>
    </row>
    <row r="1332" spans="1:5" x14ac:dyDescent="0.25">
      <c r="A1332">
        <v>1265</v>
      </c>
      <c r="B1332" s="40">
        <v>3128976.4007439483</v>
      </c>
      <c r="C1332">
        <v>4253862.3590874188</v>
      </c>
      <c r="D1332" t="str">
        <v>unmet</v>
      </c>
      <c r="E1332">
        <v>-1124885.9583434705</v>
      </c>
    </row>
    <row r="1333" spans="1:5" x14ac:dyDescent="0.25">
      <c r="A1333">
        <v>1266</v>
      </c>
      <c r="B1333" s="40">
        <v>3112135.614787674</v>
      </c>
      <c r="C1333">
        <v>4253027.4965997711</v>
      </c>
      <c r="D1333" t="str">
        <v>unmet</v>
      </c>
      <c r="E1333">
        <v>-1140891.881812097</v>
      </c>
    </row>
    <row r="1334" spans="1:5" x14ac:dyDescent="0.25">
      <c r="A1334">
        <v>1267</v>
      </c>
      <c r="B1334" s="40">
        <v>3857212.4929446499</v>
      </c>
      <c r="C1334">
        <v>4253531.5228672558</v>
      </c>
      <c r="D1334" t="str">
        <v>unmet</v>
      </c>
      <c r="E1334">
        <v>-396319.02992260596</v>
      </c>
    </row>
    <row r="1335" spans="1:5" x14ac:dyDescent="0.25">
      <c r="A1335">
        <v>1268</v>
      </c>
      <c r="B1335" s="40">
        <v>3303937.4456634615</v>
      </c>
      <c r="C1335">
        <v>4253514.7246329719</v>
      </c>
      <c r="D1335" t="str">
        <v>unmet</v>
      </c>
      <c r="E1335">
        <v>-949577.27896951046</v>
      </c>
    </row>
    <row r="1336" spans="1:5" x14ac:dyDescent="0.25">
      <c r="A1336">
        <v>1269</v>
      </c>
      <c r="B1336" s="40">
        <v>2927557.9144040905</v>
      </c>
      <c r="C1336">
        <v>4253364.7896513073</v>
      </c>
      <c r="D1336" t="str">
        <v>unmet</v>
      </c>
      <c r="E1336">
        <v>-1325806.8752472168</v>
      </c>
    </row>
    <row r="1337" spans="1:5" x14ac:dyDescent="0.25">
      <c r="A1337">
        <v>1270</v>
      </c>
      <c r="B1337" s="40">
        <v>3160869.7010141676</v>
      </c>
      <c r="C1337">
        <v>4253387.8198732883</v>
      </c>
      <c r="D1337" t="str">
        <v>unmet</v>
      </c>
      <c r="E1337">
        <v>-1092518.1188591206</v>
      </c>
    </row>
    <row r="1338" spans="1:5" x14ac:dyDescent="0.25">
      <c r="A1338">
        <v>1271</v>
      </c>
      <c r="B1338" s="40">
        <v>2852493.1785315834</v>
      </c>
      <c r="C1338">
        <v>4253224.1200726293</v>
      </c>
      <c r="D1338" t="str">
        <v>unmet</v>
      </c>
      <c r="E1338">
        <v>-1400730.9415410459</v>
      </c>
    </row>
    <row r="1339" spans="1:5" x14ac:dyDescent="0.25">
      <c r="A1339">
        <v>1272</v>
      </c>
      <c r="B1339" s="40">
        <v>3311231.4999402864</v>
      </c>
      <c r="C1339">
        <v>4252805.655214251</v>
      </c>
      <c r="D1339" t="str">
        <v>unmet</v>
      </c>
      <c r="E1339">
        <v>-941574.15527396463</v>
      </c>
    </row>
    <row r="1340" spans="1:5" x14ac:dyDescent="0.25">
      <c r="A1340">
        <v>1273</v>
      </c>
      <c r="B1340" s="40">
        <v>3383239.568307979</v>
      </c>
      <c r="C1340">
        <v>4253216.2350900415</v>
      </c>
      <c r="D1340" t="str">
        <v>unmet</v>
      </c>
      <c r="E1340">
        <v>-869976.6667820625</v>
      </c>
    </row>
    <row r="1341" spans="1:5" x14ac:dyDescent="0.25">
      <c r="A1341">
        <v>1274</v>
      </c>
      <c r="B1341" s="40">
        <v>3230257.2350513246</v>
      </c>
      <c r="C1341">
        <v>4253372.6699749017</v>
      </c>
      <c r="D1341" t="str">
        <v>unmet</v>
      </c>
      <c r="E1341">
        <v>-1023115.4349235771</v>
      </c>
    </row>
    <row r="1342" spans="1:5" x14ac:dyDescent="0.25">
      <c r="A1342">
        <v>1275</v>
      </c>
      <c r="B1342" s="40">
        <v>3635776.9225022029</v>
      </c>
      <c r="C1342">
        <v>4253339.3225165969</v>
      </c>
      <c r="D1342" t="str">
        <v>unmet</v>
      </c>
      <c r="E1342">
        <v>-617562.40001439396</v>
      </c>
    </row>
    <row r="1343" spans="1:5" x14ac:dyDescent="0.25">
      <c r="A1343">
        <v>1276</v>
      </c>
      <c r="B1343" s="40">
        <v>3398121.4292740393</v>
      </c>
      <c r="C1343">
        <v>4253329.4926789701</v>
      </c>
      <c r="D1343" t="str">
        <v>unmet</v>
      </c>
      <c r="E1343">
        <v>-855208.06340493076</v>
      </c>
    </row>
    <row r="1344" spans="1:5" x14ac:dyDescent="0.25">
      <c r="A1344">
        <v>1277</v>
      </c>
      <c r="B1344" s="40">
        <v>3262221.0209753634</v>
      </c>
      <c r="C1344">
        <v>4253351.848276915</v>
      </c>
      <c r="D1344" t="str">
        <v>unmet</v>
      </c>
      <c r="E1344">
        <v>-991130.82730155159</v>
      </c>
    </row>
    <row r="1345" spans="1:5" x14ac:dyDescent="0.25">
      <c r="A1345">
        <v>1278</v>
      </c>
      <c r="B1345" s="40">
        <v>3119696.1701624449</v>
      </c>
      <c r="C1345">
        <v>4253590.8077918254</v>
      </c>
      <c r="D1345" t="str">
        <v>unmet</v>
      </c>
      <c r="E1345">
        <v>-1133894.6376293804</v>
      </c>
    </row>
    <row r="1346" spans="1:5" x14ac:dyDescent="0.25">
      <c r="A1346">
        <v>1279</v>
      </c>
      <c r="B1346" s="40">
        <v>3042091.8101227535</v>
      </c>
      <c r="C1346">
        <v>4253255.8056552839</v>
      </c>
      <c r="D1346" t="str">
        <v>unmet</v>
      </c>
      <c r="E1346">
        <v>-1211163.9955325304</v>
      </c>
    </row>
    <row r="1347" spans="1:5" x14ac:dyDescent="0.25">
      <c r="A1347">
        <v>1280</v>
      </c>
      <c r="B1347" s="40">
        <v>3150562.7044537705</v>
      </c>
      <c r="C1347">
        <v>4253090.1015833104</v>
      </c>
      <c r="D1347" t="str">
        <v>unmet</v>
      </c>
      <c r="E1347">
        <v>-1102527.3971295399</v>
      </c>
    </row>
    <row r="1348" spans="1:5" x14ac:dyDescent="0.25">
      <c r="A1348">
        <v>1281</v>
      </c>
      <c r="B1348" s="40">
        <v>3930910.3036712413</v>
      </c>
      <c r="C1348">
        <v>4253001.3694122247</v>
      </c>
      <c r="D1348" t="str">
        <v>unmet</v>
      </c>
      <c r="E1348">
        <v>-322091.06574098347</v>
      </c>
    </row>
    <row r="1349" spans="1:5" x14ac:dyDescent="0.25">
      <c r="A1349">
        <v>1282</v>
      </c>
      <c r="B1349" s="40">
        <v>3828470.5437316643</v>
      </c>
      <c r="C1349">
        <v>4253527.3463141229</v>
      </c>
      <c r="D1349" t="str">
        <v>unmet</v>
      </c>
      <c r="E1349">
        <v>-425056.80258245859</v>
      </c>
    </row>
    <row r="1350" spans="1:5" x14ac:dyDescent="0.25">
      <c r="A1350">
        <v>1283</v>
      </c>
      <c r="B1350" s="40">
        <v>3234935.4224639563</v>
      </c>
      <c r="C1350">
        <v>4253091.1929402826</v>
      </c>
      <c r="D1350" t="str">
        <v>unmet</v>
      </c>
      <c r="E1350">
        <v>-1018155.7704763263</v>
      </c>
    </row>
    <row r="1351" spans="1:5" x14ac:dyDescent="0.25">
      <c r="A1351">
        <v>1284</v>
      </c>
      <c r="B1351" s="40">
        <v>2695140.4286926882</v>
      </c>
      <c r="C1351">
        <v>4253082.036176418</v>
      </c>
      <c r="D1351" t="str">
        <v>unmet</v>
      </c>
      <c r="E1351">
        <v>-1557941.6074837297</v>
      </c>
    </row>
    <row r="1352" spans="1:5" x14ac:dyDescent="0.25">
      <c r="A1352">
        <v>1285</v>
      </c>
      <c r="B1352" s="40">
        <v>3045962.7324921889</v>
      </c>
      <c r="C1352">
        <v>4253294.2932413034</v>
      </c>
      <c r="D1352" t="str">
        <v>unmet</v>
      </c>
      <c r="E1352">
        <v>-1207331.5607491145</v>
      </c>
    </row>
    <row r="1353" spans="1:5" x14ac:dyDescent="0.25">
      <c r="A1353">
        <v>1286</v>
      </c>
      <c r="B1353" s="40">
        <v>2896045.9866086207</v>
      </c>
      <c r="C1353">
        <v>4253300.3619221076</v>
      </c>
      <c r="D1353" t="str">
        <v>unmet</v>
      </c>
      <c r="E1353">
        <v>-1357254.3753134869</v>
      </c>
    </row>
    <row r="1354" spans="1:5" x14ac:dyDescent="0.25">
      <c r="A1354">
        <v>1287</v>
      </c>
      <c r="B1354" s="40">
        <v>3300325.5681852559</v>
      </c>
      <c r="C1354">
        <v>4253624.2200173493</v>
      </c>
      <c r="D1354" t="str">
        <v>unmet</v>
      </c>
      <c r="E1354">
        <v>-953298.65183209348</v>
      </c>
    </row>
    <row r="1355" spans="1:5" x14ac:dyDescent="0.25">
      <c r="A1355">
        <v>1288</v>
      </c>
      <c r="B1355" s="40">
        <v>3486944.7537807673</v>
      </c>
      <c r="C1355">
        <v>4253040.3435750036</v>
      </c>
      <c r="D1355" t="str">
        <v>unmet</v>
      </c>
      <c r="E1355">
        <v>-766095.58979423624</v>
      </c>
    </row>
    <row r="1356" spans="1:5" x14ac:dyDescent="0.25">
      <c r="A1356">
        <v>1289</v>
      </c>
      <c r="B1356" s="40">
        <v>3441832.0498647843</v>
      </c>
      <c r="C1356">
        <v>4253220.9997871183</v>
      </c>
      <c r="D1356" t="str">
        <v>unmet</v>
      </c>
      <c r="E1356">
        <v>-811388.94992233394</v>
      </c>
    </row>
    <row r="1357" spans="1:5" x14ac:dyDescent="0.25">
      <c r="A1357">
        <v>1290</v>
      </c>
      <c r="B1357" s="40">
        <v>3062539.9879311337</v>
      </c>
      <c r="C1357">
        <v>4253216.2472408218</v>
      </c>
      <c r="D1357" t="str">
        <v>unmet</v>
      </c>
      <c r="E1357">
        <v>-1190676.2593096881</v>
      </c>
    </row>
    <row r="1358" spans="1:5" x14ac:dyDescent="0.25">
      <c r="A1358">
        <v>1291</v>
      </c>
      <c r="B1358" s="40">
        <v>3125715.5357073951</v>
      </c>
      <c r="C1358">
        <v>4252893.3312867377</v>
      </c>
      <c r="D1358" t="str">
        <v>unmet</v>
      </c>
      <c r="E1358">
        <v>-1127177.7955793426</v>
      </c>
    </row>
    <row r="1359" spans="1:5" x14ac:dyDescent="0.25">
      <c r="A1359">
        <v>1292</v>
      </c>
      <c r="B1359" s="40">
        <v>3390617.0286914706</v>
      </c>
      <c r="C1359">
        <v>4253338.5385773573</v>
      </c>
      <c r="D1359" t="str">
        <v>unmet</v>
      </c>
      <c r="E1359">
        <v>-862721.50988588668</v>
      </c>
    </row>
    <row r="1360" spans="1:5" x14ac:dyDescent="0.25">
      <c r="A1360">
        <v>1293</v>
      </c>
      <c r="B1360" s="40">
        <v>3465070.7665674863</v>
      </c>
      <c r="C1360">
        <v>4253328.7924954072</v>
      </c>
      <c r="D1360" t="str">
        <v>unmet</v>
      </c>
      <c r="E1360">
        <v>-788258.02592792083</v>
      </c>
    </row>
    <row r="1361" spans="1:5" x14ac:dyDescent="0.25">
      <c r="A1361">
        <v>1294</v>
      </c>
      <c r="B1361" s="40">
        <v>2931779.9299210655</v>
      </c>
      <c r="C1361">
        <v>4253388.2633638131</v>
      </c>
      <c r="D1361" t="str">
        <v>unmet</v>
      </c>
      <c r="E1361">
        <v>-1321608.3334427476</v>
      </c>
    </row>
    <row r="1362" spans="1:5" x14ac:dyDescent="0.25">
      <c r="A1362">
        <v>1295</v>
      </c>
      <c r="B1362" s="40">
        <v>3499567.2672721534</v>
      </c>
      <c r="C1362">
        <v>4253373.9546219362</v>
      </c>
      <c r="D1362" t="str">
        <v>unmet</v>
      </c>
      <c r="E1362">
        <v>-753806.68734978279</v>
      </c>
    </row>
    <row r="1363" spans="1:5" x14ac:dyDescent="0.25">
      <c r="A1363">
        <v>1296</v>
      </c>
      <c r="B1363" s="40">
        <v>2751884.0198647883</v>
      </c>
      <c r="C1363">
        <v>4253768.9779888298</v>
      </c>
      <c r="D1363" t="str">
        <v>unmet</v>
      </c>
      <c r="E1363">
        <v>-1501884.9581240416</v>
      </c>
    </row>
    <row r="1364" spans="1:5" x14ac:dyDescent="0.25">
      <c r="A1364">
        <v>1297</v>
      </c>
      <c r="B1364" s="40">
        <v>3207493.6417310336</v>
      </c>
      <c r="C1364">
        <v>4253844.8153361967</v>
      </c>
      <c r="D1364" t="str">
        <v>unmet</v>
      </c>
      <c r="E1364">
        <v>-1046351.1736051631</v>
      </c>
    </row>
    <row r="1365" spans="1:5" x14ac:dyDescent="0.25">
      <c r="A1365">
        <v>1298</v>
      </c>
      <c r="B1365" s="40">
        <v>3014834.342133868</v>
      </c>
      <c r="C1365">
        <v>4253915.6595951486</v>
      </c>
      <c r="D1365" t="str">
        <v>unmet</v>
      </c>
      <c r="E1365">
        <v>-1239081.3174612806</v>
      </c>
    </row>
    <row r="1366" spans="1:5" x14ac:dyDescent="0.25">
      <c r="A1366">
        <v>1299</v>
      </c>
      <c r="B1366" s="40">
        <v>3406743.0524208713</v>
      </c>
      <c r="C1366">
        <v>4253502.365898137</v>
      </c>
      <c r="D1366" t="str">
        <v>unmet</v>
      </c>
      <c r="E1366">
        <v>-846759.31347726565</v>
      </c>
    </row>
    <row r="1367" spans="1:5" x14ac:dyDescent="0.25">
      <c r="A1367">
        <v>1300</v>
      </c>
      <c r="B1367" s="40">
        <v>2973022.9339897088</v>
      </c>
      <c r="C1367">
        <v>4253607.9182889899</v>
      </c>
      <c r="D1367" t="str">
        <v>unmet</v>
      </c>
      <c r="E1367">
        <v>-1280584.9842992811</v>
      </c>
    </row>
    <row r="1368" spans="1:5" x14ac:dyDescent="0.25">
      <c r="A1368">
        <v>1301</v>
      </c>
      <c r="B1368" s="40">
        <v>2782952.0934071168</v>
      </c>
      <c r="C1368">
        <v>4253115.6330027431</v>
      </c>
      <c r="D1368" t="str">
        <v>unmet</v>
      </c>
      <c r="E1368">
        <v>-1470163.5395956263</v>
      </c>
    </row>
    <row r="1369" spans="1:5" x14ac:dyDescent="0.25">
      <c r="A1369">
        <v>1302</v>
      </c>
      <c r="B1369" s="40">
        <v>3003195.720350238</v>
      </c>
      <c r="C1369">
        <v>4253129.9376070416</v>
      </c>
      <c r="D1369" t="str">
        <v>unmet</v>
      </c>
      <c r="E1369">
        <v>-1249934.2172568035</v>
      </c>
    </row>
    <row r="1370" spans="1:5" x14ac:dyDescent="0.25">
      <c r="A1370">
        <v>1303</v>
      </c>
      <c r="B1370" s="40">
        <v>3014377.1999181765</v>
      </c>
      <c r="C1370">
        <v>4253253.7679814706</v>
      </c>
      <c r="D1370" t="str">
        <v>unmet</v>
      </c>
      <c r="E1370">
        <v>-1238876.568063294</v>
      </c>
    </row>
    <row r="1371" spans="1:5" x14ac:dyDescent="0.25">
      <c r="A1371">
        <v>1304</v>
      </c>
      <c r="B1371" s="40">
        <v>3561475.4075563946</v>
      </c>
      <c r="C1371">
        <v>4253260.361875779</v>
      </c>
      <c r="D1371" t="str">
        <v>unmet</v>
      </c>
      <c r="E1371">
        <v>-691784.95431938441</v>
      </c>
    </row>
    <row r="1372" spans="1:5" x14ac:dyDescent="0.25">
      <c r="A1372">
        <v>1305</v>
      </c>
      <c r="B1372" s="40">
        <v>3406545.0777107519</v>
      </c>
      <c r="C1372">
        <v>4253316.5209253058</v>
      </c>
      <c r="D1372" t="str">
        <v>unmet</v>
      </c>
      <c r="E1372">
        <v>-846771.44321455387</v>
      </c>
    </row>
    <row r="1373" spans="1:5" x14ac:dyDescent="0.25">
      <c r="A1373">
        <v>1306</v>
      </c>
      <c r="B1373" s="40">
        <v>3405086.6048029102</v>
      </c>
      <c r="C1373">
        <v>4253003.0187565712</v>
      </c>
      <c r="D1373" t="str">
        <v>unmet</v>
      </c>
      <c r="E1373">
        <v>-847916.41395366099</v>
      </c>
    </row>
    <row r="1374" spans="1:5" x14ac:dyDescent="0.25">
      <c r="A1374">
        <v>1307</v>
      </c>
      <c r="B1374" s="40">
        <v>3136378.1640644558</v>
      </c>
      <c r="C1374">
        <v>4253393.4502310138</v>
      </c>
      <c r="D1374" t="str">
        <v>unmet</v>
      </c>
      <c r="E1374">
        <v>-1117015.286166558</v>
      </c>
    </row>
    <row r="1375" spans="1:5" x14ac:dyDescent="0.25">
      <c r="A1375">
        <v>1308</v>
      </c>
      <c r="B1375" s="40">
        <v>2949747.9546873812</v>
      </c>
      <c r="C1375">
        <v>4253535.580148397</v>
      </c>
      <c r="D1375" t="str">
        <v>unmet</v>
      </c>
      <c r="E1375">
        <v>-1303787.6254610159</v>
      </c>
    </row>
    <row r="1376" spans="1:5" x14ac:dyDescent="0.25">
      <c r="A1376">
        <v>1309</v>
      </c>
      <c r="B1376" s="40">
        <v>2947063.3408093108</v>
      </c>
      <c r="C1376">
        <v>4253289.9150895821</v>
      </c>
      <c r="D1376" t="str">
        <v>unmet</v>
      </c>
      <c r="E1376">
        <v>-1306226.5742802713</v>
      </c>
    </row>
    <row r="1377" spans="1:5" x14ac:dyDescent="0.25">
      <c r="A1377">
        <v>1310</v>
      </c>
      <c r="B1377" s="40">
        <v>3165233.219125485</v>
      </c>
      <c r="C1377">
        <v>4253565.5898532216</v>
      </c>
      <c r="D1377" t="str">
        <v>unmet</v>
      </c>
      <c r="E1377">
        <v>-1088332.3707277365</v>
      </c>
    </row>
    <row r="1378" spans="1:5" x14ac:dyDescent="0.25">
      <c r="A1378">
        <v>1311</v>
      </c>
      <c r="B1378" s="40">
        <v>3562736.4290440101</v>
      </c>
      <c r="C1378">
        <v>4252998.1177792549</v>
      </c>
      <c r="D1378" t="str">
        <v>unmet</v>
      </c>
      <c r="E1378">
        <v>-690261.6887352448</v>
      </c>
    </row>
    <row r="1379" spans="1:5" x14ac:dyDescent="0.25">
      <c r="A1379">
        <v>1312</v>
      </c>
      <c r="B1379" s="40">
        <v>3130234.2616888992</v>
      </c>
      <c r="C1379">
        <v>4253207.5324559333</v>
      </c>
      <c r="D1379" t="str">
        <v>unmet</v>
      </c>
      <c r="E1379">
        <v>-1122973.270767034</v>
      </c>
    </row>
    <row r="1380" spans="1:5" x14ac:dyDescent="0.25">
      <c r="A1380">
        <v>1313</v>
      </c>
      <c r="B1380" s="40">
        <v>3254848.6537283328</v>
      </c>
      <c r="C1380">
        <v>4253970.5055459756</v>
      </c>
      <c r="D1380" t="str">
        <v>unmet</v>
      </c>
      <c r="E1380">
        <v>-999121.8518176428</v>
      </c>
    </row>
    <row r="1381" spans="1:5" x14ac:dyDescent="0.25">
      <c r="A1381">
        <v>1314</v>
      </c>
      <c r="B1381" s="40">
        <v>3200780.7806247296</v>
      </c>
      <c r="C1381">
        <v>4253476.9671424478</v>
      </c>
      <c r="D1381" t="str">
        <v>unmet</v>
      </c>
      <c r="E1381">
        <v>-1052696.1865177182</v>
      </c>
    </row>
    <row r="1382" spans="1:5" x14ac:dyDescent="0.25">
      <c r="A1382">
        <v>1315</v>
      </c>
      <c r="B1382" s="40">
        <v>2958903.6912171207</v>
      </c>
      <c r="C1382">
        <v>4253219.51007987</v>
      </c>
      <c r="D1382" t="str">
        <v>unmet</v>
      </c>
      <c r="E1382">
        <v>-1294315.8188627493</v>
      </c>
    </row>
    <row r="1383" spans="1:5" x14ac:dyDescent="0.25">
      <c r="A1383">
        <v>1316</v>
      </c>
      <c r="B1383" s="40">
        <v>3198608.3829285703</v>
      </c>
      <c r="C1383">
        <v>4253447.1627028892</v>
      </c>
      <c r="D1383" t="str">
        <v>unmet</v>
      </c>
      <c r="E1383">
        <v>-1054838.7797743189</v>
      </c>
    </row>
    <row r="1384" spans="1:5" x14ac:dyDescent="0.25">
      <c r="A1384">
        <v>1317</v>
      </c>
      <c r="B1384" s="40">
        <v>3207315.9221945256</v>
      </c>
      <c r="C1384">
        <v>4253578.411529582</v>
      </c>
      <c r="D1384" t="str">
        <v>unmet</v>
      </c>
      <c r="E1384">
        <v>-1046262.4893350564</v>
      </c>
    </row>
    <row r="1385" spans="1:5" x14ac:dyDescent="0.25">
      <c r="A1385">
        <v>1318</v>
      </c>
      <c r="B1385" s="40">
        <v>3199042.2097786749</v>
      </c>
      <c r="C1385">
        <v>4253329.4873353122</v>
      </c>
      <c r="D1385" t="str">
        <v>unmet</v>
      </c>
      <c r="E1385">
        <v>-1054287.2775566373</v>
      </c>
    </row>
    <row r="1386" spans="1:5" x14ac:dyDescent="0.25">
      <c r="A1386">
        <v>1319</v>
      </c>
      <c r="B1386" s="40">
        <v>3521794.0785513357</v>
      </c>
      <c r="C1386">
        <v>4253365.0627687136</v>
      </c>
      <c r="D1386" t="str">
        <v>unmet</v>
      </c>
      <c r="E1386">
        <v>-731570.98421737785</v>
      </c>
    </row>
    <row r="1387" spans="1:5" x14ac:dyDescent="0.25">
      <c r="A1387">
        <v>1320</v>
      </c>
      <c r="B1387" s="40">
        <v>2816486.0208079861</v>
      </c>
      <c r="C1387">
        <v>4252896.6473408947</v>
      </c>
      <c r="D1387" t="str">
        <v>unmet</v>
      </c>
      <c r="E1387">
        <v>-1436410.6265329085</v>
      </c>
    </row>
    <row r="1388" spans="1:5" x14ac:dyDescent="0.25">
      <c r="A1388">
        <v>1321</v>
      </c>
      <c r="B1388" s="40">
        <v>3002945.7527655046</v>
      </c>
      <c r="C1388">
        <v>4253620.8868908379</v>
      </c>
      <c r="D1388" t="str">
        <v>unmet</v>
      </c>
      <c r="E1388">
        <v>-1250675.1341253333</v>
      </c>
    </row>
    <row r="1389" spans="1:5" x14ac:dyDescent="0.25">
      <c r="A1389">
        <v>1322</v>
      </c>
      <c r="B1389" s="40">
        <v>2979144.9729400952</v>
      </c>
      <c r="C1389">
        <v>4253124.8006167915</v>
      </c>
      <c r="D1389" t="str">
        <v>unmet</v>
      </c>
      <c r="E1389">
        <v>-1273979.8276766962</v>
      </c>
    </row>
    <row r="1390" spans="1:5" x14ac:dyDescent="0.25">
      <c r="A1390">
        <v>1323</v>
      </c>
      <c r="B1390" s="40">
        <v>2916783.9337335886</v>
      </c>
      <c r="C1390">
        <v>4253565.5604520803</v>
      </c>
      <c r="D1390" t="str">
        <v>unmet</v>
      </c>
      <c r="E1390">
        <v>-1336781.6267184918</v>
      </c>
    </row>
    <row r="1391" spans="1:5" x14ac:dyDescent="0.25">
      <c r="A1391">
        <v>1324</v>
      </c>
      <c r="B1391" s="40">
        <v>3204048.1831197278</v>
      </c>
      <c r="C1391">
        <v>4253500.7053778032</v>
      </c>
      <c r="D1391" t="str">
        <v>unmet</v>
      </c>
      <c r="E1391">
        <v>-1049452.5222580754</v>
      </c>
    </row>
    <row r="1392" spans="1:5" x14ac:dyDescent="0.25">
      <c r="A1392">
        <v>1325</v>
      </c>
      <c r="B1392" s="40">
        <v>2969581.9254279905</v>
      </c>
      <c r="C1392">
        <v>4253270.4604052072</v>
      </c>
      <c r="D1392" t="str">
        <v>unmet</v>
      </c>
      <c r="E1392">
        <v>-1283688.5349772167</v>
      </c>
    </row>
    <row r="1393" spans="1:5" x14ac:dyDescent="0.25">
      <c r="A1393">
        <v>1326</v>
      </c>
      <c r="B1393" s="40">
        <v>2927124.9386993358</v>
      </c>
      <c r="C1393">
        <v>4253443.087055319</v>
      </c>
      <c r="D1393" t="str">
        <v>unmet</v>
      </c>
      <c r="E1393">
        <v>-1326318.1483559832</v>
      </c>
    </row>
    <row r="1394" spans="1:5" x14ac:dyDescent="0.25">
      <c r="A1394">
        <v>1327</v>
      </c>
      <c r="B1394" s="40">
        <v>3679645.2533391709</v>
      </c>
      <c r="C1394">
        <v>4253581.9652764322</v>
      </c>
      <c r="D1394" t="str">
        <v>unmet</v>
      </c>
      <c r="E1394">
        <v>-573936.71193726128</v>
      </c>
    </row>
    <row r="1395" spans="1:5" x14ac:dyDescent="0.25">
      <c r="A1395">
        <v>1328</v>
      </c>
      <c r="B1395" s="40">
        <v>2973370.22429477</v>
      </c>
      <c r="C1395">
        <v>4253211.0851100478</v>
      </c>
      <c r="D1395" t="str">
        <v>unmet</v>
      </c>
      <c r="E1395">
        <v>-1279840.8608152778</v>
      </c>
    </row>
    <row r="1396" spans="1:5" x14ac:dyDescent="0.25">
      <c r="A1396">
        <v>1329</v>
      </c>
      <c r="B1396" s="40">
        <v>3672518.5624601878</v>
      </c>
      <c r="C1396">
        <v>4253293.8822383163</v>
      </c>
      <c r="D1396" t="str">
        <v>unmet</v>
      </c>
      <c r="E1396">
        <v>-580775.31977812853</v>
      </c>
    </row>
    <row r="1397" spans="1:5" x14ac:dyDescent="0.25">
      <c r="A1397">
        <v>1330</v>
      </c>
      <c r="B1397" s="40">
        <v>3069482.7764232624</v>
      </c>
      <c r="C1397">
        <v>4253099.9724163488</v>
      </c>
      <c r="D1397" t="str">
        <v>unmet</v>
      </c>
      <c r="E1397">
        <v>-1183617.1959930863</v>
      </c>
    </row>
    <row r="1398" spans="1:5" x14ac:dyDescent="0.25">
      <c r="A1398">
        <v>1331</v>
      </c>
      <c r="B1398" s="40">
        <v>3001909.1842645891</v>
      </c>
      <c r="C1398">
        <v>4253101.4940329362</v>
      </c>
      <c r="D1398" t="str">
        <v>unmet</v>
      </c>
      <c r="E1398">
        <v>-1251192.3097683471</v>
      </c>
    </row>
    <row r="1399" spans="1:5" x14ac:dyDescent="0.25">
      <c r="A1399">
        <v>1332</v>
      </c>
      <c r="B1399" s="40">
        <v>4096963.2301173122</v>
      </c>
      <c r="C1399">
        <v>4253506.8623991366</v>
      </c>
      <c r="D1399" t="str">
        <v>unmet</v>
      </c>
      <c r="E1399">
        <v>-156543.63228182448</v>
      </c>
    </row>
    <row r="1400" spans="1:5" x14ac:dyDescent="0.25">
      <c r="A1400">
        <v>1333</v>
      </c>
      <c r="B1400" s="40">
        <v>3604806.1171848765</v>
      </c>
      <c r="C1400">
        <v>4253045.7563594272</v>
      </c>
      <c r="D1400" t="str">
        <v>unmet</v>
      </c>
      <c r="E1400">
        <v>-648239.63917455077</v>
      </c>
    </row>
    <row r="1401" spans="1:5" x14ac:dyDescent="0.25">
      <c r="A1401">
        <v>1334</v>
      </c>
      <c r="B1401" s="40">
        <v>2980861.426212233</v>
      </c>
      <c r="C1401">
        <v>4253671.6942940103</v>
      </c>
      <c r="D1401" t="str">
        <v>unmet</v>
      </c>
      <c r="E1401">
        <v>-1272810.2680817773</v>
      </c>
    </row>
    <row r="1402" spans="1:5" x14ac:dyDescent="0.25">
      <c r="A1402">
        <v>1335</v>
      </c>
      <c r="B1402" s="40">
        <v>2731126.0008084169</v>
      </c>
      <c r="C1402">
        <v>4252987.4988355851</v>
      </c>
      <c r="D1402" t="str">
        <v>unmet</v>
      </c>
      <c r="E1402">
        <v>-1521861.4980271682</v>
      </c>
    </row>
    <row r="1403" spans="1:5" x14ac:dyDescent="0.25">
      <c r="A1403">
        <v>1336</v>
      </c>
      <c r="B1403" s="40">
        <v>3342200.9184972295</v>
      </c>
      <c r="C1403">
        <v>4253472.7908097068</v>
      </c>
      <c r="D1403" t="str">
        <v>unmet</v>
      </c>
      <c r="E1403">
        <v>-911271.87231247732</v>
      </c>
    </row>
    <row r="1404" spans="1:5" x14ac:dyDescent="0.25">
      <c r="A1404">
        <v>1337</v>
      </c>
      <c r="B1404" s="40">
        <v>3287278.9130481263</v>
      </c>
      <c r="C1404">
        <v>4253304.6489377758</v>
      </c>
      <c r="D1404" t="str">
        <v>unmet</v>
      </c>
      <c r="E1404">
        <v>-966025.73588964948</v>
      </c>
    </row>
    <row r="1405" spans="1:5" x14ac:dyDescent="0.25">
      <c r="A1405">
        <v>1338</v>
      </c>
      <c r="B1405" s="40">
        <v>3478719.0343003096</v>
      </c>
      <c r="C1405">
        <v>4252446.5718405861</v>
      </c>
      <c r="D1405" t="str">
        <v>unmet</v>
      </c>
      <c r="E1405">
        <v>-773727.53754027653</v>
      </c>
    </row>
    <row r="1406" spans="1:5" x14ac:dyDescent="0.25">
      <c r="A1406">
        <v>1339</v>
      </c>
      <c r="B1406" s="40">
        <v>3264499.999225352</v>
      </c>
      <c r="C1406">
        <v>4253766.9268785017</v>
      </c>
      <c r="D1406" t="str">
        <v>unmet</v>
      </c>
      <c r="E1406">
        <v>-989266.9276531497</v>
      </c>
    </row>
    <row r="1407" spans="1:5" x14ac:dyDescent="0.25">
      <c r="A1407">
        <v>1340</v>
      </c>
      <c r="B1407" s="40">
        <v>3069038.9090233315</v>
      </c>
      <c r="C1407">
        <v>4253552.2746541547</v>
      </c>
      <c r="D1407" t="str">
        <v>unmet</v>
      </c>
      <c r="E1407">
        <v>-1184513.3656308232</v>
      </c>
    </row>
    <row r="1408" spans="1:5" x14ac:dyDescent="0.25">
      <c r="A1408">
        <v>1341</v>
      </c>
      <c r="B1408" s="40">
        <v>3540046.369661619</v>
      </c>
      <c r="C1408">
        <v>4253781.6036773538</v>
      </c>
      <c r="D1408" t="str">
        <v>unmet</v>
      </c>
      <c r="E1408">
        <v>-713735.23401573487</v>
      </c>
    </row>
    <row r="1409" spans="1:5" x14ac:dyDescent="0.25">
      <c r="A1409">
        <v>1342</v>
      </c>
      <c r="B1409" s="40">
        <v>2965946.8015728975</v>
      </c>
      <c r="C1409">
        <v>4253642.6230516275</v>
      </c>
      <c r="D1409" t="str">
        <v>unmet</v>
      </c>
      <c r="E1409">
        <v>-1287695.8214787301</v>
      </c>
    </row>
    <row r="1410" spans="1:5" x14ac:dyDescent="0.25">
      <c r="A1410">
        <v>1343</v>
      </c>
      <c r="B1410" s="40">
        <v>3616061.6788658816</v>
      </c>
      <c r="C1410">
        <v>4253363.9513327619</v>
      </c>
      <c r="D1410" t="str">
        <v>unmet</v>
      </c>
      <c r="E1410">
        <v>-637302.27246688027</v>
      </c>
    </row>
    <row r="1411" spans="1:5" x14ac:dyDescent="0.25">
      <c r="A1411">
        <v>1344</v>
      </c>
      <c r="B1411" s="40">
        <v>3270481.3583736522</v>
      </c>
      <c r="C1411">
        <v>4253325.2243229011</v>
      </c>
      <c r="D1411" t="str">
        <v>unmet</v>
      </c>
      <c r="E1411">
        <v>-982843.8659492489</v>
      </c>
    </row>
    <row r="1412" spans="1:5" x14ac:dyDescent="0.25">
      <c r="A1412">
        <v>1345</v>
      </c>
      <c r="B1412" s="40">
        <v>3159603.5274181012</v>
      </c>
      <c r="C1412">
        <v>4253571.387027611</v>
      </c>
      <c r="D1412" t="str">
        <v>unmet</v>
      </c>
      <c r="E1412">
        <v>-1093967.8596095098</v>
      </c>
    </row>
    <row r="1413" spans="1:5" x14ac:dyDescent="0.25">
      <c r="A1413">
        <v>1346</v>
      </c>
      <c r="B1413" s="40">
        <v>3100699.5761046666</v>
      </c>
      <c r="C1413">
        <v>4253415.3631771235</v>
      </c>
      <c r="D1413" t="str">
        <v>unmet</v>
      </c>
      <c r="E1413">
        <v>-1152715.7870724569</v>
      </c>
    </row>
    <row r="1414" spans="1:5" x14ac:dyDescent="0.25">
      <c r="A1414">
        <v>1347</v>
      </c>
      <c r="B1414" s="40">
        <v>2782669.3619468277</v>
      </c>
      <c r="C1414">
        <v>4253087.1831675917</v>
      </c>
      <c r="D1414" t="str">
        <v>unmet</v>
      </c>
      <c r="E1414">
        <v>-1470417.821220764</v>
      </c>
    </row>
    <row r="1415" spans="1:5" x14ac:dyDescent="0.25">
      <c r="A1415">
        <v>1348</v>
      </c>
      <c r="B1415" s="40">
        <v>3307385.6962501006</v>
      </c>
      <c r="C1415">
        <v>4253162.6975308591</v>
      </c>
      <c r="D1415" t="str">
        <v>unmet</v>
      </c>
      <c r="E1415">
        <v>-945777.00128075853</v>
      </c>
    </row>
    <row r="1416" spans="1:5" x14ac:dyDescent="0.25">
      <c r="A1416">
        <v>1349</v>
      </c>
      <c r="B1416" s="40">
        <v>3338047.402205958</v>
      </c>
      <c r="C1416">
        <v>4253190.2906400515</v>
      </c>
      <c r="D1416" t="str">
        <v>unmet</v>
      </c>
      <c r="E1416">
        <v>-915142.88843409345</v>
      </c>
    </row>
    <row r="1417" spans="1:5" x14ac:dyDescent="0.25">
      <c r="A1417">
        <v>1350</v>
      </c>
      <c r="B1417" s="40">
        <v>2929646.2436886472</v>
      </c>
      <c r="C1417">
        <v>4253127.9848527294</v>
      </c>
      <c r="D1417" t="str">
        <v>unmet</v>
      </c>
      <c r="E1417">
        <v>-1323481.7411640822</v>
      </c>
    </row>
    <row r="1418" spans="1:5" x14ac:dyDescent="0.25">
      <c r="A1418">
        <v>1351</v>
      </c>
      <c r="B1418" s="40">
        <v>3168578.6184250759</v>
      </c>
      <c r="C1418">
        <v>4253224.1070879828</v>
      </c>
      <c r="D1418" t="str">
        <v>unmet</v>
      </c>
      <c r="E1418">
        <v>-1084645.4886629069</v>
      </c>
    </row>
    <row r="1419" spans="1:5" x14ac:dyDescent="0.25">
      <c r="A1419">
        <v>1352</v>
      </c>
      <c r="B1419" s="40">
        <v>3845269.8883614833</v>
      </c>
      <c r="C1419">
        <v>4253142.9553969549</v>
      </c>
      <c r="D1419" t="str">
        <v>unmet</v>
      </c>
      <c r="E1419">
        <v>-407873.06703547155</v>
      </c>
    </row>
    <row r="1420" spans="1:5" x14ac:dyDescent="0.25">
      <c r="A1420">
        <v>1353</v>
      </c>
      <c r="B1420" s="40">
        <v>3492454.428924894</v>
      </c>
      <c r="C1420">
        <v>4253583.8169704136</v>
      </c>
      <c r="D1420" t="str">
        <v>unmet</v>
      </c>
      <c r="E1420">
        <v>-761129.38804551959</v>
      </c>
    </row>
    <row r="1421" spans="1:5" x14ac:dyDescent="0.25">
      <c r="A1421">
        <v>1354</v>
      </c>
      <c r="B1421" s="40">
        <v>3220187.9554524515</v>
      </c>
      <c r="C1421">
        <v>4252975.0835259911</v>
      </c>
      <c r="D1421" t="str">
        <v>unmet</v>
      </c>
      <c r="E1421">
        <v>-1032787.1280735396</v>
      </c>
    </row>
    <row r="1422" spans="1:5" x14ac:dyDescent="0.25">
      <c r="A1422">
        <v>1355</v>
      </c>
      <c r="B1422" s="40">
        <v>2999388.1988219749</v>
      </c>
      <c r="C1422">
        <v>4253136.8700057901</v>
      </c>
      <c r="D1422" t="str">
        <v>unmet</v>
      </c>
      <c r="E1422">
        <v>-1253748.6711838152</v>
      </c>
    </row>
    <row r="1423" spans="1:5" x14ac:dyDescent="0.25">
      <c r="A1423">
        <v>1356</v>
      </c>
      <c r="B1423" s="40">
        <v>2767380.3329613563</v>
      </c>
      <c r="C1423">
        <v>4253518.5709062051</v>
      </c>
      <c r="D1423" t="str">
        <v>unmet</v>
      </c>
      <c r="E1423">
        <v>-1486138.2379448488</v>
      </c>
    </row>
    <row r="1424" spans="1:5" x14ac:dyDescent="0.25">
      <c r="A1424">
        <v>1357</v>
      </c>
      <c r="B1424" s="40">
        <v>3074790.0194589728</v>
      </c>
      <c r="C1424">
        <v>4253728.0216337033</v>
      </c>
      <c r="D1424" t="str">
        <v>unmet</v>
      </c>
      <c r="E1424">
        <v>-1178938.0021747304</v>
      </c>
    </row>
    <row r="1425" spans="1:5" x14ac:dyDescent="0.25">
      <c r="A1425">
        <v>1358</v>
      </c>
      <c r="B1425" s="40">
        <v>3141903.9724779073</v>
      </c>
      <c r="C1425">
        <v>4253208.5251580635</v>
      </c>
      <c r="D1425" t="str">
        <v>unmet</v>
      </c>
      <c r="E1425">
        <v>-1111304.5526801562</v>
      </c>
    </row>
    <row r="1426" spans="1:5" x14ac:dyDescent="0.25">
      <c r="A1426">
        <v>1359</v>
      </c>
      <c r="B1426" s="40">
        <v>3855457.2914347826</v>
      </c>
      <c r="C1426">
        <v>4253354.0613240497</v>
      </c>
      <c r="D1426" t="str">
        <v>unmet</v>
      </c>
      <c r="E1426">
        <v>-397896.76988926716</v>
      </c>
    </row>
    <row r="1427" spans="1:5" x14ac:dyDescent="0.25">
      <c r="A1427">
        <v>1360</v>
      </c>
      <c r="B1427" s="40">
        <v>3112756.3908445295</v>
      </c>
      <c r="C1427">
        <v>4253419.6691718437</v>
      </c>
      <c r="D1427" t="str">
        <v>unmet</v>
      </c>
      <c r="E1427">
        <v>-1140663.2783273142</v>
      </c>
    </row>
    <row r="1428" spans="1:5" x14ac:dyDescent="0.25">
      <c r="A1428">
        <v>1361</v>
      </c>
      <c r="B1428" s="40">
        <v>2918798.8823690591</v>
      </c>
      <c r="C1428">
        <v>4253837.3476881087</v>
      </c>
      <c r="D1428" t="str">
        <v>unmet</v>
      </c>
      <c r="E1428">
        <v>-1335038.4653190495</v>
      </c>
    </row>
    <row r="1429" spans="1:5" x14ac:dyDescent="0.25">
      <c r="A1429">
        <v>1362</v>
      </c>
      <c r="B1429" s="40">
        <v>3079988.3488550317</v>
      </c>
      <c r="C1429">
        <v>4253200.3931694878</v>
      </c>
      <c r="D1429" t="str">
        <v>unmet</v>
      </c>
      <c r="E1429">
        <v>-1173212.0443144562</v>
      </c>
    </row>
    <row r="1430" spans="1:5" x14ac:dyDescent="0.25">
      <c r="A1430">
        <v>1363</v>
      </c>
      <c r="B1430" s="40">
        <v>3021200.9443202242</v>
      </c>
      <c r="C1430">
        <v>4253449.3496692628</v>
      </c>
      <c r="D1430" t="str">
        <v>unmet</v>
      </c>
      <c r="E1430">
        <v>-1232248.4053490385</v>
      </c>
    </row>
    <row r="1431" spans="1:5" x14ac:dyDescent="0.25">
      <c r="A1431">
        <v>1364</v>
      </c>
      <c r="B1431" s="40">
        <v>3069276.5251014121</v>
      </c>
      <c r="C1431">
        <v>4253234.5502543785</v>
      </c>
      <c r="D1431" t="str">
        <v>unmet</v>
      </c>
      <c r="E1431">
        <v>-1183958.0251529664</v>
      </c>
    </row>
    <row r="1432" spans="1:5" x14ac:dyDescent="0.25">
      <c r="A1432">
        <v>1365</v>
      </c>
      <c r="B1432" s="40">
        <v>3273684.2147420887</v>
      </c>
      <c r="C1432">
        <v>4252731.1685560327</v>
      </c>
      <c r="D1432" t="str">
        <v>unmet</v>
      </c>
      <c r="E1432">
        <v>-979046.95381394401</v>
      </c>
    </row>
    <row r="1433" spans="1:5" x14ac:dyDescent="0.25">
      <c r="A1433">
        <v>1366</v>
      </c>
      <c r="B1433" s="40">
        <v>3019794.6609007916</v>
      </c>
      <c r="C1433">
        <v>4253364.044604186</v>
      </c>
      <c r="D1433" t="str">
        <v>unmet</v>
      </c>
      <c r="E1433">
        <v>-1233569.3837033943</v>
      </c>
    </row>
    <row r="1434" spans="1:5" x14ac:dyDescent="0.25">
      <c r="A1434">
        <v>1367</v>
      </c>
      <c r="B1434" s="40">
        <v>3544736.293868517</v>
      </c>
      <c r="C1434">
        <v>4253370.6006786246</v>
      </c>
      <c r="D1434" t="str">
        <v>unmet</v>
      </c>
      <c r="E1434">
        <v>-708634.30681010755</v>
      </c>
    </row>
    <row r="1435" spans="1:5" x14ac:dyDescent="0.25">
      <c r="A1435">
        <v>1368</v>
      </c>
      <c r="B1435" s="40">
        <v>3086287.2967518074</v>
      </c>
      <c r="C1435">
        <v>4253907.0147741809</v>
      </c>
      <c r="D1435" t="str">
        <v>unmet</v>
      </c>
      <c r="E1435">
        <v>-1167619.7180223735</v>
      </c>
    </row>
    <row r="1436" spans="1:5" x14ac:dyDescent="0.25">
      <c r="A1436">
        <v>1369</v>
      </c>
      <c r="B1436" s="40">
        <v>2983158.3972456278</v>
      </c>
      <c r="C1436">
        <v>4252872.8299673283</v>
      </c>
      <c r="D1436" t="str">
        <v>unmet</v>
      </c>
      <c r="E1436">
        <v>-1269714.4327217005</v>
      </c>
    </row>
    <row r="1437" spans="1:5" x14ac:dyDescent="0.25">
      <c r="A1437">
        <v>1370</v>
      </c>
      <c r="B1437" s="40">
        <v>3383357.3869015253</v>
      </c>
      <c r="C1437">
        <v>4253028.8399954094</v>
      </c>
      <c r="D1437" t="str">
        <v>unmet</v>
      </c>
      <c r="E1437">
        <v>-869671.45309388405</v>
      </c>
    </row>
    <row r="1438" spans="1:5" x14ac:dyDescent="0.25">
      <c r="A1438">
        <v>1371</v>
      </c>
      <c r="B1438" s="40">
        <v>3182460.7565262038</v>
      </c>
      <c r="C1438">
        <v>4253247.7743905531</v>
      </c>
      <c r="D1438" t="str">
        <v>unmet</v>
      </c>
      <c r="E1438">
        <v>-1070787.0178643493</v>
      </c>
    </row>
    <row r="1439" spans="1:5" x14ac:dyDescent="0.25">
      <c r="A1439">
        <v>1372</v>
      </c>
      <c r="B1439" s="40">
        <v>3071289.6836677948</v>
      </c>
      <c r="C1439">
        <v>4253546.3279465539</v>
      </c>
      <c r="D1439" t="str">
        <v>unmet</v>
      </c>
      <c r="E1439">
        <v>-1182256.6442787591</v>
      </c>
    </row>
    <row r="1440" spans="1:5" x14ac:dyDescent="0.25">
      <c r="A1440">
        <v>1373</v>
      </c>
      <c r="B1440" s="40">
        <v>3078920.6945609548</v>
      </c>
      <c r="C1440">
        <v>4252785.6256152168</v>
      </c>
      <c r="D1440" t="str">
        <v>unmet</v>
      </c>
      <c r="E1440">
        <v>-1173864.931054262</v>
      </c>
    </row>
    <row r="1441" spans="1:5" x14ac:dyDescent="0.25">
      <c r="A1441">
        <v>1374</v>
      </c>
      <c r="B1441" s="40">
        <v>3385009.8112785509</v>
      </c>
      <c r="C1441">
        <v>4252841.3523734203</v>
      </c>
      <c r="D1441" t="str">
        <v>unmet</v>
      </c>
      <c r="E1441">
        <v>-867831.54109486938</v>
      </c>
    </row>
    <row r="1442" spans="1:5" x14ac:dyDescent="0.25">
      <c r="A1442">
        <v>1375</v>
      </c>
      <c r="B1442" s="40">
        <v>3994205.8252488747</v>
      </c>
      <c r="C1442">
        <v>4253216.5905856639</v>
      </c>
      <c r="D1442" t="str">
        <v>unmet</v>
      </c>
      <c r="E1442">
        <v>-259010.76533678919</v>
      </c>
    </row>
    <row r="1443" spans="1:5" x14ac:dyDescent="0.25">
      <c r="A1443">
        <v>1376</v>
      </c>
      <c r="B1443" s="40">
        <v>3415690.4343261048</v>
      </c>
      <c r="C1443">
        <v>4253229.9935244853</v>
      </c>
      <c r="D1443" t="str">
        <v>unmet</v>
      </c>
      <c r="E1443">
        <v>-837539.55919838045</v>
      </c>
    </row>
    <row r="1444" spans="1:5" x14ac:dyDescent="0.25">
      <c r="A1444">
        <v>1377</v>
      </c>
      <c r="B1444" s="40">
        <v>3755337.2706549913</v>
      </c>
      <c r="C1444">
        <v>4253593.8746898128</v>
      </c>
      <c r="D1444" t="str">
        <v>unmet</v>
      </c>
      <c r="E1444">
        <v>-498256.6040348215</v>
      </c>
    </row>
    <row r="1445" spans="1:5" x14ac:dyDescent="0.25">
      <c r="A1445">
        <v>1378</v>
      </c>
      <c r="B1445" s="40">
        <v>2970083.638326521</v>
      </c>
      <c r="C1445">
        <v>4253490.5688602263</v>
      </c>
      <c r="D1445" t="str">
        <v>unmet</v>
      </c>
      <c r="E1445">
        <v>-1283406.9305337053</v>
      </c>
    </row>
    <row r="1446" spans="1:5" x14ac:dyDescent="0.25">
      <c r="A1446">
        <v>1379</v>
      </c>
      <c r="B1446" s="40">
        <v>3382539.8113590302</v>
      </c>
      <c r="C1446">
        <v>4253399.4484950611</v>
      </c>
      <c r="D1446" t="str">
        <v>unmet</v>
      </c>
      <c r="E1446">
        <v>-870859.63713603094</v>
      </c>
    </row>
    <row r="1447" spans="1:5" x14ac:dyDescent="0.25">
      <c r="A1447">
        <v>1380</v>
      </c>
      <c r="B1447" s="40">
        <v>3555989.024498865</v>
      </c>
      <c r="C1447">
        <v>4253162.3408086449</v>
      </c>
      <c r="D1447" t="str">
        <v>unmet</v>
      </c>
      <c r="E1447">
        <v>-697173.31630977988</v>
      </c>
    </row>
    <row r="1448" spans="1:5" x14ac:dyDescent="0.25">
      <c r="A1448">
        <v>1381</v>
      </c>
      <c r="B1448" s="40">
        <v>2836954.9293977534</v>
      </c>
      <c r="C1448">
        <v>4253591.620301961</v>
      </c>
      <c r="D1448" t="str">
        <v>unmet</v>
      </c>
      <c r="E1448">
        <v>-1416636.6909042075</v>
      </c>
    </row>
    <row r="1449" spans="1:5" x14ac:dyDescent="0.25">
      <c r="A1449">
        <v>1382</v>
      </c>
      <c r="B1449" s="40">
        <v>3449435.7356820116</v>
      </c>
      <c r="C1449">
        <v>4253628.6678225361</v>
      </c>
      <c r="D1449" t="str">
        <v>unmet</v>
      </c>
      <c r="E1449">
        <v>-804192.9321405245</v>
      </c>
    </row>
    <row r="1450" spans="1:5" x14ac:dyDescent="0.25">
      <c r="A1450">
        <v>1383</v>
      </c>
      <c r="B1450" s="40">
        <v>2927977.7510390012</v>
      </c>
      <c r="C1450">
        <v>4253039.0832311874</v>
      </c>
      <c r="D1450" t="str">
        <v>unmet</v>
      </c>
      <c r="E1450">
        <v>-1325061.3321921863</v>
      </c>
    </row>
    <row r="1451" spans="1:5" x14ac:dyDescent="0.25">
      <c r="A1451">
        <v>1384</v>
      </c>
      <c r="B1451" s="40">
        <v>3360364.7957431199</v>
      </c>
      <c r="C1451">
        <v>4253036.2728810916</v>
      </c>
      <c r="D1451" t="str">
        <v>unmet</v>
      </c>
      <c r="E1451">
        <v>-892671.47713797167</v>
      </c>
    </row>
    <row r="1452" spans="1:5" x14ac:dyDescent="0.25">
      <c r="A1452">
        <v>1385</v>
      </c>
      <c r="B1452" s="40">
        <v>3488776.6020679669</v>
      </c>
      <c r="C1452">
        <v>4253098.1484653391</v>
      </c>
      <c r="D1452" t="str">
        <v>unmet</v>
      </c>
      <c r="E1452">
        <v>-764321.54639737215</v>
      </c>
    </row>
    <row r="1453" spans="1:5" x14ac:dyDescent="0.25">
      <c r="A1453">
        <v>1386</v>
      </c>
      <c r="B1453" s="40">
        <v>3438533.5631225202</v>
      </c>
      <c r="C1453">
        <v>4252871.3208417902</v>
      </c>
      <c r="D1453" t="str">
        <v>unmet</v>
      </c>
      <c r="E1453">
        <v>-814337.75771926995</v>
      </c>
    </row>
    <row r="1454" spans="1:5" x14ac:dyDescent="0.25">
      <c r="A1454">
        <v>1387</v>
      </c>
      <c r="B1454" s="40">
        <v>2728563.1982692652</v>
      </c>
      <c r="C1454">
        <v>4253209.7998309368</v>
      </c>
      <c r="D1454" t="str">
        <v>unmet</v>
      </c>
      <c r="E1454">
        <v>-1524646.6015616716</v>
      </c>
    </row>
    <row r="1455" spans="1:5" x14ac:dyDescent="0.25">
      <c r="A1455">
        <v>1388</v>
      </c>
      <c r="B1455" s="40">
        <v>3305255.0525160758</v>
      </c>
      <c r="C1455">
        <v>4253686.5209031142</v>
      </c>
      <c r="D1455" t="str">
        <v>unmet</v>
      </c>
      <c r="E1455">
        <v>-948431.46838703845</v>
      </c>
    </row>
    <row r="1456" spans="1:5" x14ac:dyDescent="0.25">
      <c r="A1456">
        <v>1389</v>
      </c>
      <c r="B1456" s="40">
        <v>3523327.6353350924</v>
      </c>
      <c r="C1456">
        <v>4253360.6505540796</v>
      </c>
      <c r="D1456" t="str">
        <v>unmet</v>
      </c>
      <c r="E1456">
        <v>-730033.01521898713</v>
      </c>
    </row>
    <row r="1457" spans="1:5" x14ac:dyDescent="0.25">
      <c r="A1457">
        <v>1390</v>
      </c>
      <c r="B1457" s="40">
        <v>4188387.9848910286</v>
      </c>
      <c r="C1457">
        <v>4253241.5483969152</v>
      </c>
      <c r="D1457" t="str">
        <v>unmet</v>
      </c>
      <c r="E1457">
        <v>-64853.563505886588</v>
      </c>
    </row>
    <row r="1458" spans="1:5" x14ac:dyDescent="0.25">
      <c r="A1458">
        <v>1391</v>
      </c>
      <c r="B1458" s="40">
        <v>2955849.4371262998</v>
      </c>
      <c r="C1458">
        <v>4253405.4494017269</v>
      </c>
      <c r="D1458" t="str">
        <v>unmet</v>
      </c>
      <c r="E1458">
        <v>-1297556.0122754271</v>
      </c>
    </row>
    <row r="1459" spans="1:5" x14ac:dyDescent="0.25">
      <c r="A1459">
        <v>1392</v>
      </c>
      <c r="B1459" s="40">
        <v>3194173.2996393312</v>
      </c>
      <c r="C1459">
        <v>4252767.06187326</v>
      </c>
      <c r="D1459" t="str">
        <v>unmet</v>
      </c>
      <c r="E1459">
        <v>-1058593.7622339288</v>
      </c>
    </row>
    <row r="1460" spans="1:5" x14ac:dyDescent="0.25">
      <c r="A1460">
        <v>1393</v>
      </c>
      <c r="B1460" s="40">
        <v>2940343.2944472758</v>
      </c>
      <c r="C1460">
        <v>4253737.7312920028</v>
      </c>
      <c r="D1460" t="str">
        <v>unmet</v>
      </c>
      <c r="E1460">
        <v>-1313394.436844727</v>
      </c>
    </row>
    <row r="1461" spans="1:5" x14ac:dyDescent="0.25">
      <c r="A1461">
        <v>1394</v>
      </c>
      <c r="B1461" s="40">
        <v>3380861.4900121237</v>
      </c>
      <c r="C1461">
        <v>4252814.3516803309</v>
      </c>
      <c r="D1461" t="str">
        <v>unmet</v>
      </c>
      <c r="E1461">
        <v>-871952.86166820722</v>
      </c>
    </row>
    <row r="1462" spans="1:5" x14ac:dyDescent="0.25">
      <c r="A1462">
        <v>1395</v>
      </c>
      <c r="B1462" s="40">
        <v>3051136.6725678993</v>
      </c>
      <c r="C1462">
        <v>4253989.2665581983</v>
      </c>
      <c r="D1462" t="str">
        <v>unmet</v>
      </c>
      <c r="E1462">
        <v>-1202852.5939902989</v>
      </c>
    </row>
    <row r="1463" spans="1:5" x14ac:dyDescent="0.25">
      <c r="A1463">
        <v>1396</v>
      </c>
      <c r="B1463" s="40">
        <v>3326244.2698533214</v>
      </c>
      <c r="C1463">
        <v>4253374.1179138236</v>
      </c>
      <c r="D1463" t="str">
        <v>unmet</v>
      </c>
      <c r="E1463">
        <v>-927129.84806050221</v>
      </c>
    </row>
    <row r="1464" spans="1:5" x14ac:dyDescent="0.25">
      <c r="A1464">
        <v>1397</v>
      </c>
      <c r="B1464" s="40">
        <v>3039883.258186359</v>
      </c>
      <c r="C1464">
        <v>4253328.0872227605</v>
      </c>
      <c r="D1464" t="str">
        <v>unmet</v>
      </c>
      <c r="E1464">
        <v>-1213444.8290364016</v>
      </c>
    </row>
    <row r="1465" spans="1:5" x14ac:dyDescent="0.25">
      <c r="A1465">
        <v>1398</v>
      </c>
      <c r="B1465" s="40">
        <v>3014115.5669048852</v>
      </c>
      <c r="C1465">
        <v>4253277.7688314281</v>
      </c>
      <c r="D1465" t="str">
        <v>unmet</v>
      </c>
      <c r="E1465">
        <v>-1239162.2019265429</v>
      </c>
    </row>
    <row r="1466" spans="1:5" x14ac:dyDescent="0.25">
      <c r="A1466">
        <v>1399</v>
      </c>
      <c r="B1466" s="40">
        <v>3168625.0336297848</v>
      </c>
      <c r="C1466">
        <v>4253007.1963459803</v>
      </c>
      <c r="D1466" t="str">
        <v>unmet</v>
      </c>
      <c r="E1466">
        <v>-1084382.1627161955</v>
      </c>
    </row>
    <row r="1467" spans="1:5" x14ac:dyDescent="0.25">
      <c r="A1467">
        <v>1400</v>
      </c>
      <c r="B1467" s="40">
        <v>2879794.137852557</v>
      </c>
      <c r="C1467">
        <v>4253549.8654418672</v>
      </c>
      <c r="D1467" t="str">
        <v>unmet</v>
      </c>
      <c r="E1467">
        <v>-1373755.7275893101</v>
      </c>
    </row>
    <row r="1468" spans="1:5" x14ac:dyDescent="0.25">
      <c r="A1468">
        <v>1401</v>
      </c>
      <c r="B1468" s="40">
        <v>3014977.3379282914</v>
      </c>
      <c r="C1468">
        <v>4253087.1251532743</v>
      </c>
      <c r="D1468" t="str">
        <v>unmet</v>
      </c>
      <c r="E1468">
        <v>-1238109.7872249829</v>
      </c>
    </row>
    <row r="1469" spans="1:5" x14ac:dyDescent="0.25">
      <c r="A1469">
        <v>1402</v>
      </c>
      <c r="B1469" s="40">
        <v>3231697.7505937507</v>
      </c>
      <c r="C1469">
        <v>4253111.0382254915</v>
      </c>
      <c r="D1469" t="str">
        <v>unmet</v>
      </c>
      <c r="E1469">
        <v>-1021413.2876317408</v>
      </c>
    </row>
    <row r="1470" spans="1:5" x14ac:dyDescent="0.25">
      <c r="A1470">
        <v>1403</v>
      </c>
      <c r="B1470" s="40">
        <v>3939795.4673960218</v>
      </c>
      <c r="C1470">
        <v>4253033.4429535111</v>
      </c>
      <c r="D1470" t="str">
        <v>unmet</v>
      </c>
      <c r="E1470">
        <v>-313237.97555748932</v>
      </c>
    </row>
    <row r="1471" spans="1:5" x14ac:dyDescent="0.25">
      <c r="A1471">
        <v>1404</v>
      </c>
      <c r="B1471" s="40">
        <v>3456144.9796286896</v>
      </c>
      <c r="C1471">
        <v>4253582.7129113916</v>
      </c>
      <c r="D1471" t="str">
        <v>unmet</v>
      </c>
      <c r="E1471">
        <v>-797437.73328270204</v>
      </c>
    </row>
    <row r="1472" spans="1:5" x14ac:dyDescent="0.25">
      <c r="A1472">
        <v>1405</v>
      </c>
      <c r="B1472" s="40">
        <v>3351117.980073208</v>
      </c>
      <c r="C1472">
        <v>4253706.8249399606</v>
      </c>
      <c r="D1472" t="str">
        <v>unmet</v>
      </c>
      <c r="E1472">
        <v>-902588.84486675262</v>
      </c>
    </row>
    <row r="1473" spans="1:5" x14ac:dyDescent="0.25">
      <c r="A1473">
        <v>1406</v>
      </c>
      <c r="B1473" s="40">
        <v>3255858.465170362</v>
      </c>
      <c r="C1473">
        <v>4253255.9488105476</v>
      </c>
      <c r="D1473" t="str">
        <v>unmet</v>
      </c>
      <c r="E1473">
        <v>-997397.48364018556</v>
      </c>
    </row>
    <row r="1474" spans="1:5" x14ac:dyDescent="0.25">
      <c r="A1474">
        <v>1407</v>
      </c>
      <c r="B1474" s="40">
        <v>3890280.3114428828</v>
      </c>
      <c r="C1474">
        <v>4253586.0114485547</v>
      </c>
      <c r="D1474" t="str">
        <v>unmet</v>
      </c>
      <c r="E1474">
        <v>-363305.70000567194</v>
      </c>
    </row>
    <row r="1475" spans="1:5" x14ac:dyDescent="0.25">
      <c r="A1475">
        <v>1408</v>
      </c>
      <c r="B1475" s="40">
        <v>3014376.0608099671</v>
      </c>
      <c r="C1475">
        <v>4253569.0283200564</v>
      </c>
      <c r="D1475" t="str">
        <v>unmet</v>
      </c>
      <c r="E1475">
        <v>-1239192.9675100893</v>
      </c>
    </row>
    <row r="1476" spans="1:5" x14ac:dyDescent="0.25">
      <c r="A1476">
        <v>1409</v>
      </c>
      <c r="B1476" s="40">
        <v>4349229.9722172003</v>
      </c>
      <c r="C1476">
        <v>4252994.369945107</v>
      </c>
      <c r="D1476" t="str">
        <v>met</v>
      </c>
      <c r="E1476">
        <v>96235.602272093296</v>
      </c>
    </row>
    <row r="1477" spans="1:5" x14ac:dyDescent="0.25">
      <c r="A1477">
        <v>1410</v>
      </c>
      <c r="B1477" s="40">
        <v>3425516.1966258832</v>
      </c>
      <c r="C1477">
        <v>4253349.6421589665</v>
      </c>
      <c r="D1477" t="str">
        <v>unmet</v>
      </c>
      <c r="E1477">
        <v>-827833.44553308329</v>
      </c>
    </row>
    <row r="1478" spans="1:5" x14ac:dyDescent="0.25">
      <c r="A1478">
        <v>1411</v>
      </c>
      <c r="B1478" s="40">
        <v>3128124.4690067833</v>
      </c>
      <c r="C1478">
        <v>4252801.8287419491</v>
      </c>
      <c r="D1478" t="str">
        <v>unmet</v>
      </c>
      <c r="E1478">
        <v>-1124677.3597351657</v>
      </c>
    </row>
    <row r="1479" spans="1:5" x14ac:dyDescent="0.25">
      <c r="A1479">
        <v>1412</v>
      </c>
      <c r="B1479" s="40">
        <v>2833843.1250739531</v>
      </c>
      <c r="C1479">
        <v>4252917.2450142531</v>
      </c>
      <c r="D1479" t="str">
        <v>unmet</v>
      </c>
      <c r="E1479">
        <v>-1419074.1199403</v>
      </c>
    </row>
    <row r="1480" spans="1:5" x14ac:dyDescent="0.25">
      <c r="A1480">
        <v>1413</v>
      </c>
      <c r="B1480" s="40">
        <v>3542956.74490098</v>
      </c>
      <c r="C1480">
        <v>4253691.1560982447</v>
      </c>
      <c r="D1480" t="str">
        <v>unmet</v>
      </c>
      <c r="E1480">
        <v>-710734.41119726468</v>
      </c>
    </row>
    <row r="1481" spans="1:5" x14ac:dyDescent="0.25">
      <c r="A1481">
        <v>1414</v>
      </c>
      <c r="B1481" s="40">
        <v>3272961.7293315148</v>
      </c>
      <c r="C1481">
        <v>4253523.8368734885</v>
      </c>
      <c r="D1481" t="str">
        <v>unmet</v>
      </c>
      <c r="E1481">
        <v>-980562.1075419737</v>
      </c>
    </row>
    <row r="1482" spans="1:5" x14ac:dyDescent="0.25">
      <c r="A1482">
        <v>1415</v>
      </c>
      <c r="B1482" s="40">
        <v>2884284.1249458715</v>
      </c>
      <c r="C1482">
        <v>4252988.0019635409</v>
      </c>
      <c r="D1482" t="str">
        <v>unmet</v>
      </c>
      <c r="E1482">
        <v>-1368703.8770176694</v>
      </c>
    </row>
    <row r="1483" spans="1:5" x14ac:dyDescent="0.25">
      <c r="A1483">
        <v>1416</v>
      </c>
      <c r="B1483" s="40">
        <v>3462361.4724942036</v>
      </c>
      <c r="C1483">
        <v>4253343.2627719231</v>
      </c>
      <c r="D1483" t="str">
        <v>unmet</v>
      </c>
      <c r="E1483">
        <v>-790981.7902777195</v>
      </c>
    </row>
    <row r="1484" spans="1:5" x14ac:dyDescent="0.25">
      <c r="A1484">
        <v>1417</v>
      </c>
      <c r="B1484" s="40">
        <v>3584567.5817969786</v>
      </c>
      <c r="C1484">
        <v>4253505.1412162529</v>
      </c>
      <c r="D1484" t="str">
        <v>unmet</v>
      </c>
      <c r="E1484">
        <v>-668937.55941927433</v>
      </c>
    </row>
    <row r="1485" spans="1:5" x14ac:dyDescent="0.25">
      <c r="A1485">
        <v>1418</v>
      </c>
      <c r="B1485" s="40">
        <v>3085106.4161925511</v>
      </c>
      <c r="C1485">
        <v>4253321.6082412861</v>
      </c>
      <c r="D1485" t="str">
        <v>unmet</v>
      </c>
      <c r="E1485">
        <v>-1168215.192048735</v>
      </c>
    </row>
    <row r="1486" spans="1:5" x14ac:dyDescent="0.25">
      <c r="A1486">
        <v>1419</v>
      </c>
      <c r="B1486" s="40">
        <v>3198320.7816582667</v>
      </c>
      <c r="C1486">
        <v>4253131.8333495017</v>
      </c>
      <c r="D1486" t="str">
        <v>unmet</v>
      </c>
      <c r="E1486">
        <v>-1054811.051691235</v>
      </c>
    </row>
    <row r="1487" spans="1:5" x14ac:dyDescent="0.25">
      <c r="A1487">
        <v>1420</v>
      </c>
      <c r="B1487" s="40">
        <v>2918418.3685997273</v>
      </c>
      <c r="C1487">
        <v>4253559.5005852422</v>
      </c>
      <c r="D1487" t="str">
        <v>unmet</v>
      </c>
      <c r="E1487">
        <v>-1335141.1319855149</v>
      </c>
    </row>
    <row r="1488" spans="1:5" x14ac:dyDescent="0.25">
      <c r="A1488">
        <v>1421</v>
      </c>
      <c r="B1488" s="40">
        <v>3332614.1762036844</v>
      </c>
      <c r="C1488">
        <v>4253376.7553479746</v>
      </c>
      <c r="D1488" t="str">
        <v>unmet</v>
      </c>
      <c r="E1488">
        <v>-920762.57914429018</v>
      </c>
    </row>
    <row r="1489" spans="1:5" x14ac:dyDescent="0.25">
      <c r="A1489">
        <v>1422</v>
      </c>
      <c r="B1489" s="40">
        <v>3069604.552407362</v>
      </c>
      <c r="C1489">
        <v>4253200.1625879453</v>
      </c>
      <c r="D1489" t="str">
        <v>unmet</v>
      </c>
      <c r="E1489">
        <v>-1183595.6101805833</v>
      </c>
    </row>
    <row r="1490" spans="1:5" x14ac:dyDescent="0.25">
      <c r="A1490">
        <v>1423</v>
      </c>
      <c r="B1490" s="40">
        <v>3280645.3868987719</v>
      </c>
      <c r="C1490">
        <v>4253095.4542127242</v>
      </c>
      <c r="D1490" t="str">
        <v>unmet</v>
      </c>
      <c r="E1490">
        <v>-972450.06731395237</v>
      </c>
    </row>
    <row r="1491" spans="1:5" x14ac:dyDescent="0.25">
      <c r="A1491">
        <v>1424</v>
      </c>
      <c r="B1491" s="40">
        <v>3015147.2720605442</v>
      </c>
      <c r="C1491">
        <v>4253356.7042746823</v>
      </c>
      <c r="D1491" t="str">
        <v>unmet</v>
      </c>
      <c r="E1491">
        <v>-1238209.4322141381</v>
      </c>
    </row>
    <row r="1492" spans="1:5" x14ac:dyDescent="0.25">
      <c r="A1492">
        <v>1425</v>
      </c>
      <c r="B1492" s="40">
        <v>3263472.0107091274</v>
      </c>
      <c r="C1492">
        <v>4253124.5799715007</v>
      </c>
      <c r="D1492" t="str">
        <v>unmet</v>
      </c>
      <c r="E1492">
        <v>-989652.56926237326</v>
      </c>
    </row>
    <row r="1493" spans="1:5" x14ac:dyDescent="0.25">
      <c r="A1493">
        <v>1426</v>
      </c>
      <c r="B1493" s="40">
        <v>3366332.8166065924</v>
      </c>
      <c r="C1493">
        <v>4254084.6088287346</v>
      </c>
      <c r="D1493" t="str">
        <v>unmet</v>
      </c>
      <c r="E1493">
        <v>-887751.79222214222</v>
      </c>
    </row>
    <row r="1494" spans="1:5" x14ac:dyDescent="0.25">
      <c r="A1494">
        <v>1427</v>
      </c>
      <c r="B1494" s="40">
        <v>3168594.7426903043</v>
      </c>
      <c r="C1494">
        <v>4253213.569166366</v>
      </c>
      <c r="D1494" t="str">
        <v>unmet</v>
      </c>
      <c r="E1494">
        <v>-1084618.8264760617</v>
      </c>
    </row>
    <row r="1495" spans="1:5" x14ac:dyDescent="0.25">
      <c r="A1495">
        <v>1428</v>
      </c>
      <c r="B1495" s="40">
        <v>3562875.6089316076</v>
      </c>
      <c r="C1495">
        <v>4252902.0903941821</v>
      </c>
      <c r="D1495" t="str">
        <v>unmet</v>
      </c>
      <c r="E1495">
        <v>-690026.48146257456</v>
      </c>
    </row>
    <row r="1496" spans="1:5" x14ac:dyDescent="0.25">
      <c r="A1496">
        <v>1429</v>
      </c>
      <c r="B1496" s="40">
        <v>2945369.135118674</v>
      </c>
      <c r="C1496">
        <v>4253464.6609073384</v>
      </c>
      <c r="D1496" t="str">
        <v>unmet</v>
      </c>
      <c r="E1496">
        <v>-1308095.5257886644</v>
      </c>
    </row>
    <row r="1497" spans="1:5" x14ac:dyDescent="0.25">
      <c r="A1497">
        <v>1430</v>
      </c>
      <c r="B1497" s="40">
        <v>3349101.3305592658</v>
      </c>
      <c r="C1497">
        <v>4253503.5292381421</v>
      </c>
      <c r="D1497" t="str">
        <v>unmet</v>
      </c>
      <c r="E1497">
        <v>-904402.19867887627</v>
      </c>
    </row>
    <row r="1498" spans="1:5" x14ac:dyDescent="0.25">
      <c r="A1498">
        <v>1431</v>
      </c>
      <c r="B1498" s="40">
        <v>3296020.2583939191</v>
      </c>
      <c r="C1498">
        <v>4253226.3343038829</v>
      </c>
      <c r="D1498" t="str">
        <v>unmet</v>
      </c>
      <c r="E1498">
        <v>-957206.07590996381</v>
      </c>
    </row>
    <row r="1499" spans="1:5" x14ac:dyDescent="0.25">
      <c r="A1499">
        <v>1432</v>
      </c>
      <c r="B1499" s="40">
        <v>3376583.8342468375</v>
      </c>
      <c r="C1499">
        <v>4253563.8880608538</v>
      </c>
      <c r="D1499" t="str">
        <v>unmet</v>
      </c>
      <c r="E1499">
        <v>-876980.05381401628</v>
      </c>
    </row>
    <row r="1500" spans="1:5" x14ac:dyDescent="0.25">
      <c r="A1500">
        <v>1433</v>
      </c>
      <c r="B1500" s="40">
        <v>3283312.1316253101</v>
      </c>
      <c r="C1500">
        <v>4253081.9096436156</v>
      </c>
      <c r="D1500" t="str">
        <v>unmet</v>
      </c>
      <c r="E1500">
        <v>-969769.77801830554</v>
      </c>
    </row>
    <row r="1501" spans="1:5" x14ac:dyDescent="0.25">
      <c r="A1501">
        <v>1434</v>
      </c>
      <c r="B1501" s="40">
        <v>3045854.9327758411</v>
      </c>
      <c r="C1501">
        <v>4253478.0914771222</v>
      </c>
      <c r="D1501" t="str">
        <v>unmet</v>
      </c>
      <c r="E1501">
        <v>-1207623.1587012811</v>
      </c>
    </row>
    <row r="1502" spans="1:5" x14ac:dyDescent="0.25">
      <c r="A1502">
        <v>1435</v>
      </c>
      <c r="B1502" s="40">
        <v>2869900.3486219645</v>
      </c>
      <c r="C1502">
        <v>4253503.2775662998</v>
      </c>
      <c r="D1502" t="str">
        <v>unmet</v>
      </c>
      <c r="E1502">
        <v>-1383602.9289443353</v>
      </c>
    </row>
    <row r="1503" spans="1:5" x14ac:dyDescent="0.25">
      <c r="A1503">
        <v>1436</v>
      </c>
      <c r="B1503" s="40">
        <v>2987930.5373905646</v>
      </c>
      <c r="C1503">
        <v>4253222.2094794437</v>
      </c>
      <c r="D1503" t="str">
        <v>unmet</v>
      </c>
      <c r="E1503">
        <v>-1265291.6720888792</v>
      </c>
    </row>
    <row r="1504" spans="1:5" x14ac:dyDescent="0.25">
      <c r="A1504">
        <v>1437</v>
      </c>
      <c r="B1504" s="40">
        <v>3231467.6439771187</v>
      </c>
      <c r="C1504">
        <v>4253658.3389841439</v>
      </c>
      <c r="D1504" t="str">
        <v>unmet</v>
      </c>
      <c r="E1504">
        <v>-1022190.6950070253</v>
      </c>
    </row>
    <row r="1505" spans="1:5" x14ac:dyDescent="0.25">
      <c r="A1505">
        <v>1438</v>
      </c>
      <c r="B1505" s="40">
        <v>2705553.0685741547</v>
      </c>
      <c r="C1505">
        <v>4253684.1584216096</v>
      </c>
      <c r="D1505" t="str">
        <v>unmet</v>
      </c>
      <c r="E1505">
        <v>-1548131.0898474548</v>
      </c>
    </row>
    <row r="1506" spans="1:5" x14ac:dyDescent="0.25">
      <c r="A1506">
        <v>1439</v>
      </c>
      <c r="B1506" s="40">
        <v>3943364.1542166071</v>
      </c>
      <c r="C1506">
        <v>4253800.2605193304</v>
      </c>
      <c r="D1506" t="str">
        <v>unmet</v>
      </c>
      <c r="E1506">
        <v>-310436.10630272329</v>
      </c>
    </row>
    <row r="1507" spans="1:5" x14ac:dyDescent="0.25">
      <c r="A1507">
        <v>1440</v>
      </c>
      <c r="B1507" s="40">
        <v>3141878.1145898518</v>
      </c>
      <c r="C1507">
        <v>4253817.8586194376</v>
      </c>
      <c r="D1507" t="str">
        <v>unmet</v>
      </c>
      <c r="E1507">
        <v>-1111939.7440295857</v>
      </c>
    </row>
    <row r="1508" spans="1:5" x14ac:dyDescent="0.25">
      <c r="A1508">
        <v>1441</v>
      </c>
      <c r="B1508" s="40">
        <v>3131278.9529960272</v>
      </c>
      <c r="C1508">
        <v>4253300.5195278879</v>
      </c>
      <c r="D1508" t="str">
        <v>unmet</v>
      </c>
      <c r="E1508">
        <v>-1122021.5665318607</v>
      </c>
    </row>
    <row r="1509" spans="1:5" x14ac:dyDescent="0.25">
      <c r="A1509">
        <v>1442</v>
      </c>
      <c r="B1509" s="40">
        <v>3059916.8073686399</v>
      </c>
      <c r="C1509">
        <v>4253206.9890788831</v>
      </c>
      <c r="D1509" t="str">
        <v>unmet</v>
      </c>
      <c r="E1509">
        <v>-1193290.1817102432</v>
      </c>
    </row>
    <row r="1510" spans="1:5" x14ac:dyDescent="0.25">
      <c r="A1510">
        <v>1443</v>
      </c>
      <c r="B1510" s="40">
        <v>3421089.9448782834</v>
      </c>
      <c r="C1510">
        <v>4253998.043596657</v>
      </c>
      <c r="D1510" t="str">
        <v>unmet</v>
      </c>
      <c r="E1510">
        <v>-832908.09871837357</v>
      </c>
    </row>
    <row r="1511" spans="1:5" x14ac:dyDescent="0.25">
      <c r="A1511">
        <v>1444</v>
      </c>
      <c r="B1511" s="40">
        <v>3025838.8646788904</v>
      </c>
      <c r="C1511">
        <v>4253134.2911526589</v>
      </c>
      <c r="D1511" t="str">
        <v>unmet</v>
      </c>
      <c r="E1511">
        <v>-1227295.4264737684</v>
      </c>
    </row>
    <row r="1512" spans="1:5" x14ac:dyDescent="0.25">
      <c r="A1512">
        <v>1445</v>
      </c>
      <c r="B1512" s="40">
        <v>3467045.7770313197</v>
      </c>
      <c r="C1512">
        <v>4253003.2601446901</v>
      </c>
      <c r="D1512" t="str">
        <v>unmet</v>
      </c>
      <c r="E1512">
        <v>-785957.48311337037</v>
      </c>
    </row>
    <row r="1513" spans="1:5" x14ac:dyDescent="0.25">
      <c r="A1513">
        <v>1446</v>
      </c>
      <c r="B1513" s="40">
        <v>3817679.9042638629</v>
      </c>
      <c r="C1513">
        <v>4253654.4280878836</v>
      </c>
      <c r="D1513" t="str">
        <v>unmet</v>
      </c>
      <c r="E1513">
        <v>-435974.52382402075</v>
      </c>
    </row>
    <row r="1514" spans="1:5" x14ac:dyDescent="0.25">
      <c r="A1514">
        <v>1447</v>
      </c>
      <c r="B1514" s="40">
        <v>2999522.0144376047</v>
      </c>
      <c r="C1514">
        <v>4254050.4564476628</v>
      </c>
      <c r="D1514" t="str">
        <v>unmet</v>
      </c>
      <c r="E1514">
        <v>-1254528.4420100581</v>
      </c>
    </row>
    <row r="1515" spans="1:5" x14ac:dyDescent="0.25">
      <c r="A1515">
        <v>1448</v>
      </c>
      <c r="B1515" s="40">
        <v>3056287.695706089</v>
      </c>
      <c r="C1515">
        <v>4253246.6143451389</v>
      </c>
      <c r="D1515" t="str">
        <v>unmet</v>
      </c>
      <c r="E1515">
        <v>-1196958.9186390499</v>
      </c>
    </row>
    <row r="1516" spans="1:5" x14ac:dyDescent="0.25">
      <c r="A1516">
        <v>1449</v>
      </c>
      <c r="B1516" s="40">
        <v>3037566.1169881793</v>
      </c>
      <c r="C1516">
        <v>4253728.6408052789</v>
      </c>
      <c r="D1516" t="str">
        <v>unmet</v>
      </c>
      <c r="E1516">
        <v>-1216162.5238170996</v>
      </c>
    </row>
    <row r="1517" spans="1:5" x14ac:dyDescent="0.25">
      <c r="A1517">
        <v>1450</v>
      </c>
      <c r="B1517" s="40">
        <v>3211842.5498459754</v>
      </c>
      <c r="C1517">
        <v>4253199.0324541805</v>
      </c>
      <c r="D1517" t="str">
        <v>unmet</v>
      </c>
      <c r="E1517">
        <v>-1041356.4826082052</v>
      </c>
    </row>
    <row r="1518" spans="1:5" x14ac:dyDescent="0.25">
      <c r="A1518">
        <v>1451</v>
      </c>
      <c r="B1518" s="40">
        <v>3199406.0937728407</v>
      </c>
      <c r="C1518">
        <v>4253402.7856485052</v>
      </c>
      <c r="D1518" t="str">
        <v>unmet</v>
      </c>
      <c r="E1518">
        <v>-1053996.6918756645</v>
      </c>
    </row>
    <row r="1519" spans="1:5" x14ac:dyDescent="0.25">
      <c r="A1519">
        <v>1452</v>
      </c>
      <c r="B1519" s="40">
        <v>3683341.998528243</v>
      </c>
      <c r="C1519">
        <v>4253197.9311423153</v>
      </c>
      <c r="D1519" t="str">
        <v>unmet</v>
      </c>
      <c r="E1519">
        <v>-569855.93261407223</v>
      </c>
    </row>
    <row r="1520" spans="1:5" x14ac:dyDescent="0.25">
      <c r="A1520">
        <v>1453</v>
      </c>
      <c r="B1520" s="40">
        <v>2734808.0052314326</v>
      </c>
      <c r="C1520">
        <v>4253352.6956788804</v>
      </c>
      <c r="D1520" t="str">
        <v>unmet</v>
      </c>
      <c r="E1520">
        <v>-1518544.6904474478</v>
      </c>
    </row>
    <row r="1521" spans="1:5" x14ac:dyDescent="0.25">
      <c r="A1521">
        <v>1454</v>
      </c>
      <c r="B1521" s="40">
        <v>2977612.2860671934</v>
      </c>
      <c r="C1521">
        <v>4253409.3482840434</v>
      </c>
      <c r="D1521" t="str">
        <v>unmet</v>
      </c>
      <c r="E1521">
        <v>-1275797.06221685</v>
      </c>
    </row>
    <row r="1522" spans="1:5" x14ac:dyDescent="0.25">
      <c r="A1522">
        <v>1455</v>
      </c>
      <c r="B1522" s="40">
        <v>3134574.3437221204</v>
      </c>
      <c r="C1522">
        <v>4253229.9859786136</v>
      </c>
      <c r="D1522" t="str">
        <v>unmet</v>
      </c>
      <c r="E1522">
        <v>-1118655.6422564932</v>
      </c>
    </row>
    <row r="1523" spans="1:5" x14ac:dyDescent="0.25">
      <c r="A1523">
        <v>1456</v>
      </c>
      <c r="B1523" s="40">
        <v>3568138.9741854519</v>
      </c>
      <c r="C1523">
        <v>4254141.8497359892</v>
      </c>
      <c r="D1523" t="str">
        <v>unmet</v>
      </c>
      <c r="E1523">
        <v>-686002.87555053737</v>
      </c>
    </row>
    <row r="1524" spans="1:5" x14ac:dyDescent="0.25">
      <c r="A1524">
        <v>1457</v>
      </c>
      <c r="B1524" s="40">
        <v>3359029.0298073366</v>
      </c>
      <c r="C1524">
        <v>4252795.7930330243</v>
      </c>
      <c r="D1524" t="str">
        <v>unmet</v>
      </c>
      <c r="E1524">
        <v>-893766.76322568767</v>
      </c>
    </row>
    <row r="1525" spans="1:5" x14ac:dyDescent="0.25">
      <c r="A1525">
        <v>1458</v>
      </c>
      <c r="B1525" s="40">
        <v>3460245.7351892418</v>
      </c>
      <c r="C1525">
        <v>4253472.3632517904</v>
      </c>
      <c r="D1525" t="str">
        <v>unmet</v>
      </c>
      <c r="E1525">
        <v>-793226.62806254858</v>
      </c>
    </row>
    <row r="1526" spans="1:5" x14ac:dyDescent="0.25">
      <c r="A1526">
        <v>1459</v>
      </c>
      <c r="B1526" s="40">
        <v>3376776.5293393424</v>
      </c>
      <c r="C1526">
        <v>4253357.2726963973</v>
      </c>
      <c r="D1526" t="str">
        <v>unmet</v>
      </c>
      <c r="E1526">
        <v>-876580.74335705489</v>
      </c>
    </row>
    <row r="1527" spans="1:5" x14ac:dyDescent="0.25">
      <c r="A1527">
        <v>1460</v>
      </c>
      <c r="B1527" s="40">
        <v>4217595.4980758056</v>
      </c>
      <c r="C1527">
        <v>4253440.6610012371</v>
      </c>
      <c r="D1527" t="str">
        <v>unmet</v>
      </c>
      <c r="E1527">
        <v>-35845.162925431505</v>
      </c>
    </row>
    <row r="1528" spans="1:5" x14ac:dyDescent="0.25">
      <c r="A1528">
        <v>1461</v>
      </c>
      <c r="B1528" s="40">
        <v>2930437.2946408661</v>
      </c>
      <c r="C1528">
        <v>4253335.472575305</v>
      </c>
      <c r="D1528" t="str">
        <v>unmet</v>
      </c>
      <c r="E1528">
        <v>-1322898.1779344389</v>
      </c>
    </row>
    <row r="1529" spans="1:5" x14ac:dyDescent="0.25">
      <c r="A1529">
        <v>1462</v>
      </c>
      <c r="B1529" s="40">
        <v>3647666.5406267224</v>
      </c>
      <c r="C1529">
        <v>4253115.3640390681</v>
      </c>
      <c r="D1529" t="str">
        <v>unmet</v>
      </c>
      <c r="E1529">
        <v>-605448.82341234572</v>
      </c>
    </row>
    <row r="1530" spans="1:5" x14ac:dyDescent="0.25">
      <c r="A1530">
        <v>1463</v>
      </c>
      <c r="B1530" s="40">
        <v>3194376.0434244825</v>
      </c>
      <c r="C1530">
        <v>4253272.7474882705</v>
      </c>
      <c r="D1530" t="str">
        <v>unmet</v>
      </c>
      <c r="E1530">
        <v>-1058896.7040637881</v>
      </c>
    </row>
    <row r="1531" spans="1:5" x14ac:dyDescent="0.25">
      <c r="A1531">
        <v>1464</v>
      </c>
      <c r="B1531" s="40">
        <v>2936350.7708456321</v>
      </c>
      <c r="C1531">
        <v>4253360.6919857776</v>
      </c>
      <c r="D1531" t="str">
        <v>unmet</v>
      </c>
      <c r="E1531">
        <v>-1317009.9211401455</v>
      </c>
    </row>
    <row r="1532" spans="1:5" x14ac:dyDescent="0.25">
      <c r="A1532">
        <v>1465</v>
      </c>
      <c r="B1532" s="40">
        <v>3124943.7993437755</v>
      </c>
      <c r="C1532">
        <v>4253519.3621405838</v>
      </c>
      <c r="D1532" t="str">
        <v>unmet</v>
      </c>
      <c r="E1532">
        <v>-1128575.5627968083</v>
      </c>
    </row>
    <row r="1533" spans="1:5" x14ac:dyDescent="0.25">
      <c r="A1533">
        <v>1466</v>
      </c>
      <c r="B1533" s="40">
        <v>3547772.8087762315</v>
      </c>
      <c r="C1533">
        <v>4253364.4646879369</v>
      </c>
      <c r="D1533" t="str">
        <v>unmet</v>
      </c>
      <c r="E1533">
        <v>-705591.65591170546</v>
      </c>
    </row>
    <row r="1534" spans="1:5" x14ac:dyDescent="0.25">
      <c r="A1534">
        <v>1467</v>
      </c>
      <c r="B1534" s="40">
        <v>3058998.9206049633</v>
      </c>
      <c r="C1534">
        <v>4253034.2753226366</v>
      </c>
      <c r="D1534" t="str">
        <v>unmet</v>
      </c>
      <c r="E1534">
        <v>-1194035.3547176733</v>
      </c>
    </row>
    <row r="1535" spans="1:5" x14ac:dyDescent="0.25">
      <c r="A1535">
        <v>1468</v>
      </c>
      <c r="B1535" s="40">
        <v>2952610.3719715183</v>
      </c>
      <c r="C1535">
        <v>4253185.0837457692</v>
      </c>
      <c r="D1535" t="str">
        <v>unmet</v>
      </c>
      <c r="E1535">
        <v>-1300574.711774251</v>
      </c>
    </row>
    <row r="1536" spans="1:5" x14ac:dyDescent="0.25">
      <c r="A1536">
        <v>1469</v>
      </c>
      <c r="B1536" s="40">
        <v>3255219.3512931229</v>
      </c>
      <c r="C1536">
        <v>4253349.4323291248</v>
      </c>
      <c r="D1536" t="str">
        <v>unmet</v>
      </c>
      <c r="E1536">
        <v>-998130.08103600191</v>
      </c>
    </row>
    <row r="1537" spans="1:5" x14ac:dyDescent="0.25">
      <c r="A1537">
        <v>1470</v>
      </c>
      <c r="B1537" s="40">
        <v>2983245.3033749545</v>
      </c>
      <c r="C1537">
        <v>4252864.1643760335</v>
      </c>
      <c r="D1537" t="str">
        <v>unmet</v>
      </c>
      <c r="E1537">
        <v>-1269618.861001079</v>
      </c>
    </row>
    <row r="1538" spans="1:5" x14ac:dyDescent="0.25">
      <c r="A1538">
        <v>1471</v>
      </c>
      <c r="B1538" s="40">
        <v>3194417.9494354296</v>
      </c>
      <c r="C1538">
        <v>4253469.563433175</v>
      </c>
      <c r="D1538" t="str">
        <v>unmet</v>
      </c>
      <c r="E1538">
        <v>-1059051.6139977453</v>
      </c>
    </row>
    <row r="1539" spans="1:5" x14ac:dyDescent="0.25">
      <c r="A1539">
        <v>1472</v>
      </c>
      <c r="B1539" s="40">
        <v>2833410.2504730388</v>
      </c>
      <c r="C1539">
        <v>4253415.2174274093</v>
      </c>
      <c r="D1539" t="str">
        <v>unmet</v>
      </c>
      <c r="E1539">
        <v>-1420004.9669543705</v>
      </c>
    </row>
    <row r="1540" spans="1:5" x14ac:dyDescent="0.25">
      <c r="A1540">
        <v>1473</v>
      </c>
      <c r="B1540" s="40">
        <v>3632057.9212706415</v>
      </c>
      <c r="C1540">
        <v>4253425.9771086397</v>
      </c>
      <c r="D1540" t="str">
        <v>unmet</v>
      </c>
      <c r="E1540">
        <v>-621368.05583799817</v>
      </c>
    </row>
    <row r="1541" spans="1:5" x14ac:dyDescent="0.25">
      <c r="A1541">
        <v>1474</v>
      </c>
      <c r="B1541" s="40">
        <v>3301722.2273087958</v>
      </c>
      <c r="C1541">
        <v>4253279.1855008081</v>
      </c>
      <c r="D1541" t="str">
        <v>unmet</v>
      </c>
      <c r="E1541">
        <v>-951556.95819201227</v>
      </c>
    </row>
    <row r="1542" spans="1:5" x14ac:dyDescent="0.25">
      <c r="A1542">
        <v>1475</v>
      </c>
      <c r="B1542" s="40">
        <v>3272879.7917152569</v>
      </c>
      <c r="C1542">
        <v>4253133.7000887366</v>
      </c>
      <c r="D1542" t="str">
        <v>unmet</v>
      </c>
      <c r="E1542">
        <v>-980253.90837347973</v>
      </c>
    </row>
    <row r="1543" spans="1:5" x14ac:dyDescent="0.25">
      <c r="A1543">
        <v>1476</v>
      </c>
      <c r="B1543" s="40">
        <v>3052735.5245132195</v>
      </c>
      <c r="C1543">
        <v>4252850.4103193861</v>
      </c>
      <c r="D1543" t="str">
        <v>unmet</v>
      </c>
      <c r="E1543">
        <v>-1200114.8858061666</v>
      </c>
    </row>
    <row r="1544" spans="1:5" x14ac:dyDescent="0.25">
      <c r="A1544">
        <v>1477</v>
      </c>
      <c r="B1544" s="40">
        <v>3398720.3554746509</v>
      </c>
      <c r="C1544">
        <v>4253183.7506966311</v>
      </c>
      <c r="D1544" t="str">
        <v>unmet</v>
      </c>
      <c r="E1544">
        <v>-854463.39522198029</v>
      </c>
    </row>
    <row r="1545" spans="1:5" x14ac:dyDescent="0.25">
      <c r="A1545">
        <v>1478</v>
      </c>
      <c r="B1545" s="40">
        <v>3490828.2097761314</v>
      </c>
      <c r="C1545">
        <v>4253378.9972130349</v>
      </c>
      <c r="D1545" t="str">
        <v>unmet</v>
      </c>
      <c r="E1545">
        <v>-762550.78743690345</v>
      </c>
    </row>
    <row r="1546" spans="1:5" x14ac:dyDescent="0.25">
      <c r="A1546">
        <v>1479</v>
      </c>
      <c r="B1546" s="40">
        <v>3117625.9919739203</v>
      </c>
      <c r="C1546">
        <v>4253233.2369312188</v>
      </c>
      <c r="D1546" t="str">
        <v>unmet</v>
      </c>
      <c r="E1546">
        <v>-1135607.2449572985</v>
      </c>
    </row>
    <row r="1547" spans="1:5" x14ac:dyDescent="0.25">
      <c r="A1547">
        <v>1480</v>
      </c>
      <c r="B1547" s="40">
        <v>3486610.8503435235</v>
      </c>
      <c r="C1547">
        <v>4253398.0382959303</v>
      </c>
      <c r="D1547" t="str">
        <v>unmet</v>
      </c>
      <c r="E1547">
        <v>-766787.1879524067</v>
      </c>
    </row>
    <row r="1548" spans="1:5" x14ac:dyDescent="0.25">
      <c r="A1548">
        <v>1481</v>
      </c>
      <c r="B1548" s="40">
        <v>3665604.0193903483</v>
      </c>
      <c r="C1548">
        <v>4253406.1827831361</v>
      </c>
      <c r="D1548" t="str">
        <v>unmet</v>
      </c>
      <c r="E1548">
        <v>-587802.1633927878</v>
      </c>
    </row>
    <row r="1549" spans="1:5" x14ac:dyDescent="0.25">
      <c r="A1549">
        <v>1482</v>
      </c>
      <c r="B1549" s="40">
        <v>2939165.9735735245</v>
      </c>
      <c r="C1549">
        <v>4253562.5244376045</v>
      </c>
      <c r="D1549" t="str">
        <v>unmet</v>
      </c>
      <c r="E1549">
        <v>-1314396.55086408</v>
      </c>
    </row>
    <row r="1550" spans="1:5" x14ac:dyDescent="0.25">
      <c r="A1550">
        <v>1483</v>
      </c>
      <c r="B1550" s="40">
        <v>3037607.9666212508</v>
      </c>
      <c r="C1550">
        <v>4253275.1910637636</v>
      </c>
      <c r="D1550" t="str">
        <v>unmet</v>
      </c>
      <c r="E1550">
        <v>-1215667.2244425127</v>
      </c>
    </row>
    <row r="1551" spans="1:5" x14ac:dyDescent="0.25">
      <c r="A1551">
        <v>1484</v>
      </c>
      <c r="B1551" s="40">
        <v>3190317.34997867</v>
      </c>
      <c r="C1551">
        <v>4253714.5410021786</v>
      </c>
      <c r="D1551" t="str">
        <v>unmet</v>
      </c>
      <c r="E1551">
        <v>-1063397.1910235086</v>
      </c>
    </row>
    <row r="1552" spans="1:5" x14ac:dyDescent="0.25">
      <c r="A1552">
        <v>1485</v>
      </c>
      <c r="B1552" s="40">
        <v>3876618.656389311</v>
      </c>
      <c r="C1552">
        <v>4253102.4067316726</v>
      </c>
      <c r="D1552" t="str">
        <v>unmet</v>
      </c>
      <c r="E1552">
        <v>-376483.75034236163</v>
      </c>
    </row>
    <row r="1553" spans="1:5" x14ac:dyDescent="0.25">
      <c r="A1553">
        <v>1486</v>
      </c>
      <c r="B1553" s="40">
        <v>4067746.961737751</v>
      </c>
      <c r="C1553">
        <v>4253364.0724378591</v>
      </c>
      <c r="D1553" t="str">
        <v>unmet</v>
      </c>
      <c r="E1553">
        <v>-185617.11070010811</v>
      </c>
    </row>
    <row r="1554" spans="1:5" x14ac:dyDescent="0.25">
      <c r="A1554">
        <v>1487</v>
      </c>
      <c r="B1554" s="40">
        <v>2894184.589197353</v>
      </c>
      <c r="C1554">
        <v>4253619.0247362992</v>
      </c>
      <c r="D1554" t="str">
        <v>unmet</v>
      </c>
      <c r="E1554">
        <v>-1359434.4355389462</v>
      </c>
    </row>
    <row r="1555" spans="1:5" x14ac:dyDescent="0.25">
      <c r="A1555">
        <v>1488</v>
      </c>
      <c r="B1555" s="40">
        <v>3190628.6602766076</v>
      </c>
      <c r="C1555">
        <v>4253839.0497794561</v>
      </c>
      <c r="D1555" t="str">
        <v>unmet</v>
      </c>
      <c r="E1555">
        <v>-1063210.3895028485</v>
      </c>
    </row>
    <row r="1556" spans="1:5" x14ac:dyDescent="0.25">
      <c r="A1556">
        <v>1489</v>
      </c>
      <c r="B1556" s="40">
        <v>3473245.9041619911</v>
      </c>
      <c r="C1556">
        <v>4253198.9340832783</v>
      </c>
      <c r="D1556" t="str">
        <v>unmet</v>
      </c>
      <c r="E1556">
        <v>-779953.02992128721</v>
      </c>
    </row>
    <row r="1557" spans="1:5" x14ac:dyDescent="0.25">
      <c r="A1557">
        <v>1490</v>
      </c>
      <c r="B1557" s="40">
        <v>3770427.3367101839</v>
      </c>
      <c r="C1557">
        <v>4253657.7674254905</v>
      </c>
      <c r="D1557" t="str">
        <v>unmet</v>
      </c>
      <c r="E1557">
        <v>-483230.43071530666</v>
      </c>
    </row>
    <row r="1558" spans="1:5" x14ac:dyDescent="0.25">
      <c r="A1558">
        <v>1491</v>
      </c>
      <c r="B1558" s="40">
        <v>3572039.3282391797</v>
      </c>
      <c r="C1558">
        <v>4253213.259988362</v>
      </c>
      <c r="D1558" t="str">
        <v>unmet</v>
      </c>
      <c r="E1558">
        <v>-681173.93174918229</v>
      </c>
    </row>
    <row r="1559" spans="1:5" x14ac:dyDescent="0.25">
      <c r="A1559">
        <v>1492</v>
      </c>
      <c r="B1559" s="40">
        <v>3587578.0922823935</v>
      </c>
      <c r="C1559">
        <v>4253176.8099433538</v>
      </c>
      <c r="D1559" t="str">
        <v>unmet</v>
      </c>
      <c r="E1559">
        <v>-665598.71766096028</v>
      </c>
    </row>
    <row r="1560" spans="1:5" x14ac:dyDescent="0.25">
      <c r="A1560">
        <v>1493</v>
      </c>
      <c r="B1560" s="40">
        <v>2966379.6966602472</v>
      </c>
      <c r="C1560">
        <v>4253865.1921302425</v>
      </c>
      <c r="D1560" t="str">
        <v>unmet</v>
      </c>
      <c r="E1560">
        <v>-1287485.4954699953</v>
      </c>
    </row>
    <row r="1561" spans="1:5" x14ac:dyDescent="0.25">
      <c r="A1561">
        <v>1494</v>
      </c>
      <c r="B1561" s="40">
        <v>2852848.8564901133</v>
      </c>
      <c r="C1561">
        <v>4253509.1731583299</v>
      </c>
      <c r="D1561" t="str">
        <v>unmet</v>
      </c>
      <c r="E1561">
        <v>-1400660.3166682166</v>
      </c>
    </row>
    <row r="1562" spans="1:5" x14ac:dyDescent="0.25">
      <c r="A1562">
        <v>1495</v>
      </c>
      <c r="B1562" s="40">
        <v>3152870.1202834472</v>
      </c>
      <c r="C1562">
        <v>4253337.7029114533</v>
      </c>
      <c r="D1562" t="str">
        <v>unmet</v>
      </c>
      <c r="E1562">
        <v>-1100467.5826280061</v>
      </c>
    </row>
    <row r="1563" spans="1:5" x14ac:dyDescent="0.25">
      <c r="A1563">
        <v>1496</v>
      </c>
      <c r="B1563" s="40">
        <v>3361554.3853398589</v>
      </c>
      <c r="C1563">
        <v>4253805.0391389346</v>
      </c>
      <c r="D1563" t="str">
        <v>unmet</v>
      </c>
      <c r="E1563">
        <v>-892250.65379907563</v>
      </c>
    </row>
    <row r="1564" spans="1:5" x14ac:dyDescent="0.25">
      <c r="A1564">
        <v>1497</v>
      </c>
      <c r="B1564" s="40">
        <v>3574272.2090132991</v>
      </c>
      <c r="C1564">
        <v>4253651.0272459695</v>
      </c>
      <c r="D1564" t="str">
        <v>unmet</v>
      </c>
      <c r="E1564">
        <v>-679378.81823267043</v>
      </c>
    </row>
    <row r="1565" spans="1:5" x14ac:dyDescent="0.25">
      <c r="A1565">
        <v>1498</v>
      </c>
      <c r="B1565" s="40">
        <v>3254681.600235546</v>
      </c>
      <c r="C1565">
        <v>4254149.5150998048</v>
      </c>
      <c r="D1565" t="str">
        <v>unmet</v>
      </c>
      <c r="E1565">
        <v>-999467.91486425884</v>
      </c>
    </row>
    <row r="1566" spans="1:5" x14ac:dyDescent="0.25">
      <c r="A1566">
        <v>1499</v>
      </c>
      <c r="B1566" s="40">
        <v>2730820.5055488469</v>
      </c>
      <c r="C1566">
        <v>4253392.0282894662</v>
      </c>
      <c r="D1566" t="str">
        <v>unmet</v>
      </c>
      <c r="E1566">
        <v>-1522571.5227406193</v>
      </c>
    </row>
    <row r="1567" spans="1:5" x14ac:dyDescent="0.25">
      <c r="A1567">
        <v>1500</v>
      </c>
      <c r="B1567" s="40">
        <v>2956426.4896102455</v>
      </c>
      <c r="C1567">
        <v>4253247.1074791737</v>
      </c>
      <c r="D1567" t="str">
        <v>unmet</v>
      </c>
      <c r="E1567">
        <v>-1296820.6178689282</v>
      </c>
    </row>
    <row r="1568" spans="1:5" x14ac:dyDescent="0.25">
      <c r="A1568">
        <v>1501</v>
      </c>
      <c r="B1568" s="40">
        <v>3208706.0604171758</v>
      </c>
      <c r="C1568">
        <v>4253579.7842243873</v>
      </c>
      <c r="D1568" t="str">
        <v>unmet</v>
      </c>
      <c r="E1568">
        <v>-1044873.7238072115</v>
      </c>
    </row>
    <row r="1569" spans="1:5" x14ac:dyDescent="0.25">
      <c r="A1569">
        <v>1502</v>
      </c>
      <c r="B1569" s="40">
        <v>3491384.9233333375</v>
      </c>
      <c r="C1569">
        <v>4253508.641680331</v>
      </c>
      <c r="D1569" t="str">
        <v>unmet</v>
      </c>
      <c r="E1569">
        <v>-762123.71834699344</v>
      </c>
    </row>
    <row r="1570" spans="1:5" x14ac:dyDescent="0.25">
      <c r="A1570">
        <v>1503</v>
      </c>
      <c r="B1570" s="40">
        <v>4425678.9106675433</v>
      </c>
      <c r="C1570">
        <v>4253352.3533994919</v>
      </c>
      <c r="D1570" t="str">
        <v>met</v>
      </c>
      <c r="E1570">
        <v>172326.55726805143</v>
      </c>
    </row>
    <row r="1571" spans="1:5" x14ac:dyDescent="0.25">
      <c r="A1571">
        <v>1504</v>
      </c>
      <c r="B1571" s="40">
        <v>3079589.1657259944</v>
      </c>
      <c r="C1571">
        <v>4253574.9401883967</v>
      </c>
      <c r="D1571" t="str">
        <v>unmet</v>
      </c>
      <c r="E1571">
        <v>-1173985.7744624023</v>
      </c>
    </row>
    <row r="1572" spans="1:5" x14ac:dyDescent="0.25">
      <c r="A1572">
        <v>1505</v>
      </c>
      <c r="B1572" s="40">
        <v>3400310.1042220267</v>
      </c>
      <c r="C1572">
        <v>4253345.659181146</v>
      </c>
      <c r="D1572" t="str">
        <v>unmet</v>
      </c>
      <c r="E1572">
        <v>-853035.5549591193</v>
      </c>
    </row>
    <row r="1573" spans="1:5" x14ac:dyDescent="0.25">
      <c r="A1573">
        <v>1506</v>
      </c>
      <c r="B1573" s="40">
        <v>3063707.7770018615</v>
      </c>
      <c r="C1573">
        <v>4252905.2826109482</v>
      </c>
      <c r="D1573" t="str">
        <v>unmet</v>
      </c>
      <c r="E1573">
        <v>-1189197.5056090867</v>
      </c>
    </row>
    <row r="1574" spans="1:5" x14ac:dyDescent="0.25">
      <c r="A1574">
        <v>1507</v>
      </c>
      <c r="B1574" s="40">
        <v>3399479.8932911288</v>
      </c>
      <c r="C1574">
        <v>4252872.4331352469</v>
      </c>
      <c r="D1574" t="str">
        <v>unmet</v>
      </c>
      <c r="E1574">
        <v>-853392.53984411806</v>
      </c>
    </row>
    <row r="1575" spans="1:5" x14ac:dyDescent="0.25">
      <c r="A1575">
        <v>1508</v>
      </c>
      <c r="B1575" s="40">
        <v>3611092.6617542086</v>
      </c>
      <c r="C1575">
        <v>4253725.8374189455</v>
      </c>
      <c r="D1575" t="str">
        <v>unmet</v>
      </c>
      <c r="E1575">
        <v>-642633.17566473689</v>
      </c>
    </row>
    <row r="1576" spans="1:5" x14ac:dyDescent="0.25">
      <c r="A1576">
        <v>1509</v>
      </c>
      <c r="B1576" s="40">
        <v>3026931.8045699457</v>
      </c>
      <c r="C1576">
        <v>4253901.2278573373</v>
      </c>
      <c r="D1576" t="str">
        <v>unmet</v>
      </c>
      <c r="E1576">
        <v>-1226969.4232873917</v>
      </c>
    </row>
    <row r="1577" spans="1:5" x14ac:dyDescent="0.25">
      <c r="A1577">
        <v>1510</v>
      </c>
      <c r="B1577" s="40">
        <v>3299362.2039707233</v>
      </c>
      <c r="C1577">
        <v>4253178.4624669226</v>
      </c>
      <c r="D1577" t="str">
        <v>unmet</v>
      </c>
      <c r="E1577">
        <v>-953816.25849619927</v>
      </c>
    </row>
    <row r="1578" spans="1:5" x14ac:dyDescent="0.25">
      <c r="A1578">
        <v>1511</v>
      </c>
      <c r="B1578" s="40">
        <v>3236164.8049728624</v>
      </c>
      <c r="C1578">
        <v>4252908.5139989732</v>
      </c>
      <c r="D1578" t="str">
        <v>unmet</v>
      </c>
      <c r="E1578">
        <v>-1016743.7090261108</v>
      </c>
    </row>
    <row r="1579" spans="1:5" x14ac:dyDescent="0.25">
      <c r="A1579">
        <v>1512</v>
      </c>
      <c r="B1579" s="40">
        <v>3044554.0875769332</v>
      </c>
      <c r="C1579">
        <v>4253462.3995410362</v>
      </c>
      <c r="D1579" t="str">
        <v>unmet</v>
      </c>
      <c r="E1579">
        <v>-1208908.311964103</v>
      </c>
    </row>
    <row r="1580" spans="1:5" x14ac:dyDescent="0.25">
      <c r="A1580">
        <v>1513</v>
      </c>
      <c r="B1580" s="40">
        <v>3054395.4506098027</v>
      </c>
      <c r="C1580">
        <v>4253627.4549065987</v>
      </c>
      <c r="D1580" t="str">
        <v>unmet</v>
      </c>
      <c r="E1580">
        <v>-1199232.0042967959</v>
      </c>
    </row>
    <row r="1581" spans="1:5" x14ac:dyDescent="0.25">
      <c r="A1581">
        <v>1514</v>
      </c>
      <c r="B1581" s="40">
        <v>3048562.1065024664</v>
      </c>
      <c r="C1581">
        <v>4253447.6823346447</v>
      </c>
      <c r="D1581" t="str">
        <v>unmet</v>
      </c>
      <c r="E1581">
        <v>-1204885.5758321784</v>
      </c>
    </row>
    <row r="1582" spans="1:5" x14ac:dyDescent="0.25">
      <c r="A1582">
        <v>1515</v>
      </c>
      <c r="B1582" s="40">
        <v>3374324.6807445916</v>
      </c>
      <c r="C1582">
        <v>4253564.1103364974</v>
      </c>
      <c r="D1582" t="str">
        <v>unmet</v>
      </c>
      <c r="E1582">
        <v>-879239.42959190579</v>
      </c>
    </row>
    <row r="1583" spans="1:5" x14ac:dyDescent="0.25">
      <c r="A1583">
        <v>1516</v>
      </c>
      <c r="B1583" s="40">
        <v>3347093.9104242004</v>
      </c>
      <c r="C1583">
        <v>4252950.3247317523</v>
      </c>
      <c r="D1583" t="str">
        <v>unmet</v>
      </c>
      <c r="E1583">
        <v>-905856.41430755192</v>
      </c>
    </row>
    <row r="1584" spans="1:5" x14ac:dyDescent="0.25">
      <c r="A1584">
        <v>1517</v>
      </c>
      <c r="B1584" s="40">
        <v>3356211.8308498501</v>
      </c>
      <c r="C1584">
        <v>4253409.8123272685</v>
      </c>
      <c r="D1584" t="str">
        <v>unmet</v>
      </c>
      <c r="E1584">
        <v>-897197.98147741845</v>
      </c>
    </row>
    <row r="1585" spans="1:5" x14ac:dyDescent="0.25">
      <c r="A1585">
        <v>1518</v>
      </c>
      <c r="B1585" s="40">
        <v>3161241.5429762695</v>
      </c>
      <c r="C1585">
        <v>4253517.3490609769</v>
      </c>
      <c r="D1585" t="str">
        <v>unmet</v>
      </c>
      <c r="E1585">
        <v>-1092275.8060847074</v>
      </c>
    </row>
    <row r="1586" spans="1:5" x14ac:dyDescent="0.25">
      <c r="A1586">
        <v>1519</v>
      </c>
      <c r="B1586" s="40">
        <v>3224812.9052524916</v>
      </c>
      <c r="C1586">
        <v>4253599.4800742762</v>
      </c>
      <c r="D1586" t="str">
        <v>unmet</v>
      </c>
      <c r="E1586">
        <v>-1028786.5748217846</v>
      </c>
    </row>
    <row r="1587" spans="1:5" x14ac:dyDescent="0.25">
      <c r="A1587">
        <v>1520</v>
      </c>
      <c r="B1587" s="40">
        <v>3437361.5546987234</v>
      </c>
      <c r="C1587">
        <v>4253388.1547708288</v>
      </c>
      <c r="D1587" t="str">
        <v>unmet</v>
      </c>
      <c r="E1587">
        <v>-816026.60007210542</v>
      </c>
    </row>
    <row r="1588" spans="1:5" x14ac:dyDescent="0.25">
      <c r="A1588">
        <v>1521</v>
      </c>
      <c r="B1588" s="40">
        <v>3096850.1450995281</v>
      </c>
      <c r="C1588">
        <v>4253298.720027063</v>
      </c>
      <c r="D1588" t="str">
        <v>unmet</v>
      </c>
      <c r="E1588">
        <v>-1156448.5749275349</v>
      </c>
    </row>
    <row r="1589" spans="1:5" x14ac:dyDescent="0.25">
      <c r="A1589">
        <v>1522</v>
      </c>
      <c r="B1589" s="40">
        <v>3348167.5873345044</v>
      </c>
      <c r="C1589">
        <v>4253207.8902253807</v>
      </c>
      <c r="D1589" t="str">
        <v>unmet</v>
      </c>
      <c r="E1589">
        <v>-905040.30289087631</v>
      </c>
    </row>
    <row r="1590" spans="1:5" x14ac:dyDescent="0.25">
      <c r="A1590">
        <v>1523</v>
      </c>
      <c r="B1590" s="40">
        <v>3080812.0530566759</v>
      </c>
      <c r="C1590">
        <v>4253540.4846148891</v>
      </c>
      <c r="D1590" t="str">
        <v>unmet</v>
      </c>
      <c r="E1590">
        <v>-1172728.4315582132</v>
      </c>
    </row>
    <row r="1591" spans="1:5" x14ac:dyDescent="0.25">
      <c r="A1591">
        <v>1524</v>
      </c>
      <c r="B1591" s="40">
        <v>2979556.4564477615</v>
      </c>
      <c r="C1591">
        <v>4253519.1793294251</v>
      </c>
      <c r="D1591" t="str">
        <v>unmet</v>
      </c>
      <c r="E1591">
        <v>-1273962.7228816636</v>
      </c>
    </row>
    <row r="1592" spans="1:5" x14ac:dyDescent="0.25">
      <c r="A1592">
        <v>1525</v>
      </c>
      <c r="B1592" s="40">
        <v>3605895.1561714574</v>
      </c>
      <c r="C1592">
        <v>4252967.2759864414</v>
      </c>
      <c r="D1592" t="str">
        <v>unmet</v>
      </c>
      <c r="E1592">
        <v>-647072.11981498403</v>
      </c>
    </row>
    <row r="1593" spans="1:5" x14ac:dyDescent="0.25">
      <c r="A1593">
        <v>1526</v>
      </c>
      <c r="B1593" s="40">
        <v>4308922.6687797904</v>
      </c>
      <c r="C1593">
        <v>4253363.8709531352</v>
      </c>
      <c r="D1593" t="str">
        <v>met</v>
      </c>
      <c r="E1593">
        <v>55558.797826655209</v>
      </c>
    </row>
    <row r="1594" spans="1:5" x14ac:dyDescent="0.25">
      <c r="A1594">
        <v>1527</v>
      </c>
      <c r="B1594" s="40">
        <v>3322771.9663348207</v>
      </c>
      <c r="C1594">
        <v>4253094.9342960594</v>
      </c>
      <c r="D1594" t="str">
        <v>unmet</v>
      </c>
      <c r="E1594">
        <v>-930322.9679612387</v>
      </c>
    </row>
    <row r="1595" spans="1:5" x14ac:dyDescent="0.25">
      <c r="A1595">
        <v>1528</v>
      </c>
      <c r="B1595" s="40">
        <v>3366760.9282269459</v>
      </c>
      <c r="C1595">
        <v>4252756.8906039139</v>
      </c>
      <c r="D1595" t="str">
        <v>unmet</v>
      </c>
      <c r="E1595">
        <v>-885995.962376968</v>
      </c>
    </row>
    <row r="1596" spans="1:5" x14ac:dyDescent="0.25">
      <c r="A1596">
        <v>1529</v>
      </c>
      <c r="B1596" s="40">
        <v>3357065.1504670912</v>
      </c>
      <c r="C1596">
        <v>4252894.920124976</v>
      </c>
      <c r="D1596" t="str">
        <v>unmet</v>
      </c>
      <c r="E1596">
        <v>-895829.76965788472</v>
      </c>
    </row>
    <row r="1597" spans="1:5" x14ac:dyDescent="0.25">
      <c r="A1597">
        <v>1530</v>
      </c>
      <c r="B1597" s="40">
        <v>2894098.7100566383</v>
      </c>
      <c r="C1597">
        <v>4253626.1717655575</v>
      </c>
      <c r="D1597" t="str">
        <v>unmet</v>
      </c>
      <c r="E1597">
        <v>-1359527.4617089191</v>
      </c>
    </row>
    <row r="1598" spans="1:5" x14ac:dyDescent="0.25">
      <c r="A1598">
        <v>1531</v>
      </c>
      <c r="B1598" s="40">
        <v>2782220.5079850107</v>
      </c>
      <c r="C1598">
        <v>4253204.1199764265</v>
      </c>
      <c r="D1598" t="str">
        <v>unmet</v>
      </c>
      <c r="E1598">
        <v>-1470983.6119914157</v>
      </c>
    </row>
    <row r="1599" spans="1:5" x14ac:dyDescent="0.25">
      <c r="A1599">
        <v>1532</v>
      </c>
      <c r="B1599" s="40">
        <v>3007574.8264212366</v>
      </c>
      <c r="C1599">
        <v>4253374.8147339849</v>
      </c>
      <c r="D1599" t="str">
        <v>unmet</v>
      </c>
      <c r="E1599">
        <v>-1245799.9883127483</v>
      </c>
    </row>
    <row r="1600" spans="1:5" x14ac:dyDescent="0.25">
      <c r="A1600">
        <v>1533</v>
      </c>
      <c r="B1600" s="40">
        <v>2994980.9797428395</v>
      </c>
      <c r="C1600">
        <v>4253266.8129289486</v>
      </c>
      <c r="D1600" t="str">
        <v>unmet</v>
      </c>
      <c r="E1600">
        <v>-1258285.8331861091</v>
      </c>
    </row>
    <row r="1601" spans="1:5" x14ac:dyDescent="0.25">
      <c r="A1601">
        <v>1534</v>
      </c>
      <c r="B1601" s="40">
        <v>3149557.490830373</v>
      </c>
      <c r="C1601">
        <v>4253839.2756861681</v>
      </c>
      <c r="D1601" t="str">
        <v>unmet</v>
      </c>
      <c r="E1601">
        <v>-1104281.7848557951</v>
      </c>
    </row>
    <row r="1602" spans="1:5" x14ac:dyDescent="0.25">
      <c r="A1602">
        <v>1535</v>
      </c>
      <c r="B1602" s="40">
        <v>3302046.5814691065</v>
      </c>
      <c r="C1602">
        <v>4253699.8369854297</v>
      </c>
      <c r="D1602" t="str">
        <v>unmet</v>
      </c>
      <c r="E1602">
        <v>-951653.25551632326</v>
      </c>
    </row>
    <row r="1603" spans="1:5" x14ac:dyDescent="0.25">
      <c r="A1603">
        <v>1536</v>
      </c>
      <c r="B1603" s="40">
        <v>2992630.601230849</v>
      </c>
      <c r="C1603">
        <v>4253466.4332488077</v>
      </c>
      <c r="D1603" t="str">
        <v>unmet</v>
      </c>
      <c r="E1603">
        <v>-1260835.8320179586</v>
      </c>
    </row>
    <row r="1604" spans="1:5" x14ac:dyDescent="0.25">
      <c r="A1604">
        <v>1537</v>
      </c>
      <c r="B1604" s="40">
        <v>3225986.5419184035</v>
      </c>
      <c r="C1604">
        <v>4252715.1385561293</v>
      </c>
      <c r="D1604" t="str">
        <v>unmet</v>
      </c>
      <c r="E1604">
        <v>-1026728.5966377258</v>
      </c>
    </row>
    <row r="1605" spans="1:5" x14ac:dyDescent="0.25">
      <c r="A1605">
        <v>1538</v>
      </c>
      <c r="B1605" s="40">
        <v>2956338.963529272</v>
      </c>
      <c r="C1605">
        <v>4253394.6119875554</v>
      </c>
      <c r="D1605" t="str">
        <v>unmet</v>
      </c>
      <c r="E1605">
        <v>-1297055.6484582834</v>
      </c>
    </row>
    <row r="1606" spans="1:5" x14ac:dyDescent="0.25">
      <c r="A1606">
        <v>1539</v>
      </c>
      <c r="B1606" s="40">
        <v>2984544.258274978</v>
      </c>
      <c r="C1606">
        <v>4253421.4066914525</v>
      </c>
      <c r="D1606" t="str">
        <v>unmet</v>
      </c>
      <c r="E1606">
        <v>-1268877.1484164745</v>
      </c>
    </row>
    <row r="1607" spans="1:5" x14ac:dyDescent="0.25">
      <c r="A1607">
        <v>1540</v>
      </c>
      <c r="B1607" s="40">
        <v>2892510.1795609239</v>
      </c>
      <c r="C1607">
        <v>4253602.7336276881</v>
      </c>
      <c r="D1607" t="str">
        <v>unmet</v>
      </c>
      <c r="E1607">
        <v>-1361092.5540667642</v>
      </c>
    </row>
    <row r="1608" spans="1:5" x14ac:dyDescent="0.25">
      <c r="A1608">
        <v>1541</v>
      </c>
      <c r="B1608" s="40">
        <v>2750394.8182401061</v>
      </c>
      <c r="C1608">
        <v>4253169.3183093844</v>
      </c>
      <c r="D1608" t="str">
        <v>unmet</v>
      </c>
      <c r="E1608">
        <v>-1502774.5000692783</v>
      </c>
    </row>
    <row r="1609" spans="1:5" x14ac:dyDescent="0.25">
      <c r="A1609">
        <v>1542</v>
      </c>
      <c r="B1609" s="40">
        <v>3001258.2949151089</v>
      </c>
      <c r="C1609">
        <v>4253013.1030615661</v>
      </c>
      <c r="D1609" t="str">
        <v>unmet</v>
      </c>
      <c r="E1609">
        <v>-1251754.8081464572</v>
      </c>
    </row>
    <row r="1610" spans="1:5" x14ac:dyDescent="0.25">
      <c r="A1610">
        <v>1543</v>
      </c>
      <c r="B1610" s="40">
        <v>3290039.7262803321</v>
      </c>
      <c r="C1610">
        <v>4253667.6878579566</v>
      </c>
      <c r="D1610" t="str">
        <v>unmet</v>
      </c>
      <c r="E1610">
        <v>-963627.96157762455</v>
      </c>
    </row>
    <row r="1611" spans="1:5" x14ac:dyDescent="0.25">
      <c r="A1611">
        <v>1544</v>
      </c>
      <c r="B1611" s="40">
        <v>2871766.5578174624</v>
      </c>
      <c r="C1611">
        <v>4253285.4034666549</v>
      </c>
      <c r="D1611" t="str">
        <v>unmet</v>
      </c>
      <c r="E1611">
        <v>-1381518.8456491926</v>
      </c>
    </row>
    <row r="1612" spans="1:5" x14ac:dyDescent="0.25">
      <c r="A1612">
        <v>1545</v>
      </c>
      <c r="B1612" s="40">
        <v>3689380.2632198581</v>
      </c>
      <c r="C1612">
        <v>4252948.92597144</v>
      </c>
      <c r="D1612" t="str">
        <v>unmet</v>
      </c>
      <c r="E1612">
        <v>-563568.66275158199</v>
      </c>
    </row>
    <row r="1613" spans="1:5" x14ac:dyDescent="0.25">
      <c r="A1613">
        <v>1546</v>
      </c>
      <c r="B1613" s="40">
        <v>3020093.2176365913</v>
      </c>
      <c r="C1613">
        <v>4253310.9023465263</v>
      </c>
      <c r="D1613" t="str">
        <v>unmet</v>
      </c>
      <c r="E1613">
        <v>-1233217.684709935</v>
      </c>
    </row>
    <row r="1614" spans="1:5" x14ac:dyDescent="0.25">
      <c r="A1614">
        <v>1547</v>
      </c>
      <c r="B1614" s="40">
        <v>3137109.8118552808</v>
      </c>
      <c r="C1614">
        <v>4253148.6885894071</v>
      </c>
      <c r="D1614" t="str">
        <v>unmet</v>
      </c>
      <c r="E1614">
        <v>-1116038.8767341264</v>
      </c>
    </row>
    <row r="1615" spans="1:5" x14ac:dyDescent="0.25">
      <c r="A1615">
        <v>1548</v>
      </c>
      <c r="B1615" s="40">
        <v>3170843.0981411929</v>
      </c>
      <c r="C1615">
        <v>4253025.9592828229</v>
      </c>
      <c r="D1615" t="str">
        <v>unmet</v>
      </c>
      <c r="E1615">
        <v>-1082182.86114163</v>
      </c>
    </row>
    <row r="1616" spans="1:5" x14ac:dyDescent="0.25">
      <c r="A1616">
        <v>1549</v>
      </c>
      <c r="B1616" s="40">
        <v>3325917.9279756751</v>
      </c>
      <c r="C1616">
        <v>4253856.4580874536</v>
      </c>
      <c r="D1616" t="str">
        <v>unmet</v>
      </c>
      <c r="E1616">
        <v>-927938.53011177853</v>
      </c>
    </row>
    <row r="1617" spans="1:5" x14ac:dyDescent="0.25">
      <c r="A1617">
        <v>1550</v>
      </c>
      <c r="B1617" s="40">
        <v>3269830.8841261463</v>
      </c>
      <c r="C1617">
        <v>4253155.6163181765</v>
      </c>
      <c r="D1617" t="str">
        <v>unmet</v>
      </c>
      <c r="E1617">
        <v>-983324.73219203018</v>
      </c>
    </row>
    <row r="1618" spans="1:5" x14ac:dyDescent="0.25">
      <c r="A1618">
        <v>1551</v>
      </c>
      <c r="B1618" s="40">
        <v>3521652.3902118751</v>
      </c>
      <c r="C1618">
        <v>4253180.321621133</v>
      </c>
      <c r="D1618" t="str">
        <v>unmet</v>
      </c>
      <c r="E1618">
        <v>-731527.93140925793</v>
      </c>
    </row>
    <row r="1619" spans="1:5" x14ac:dyDescent="0.25">
      <c r="A1619">
        <v>1552</v>
      </c>
      <c r="B1619" s="40">
        <v>3088785.9192539975</v>
      </c>
      <c r="C1619">
        <v>4253879.2647193372</v>
      </c>
      <c r="D1619" t="str">
        <v>unmet</v>
      </c>
      <c r="E1619">
        <v>-1165093.3454653397</v>
      </c>
    </row>
    <row r="1620" spans="1:5" x14ac:dyDescent="0.25">
      <c r="A1620">
        <v>1553</v>
      </c>
      <c r="B1620" s="40">
        <v>2737611.8420964526</v>
      </c>
      <c r="C1620">
        <v>4253359.9034148464</v>
      </c>
      <c r="D1620" t="str">
        <v>unmet</v>
      </c>
      <c r="E1620">
        <v>-1515748.0613183938</v>
      </c>
    </row>
    <row r="1621" spans="1:5" x14ac:dyDescent="0.25">
      <c r="A1621">
        <v>1554</v>
      </c>
      <c r="B1621" s="40">
        <v>3583286.3907565568</v>
      </c>
      <c r="C1621">
        <v>4253250.3573841285</v>
      </c>
      <c r="D1621" t="str">
        <v>unmet</v>
      </c>
      <c r="E1621">
        <v>-669963.96662757173</v>
      </c>
    </row>
    <row r="1622" spans="1:5" x14ac:dyDescent="0.25">
      <c r="A1622">
        <v>1555</v>
      </c>
      <c r="B1622" s="40">
        <v>3292728.4540743642</v>
      </c>
      <c r="C1622">
        <v>4253007.0726261521</v>
      </c>
      <c r="D1622" t="str">
        <v>unmet</v>
      </c>
      <c r="E1622">
        <v>-960278.61855178792</v>
      </c>
    </row>
    <row r="1623" spans="1:5" x14ac:dyDescent="0.25">
      <c r="A1623">
        <v>1556</v>
      </c>
      <c r="B1623" s="40">
        <v>3290606.8064845758</v>
      </c>
      <c r="C1623">
        <v>4253651.3123975936</v>
      </c>
      <c r="D1623" t="str">
        <v>unmet</v>
      </c>
      <c r="E1623">
        <v>-963044.50591301778</v>
      </c>
    </row>
    <row r="1624" spans="1:5" x14ac:dyDescent="0.25">
      <c r="A1624">
        <v>1557</v>
      </c>
      <c r="B1624" s="40">
        <v>3428316.2968421089</v>
      </c>
      <c r="C1624">
        <v>4253401.239055845</v>
      </c>
      <c r="D1624" t="str">
        <v>unmet</v>
      </c>
      <c r="E1624">
        <v>-825084.94221373601</v>
      </c>
    </row>
    <row r="1625" spans="1:5" x14ac:dyDescent="0.25">
      <c r="A1625">
        <v>1558</v>
      </c>
      <c r="B1625" s="40">
        <v>2931482.542156342</v>
      </c>
      <c r="C1625">
        <v>4253599.7182938363</v>
      </c>
      <c r="D1625" t="str">
        <v>unmet</v>
      </c>
      <c r="E1625">
        <v>-1322117.1761374944</v>
      </c>
    </row>
    <row r="1626" spans="1:5" x14ac:dyDescent="0.25">
      <c r="A1626">
        <v>1559</v>
      </c>
      <c r="B1626" s="40">
        <v>3340566.839514053</v>
      </c>
      <c r="C1626">
        <v>4253376.0741352681</v>
      </c>
      <c r="D1626" t="str">
        <v>unmet</v>
      </c>
      <c r="E1626">
        <v>-912809.23462121515</v>
      </c>
    </row>
    <row r="1627" spans="1:5" x14ac:dyDescent="0.25">
      <c r="A1627">
        <v>1560</v>
      </c>
      <c r="B1627" s="40">
        <v>3444865.401940247</v>
      </c>
      <c r="C1627">
        <v>4253230.9056572625</v>
      </c>
      <c r="D1627" t="str">
        <v>unmet</v>
      </c>
      <c r="E1627">
        <v>-808365.5037170155</v>
      </c>
    </row>
    <row r="1628" spans="1:5" x14ac:dyDescent="0.25">
      <c r="A1628">
        <v>1561</v>
      </c>
      <c r="B1628" s="40">
        <v>3248142.5874534957</v>
      </c>
      <c r="C1628">
        <v>4253255.1994134169</v>
      </c>
      <c r="D1628" t="str">
        <v>unmet</v>
      </c>
      <c r="E1628">
        <v>-1005112.6119599212</v>
      </c>
    </row>
    <row r="1629" spans="1:5" x14ac:dyDescent="0.25">
      <c r="A1629">
        <v>1562</v>
      </c>
      <c r="B1629" s="40">
        <v>3284579.6696506003</v>
      </c>
      <c r="C1629">
        <v>4254117.029379366</v>
      </c>
      <c r="D1629" t="str">
        <v>unmet</v>
      </c>
      <c r="E1629">
        <v>-969537.35972876567</v>
      </c>
    </row>
    <row r="1630" spans="1:5" x14ac:dyDescent="0.25">
      <c r="A1630">
        <v>1563</v>
      </c>
      <c r="B1630" s="40">
        <v>3000186.31291747</v>
      </c>
      <c r="C1630">
        <v>4253580.0522514284</v>
      </c>
      <c r="D1630" t="str">
        <v>unmet</v>
      </c>
      <c r="E1630">
        <v>-1253393.7393339584</v>
      </c>
    </row>
    <row r="1631" spans="1:5" x14ac:dyDescent="0.25">
      <c r="A1631">
        <v>1564</v>
      </c>
      <c r="B1631" s="40">
        <v>3269789.5720150983</v>
      </c>
      <c r="C1631">
        <v>4253412.6857262943</v>
      </c>
      <c r="D1631" t="str">
        <v>unmet</v>
      </c>
      <c r="E1631">
        <v>-983623.113711196</v>
      </c>
    </row>
    <row r="1632" spans="1:5" x14ac:dyDescent="0.25">
      <c r="A1632">
        <v>1565</v>
      </c>
      <c r="B1632" s="40">
        <v>3382304.6334350109</v>
      </c>
      <c r="C1632">
        <v>4253172.5966858882</v>
      </c>
      <c r="D1632" t="str">
        <v>unmet</v>
      </c>
      <c r="E1632">
        <v>-870867.96325087734</v>
      </c>
    </row>
    <row r="1633" spans="1:5" x14ac:dyDescent="0.25">
      <c r="A1633">
        <v>1566</v>
      </c>
      <c r="B1633" s="40">
        <v>3101829.973555617</v>
      </c>
      <c r="C1633">
        <v>4253071.1363088004</v>
      </c>
      <c r="D1633" t="str">
        <v>unmet</v>
      </c>
      <c r="E1633">
        <v>-1151241.1627531834</v>
      </c>
    </row>
    <row r="1634" spans="1:5" x14ac:dyDescent="0.25">
      <c r="A1634">
        <v>1567</v>
      </c>
      <c r="B1634" s="40">
        <v>3040441.33753209</v>
      </c>
      <c r="C1634">
        <v>4253435.1568504516</v>
      </c>
      <c r="D1634" t="str">
        <v>unmet</v>
      </c>
      <c r="E1634">
        <v>-1212993.8193183616</v>
      </c>
    </row>
    <row r="1635" spans="1:5" x14ac:dyDescent="0.25">
      <c r="A1635">
        <v>1568</v>
      </c>
      <c r="B1635" s="40">
        <v>3252579.1234169938</v>
      </c>
      <c r="C1635">
        <v>4253177.6886041043</v>
      </c>
      <c r="D1635" t="str">
        <v>unmet</v>
      </c>
      <c r="E1635">
        <v>-1000598.5651871106</v>
      </c>
    </row>
    <row r="1636" spans="1:5" x14ac:dyDescent="0.25">
      <c r="A1636">
        <v>1569</v>
      </c>
      <c r="B1636" s="40">
        <v>3436760.2448924421</v>
      </c>
      <c r="C1636">
        <v>4253152.1916721128</v>
      </c>
      <c r="D1636" t="str">
        <v>unmet</v>
      </c>
      <c r="E1636">
        <v>-816391.94677967066</v>
      </c>
    </row>
    <row r="1637" spans="1:5" x14ac:dyDescent="0.25">
      <c r="A1637">
        <v>1570</v>
      </c>
      <c r="B1637" s="40">
        <v>2778532.8818735401</v>
      </c>
      <c r="C1637">
        <v>4253597.6696749488</v>
      </c>
      <c r="D1637" t="str">
        <v>unmet</v>
      </c>
      <c r="E1637">
        <v>-1475064.7878014087</v>
      </c>
    </row>
    <row r="1638" spans="1:5" x14ac:dyDescent="0.25">
      <c r="A1638">
        <v>1571</v>
      </c>
      <c r="B1638" s="40">
        <v>3464787.5175317992</v>
      </c>
      <c r="C1638">
        <v>4253126.8869420951</v>
      </c>
      <c r="D1638" t="str">
        <v>unmet</v>
      </c>
      <c r="E1638">
        <v>-788339.36941029597</v>
      </c>
    </row>
    <row r="1639" spans="1:5" x14ac:dyDescent="0.25">
      <c r="A1639">
        <v>1572</v>
      </c>
      <c r="B1639" s="40">
        <v>3419526.9582447391</v>
      </c>
      <c r="C1639">
        <v>4254119.2317264769</v>
      </c>
      <c r="D1639" t="str">
        <v>unmet</v>
      </c>
      <c r="E1639">
        <v>-834592.27348173782</v>
      </c>
    </row>
    <row r="1640" spans="1:5" x14ac:dyDescent="0.25">
      <c r="A1640">
        <v>1573</v>
      </c>
      <c r="B1640" s="40">
        <v>3166315.3358758199</v>
      </c>
      <c r="C1640">
        <v>4253554.1703512594</v>
      </c>
      <c r="D1640" t="str">
        <v>unmet</v>
      </c>
      <c r="E1640">
        <v>-1087238.8344754395</v>
      </c>
    </row>
    <row r="1641" spans="1:5" x14ac:dyDescent="0.25">
      <c r="A1641">
        <v>1574</v>
      </c>
      <c r="B1641" s="40">
        <v>3180390.9845052501</v>
      </c>
      <c r="C1641">
        <v>4253393.8770270683</v>
      </c>
      <c r="D1641" t="str">
        <v>unmet</v>
      </c>
      <c r="E1641">
        <v>-1073002.8925218182</v>
      </c>
    </row>
    <row r="1642" spans="1:5" x14ac:dyDescent="0.25">
      <c r="A1642">
        <v>1575</v>
      </c>
      <c r="B1642" s="40">
        <v>3180254.0372341722</v>
      </c>
      <c r="C1642">
        <v>4253487.0034395345</v>
      </c>
      <c r="D1642" t="str">
        <v>unmet</v>
      </c>
      <c r="E1642">
        <v>-1073232.9662053622</v>
      </c>
    </row>
    <row r="1643" spans="1:5" x14ac:dyDescent="0.25">
      <c r="A1643">
        <v>1576</v>
      </c>
      <c r="B1643" s="40">
        <v>3202878.8508784431</v>
      </c>
      <c r="C1643">
        <v>4253346.054136089</v>
      </c>
      <c r="D1643" t="str">
        <v>unmet</v>
      </c>
      <c r="E1643">
        <v>-1050467.2032576459</v>
      </c>
    </row>
    <row r="1644" spans="1:5" x14ac:dyDescent="0.25">
      <c r="A1644">
        <v>1577</v>
      </c>
      <c r="B1644" s="40">
        <v>3250849.4628785634</v>
      </c>
      <c r="C1644">
        <v>4253049.8752491213</v>
      </c>
      <c r="D1644" t="str">
        <v>unmet</v>
      </c>
      <c r="E1644">
        <v>-1002200.4123705579</v>
      </c>
    </row>
    <row r="1645" spans="1:5" x14ac:dyDescent="0.25">
      <c r="A1645">
        <v>1578</v>
      </c>
      <c r="B1645" s="40">
        <v>2983491.0871576443</v>
      </c>
      <c r="C1645">
        <v>4253081.7424197467</v>
      </c>
      <c r="D1645" t="str">
        <v>unmet</v>
      </c>
      <c r="E1645">
        <v>-1269590.6552621024</v>
      </c>
    </row>
    <row r="1646" spans="1:5" x14ac:dyDescent="0.25">
      <c r="A1646">
        <v>1579</v>
      </c>
      <c r="B1646" s="40">
        <v>4212660.6062814817</v>
      </c>
      <c r="C1646">
        <v>4252985.2977948505</v>
      </c>
      <c r="D1646" t="str">
        <v>unmet</v>
      </c>
      <c r="E1646">
        <v>-40324.69151336886</v>
      </c>
    </row>
    <row r="1647" spans="1:5" x14ac:dyDescent="0.25">
      <c r="A1647">
        <v>1580</v>
      </c>
      <c r="B1647" s="40">
        <v>2828276.1696680756</v>
      </c>
      <c r="C1647">
        <v>4252881.2874489343</v>
      </c>
      <c r="D1647" t="str">
        <v>unmet</v>
      </c>
      <c r="E1647">
        <v>-1424605.1177808587</v>
      </c>
    </row>
    <row r="1648" spans="1:5" x14ac:dyDescent="0.25">
      <c r="A1648">
        <v>1581</v>
      </c>
      <c r="B1648" s="40">
        <v>3127770.3358101733</v>
      </c>
      <c r="C1648">
        <v>4252999.5783834308</v>
      </c>
      <c r="D1648" t="str">
        <v>unmet</v>
      </c>
      <c r="E1648">
        <v>-1125229.2425732575</v>
      </c>
    </row>
    <row r="1649" spans="1:5" x14ac:dyDescent="0.25">
      <c r="A1649">
        <v>1582</v>
      </c>
      <c r="B1649" s="40">
        <v>3292992.5477474318</v>
      </c>
      <c r="C1649">
        <v>4253350.858651503</v>
      </c>
      <c r="D1649" t="str">
        <v>unmet</v>
      </c>
      <c r="E1649">
        <v>-960358.3109040712</v>
      </c>
    </row>
    <row r="1650" spans="1:5" x14ac:dyDescent="0.25">
      <c r="A1650">
        <v>1583</v>
      </c>
      <c r="B1650" s="40">
        <v>3375445.4872176964</v>
      </c>
      <c r="C1650">
        <v>4253650.7091142237</v>
      </c>
      <c r="D1650" t="str">
        <v>unmet</v>
      </c>
      <c r="E1650">
        <v>-878205.22189652734</v>
      </c>
    </row>
    <row r="1651" spans="1:5" x14ac:dyDescent="0.25">
      <c r="A1651">
        <v>1584</v>
      </c>
      <c r="B1651" s="40">
        <v>3298979.3611607631</v>
      </c>
      <c r="C1651">
        <v>4253652.0990047222</v>
      </c>
      <c r="D1651" t="str">
        <v>unmet</v>
      </c>
      <c r="E1651">
        <v>-954672.73784395913</v>
      </c>
    </row>
    <row r="1652" spans="1:5" x14ac:dyDescent="0.25">
      <c r="A1652">
        <v>1585</v>
      </c>
      <c r="B1652" s="40">
        <v>4640641.4330675025</v>
      </c>
      <c r="C1652">
        <v>4253170.8342707474</v>
      </c>
      <c r="D1652" t="str">
        <v>met</v>
      </c>
      <c r="E1652">
        <v>387470.59879675508</v>
      </c>
    </row>
    <row r="1653" spans="1:5" x14ac:dyDescent="0.25">
      <c r="A1653">
        <v>1586</v>
      </c>
      <c r="B1653" s="40">
        <v>3189892.4888231903</v>
      </c>
      <c r="C1653">
        <v>4252819.1693571452</v>
      </c>
      <c r="D1653" t="str">
        <v>unmet</v>
      </c>
      <c r="E1653">
        <v>-1062926.6805339549</v>
      </c>
    </row>
    <row r="1654" spans="1:5" x14ac:dyDescent="0.25">
      <c r="A1654">
        <v>1587</v>
      </c>
      <c r="B1654" s="40">
        <v>3653884.9557141913</v>
      </c>
      <c r="C1654">
        <v>4253259.1122524925</v>
      </c>
      <c r="D1654" t="str">
        <v>unmet</v>
      </c>
      <c r="E1654">
        <v>-599374.15653830115</v>
      </c>
    </row>
    <row r="1655" spans="1:5" x14ac:dyDescent="0.25">
      <c r="A1655">
        <v>1588</v>
      </c>
      <c r="B1655" s="40">
        <v>2954480.4587884713</v>
      </c>
      <c r="C1655">
        <v>4253082.9950225512</v>
      </c>
      <c r="D1655" t="str">
        <v>unmet</v>
      </c>
      <c r="E1655">
        <v>-1298602.5362340799</v>
      </c>
    </row>
    <row r="1656" spans="1:5" x14ac:dyDescent="0.25">
      <c r="A1656">
        <v>1589</v>
      </c>
      <c r="B1656" s="40">
        <v>3416710.910778617</v>
      </c>
      <c r="C1656">
        <v>4253032.5606976394</v>
      </c>
      <c r="D1656" t="str">
        <v>unmet</v>
      </c>
      <c r="E1656">
        <v>-836321.64991902234</v>
      </c>
    </row>
    <row r="1657" spans="1:5" x14ac:dyDescent="0.25">
      <c r="A1657">
        <v>1590</v>
      </c>
      <c r="B1657" s="40">
        <v>3161531.5867309766</v>
      </c>
      <c r="C1657">
        <v>4253332.9983414225</v>
      </c>
      <c r="D1657" t="str">
        <v>unmet</v>
      </c>
      <c r="E1657">
        <v>-1091801.4116104459</v>
      </c>
    </row>
    <row r="1658" spans="1:5" x14ac:dyDescent="0.25">
      <c r="A1658">
        <v>1591</v>
      </c>
      <c r="B1658" s="40">
        <v>3344094.1131548379</v>
      </c>
      <c r="C1658">
        <v>4253503.984947321</v>
      </c>
      <c r="D1658" t="str">
        <v>unmet</v>
      </c>
      <c r="E1658">
        <v>-909409.87179248314</v>
      </c>
    </row>
    <row r="1659" spans="1:5" x14ac:dyDescent="0.25">
      <c r="A1659">
        <v>1592</v>
      </c>
      <c r="B1659" s="40">
        <v>3089449.7082088739</v>
      </c>
      <c r="C1659">
        <v>4253270.0364648914</v>
      </c>
      <c r="D1659" t="str">
        <v>unmet</v>
      </c>
      <c r="E1659">
        <v>-1163820.3282560175</v>
      </c>
    </row>
    <row r="1660" spans="1:5" x14ac:dyDescent="0.25">
      <c r="A1660">
        <v>1593</v>
      </c>
      <c r="B1660" s="40">
        <v>4790794.6072836947</v>
      </c>
      <c r="C1660">
        <v>4253240.5121366587</v>
      </c>
      <c r="D1660" t="str">
        <v>met</v>
      </c>
      <c r="E1660">
        <v>537554.09514703602</v>
      </c>
    </row>
    <row r="1661" spans="1:5" x14ac:dyDescent="0.25">
      <c r="A1661">
        <v>1594</v>
      </c>
      <c r="B1661" s="40">
        <v>3083786.6722166361</v>
      </c>
      <c r="C1661">
        <v>4253590.2967462577</v>
      </c>
      <c r="D1661" t="str">
        <v>unmet</v>
      </c>
      <c r="E1661">
        <v>-1169803.6245296216</v>
      </c>
    </row>
    <row r="1662" spans="1:5" x14ac:dyDescent="0.25">
      <c r="A1662">
        <v>1595</v>
      </c>
      <c r="B1662" s="40">
        <v>3034115.2219753875</v>
      </c>
      <c r="C1662">
        <v>4253165.0996876722</v>
      </c>
      <c r="D1662" t="str">
        <v>unmet</v>
      </c>
      <c r="E1662">
        <v>-1219049.8777122847</v>
      </c>
    </row>
    <row r="1663" spans="1:5" x14ac:dyDescent="0.25">
      <c r="A1663">
        <v>1596</v>
      </c>
      <c r="B1663" s="40">
        <v>3511227.6038780883</v>
      </c>
      <c r="C1663">
        <v>4253280.8995840028</v>
      </c>
      <c r="D1663" t="str">
        <v>unmet</v>
      </c>
      <c r="E1663">
        <v>-742053.2957059145</v>
      </c>
    </row>
    <row r="1664" spans="1:5" x14ac:dyDescent="0.25">
      <c r="A1664">
        <v>1597</v>
      </c>
      <c r="B1664" s="40">
        <v>3095616.4172879998</v>
      </c>
      <c r="C1664">
        <v>4253461.8240327844</v>
      </c>
      <c r="D1664" t="str">
        <v>unmet</v>
      </c>
      <c r="E1664">
        <v>-1157845.4067447847</v>
      </c>
    </row>
    <row r="1665" spans="1:5" x14ac:dyDescent="0.25">
      <c r="A1665">
        <v>1598</v>
      </c>
      <c r="B1665" s="40">
        <v>4011560.5006100209</v>
      </c>
      <c r="C1665">
        <v>4252965.1171271615</v>
      </c>
      <c r="D1665" t="str">
        <v>unmet</v>
      </c>
      <c r="E1665">
        <v>-241404.61651714053</v>
      </c>
    </row>
    <row r="1666" spans="1:5" x14ac:dyDescent="0.25">
      <c r="A1666">
        <v>1599</v>
      </c>
      <c r="B1666" s="40">
        <v>3094358.4603982209</v>
      </c>
      <c r="C1666">
        <v>4253340.8518388215</v>
      </c>
      <c r="D1666" t="str">
        <v>unmet</v>
      </c>
      <c r="E1666">
        <v>-1158982.3914406006</v>
      </c>
    </row>
    <row r="1667" spans="1:5" x14ac:dyDescent="0.25">
      <c r="A1667">
        <v>1600</v>
      </c>
      <c r="B1667" s="40">
        <v>3673059.807528696</v>
      </c>
      <c r="C1667">
        <v>4253473.3857235648</v>
      </c>
      <c r="D1667" t="str">
        <v>unmet</v>
      </c>
      <c r="E1667">
        <v>-580413.57819486875</v>
      </c>
    </row>
    <row r="1668" spans="1:5" x14ac:dyDescent="0.25">
      <c r="A1668">
        <v>1601</v>
      </c>
      <c r="B1668" s="40">
        <v>3615365.1067661215</v>
      </c>
      <c r="C1668">
        <v>4253284.2732112277</v>
      </c>
      <c r="D1668" t="str">
        <v>unmet</v>
      </c>
      <c r="E1668">
        <v>-637919.16644510627</v>
      </c>
    </row>
    <row r="1669" spans="1:5" x14ac:dyDescent="0.25">
      <c r="A1669">
        <v>1602</v>
      </c>
      <c r="B1669" s="40">
        <v>3044842.4730233364</v>
      </c>
      <c r="C1669">
        <v>4253043.7135319011</v>
      </c>
      <c r="D1669" t="str">
        <v>unmet</v>
      </c>
      <c r="E1669">
        <v>-1208201.2405085647</v>
      </c>
    </row>
    <row r="1670" spans="1:5" x14ac:dyDescent="0.25">
      <c r="A1670">
        <v>1603</v>
      </c>
      <c r="B1670" s="40">
        <v>2881371.5485541392</v>
      </c>
      <c r="C1670">
        <v>4253304.7729039546</v>
      </c>
      <c r="D1670" t="str">
        <v>unmet</v>
      </c>
      <c r="E1670">
        <v>-1371933.2243498154</v>
      </c>
    </row>
    <row r="1671" spans="1:5" x14ac:dyDescent="0.25">
      <c r="A1671">
        <v>1604</v>
      </c>
      <c r="B1671" s="40">
        <v>3289497.7196206339</v>
      </c>
      <c r="C1671">
        <v>4253215.3834508434</v>
      </c>
      <c r="D1671" t="str">
        <v>unmet</v>
      </c>
      <c r="E1671">
        <v>-963717.66383020952</v>
      </c>
    </row>
    <row r="1672" spans="1:5" x14ac:dyDescent="0.25">
      <c r="A1672">
        <v>1605</v>
      </c>
      <c r="B1672" s="40">
        <v>4151704.0268380819</v>
      </c>
      <c r="C1672">
        <v>4253473.74875136</v>
      </c>
      <c r="D1672" t="str">
        <v>unmet</v>
      </c>
      <c r="E1672">
        <v>-101769.7219132781</v>
      </c>
    </row>
    <row r="1673" spans="1:5" x14ac:dyDescent="0.25">
      <c r="A1673">
        <v>1606</v>
      </c>
      <c r="B1673" s="40">
        <v>3189262.7669012765</v>
      </c>
      <c r="C1673">
        <v>4253105.9549297765</v>
      </c>
      <c r="D1673" t="str">
        <v>unmet</v>
      </c>
      <c r="E1673">
        <v>-1063843.1880284999</v>
      </c>
    </row>
    <row r="1674" spans="1:5" x14ac:dyDescent="0.25">
      <c r="A1674">
        <v>1607</v>
      </c>
      <c r="B1674" s="40">
        <v>3080377.1065644808</v>
      </c>
      <c r="C1674">
        <v>4253969.150260671</v>
      </c>
      <c r="D1674" t="str">
        <v>unmet</v>
      </c>
      <c r="E1674">
        <v>-1173592.0436961902</v>
      </c>
    </row>
    <row r="1675" spans="1:5" x14ac:dyDescent="0.25">
      <c r="A1675">
        <v>1608</v>
      </c>
      <c r="B1675" s="40">
        <v>3186060.7496400159</v>
      </c>
      <c r="C1675">
        <v>4253056.2695068764</v>
      </c>
      <c r="D1675" t="str">
        <v>unmet</v>
      </c>
      <c r="E1675">
        <v>-1066995.5198668605</v>
      </c>
    </row>
    <row r="1676" spans="1:5" x14ac:dyDescent="0.25">
      <c r="A1676">
        <v>1609</v>
      </c>
      <c r="B1676" s="40">
        <v>3070194.5330644674</v>
      </c>
      <c r="C1676">
        <v>4253370.8581730248</v>
      </c>
      <c r="D1676" t="str">
        <v>unmet</v>
      </c>
      <c r="E1676">
        <v>-1183176.3251085575</v>
      </c>
    </row>
    <row r="1677" spans="1:5" x14ac:dyDescent="0.25">
      <c r="A1677">
        <v>1610</v>
      </c>
      <c r="B1677" s="40">
        <v>3430316.6926816441</v>
      </c>
      <c r="C1677">
        <v>4253468.2784294346</v>
      </c>
      <c r="D1677" t="str">
        <v>unmet</v>
      </c>
      <c r="E1677">
        <v>-823151.58574779052</v>
      </c>
    </row>
    <row r="1678" spans="1:5" x14ac:dyDescent="0.25">
      <c r="A1678">
        <v>1611</v>
      </c>
      <c r="B1678" s="40">
        <v>3255706.3870303528</v>
      </c>
      <c r="C1678">
        <v>4253279.8275645543</v>
      </c>
      <c r="D1678" t="str">
        <v>unmet</v>
      </c>
      <c r="E1678">
        <v>-997573.44053420145</v>
      </c>
    </row>
    <row r="1679" spans="1:5" x14ac:dyDescent="0.25">
      <c r="A1679">
        <v>1612</v>
      </c>
      <c r="B1679" s="40">
        <v>3089342.2580465702</v>
      </c>
      <c r="C1679">
        <v>4254237.6108072205</v>
      </c>
      <c r="D1679" t="str">
        <v>unmet</v>
      </c>
      <c r="E1679">
        <v>-1164895.3527606502</v>
      </c>
    </row>
    <row r="1680" spans="1:5" x14ac:dyDescent="0.25">
      <c r="A1680">
        <v>1613</v>
      </c>
      <c r="B1680" s="40">
        <v>4289413.2279402036</v>
      </c>
      <c r="C1680">
        <v>4253188.7836332209</v>
      </c>
      <c r="D1680" t="str">
        <v>met</v>
      </c>
      <c r="E1680">
        <v>36224.444306982681</v>
      </c>
    </row>
    <row r="1681" spans="1:5" x14ac:dyDescent="0.25">
      <c r="A1681">
        <v>1614</v>
      </c>
      <c r="B1681" s="40">
        <v>3979075.2850717017</v>
      </c>
      <c r="C1681">
        <v>4253886.7477851063</v>
      </c>
      <c r="D1681" t="str">
        <v>unmet</v>
      </c>
      <c r="E1681">
        <v>-274811.46271340456</v>
      </c>
    </row>
    <row r="1682" spans="1:5" x14ac:dyDescent="0.25">
      <c r="A1682">
        <v>1615</v>
      </c>
      <c r="B1682" s="40">
        <v>3129167.7307888661</v>
      </c>
      <c r="C1682">
        <v>4253376.2649083668</v>
      </c>
      <c r="D1682" t="str">
        <v>unmet</v>
      </c>
      <c r="E1682">
        <v>-1124208.5341195008</v>
      </c>
    </row>
    <row r="1683" spans="1:5" x14ac:dyDescent="0.25">
      <c r="A1683">
        <v>1616</v>
      </c>
      <c r="B1683" s="40">
        <v>2964641.9922152194</v>
      </c>
      <c r="C1683">
        <v>4253173.1805226319</v>
      </c>
      <c r="D1683" t="str">
        <v>unmet</v>
      </c>
      <c r="E1683">
        <v>-1288531.1883074124</v>
      </c>
    </row>
    <row r="1684" spans="1:5" x14ac:dyDescent="0.25">
      <c r="A1684">
        <v>1617</v>
      </c>
      <c r="B1684" s="40">
        <v>4133783.2667907909</v>
      </c>
      <c r="C1684">
        <v>4253427.6451632073</v>
      </c>
      <c r="D1684" t="str">
        <v>unmet</v>
      </c>
      <c r="E1684">
        <v>-119644.37837241637</v>
      </c>
    </row>
    <row r="1685" spans="1:5" x14ac:dyDescent="0.25">
      <c r="A1685">
        <v>1618</v>
      </c>
      <c r="B1685" s="40">
        <v>3512401.3896847344</v>
      </c>
      <c r="C1685">
        <v>4253576.4230968328</v>
      </c>
      <c r="D1685" t="str">
        <v>unmet</v>
      </c>
      <c r="E1685">
        <v>-741175.03341209842</v>
      </c>
    </row>
    <row r="1686" spans="1:5" x14ac:dyDescent="0.25">
      <c r="A1686">
        <v>1619</v>
      </c>
      <c r="B1686" s="40">
        <v>3331829.5477077309</v>
      </c>
      <c r="C1686">
        <v>4253410.713007913</v>
      </c>
      <c r="D1686" t="str">
        <v>unmet</v>
      </c>
      <c r="E1686">
        <v>-921581.16530018207</v>
      </c>
    </row>
    <row r="1687" spans="1:5" x14ac:dyDescent="0.25">
      <c r="A1687">
        <v>1620</v>
      </c>
      <c r="B1687" s="40">
        <v>3237397.2749869572</v>
      </c>
      <c r="C1687">
        <v>4253042.2436851384</v>
      </c>
      <c r="D1687" t="str">
        <v>unmet</v>
      </c>
      <c r="E1687">
        <v>-1015644.9686981812</v>
      </c>
    </row>
    <row r="1688" spans="1:5" x14ac:dyDescent="0.25">
      <c r="A1688">
        <v>1621</v>
      </c>
      <c r="B1688" s="40">
        <v>3316022.1807031268</v>
      </c>
      <c r="C1688">
        <v>4253571.4370978838</v>
      </c>
      <c r="D1688" t="str">
        <v>unmet</v>
      </c>
      <c r="E1688">
        <v>-937549.25639475696</v>
      </c>
    </row>
    <row r="1689" spans="1:5" x14ac:dyDescent="0.25">
      <c r="A1689">
        <v>1622</v>
      </c>
      <c r="B1689" s="40">
        <v>3142986.1722295764</v>
      </c>
      <c r="C1689">
        <v>4253218.8103847085</v>
      </c>
      <c r="D1689" t="str">
        <v>unmet</v>
      </c>
      <c r="E1689">
        <v>-1110232.6381551321</v>
      </c>
    </row>
    <row r="1690" spans="1:5" x14ac:dyDescent="0.25">
      <c r="A1690">
        <v>1623</v>
      </c>
      <c r="B1690" s="40">
        <v>3217830.7594300462</v>
      </c>
      <c r="C1690">
        <v>4253234.6219357243</v>
      </c>
      <c r="D1690" t="str">
        <v>unmet</v>
      </c>
      <c r="E1690">
        <v>-1035403.8625056781</v>
      </c>
    </row>
    <row r="1691" spans="1:5" x14ac:dyDescent="0.25">
      <c r="A1691">
        <v>1624</v>
      </c>
      <c r="B1691" s="40">
        <v>2930122.6030271873</v>
      </c>
      <c r="C1691">
        <v>4253118.5404924946</v>
      </c>
      <c r="D1691" t="str">
        <v>unmet</v>
      </c>
      <c r="E1691">
        <v>-1322995.9374653073</v>
      </c>
    </row>
    <row r="1692" spans="1:5" x14ac:dyDescent="0.25">
      <c r="A1692">
        <v>1625</v>
      </c>
      <c r="B1692" s="40">
        <v>3218552.3460900784</v>
      </c>
      <c r="C1692">
        <v>4253003.1209864989</v>
      </c>
      <c r="D1692" t="str">
        <v>unmet</v>
      </c>
      <c r="E1692">
        <v>-1034450.7748964205</v>
      </c>
    </row>
    <row r="1693" spans="1:5" x14ac:dyDescent="0.25">
      <c r="A1693">
        <v>1626</v>
      </c>
      <c r="B1693" s="40">
        <v>2994880.8619765099</v>
      </c>
      <c r="C1693">
        <v>4253667.7082823031</v>
      </c>
      <c r="D1693" t="str">
        <v>unmet</v>
      </c>
      <c r="E1693">
        <v>-1258786.8463057932</v>
      </c>
    </row>
    <row r="1694" spans="1:5" x14ac:dyDescent="0.25">
      <c r="A1694">
        <v>1627</v>
      </c>
      <c r="B1694" s="40">
        <v>3654935.9185716272</v>
      </c>
      <c r="C1694">
        <v>4252964.5480946768</v>
      </c>
      <c r="D1694" t="str">
        <v>unmet</v>
      </c>
      <c r="E1694">
        <v>-598028.62952304957</v>
      </c>
    </row>
    <row r="1695" spans="1:5" x14ac:dyDescent="0.25">
      <c r="A1695">
        <v>1628</v>
      </c>
      <c r="B1695" s="40">
        <v>3921341.5328994468</v>
      </c>
      <c r="C1695">
        <v>4253251.0656827167</v>
      </c>
      <c r="D1695" t="str">
        <v>unmet</v>
      </c>
      <c r="E1695">
        <v>-331909.53278326988</v>
      </c>
    </row>
    <row r="1696" spans="1:5" x14ac:dyDescent="0.25">
      <c r="A1696">
        <v>1629</v>
      </c>
      <c r="B1696" s="40">
        <v>3103300.8328712163</v>
      </c>
      <c r="C1696">
        <v>4253565.7884390019</v>
      </c>
      <c r="D1696" t="str">
        <v>unmet</v>
      </c>
      <c r="E1696">
        <v>-1150264.9555677855</v>
      </c>
    </row>
    <row r="1697" spans="1:5" x14ac:dyDescent="0.25">
      <c r="A1697">
        <v>1630</v>
      </c>
      <c r="B1697" s="40">
        <v>2791839.2969140303</v>
      </c>
      <c r="C1697">
        <v>4253142.7432671925</v>
      </c>
      <c r="D1697" t="str">
        <v>unmet</v>
      </c>
      <c r="E1697">
        <v>-1461303.4463531622</v>
      </c>
    </row>
    <row r="1698" spans="1:5" x14ac:dyDescent="0.25">
      <c r="A1698">
        <v>1631</v>
      </c>
      <c r="B1698" s="40">
        <v>3242982.096621911</v>
      </c>
      <c r="C1698">
        <v>4253616.9295315817</v>
      </c>
      <c r="D1698" t="str">
        <v>unmet</v>
      </c>
      <c r="E1698">
        <v>-1010634.8329096707</v>
      </c>
    </row>
    <row r="1699" spans="1:5" x14ac:dyDescent="0.25">
      <c r="A1699">
        <v>1632</v>
      </c>
      <c r="B1699" s="40">
        <v>3834642.9002608429</v>
      </c>
      <c r="C1699">
        <v>4253340.3248047605</v>
      </c>
      <c r="D1699" t="str">
        <v>unmet</v>
      </c>
      <c r="E1699">
        <v>-418697.42454391764</v>
      </c>
    </row>
    <row r="1700" spans="1:5" x14ac:dyDescent="0.25">
      <c r="A1700">
        <v>1633</v>
      </c>
      <c r="B1700" s="40">
        <v>3488599.5044713682</v>
      </c>
      <c r="C1700">
        <v>4252857.3641331634</v>
      </c>
      <c r="D1700" t="str">
        <v>unmet</v>
      </c>
      <c r="E1700">
        <v>-764257.8596617952</v>
      </c>
    </row>
    <row r="1701" spans="1:5" x14ac:dyDescent="0.25">
      <c r="A1701">
        <v>1634</v>
      </c>
      <c r="B1701" s="40">
        <v>4180485.4116066471</v>
      </c>
      <c r="C1701">
        <v>4253263.5023628948</v>
      </c>
      <c r="D1701" t="str">
        <v>unmet</v>
      </c>
      <c r="E1701">
        <v>-72778.090756247751</v>
      </c>
    </row>
    <row r="1702" spans="1:5" x14ac:dyDescent="0.25">
      <c r="A1702">
        <v>1635</v>
      </c>
      <c r="B1702" s="40">
        <v>3208360.5092022354</v>
      </c>
      <c r="C1702">
        <v>4253286.5449196212</v>
      </c>
      <c r="D1702" t="str">
        <v>unmet</v>
      </c>
      <c r="E1702">
        <v>-1044926.0357173858</v>
      </c>
    </row>
    <row r="1703" spans="1:5" x14ac:dyDescent="0.25">
      <c r="A1703">
        <v>1636</v>
      </c>
      <c r="B1703" s="40">
        <v>3548103.8508737367</v>
      </c>
      <c r="C1703">
        <v>4253412.4743959475</v>
      </c>
      <c r="D1703" t="str">
        <v>unmet</v>
      </c>
      <c r="E1703">
        <v>-705308.62352221087</v>
      </c>
    </row>
    <row r="1704" spans="1:5" x14ac:dyDescent="0.25">
      <c r="A1704">
        <v>1637</v>
      </c>
      <c r="B1704" s="40">
        <v>2911392.1283043181</v>
      </c>
      <c r="C1704">
        <v>4253483.5798109807</v>
      </c>
      <c r="D1704" t="str">
        <v>unmet</v>
      </c>
      <c r="E1704">
        <v>-1342091.4515066626</v>
      </c>
    </row>
    <row r="1705" spans="1:5" x14ac:dyDescent="0.25">
      <c r="A1705">
        <v>1638</v>
      </c>
      <c r="B1705" s="40">
        <v>3815845.0975249386</v>
      </c>
      <c r="C1705">
        <v>4253637.9034003951</v>
      </c>
      <c r="D1705" t="str">
        <v>unmet</v>
      </c>
      <c r="E1705">
        <v>-437792.80587545643</v>
      </c>
    </row>
    <row r="1706" spans="1:5" x14ac:dyDescent="0.25">
      <c r="A1706">
        <v>1639</v>
      </c>
      <c r="B1706" s="40">
        <v>4044803.0799664827</v>
      </c>
      <c r="C1706">
        <v>4253472.6020514173</v>
      </c>
      <c r="D1706" t="str">
        <v>unmet</v>
      </c>
      <c r="E1706">
        <v>-208669.52208493464</v>
      </c>
    </row>
    <row r="1707" spans="1:5" x14ac:dyDescent="0.25">
      <c r="A1707">
        <v>1640</v>
      </c>
      <c r="B1707" s="40">
        <v>3039080.7800109936</v>
      </c>
      <c r="C1707">
        <v>4253982.2069495935</v>
      </c>
      <c r="D1707" t="str">
        <v>unmet</v>
      </c>
      <c r="E1707">
        <v>-1214901.4269385999</v>
      </c>
    </row>
    <row r="1708" spans="1:5" x14ac:dyDescent="0.25">
      <c r="A1708">
        <v>1641</v>
      </c>
      <c r="B1708" s="40">
        <v>4038356.5740850992</v>
      </c>
      <c r="C1708">
        <v>4253255.7104938906</v>
      </c>
      <c r="D1708" t="str">
        <v>unmet</v>
      </c>
      <c r="E1708">
        <v>-214899.13640879141</v>
      </c>
    </row>
    <row r="1709" spans="1:5" x14ac:dyDescent="0.25">
      <c r="A1709">
        <v>1642</v>
      </c>
      <c r="B1709" s="40">
        <v>3468617.8616255098</v>
      </c>
      <c r="C1709">
        <v>4253546.3520278977</v>
      </c>
      <c r="D1709" t="str">
        <v>unmet</v>
      </c>
      <c r="E1709">
        <v>-784928.49040238792</v>
      </c>
    </row>
    <row r="1710" spans="1:5" x14ac:dyDescent="0.25">
      <c r="A1710">
        <v>1643</v>
      </c>
      <c r="B1710" s="40">
        <v>2734321.1796771176</v>
      </c>
      <c r="C1710">
        <v>4253727.9586731233</v>
      </c>
      <c r="D1710" t="str">
        <v>unmet</v>
      </c>
      <c r="E1710">
        <v>-1519406.7789960057</v>
      </c>
    </row>
    <row r="1711" spans="1:5" x14ac:dyDescent="0.25">
      <c r="A1711">
        <v>1644</v>
      </c>
      <c r="B1711" s="40">
        <v>2901126.159971993</v>
      </c>
      <c r="C1711">
        <v>4253468.1236333856</v>
      </c>
      <c r="D1711" t="str">
        <v>unmet</v>
      </c>
      <c r="E1711">
        <v>-1352341.9636613927</v>
      </c>
    </row>
    <row r="1712" spans="1:5" x14ac:dyDescent="0.25">
      <c r="A1712">
        <v>1645</v>
      </c>
      <c r="B1712" s="40">
        <v>3069824.6638823543</v>
      </c>
      <c r="C1712">
        <v>4253358.70097843</v>
      </c>
      <c r="D1712" t="str">
        <v>unmet</v>
      </c>
      <c r="E1712">
        <v>-1183534.0370960757</v>
      </c>
    </row>
    <row r="1713" spans="1:5" x14ac:dyDescent="0.25">
      <c r="A1713">
        <v>1646</v>
      </c>
      <c r="B1713" s="40">
        <v>3349895.0157898841</v>
      </c>
      <c r="C1713">
        <v>4253425.8255345207</v>
      </c>
      <c r="D1713" t="str">
        <v>unmet</v>
      </c>
      <c r="E1713">
        <v>-903530.80974463653</v>
      </c>
    </row>
    <row r="1714" spans="1:5" x14ac:dyDescent="0.25">
      <c r="A1714">
        <v>1647</v>
      </c>
      <c r="B1714" s="40">
        <v>3182120.7803067225</v>
      </c>
      <c r="C1714">
        <v>4253101.0900898445</v>
      </c>
      <c r="D1714" t="str">
        <v>unmet</v>
      </c>
      <c r="E1714">
        <v>-1070980.309783122</v>
      </c>
    </row>
    <row r="1715" spans="1:5" x14ac:dyDescent="0.25">
      <c r="A1715">
        <v>1648</v>
      </c>
      <c r="B1715" s="40">
        <v>3060298.3325566067</v>
      </c>
      <c r="C1715">
        <v>4253013.6960422257</v>
      </c>
      <c r="D1715" t="str">
        <v>unmet</v>
      </c>
      <c r="E1715">
        <v>-1192715.363485619</v>
      </c>
    </row>
    <row r="1716" spans="1:5" x14ac:dyDescent="0.25">
      <c r="A1716">
        <v>1649</v>
      </c>
      <c r="B1716" s="40">
        <v>2936990.7271091091</v>
      </c>
      <c r="C1716">
        <v>4253524.6543010306</v>
      </c>
      <c r="D1716" t="str">
        <v>unmet</v>
      </c>
      <c r="E1716">
        <v>-1316533.9271919215</v>
      </c>
    </row>
    <row r="1717" spans="1:5" x14ac:dyDescent="0.25">
      <c r="A1717">
        <v>1650</v>
      </c>
      <c r="B1717" s="40">
        <v>3378524.7087016283</v>
      </c>
      <c r="C1717">
        <v>4253066.3859195299</v>
      </c>
      <c r="D1717" t="str">
        <v>unmet</v>
      </c>
      <c r="E1717">
        <v>-874541.67721790168</v>
      </c>
    </row>
    <row r="1718" spans="1:5" x14ac:dyDescent="0.25">
      <c r="A1718">
        <v>1651</v>
      </c>
      <c r="B1718" s="40">
        <v>3244021.6550989086</v>
      </c>
      <c r="C1718">
        <v>4252957.0718320953</v>
      </c>
      <c r="D1718" t="str">
        <v>unmet</v>
      </c>
      <c r="E1718">
        <v>-1008935.4167331867</v>
      </c>
    </row>
    <row r="1719" spans="1:5" x14ac:dyDescent="0.25">
      <c r="A1719">
        <v>1652</v>
      </c>
      <c r="B1719" s="40">
        <v>3212261.3721176651</v>
      </c>
      <c r="C1719">
        <v>4253444.254400935</v>
      </c>
      <c r="D1719" t="str">
        <v>unmet</v>
      </c>
      <c r="E1719">
        <v>-1041182.8822832699</v>
      </c>
    </row>
    <row r="1720" spans="1:5" x14ac:dyDescent="0.25">
      <c r="A1720">
        <v>1653</v>
      </c>
      <c r="B1720" s="40">
        <v>2926007.2551682084</v>
      </c>
      <c r="C1720">
        <v>4253416.9603588553</v>
      </c>
      <c r="D1720" t="str">
        <v>unmet</v>
      </c>
      <c r="E1720">
        <v>-1327409.7051906469</v>
      </c>
    </row>
    <row r="1721" spans="1:5" x14ac:dyDescent="0.25">
      <c r="A1721">
        <v>1654</v>
      </c>
      <c r="B1721" s="40">
        <v>3035313.6182164703</v>
      </c>
      <c r="C1721">
        <v>4253478.3888802705</v>
      </c>
      <c r="D1721" t="str">
        <v>unmet</v>
      </c>
      <c r="E1721">
        <v>-1218164.7706638002</v>
      </c>
    </row>
    <row r="1722" spans="1:5" x14ac:dyDescent="0.25">
      <c r="A1722">
        <v>1655</v>
      </c>
      <c r="B1722" s="40">
        <v>3197034.0771805388</v>
      </c>
      <c r="C1722">
        <v>4253158.5499728415</v>
      </c>
      <c r="D1722" t="str">
        <v>unmet</v>
      </c>
      <c r="E1722">
        <v>-1056124.4727923027</v>
      </c>
    </row>
    <row r="1723" spans="1:5" x14ac:dyDescent="0.25">
      <c r="A1723">
        <v>1656</v>
      </c>
      <c r="B1723" s="40">
        <v>3359969.4993279031</v>
      </c>
      <c r="C1723">
        <v>4254060.1785820806</v>
      </c>
      <c r="D1723" t="str">
        <v>unmet</v>
      </c>
      <c r="E1723">
        <v>-894090.67925417749</v>
      </c>
    </row>
    <row r="1724" spans="1:5" x14ac:dyDescent="0.25">
      <c r="A1724">
        <v>1657</v>
      </c>
      <c r="B1724" s="40">
        <v>3052541.5879906975</v>
      </c>
      <c r="C1724">
        <v>4253232.7272927156</v>
      </c>
      <c r="D1724" t="str">
        <v>unmet</v>
      </c>
      <c r="E1724">
        <v>-1200691.1393020181</v>
      </c>
    </row>
    <row r="1725" spans="1:5" x14ac:dyDescent="0.25">
      <c r="A1725">
        <v>1658</v>
      </c>
      <c r="B1725" s="40">
        <v>2987172.2812066074</v>
      </c>
      <c r="C1725">
        <v>4253255.4619931048</v>
      </c>
      <c r="D1725" t="str">
        <v>unmet</v>
      </c>
      <c r="E1725">
        <v>-1266083.1807864974</v>
      </c>
    </row>
    <row r="1726" spans="1:5" x14ac:dyDescent="0.25">
      <c r="A1726">
        <v>1659</v>
      </c>
      <c r="B1726" s="40">
        <v>3475301.2610172294</v>
      </c>
      <c r="C1726">
        <v>4252816.6504089925</v>
      </c>
      <c r="D1726" t="str">
        <v>unmet</v>
      </c>
      <c r="E1726">
        <v>-777515.38939176314</v>
      </c>
    </row>
    <row r="1727" spans="1:5" x14ac:dyDescent="0.25">
      <c r="A1727">
        <v>1660</v>
      </c>
      <c r="B1727" s="40">
        <v>3001706.5281827343</v>
      </c>
      <c r="C1727">
        <v>4253746.5706991907</v>
      </c>
      <c r="D1727" t="str">
        <v>unmet</v>
      </c>
      <c r="E1727">
        <v>-1252040.0425164565</v>
      </c>
    </row>
    <row r="1728" spans="1:5" x14ac:dyDescent="0.25">
      <c r="A1728">
        <v>1661</v>
      </c>
      <c r="B1728" s="40">
        <v>3272508.4996711351</v>
      </c>
      <c r="C1728">
        <v>4253103.2200062657</v>
      </c>
      <c r="D1728" t="str">
        <v>unmet</v>
      </c>
      <c r="E1728">
        <v>-980594.72033513058</v>
      </c>
    </row>
    <row r="1729" spans="1:5" x14ac:dyDescent="0.25">
      <c r="A1729">
        <v>1662</v>
      </c>
      <c r="B1729" s="40">
        <v>2661692.2440033853</v>
      </c>
      <c r="C1729">
        <v>4253006.2257699994</v>
      </c>
      <c r="D1729" t="str">
        <v>unmet</v>
      </c>
      <c r="E1729">
        <v>-1591313.9817666141</v>
      </c>
    </row>
    <row r="1730" spans="1:5" x14ac:dyDescent="0.25">
      <c r="A1730">
        <v>1663</v>
      </c>
      <c r="B1730" s="40">
        <v>3096114.3483951325</v>
      </c>
      <c r="C1730">
        <v>4253070.6586925061</v>
      </c>
      <c r="D1730" t="str">
        <v>unmet</v>
      </c>
      <c r="E1730">
        <v>-1156956.3102973737</v>
      </c>
    </row>
    <row r="1731" spans="1:5" x14ac:dyDescent="0.25">
      <c r="A1731">
        <v>1664</v>
      </c>
      <c r="B1731" s="40">
        <v>3527063.511468953</v>
      </c>
      <c r="C1731">
        <v>4252979.4826578638</v>
      </c>
      <c r="D1731" t="str">
        <v>unmet</v>
      </c>
      <c r="E1731">
        <v>-725915.97118891077</v>
      </c>
    </row>
    <row r="1732" spans="1:5" x14ac:dyDescent="0.25">
      <c r="A1732">
        <v>1665</v>
      </c>
      <c r="B1732" s="40">
        <v>3260192.8474161555</v>
      </c>
      <c r="C1732">
        <v>4253527.1385234501</v>
      </c>
      <c r="D1732" t="str">
        <v>unmet</v>
      </c>
      <c r="E1732">
        <v>-993334.29110729462</v>
      </c>
    </row>
    <row r="1733" spans="1:5" x14ac:dyDescent="0.25">
      <c r="A1733">
        <v>1666</v>
      </c>
      <c r="B1733" s="40">
        <v>3256658.9122302406</v>
      </c>
      <c r="C1733">
        <v>4252769.3001594767</v>
      </c>
      <c r="D1733" t="str">
        <v>unmet</v>
      </c>
      <c r="E1733">
        <v>-996110.38792923605</v>
      </c>
    </row>
    <row r="1734" spans="1:5" x14ac:dyDescent="0.25">
      <c r="A1734">
        <v>1667</v>
      </c>
      <c r="B1734" s="40">
        <v>3701261.0122489692</v>
      </c>
      <c r="C1734">
        <v>4253104.6016228385</v>
      </c>
      <c r="D1734" t="str">
        <v>unmet</v>
      </c>
      <c r="E1734">
        <v>-551843.58937386936</v>
      </c>
    </row>
    <row r="1735" spans="1:5" x14ac:dyDescent="0.25">
      <c r="A1735">
        <v>1668</v>
      </c>
      <c r="B1735" s="40">
        <v>3082865.3952728286</v>
      </c>
      <c r="C1735">
        <v>4253631.1934935292</v>
      </c>
      <c r="D1735" t="str">
        <v>unmet</v>
      </c>
      <c r="E1735">
        <v>-1170765.7982207006</v>
      </c>
    </row>
    <row r="1736" spans="1:5" x14ac:dyDescent="0.25">
      <c r="A1736">
        <v>1669</v>
      </c>
      <c r="B1736" s="40">
        <v>3189459.6160196532</v>
      </c>
      <c r="C1736">
        <v>4253339.7350856541</v>
      </c>
      <c r="D1736" t="str">
        <v>unmet</v>
      </c>
      <c r="E1736">
        <v>-1063880.1190660009</v>
      </c>
    </row>
    <row r="1737" spans="1:5" x14ac:dyDescent="0.25">
      <c r="A1737">
        <v>1670</v>
      </c>
      <c r="B1737" s="40">
        <v>3797591.8853532374</v>
      </c>
      <c r="C1737">
        <v>4253566.2569652414</v>
      </c>
      <c r="D1737" t="str">
        <v>unmet</v>
      </c>
      <c r="E1737">
        <v>-455974.371612004</v>
      </c>
    </row>
    <row r="1738" spans="1:5" x14ac:dyDescent="0.25">
      <c r="A1738">
        <v>1671</v>
      </c>
      <c r="B1738" s="40">
        <v>3223384.0801740326</v>
      </c>
      <c r="C1738">
        <v>4253623.0759027349</v>
      </c>
      <c r="D1738" t="str">
        <v>unmet</v>
      </c>
      <c r="E1738">
        <v>-1030238.9957287023</v>
      </c>
    </row>
    <row r="1739" spans="1:5" x14ac:dyDescent="0.25">
      <c r="A1739">
        <v>1672</v>
      </c>
      <c r="B1739" s="40">
        <v>2826574.3941464787</v>
      </c>
      <c r="C1739">
        <v>4253423.4366559181</v>
      </c>
      <c r="D1739" t="str">
        <v>unmet</v>
      </c>
      <c r="E1739">
        <v>-1426849.0425094394</v>
      </c>
    </row>
    <row r="1740" spans="1:5" x14ac:dyDescent="0.25">
      <c r="A1740">
        <v>1673</v>
      </c>
      <c r="B1740" s="40">
        <v>3106226.0566587574</v>
      </c>
      <c r="C1740">
        <v>4253167.1323518082</v>
      </c>
      <c r="D1740" t="str">
        <v>unmet</v>
      </c>
      <c r="E1740">
        <v>-1146941.0756930509</v>
      </c>
    </row>
    <row r="1741" spans="1:5" x14ac:dyDescent="0.25">
      <c r="A1741">
        <v>1674</v>
      </c>
      <c r="B1741" s="40">
        <v>3781611.2920171088</v>
      </c>
      <c r="C1741">
        <v>4253105.9746412132</v>
      </c>
      <c r="D1741" t="str">
        <v>unmet</v>
      </c>
      <c r="E1741">
        <v>-471494.68262410443</v>
      </c>
    </row>
    <row r="1742" spans="1:5" x14ac:dyDescent="0.25">
      <c r="A1742">
        <v>1675</v>
      </c>
      <c r="B1742" s="40">
        <v>3502311.306828477</v>
      </c>
      <c r="C1742">
        <v>4253485.3555241171</v>
      </c>
      <c r="D1742" t="str">
        <v>unmet</v>
      </c>
      <c r="E1742">
        <v>-751174.04869564017</v>
      </c>
    </row>
    <row r="1743" spans="1:5" x14ac:dyDescent="0.25">
      <c r="A1743">
        <v>1676</v>
      </c>
      <c r="B1743" s="40">
        <v>3232057.1607619231</v>
      </c>
      <c r="C1743">
        <v>4253031.735120954</v>
      </c>
      <c r="D1743" t="str">
        <v>unmet</v>
      </c>
      <c r="E1743">
        <v>-1020974.5743590309</v>
      </c>
    </row>
    <row r="1744" spans="1:5" x14ac:dyDescent="0.25">
      <c r="A1744">
        <v>1677</v>
      </c>
      <c r="B1744" s="40">
        <v>3290102.3442172897</v>
      </c>
      <c r="C1744">
        <v>4253468.7623614864</v>
      </c>
      <c r="D1744" t="str">
        <v>unmet</v>
      </c>
      <c r="E1744">
        <v>-963366.41814419674</v>
      </c>
    </row>
    <row r="1745" spans="1:5" x14ac:dyDescent="0.25">
      <c r="A1745">
        <v>1678</v>
      </c>
      <c r="B1745" s="40">
        <v>2798634.4651182089</v>
      </c>
      <c r="C1745">
        <v>4253365.8510333002</v>
      </c>
      <c r="D1745" t="str">
        <v>unmet</v>
      </c>
      <c r="E1745">
        <v>-1454731.3859150913</v>
      </c>
    </row>
    <row r="1746" spans="1:5" x14ac:dyDescent="0.25">
      <c r="A1746">
        <v>1679</v>
      </c>
      <c r="B1746" s="40">
        <v>3296399.2594793681</v>
      </c>
      <c r="C1746">
        <v>4253713.2194202663</v>
      </c>
      <c r="D1746" t="str">
        <v>unmet</v>
      </c>
      <c r="E1746">
        <v>-957313.95994089823</v>
      </c>
    </row>
    <row r="1747" spans="1:5" x14ac:dyDescent="0.25">
      <c r="A1747">
        <v>1680</v>
      </c>
      <c r="B1747" s="40">
        <v>8380559.4587066667</v>
      </c>
      <c r="C1747">
        <v>4253315.7248507272</v>
      </c>
      <c r="D1747" t="str">
        <v>met</v>
      </c>
      <c r="E1747">
        <v>4127243.7338559395</v>
      </c>
    </row>
    <row r="1748" spans="1:5" x14ac:dyDescent="0.25">
      <c r="A1748">
        <v>1681</v>
      </c>
      <c r="B1748" s="40">
        <v>3426549.5004394031</v>
      </c>
      <c r="C1748">
        <v>4253825.6608644035</v>
      </c>
      <c r="D1748" t="str">
        <v>unmet</v>
      </c>
      <c r="E1748">
        <v>-827276.16042500036</v>
      </c>
    </row>
    <row r="1749" spans="1:5" x14ac:dyDescent="0.25">
      <c r="A1749">
        <v>1682</v>
      </c>
      <c r="B1749" s="40">
        <v>3384844.305442818</v>
      </c>
      <c r="C1749">
        <v>4252794.5272789383</v>
      </c>
      <c r="D1749" t="str">
        <v>unmet</v>
      </c>
      <c r="E1749">
        <v>-867950.22183612036</v>
      </c>
    </row>
    <row r="1750" spans="1:5" x14ac:dyDescent="0.25">
      <c r="A1750">
        <v>1683</v>
      </c>
      <c r="B1750" s="40">
        <v>3582756.753421742</v>
      </c>
      <c r="C1750">
        <v>4253442.4770859489</v>
      </c>
      <c r="D1750" t="str">
        <v>unmet</v>
      </c>
      <c r="E1750">
        <v>-670685.72366420692</v>
      </c>
    </row>
    <row r="1751" spans="1:5" x14ac:dyDescent="0.25">
      <c r="A1751">
        <v>1684</v>
      </c>
      <c r="B1751" s="40">
        <v>3404810.4065550533</v>
      </c>
      <c r="C1751">
        <v>4253534.7674532598</v>
      </c>
      <c r="D1751" t="str">
        <v>unmet</v>
      </c>
      <c r="E1751">
        <v>-848724.36089820648</v>
      </c>
    </row>
    <row r="1752" spans="1:5" x14ac:dyDescent="0.25">
      <c r="A1752">
        <v>1685</v>
      </c>
      <c r="B1752" s="40">
        <v>3547046.146424545</v>
      </c>
      <c r="C1752">
        <v>4253645.0979464212</v>
      </c>
      <c r="D1752" t="str">
        <v>unmet</v>
      </c>
      <c r="E1752">
        <v>-706598.95152187627</v>
      </c>
    </row>
    <row r="1753" spans="1:5" x14ac:dyDescent="0.25">
      <c r="A1753">
        <v>1686</v>
      </c>
      <c r="B1753" s="40">
        <v>3092334.7454955843</v>
      </c>
      <c r="C1753">
        <v>4252968.588044689</v>
      </c>
      <c r="D1753" t="str">
        <v>unmet</v>
      </c>
      <c r="E1753">
        <v>-1160633.8425491047</v>
      </c>
    </row>
    <row r="1754" spans="1:5" x14ac:dyDescent="0.25">
      <c r="A1754">
        <v>1687</v>
      </c>
      <c r="B1754" s="40">
        <v>3023591.1972352918</v>
      </c>
      <c r="C1754">
        <v>4253736.8016948486</v>
      </c>
      <c r="D1754" t="str">
        <v>unmet</v>
      </c>
      <c r="E1754">
        <v>-1230145.6044595568</v>
      </c>
    </row>
    <row r="1755" spans="1:5" x14ac:dyDescent="0.25">
      <c r="A1755">
        <v>1688</v>
      </c>
      <c r="B1755" s="40">
        <v>2769233.0580155062</v>
      </c>
      <c r="C1755">
        <v>4253652.4878406096</v>
      </c>
      <c r="D1755" t="str">
        <v>unmet</v>
      </c>
      <c r="E1755">
        <v>-1484419.4298251034</v>
      </c>
    </row>
    <row r="1756" spans="1:5" x14ac:dyDescent="0.25">
      <c r="A1756">
        <v>1689</v>
      </c>
      <c r="B1756" s="40">
        <v>3047807.0562995551</v>
      </c>
      <c r="C1756">
        <v>4253638.464507537</v>
      </c>
      <c r="D1756" t="str">
        <v>unmet</v>
      </c>
      <c r="E1756">
        <v>-1205831.4082079818</v>
      </c>
    </row>
    <row r="1757" spans="1:5" x14ac:dyDescent="0.25">
      <c r="A1757">
        <v>1690</v>
      </c>
      <c r="B1757" s="40">
        <v>2959986.4740351913</v>
      </c>
      <c r="C1757">
        <v>4253763.9508970259</v>
      </c>
      <c r="D1757" t="str">
        <v>unmet</v>
      </c>
      <c r="E1757">
        <v>-1293777.4768618345</v>
      </c>
    </row>
    <row r="1758" spans="1:5" x14ac:dyDescent="0.25">
      <c r="A1758">
        <v>1691</v>
      </c>
      <c r="B1758" s="40">
        <v>3577013.518639992</v>
      </c>
      <c r="C1758">
        <v>4253381.610723814</v>
      </c>
      <c r="D1758" t="str">
        <v>unmet</v>
      </c>
      <c r="E1758">
        <v>-676368.092083822</v>
      </c>
    </row>
    <row r="1759" spans="1:5" x14ac:dyDescent="0.25">
      <c r="A1759">
        <v>1692</v>
      </c>
      <c r="B1759" s="40">
        <v>2914022.2710864311</v>
      </c>
      <c r="C1759">
        <v>4253392.0207167184</v>
      </c>
      <c r="D1759" t="str">
        <v>unmet</v>
      </c>
      <c r="E1759">
        <v>-1339369.7496302873</v>
      </c>
    </row>
    <row r="1760" spans="1:5" x14ac:dyDescent="0.25">
      <c r="A1760">
        <v>1693</v>
      </c>
      <c r="B1760" s="40">
        <v>2852265.3796449122</v>
      </c>
      <c r="C1760">
        <v>4253299.6895633833</v>
      </c>
      <c r="D1760" t="str">
        <v>unmet</v>
      </c>
      <c r="E1760">
        <v>-1401034.3099184711</v>
      </c>
    </row>
    <row r="1761" spans="1:5" x14ac:dyDescent="0.25">
      <c r="A1761">
        <v>1694</v>
      </c>
      <c r="B1761" s="40">
        <v>3250082.5011296226</v>
      </c>
      <c r="C1761">
        <v>4253494.2463238174</v>
      </c>
      <c r="D1761" t="str">
        <v>unmet</v>
      </c>
      <c r="E1761">
        <v>-1003411.7451941948</v>
      </c>
    </row>
    <row r="1762" spans="1:5" x14ac:dyDescent="0.25">
      <c r="A1762">
        <v>1695</v>
      </c>
      <c r="B1762" s="40">
        <v>2921947.8304918171</v>
      </c>
      <c r="C1762">
        <v>4253528.8126952322</v>
      </c>
      <c r="D1762" t="str">
        <v>unmet</v>
      </c>
      <c r="E1762">
        <v>-1331580.9822034151</v>
      </c>
    </row>
    <row r="1763" spans="1:5" x14ac:dyDescent="0.25">
      <c r="A1763">
        <v>1696</v>
      </c>
      <c r="B1763" s="40">
        <v>3183843.7793493709</v>
      </c>
      <c r="C1763">
        <v>4253521.8869534098</v>
      </c>
      <c r="D1763" t="str">
        <v>unmet</v>
      </c>
      <c r="E1763">
        <v>-1069678.1076040389</v>
      </c>
    </row>
    <row r="1764" spans="1:5" x14ac:dyDescent="0.25">
      <c r="A1764">
        <v>1697</v>
      </c>
      <c r="B1764" s="40">
        <v>2895197.9032182759</v>
      </c>
      <c r="C1764">
        <v>4253291.1543313172</v>
      </c>
      <c r="D1764" t="str">
        <v>unmet</v>
      </c>
      <c r="E1764">
        <v>-1358093.2511130413</v>
      </c>
    </row>
    <row r="1765" spans="1:5" x14ac:dyDescent="0.25">
      <c r="A1765">
        <v>1698</v>
      </c>
      <c r="B1765" s="40">
        <v>2958582.5671850108</v>
      </c>
      <c r="C1765">
        <v>4253123.9133358877</v>
      </c>
      <c r="D1765" t="str">
        <v>unmet</v>
      </c>
      <c r="E1765">
        <v>-1294541.346150877</v>
      </c>
    </row>
    <row r="1766" spans="1:5" x14ac:dyDescent="0.25">
      <c r="A1766">
        <v>1699</v>
      </c>
      <c r="B1766" s="40">
        <v>3180840.9306810331</v>
      </c>
      <c r="C1766">
        <v>4253732.357620337</v>
      </c>
      <c r="D1766" t="str">
        <v>unmet</v>
      </c>
      <c r="E1766">
        <v>-1072891.426939304</v>
      </c>
    </row>
    <row r="1767" spans="1:5" x14ac:dyDescent="0.25">
      <c r="A1767">
        <v>1700</v>
      </c>
      <c r="B1767" s="40">
        <v>2791224.1026884532</v>
      </c>
      <c r="C1767">
        <v>4252858.7737133997</v>
      </c>
      <c r="D1767" t="str">
        <v>unmet</v>
      </c>
      <c r="E1767">
        <v>-1461634.6710249465</v>
      </c>
    </row>
    <row r="1768" spans="1:5" x14ac:dyDescent="0.25">
      <c r="A1768">
        <v>1701</v>
      </c>
      <c r="B1768" s="40">
        <v>3146370.896458481</v>
      </c>
      <c r="C1768">
        <v>4252809.446897326</v>
      </c>
      <c r="D1768" t="str">
        <v>unmet</v>
      </c>
      <c r="E1768">
        <v>-1106438.5504388451</v>
      </c>
    </row>
    <row r="1769" spans="1:5" x14ac:dyDescent="0.25">
      <c r="A1769">
        <v>1702</v>
      </c>
      <c r="B1769" s="40">
        <v>3473458.0462770658</v>
      </c>
      <c r="C1769">
        <v>4254258.3120397897</v>
      </c>
      <c r="D1769" t="str">
        <v>unmet</v>
      </c>
      <c r="E1769">
        <v>-780800.26576272398</v>
      </c>
    </row>
    <row r="1770" spans="1:5" x14ac:dyDescent="0.25">
      <c r="A1770">
        <v>1703</v>
      </c>
      <c r="B1770" s="40">
        <v>3162383.7620477616</v>
      </c>
      <c r="C1770">
        <v>4253367.8370172763</v>
      </c>
      <c r="D1770" t="str">
        <v>unmet</v>
      </c>
      <c r="E1770">
        <v>-1090984.0749695147</v>
      </c>
    </row>
    <row r="1771" spans="1:5" x14ac:dyDescent="0.25">
      <c r="A1771">
        <v>1704</v>
      </c>
      <c r="B1771" s="40">
        <v>3002883.3885965226</v>
      </c>
      <c r="C1771">
        <v>4253459.6513758013</v>
      </c>
      <c r="D1771" t="str">
        <v>unmet</v>
      </c>
      <c r="E1771">
        <v>-1250576.2627792787</v>
      </c>
    </row>
    <row r="1772" spans="1:5" x14ac:dyDescent="0.25">
      <c r="A1772">
        <v>1705</v>
      </c>
      <c r="B1772" s="40">
        <v>2774734.3886125404</v>
      </c>
      <c r="C1772">
        <v>4253585.7631576918</v>
      </c>
      <c r="D1772" t="str">
        <v>unmet</v>
      </c>
      <c r="E1772">
        <v>-1478851.3745451514</v>
      </c>
    </row>
    <row r="1773" spans="1:5" x14ac:dyDescent="0.25">
      <c r="A1773">
        <v>1706</v>
      </c>
      <c r="B1773" s="40">
        <v>2962606.9799524988</v>
      </c>
      <c r="C1773">
        <v>4253978.0323219411</v>
      </c>
      <c r="D1773" t="str">
        <v>unmet</v>
      </c>
      <c r="E1773">
        <v>-1291371.0523694423</v>
      </c>
    </row>
    <row r="1774" spans="1:5" x14ac:dyDescent="0.25">
      <c r="A1774">
        <v>1707</v>
      </c>
      <c r="B1774" s="40">
        <v>3581801.9792880346</v>
      </c>
      <c r="C1774">
        <v>4253573.3014688613</v>
      </c>
      <c r="D1774" t="str">
        <v>unmet</v>
      </c>
      <c r="E1774">
        <v>-671771.32218082668</v>
      </c>
    </row>
    <row r="1775" spans="1:5" x14ac:dyDescent="0.25">
      <c r="A1775">
        <v>1708</v>
      </c>
      <c r="B1775" s="40">
        <v>3744245.6985725206</v>
      </c>
      <c r="C1775">
        <v>4253422.8346226718</v>
      </c>
      <c r="D1775" t="str">
        <v>unmet</v>
      </c>
      <c r="E1775">
        <v>-509177.1360501512</v>
      </c>
    </row>
    <row r="1776" spans="1:5" x14ac:dyDescent="0.25">
      <c r="A1776">
        <v>1709</v>
      </c>
      <c r="B1776" s="40">
        <v>3194547.1103693387</v>
      </c>
      <c r="C1776">
        <v>4253344.3246427737</v>
      </c>
      <c r="D1776" t="str">
        <v>unmet</v>
      </c>
      <c r="E1776">
        <v>-1058797.2142734351</v>
      </c>
    </row>
    <row r="1777" spans="1:5" x14ac:dyDescent="0.25">
      <c r="A1777">
        <v>1710</v>
      </c>
      <c r="B1777" s="40">
        <v>2833094.5103520206</v>
      </c>
      <c r="C1777">
        <v>4253198.5966630029</v>
      </c>
      <c r="D1777" t="str">
        <v>unmet</v>
      </c>
      <c r="E1777">
        <v>-1420104.0863109822</v>
      </c>
    </row>
    <row r="1778" spans="1:5" x14ac:dyDescent="0.25">
      <c r="A1778">
        <v>1711</v>
      </c>
      <c r="B1778" s="40">
        <v>3328830.2831346141</v>
      </c>
      <c r="C1778">
        <v>4252739.3657901501</v>
      </c>
      <c r="D1778" t="str">
        <v>unmet</v>
      </c>
      <c r="E1778">
        <v>-923909.08265553601</v>
      </c>
    </row>
    <row r="1779" spans="1:5" x14ac:dyDescent="0.25">
      <c r="A1779">
        <v>1712</v>
      </c>
      <c r="B1779" s="40">
        <v>3709446.5406376529</v>
      </c>
      <c r="C1779">
        <v>4252978.7476205993</v>
      </c>
      <c r="D1779" t="str">
        <v>unmet</v>
      </c>
      <c r="E1779">
        <v>-543532.20698294649</v>
      </c>
    </row>
    <row r="1780" spans="1:5" x14ac:dyDescent="0.25">
      <c r="A1780">
        <v>1713</v>
      </c>
      <c r="B1780" s="40">
        <v>3178987.652752175</v>
      </c>
      <c r="C1780">
        <v>4253427.4828435592</v>
      </c>
      <c r="D1780" t="str">
        <v>unmet</v>
      </c>
      <c r="E1780">
        <v>-1074439.8300913842</v>
      </c>
    </row>
    <row r="1781" spans="1:5" x14ac:dyDescent="0.25">
      <c r="A1781">
        <v>1714</v>
      </c>
      <c r="B1781" s="40">
        <v>3770320.5479286164</v>
      </c>
      <c r="C1781">
        <v>4253368.3878604742</v>
      </c>
      <c r="D1781" t="str">
        <v>unmet</v>
      </c>
      <c r="E1781">
        <v>-483047.83993185777</v>
      </c>
    </row>
    <row r="1782" spans="1:5" x14ac:dyDescent="0.25">
      <c r="A1782">
        <v>1715</v>
      </c>
      <c r="B1782" s="40">
        <v>3076493.6340890555</v>
      </c>
      <c r="C1782">
        <v>4253134.4266198203</v>
      </c>
      <c r="D1782" t="str">
        <v>unmet</v>
      </c>
      <c r="E1782">
        <v>-1176640.7925307648</v>
      </c>
    </row>
    <row r="1783" spans="1:5" x14ac:dyDescent="0.25">
      <c r="A1783">
        <v>1716</v>
      </c>
      <c r="B1783" s="40">
        <v>3242077.099952769</v>
      </c>
      <c r="C1783">
        <v>4253397.5681393519</v>
      </c>
      <c r="D1783" t="str">
        <v>unmet</v>
      </c>
      <c r="E1783">
        <v>-1011320.4681865829</v>
      </c>
    </row>
    <row r="1784" spans="1:5" x14ac:dyDescent="0.25">
      <c r="A1784">
        <v>1717</v>
      </c>
      <c r="B1784" s="40">
        <v>3094150.8498597122</v>
      </c>
      <c r="C1784">
        <v>4253166.6153814876</v>
      </c>
      <c r="D1784" t="str">
        <v>unmet</v>
      </c>
      <c r="E1784">
        <v>-1159015.7655217755</v>
      </c>
    </row>
    <row r="1785" spans="1:5" x14ac:dyDescent="0.25">
      <c r="A1785">
        <v>1718</v>
      </c>
      <c r="B1785" s="40">
        <v>3087574.0604040567</v>
      </c>
      <c r="C1785">
        <v>4253818.367936722</v>
      </c>
      <c r="D1785" t="str">
        <v>unmet</v>
      </c>
      <c r="E1785">
        <v>-1166244.3075326653</v>
      </c>
    </row>
    <row r="1786" spans="1:5" x14ac:dyDescent="0.25">
      <c r="A1786">
        <v>1719</v>
      </c>
      <c r="B1786" s="40">
        <v>3530902.5182265108</v>
      </c>
      <c r="C1786">
        <v>4253420.2434709975</v>
      </c>
      <c r="D1786" t="str">
        <v>unmet</v>
      </c>
      <c r="E1786">
        <v>-722517.7252444867</v>
      </c>
    </row>
    <row r="1787" spans="1:5" x14ac:dyDescent="0.25">
      <c r="A1787">
        <v>1720</v>
      </c>
      <c r="B1787" s="40">
        <v>3016308.7040063096</v>
      </c>
      <c r="C1787">
        <v>4253515.2799039017</v>
      </c>
      <c r="D1787" t="str">
        <v>unmet</v>
      </c>
      <c r="E1787">
        <v>-1237206.5758975921</v>
      </c>
    </row>
    <row r="1788" spans="1:5" x14ac:dyDescent="0.25">
      <c r="A1788">
        <v>1721</v>
      </c>
      <c r="B1788" s="40">
        <v>3192013.465769073</v>
      </c>
      <c r="C1788">
        <v>4253560.9634799277</v>
      </c>
      <c r="D1788" t="str">
        <v>unmet</v>
      </c>
      <c r="E1788">
        <v>-1061547.4977108547</v>
      </c>
    </row>
    <row r="1789" spans="1:5" x14ac:dyDescent="0.25">
      <c r="A1789">
        <v>1722</v>
      </c>
      <c r="B1789" s="40">
        <v>3217348.6656371197</v>
      </c>
      <c r="C1789">
        <v>4253027.0601269742</v>
      </c>
      <c r="D1789" t="str">
        <v>unmet</v>
      </c>
      <c r="E1789">
        <v>-1035678.3944898546</v>
      </c>
    </row>
    <row r="1790" spans="1:5" x14ac:dyDescent="0.25">
      <c r="A1790">
        <v>1723</v>
      </c>
      <c r="B1790" s="40">
        <v>3216672.4082401041</v>
      </c>
      <c r="C1790">
        <v>4253091.4402195923</v>
      </c>
      <c r="D1790" t="str">
        <v>unmet</v>
      </c>
      <c r="E1790">
        <v>-1036419.0319794882</v>
      </c>
    </row>
    <row r="1791" spans="1:5" x14ac:dyDescent="0.25">
      <c r="A1791">
        <v>1724</v>
      </c>
      <c r="B1791" s="40">
        <v>3020590.1249006698</v>
      </c>
      <c r="C1791">
        <v>4253061.5317067225</v>
      </c>
      <c r="D1791" t="str">
        <v>unmet</v>
      </c>
      <c r="E1791">
        <v>-1232471.4068060527</v>
      </c>
    </row>
    <row r="1792" spans="1:5" x14ac:dyDescent="0.25">
      <c r="A1792">
        <v>1725</v>
      </c>
      <c r="B1792" s="40">
        <v>2765364.2715263171</v>
      </c>
      <c r="C1792">
        <v>4253463.7767595854</v>
      </c>
      <c r="D1792" t="str">
        <v>unmet</v>
      </c>
      <c r="E1792">
        <v>-1488099.5052332683</v>
      </c>
    </row>
    <row r="1793" spans="1:5" x14ac:dyDescent="0.25">
      <c r="A1793">
        <v>1726</v>
      </c>
      <c r="B1793" s="40">
        <v>2944321.9345673835</v>
      </c>
      <c r="C1793">
        <v>4252918.4244841924</v>
      </c>
      <c r="D1793" t="str">
        <v>unmet</v>
      </c>
      <c r="E1793">
        <v>-1308596.4899168089</v>
      </c>
    </row>
    <row r="1794" spans="1:5" x14ac:dyDescent="0.25">
      <c r="A1794">
        <v>1727</v>
      </c>
      <c r="B1794" s="40">
        <v>3641948.0956260394</v>
      </c>
      <c r="C1794">
        <v>4253310.6549952924</v>
      </c>
      <c r="D1794" t="str">
        <v>unmet</v>
      </c>
      <c r="E1794">
        <v>-611362.55936925299</v>
      </c>
    </row>
    <row r="1795" spans="1:5" x14ac:dyDescent="0.25">
      <c r="A1795">
        <v>1728</v>
      </c>
      <c r="B1795" s="40">
        <v>3346879.757421467</v>
      </c>
      <c r="C1795">
        <v>4253682.121848559</v>
      </c>
      <c r="D1795" t="str">
        <v>unmet</v>
      </c>
      <c r="E1795">
        <v>-906802.36442709202</v>
      </c>
    </row>
    <row r="1796" spans="1:5" x14ac:dyDescent="0.25">
      <c r="A1796">
        <v>1729</v>
      </c>
      <c r="B1796" s="40">
        <v>3564547.3318814998</v>
      </c>
      <c r="C1796">
        <v>4253443.2216206947</v>
      </c>
      <c r="D1796" t="str">
        <v>unmet</v>
      </c>
      <c r="E1796">
        <v>-688895.88973919488</v>
      </c>
    </row>
    <row r="1797" spans="1:5" x14ac:dyDescent="0.25">
      <c r="A1797">
        <v>1730</v>
      </c>
      <c r="B1797" s="40">
        <v>3006461.918698776</v>
      </c>
      <c r="C1797">
        <v>4253404.228230021</v>
      </c>
      <c r="D1797" t="str">
        <v>unmet</v>
      </c>
      <c r="E1797">
        <v>-1246942.3095312449</v>
      </c>
    </row>
    <row r="1798" spans="1:5" x14ac:dyDescent="0.25">
      <c r="A1798">
        <v>1731</v>
      </c>
      <c r="B1798" s="40">
        <v>3078597.699149712</v>
      </c>
      <c r="C1798">
        <v>4253233.6739628566</v>
      </c>
      <c r="D1798" t="str">
        <v>unmet</v>
      </c>
      <c r="E1798">
        <v>-1174635.9748131447</v>
      </c>
    </row>
    <row r="1799" spans="1:5" x14ac:dyDescent="0.25">
      <c r="A1799">
        <v>1732</v>
      </c>
      <c r="B1799" s="40">
        <v>3162184.2637405647</v>
      </c>
      <c r="C1799">
        <v>4253271.2724832008</v>
      </c>
      <c r="D1799" t="str">
        <v>unmet</v>
      </c>
      <c r="E1799">
        <v>-1091087.0087426361</v>
      </c>
    </row>
    <row r="1800" spans="1:5" x14ac:dyDescent="0.25">
      <c r="A1800">
        <v>1733</v>
      </c>
      <c r="B1800" s="40">
        <v>3269582.679459407</v>
      </c>
      <c r="C1800">
        <v>4253412.0779368291</v>
      </c>
      <c r="D1800" t="str">
        <v>unmet</v>
      </c>
      <c r="E1800">
        <v>-983829.39847742207</v>
      </c>
    </row>
    <row r="1801" spans="1:5" x14ac:dyDescent="0.25">
      <c r="A1801">
        <v>1734</v>
      </c>
      <c r="B1801" s="40">
        <v>2927006.9603499402</v>
      </c>
      <c r="C1801">
        <v>4253613.9020217359</v>
      </c>
      <c r="D1801" t="str">
        <v>unmet</v>
      </c>
      <c r="E1801">
        <v>-1326606.9416717957</v>
      </c>
    </row>
    <row r="1802" spans="1:5" x14ac:dyDescent="0.25">
      <c r="A1802">
        <v>1735</v>
      </c>
      <c r="B1802" s="40">
        <v>3436928.0373935667</v>
      </c>
      <c r="C1802">
        <v>4253582.7219570838</v>
      </c>
      <c r="D1802" t="str">
        <v>unmet</v>
      </c>
      <c r="E1802">
        <v>-816654.6845635171</v>
      </c>
    </row>
    <row r="1803" spans="1:5" x14ac:dyDescent="0.25">
      <c r="A1803">
        <v>1736</v>
      </c>
      <c r="B1803" s="40">
        <v>3008554.9682538575</v>
      </c>
      <c r="C1803">
        <v>4253101.4511674717</v>
      </c>
      <c r="D1803" t="str">
        <v>unmet</v>
      </c>
      <c r="E1803">
        <v>-1244546.4829136143</v>
      </c>
    </row>
    <row r="1804" spans="1:5" x14ac:dyDescent="0.25">
      <c r="A1804">
        <v>1737</v>
      </c>
      <c r="B1804" s="40">
        <v>2969368.0226250277</v>
      </c>
      <c r="C1804">
        <v>4252991.6016213764</v>
      </c>
      <c r="D1804" t="str">
        <v>unmet</v>
      </c>
      <c r="E1804">
        <v>-1283623.5789963487</v>
      </c>
    </row>
    <row r="1805" spans="1:5" x14ac:dyDescent="0.25">
      <c r="A1805">
        <v>1738</v>
      </c>
      <c r="B1805" s="40">
        <v>3103202.4123742948</v>
      </c>
      <c r="C1805">
        <v>4253493.2510400983</v>
      </c>
      <c r="D1805" t="str">
        <v>unmet</v>
      </c>
      <c r="E1805">
        <v>-1150290.8386658034</v>
      </c>
    </row>
    <row r="1806" spans="1:5" x14ac:dyDescent="0.25">
      <c r="A1806">
        <v>1739</v>
      </c>
      <c r="B1806" s="40">
        <v>3321866.5278305905</v>
      </c>
      <c r="C1806">
        <v>4254088.4389011925</v>
      </c>
      <c r="D1806" t="str">
        <v>unmet</v>
      </c>
      <c r="E1806">
        <v>-932221.91107060201</v>
      </c>
    </row>
    <row r="1807" spans="1:5" x14ac:dyDescent="0.25">
      <c r="A1807">
        <v>1740</v>
      </c>
      <c r="B1807" s="40">
        <v>3758351.5129729188</v>
      </c>
      <c r="C1807">
        <v>4254196.6597219734</v>
      </c>
      <c r="D1807" t="str">
        <v>unmet</v>
      </c>
      <c r="E1807">
        <v>-495845.14674905455</v>
      </c>
    </row>
    <row r="1808" spans="1:5" x14ac:dyDescent="0.25">
      <c r="A1808">
        <v>1741</v>
      </c>
      <c r="B1808" s="40">
        <v>3124065.9744023765</v>
      </c>
      <c r="C1808">
        <v>4253246.8796967398</v>
      </c>
      <c r="D1808" t="str">
        <v>unmet</v>
      </c>
      <c r="E1808">
        <v>-1129180.9052943634</v>
      </c>
    </row>
    <row r="1809" spans="1:5" x14ac:dyDescent="0.25">
      <c r="A1809">
        <v>1742</v>
      </c>
      <c r="B1809" s="40">
        <v>3078573.1563361501</v>
      </c>
      <c r="C1809">
        <v>4253686.8173671262</v>
      </c>
      <c r="D1809" t="str">
        <v>unmet</v>
      </c>
      <c r="E1809">
        <v>-1175113.6610309761</v>
      </c>
    </row>
    <row r="1810" spans="1:5" x14ac:dyDescent="0.25">
      <c r="A1810">
        <v>1743</v>
      </c>
      <c r="B1810" s="40">
        <v>3504763.5961761577</v>
      </c>
      <c r="C1810">
        <v>4252918.9376326008</v>
      </c>
      <c r="D1810" t="str">
        <v>unmet</v>
      </c>
      <c r="E1810">
        <v>-748155.34145644307</v>
      </c>
    </row>
    <row r="1811" spans="1:5" x14ac:dyDescent="0.25">
      <c r="A1811">
        <v>1744</v>
      </c>
      <c r="B1811" s="40">
        <v>4110073.4766464247</v>
      </c>
      <c r="C1811">
        <v>4253584.3880045377</v>
      </c>
      <c r="D1811" t="str">
        <v>unmet</v>
      </c>
      <c r="E1811">
        <v>-143510.91135811293</v>
      </c>
    </row>
    <row r="1812" spans="1:5" x14ac:dyDescent="0.25">
      <c r="A1812">
        <v>1745</v>
      </c>
      <c r="B1812" s="40">
        <v>3499483.7931572525</v>
      </c>
      <c r="C1812">
        <v>4253059.8700230867</v>
      </c>
      <c r="D1812" t="str">
        <v>unmet</v>
      </c>
      <c r="E1812">
        <v>-753576.07686583418</v>
      </c>
    </row>
    <row r="1813" spans="1:5" x14ac:dyDescent="0.25">
      <c r="A1813">
        <v>1746</v>
      </c>
      <c r="B1813" s="40">
        <v>3689663.854948868</v>
      </c>
      <c r="C1813">
        <v>4253905.8759072013</v>
      </c>
      <c r="D1813" t="str">
        <v>unmet</v>
      </c>
      <c r="E1813">
        <v>-564242.02095833328</v>
      </c>
    </row>
    <row r="1814" spans="1:5" x14ac:dyDescent="0.25">
      <c r="A1814">
        <v>1747</v>
      </c>
      <c r="B1814" s="40">
        <v>3491983.8720229389</v>
      </c>
      <c r="C1814">
        <v>4252873.9180631116</v>
      </c>
      <c r="D1814" t="str">
        <v>unmet</v>
      </c>
      <c r="E1814">
        <v>-760890.04604017269</v>
      </c>
    </row>
    <row r="1815" spans="1:5" x14ac:dyDescent="0.25">
      <c r="A1815">
        <v>1748</v>
      </c>
      <c r="B1815" s="40">
        <v>3311514.5877371179</v>
      </c>
      <c r="C1815">
        <v>4253649.7520340132</v>
      </c>
      <c r="D1815" t="str">
        <v>unmet</v>
      </c>
      <c r="E1815">
        <v>-942135.16429689527</v>
      </c>
    </row>
    <row r="1816" spans="1:5" x14ac:dyDescent="0.25">
      <c r="A1816">
        <v>1749</v>
      </c>
      <c r="B1816" s="40">
        <v>3097069.026386654</v>
      </c>
      <c r="C1816">
        <v>4253650.2573117549</v>
      </c>
      <c r="D1816" t="str">
        <v>unmet</v>
      </c>
      <c r="E1816">
        <v>-1156581.2309251009</v>
      </c>
    </row>
    <row r="1817" spans="1:5" x14ac:dyDescent="0.25">
      <c r="A1817">
        <v>1750</v>
      </c>
      <c r="B1817" s="40">
        <v>3396542.4385604882</v>
      </c>
      <c r="C1817">
        <v>4253319.8591583446</v>
      </c>
      <c r="D1817" t="str">
        <v>unmet</v>
      </c>
      <c r="E1817">
        <v>-856777.4205978564</v>
      </c>
    </row>
    <row r="1818" spans="1:5" x14ac:dyDescent="0.25">
      <c r="A1818">
        <v>1751</v>
      </c>
      <c r="B1818" s="40">
        <v>2969046.2020249311</v>
      </c>
      <c r="C1818">
        <v>4253349.7067777524</v>
      </c>
      <c r="D1818" t="str">
        <v>unmet</v>
      </c>
      <c r="E1818">
        <v>-1284303.5047528213</v>
      </c>
    </row>
    <row r="1819" spans="1:5" x14ac:dyDescent="0.25">
      <c r="A1819">
        <v>1752</v>
      </c>
      <c r="B1819" s="40">
        <v>3391568.2295472254</v>
      </c>
      <c r="C1819">
        <v>4253062.1847917009</v>
      </c>
      <c r="D1819" t="str">
        <v>unmet</v>
      </c>
      <c r="E1819">
        <v>-861493.95524447551</v>
      </c>
    </row>
    <row r="1820" spans="1:5" x14ac:dyDescent="0.25">
      <c r="A1820">
        <v>1753</v>
      </c>
      <c r="B1820" s="40">
        <v>3815725.7850712389</v>
      </c>
      <c r="C1820">
        <v>4253346.5368710766</v>
      </c>
      <c r="D1820" t="str">
        <v>unmet</v>
      </c>
      <c r="E1820">
        <v>-437620.75179983769</v>
      </c>
    </row>
    <row r="1821" spans="1:5" x14ac:dyDescent="0.25">
      <c r="A1821">
        <v>1754</v>
      </c>
      <c r="B1821" s="40">
        <v>2953552.6100167758</v>
      </c>
      <c r="C1821">
        <v>4253326.4024319695</v>
      </c>
      <c r="D1821" t="str">
        <v>unmet</v>
      </c>
      <c r="E1821">
        <v>-1299773.7924151937</v>
      </c>
    </row>
    <row r="1822" spans="1:5" x14ac:dyDescent="0.25">
      <c r="A1822">
        <v>1755</v>
      </c>
      <c r="B1822" s="40">
        <v>3103012.5873756465</v>
      </c>
      <c r="C1822">
        <v>4253627.0478656003</v>
      </c>
      <c r="D1822" t="str">
        <v>unmet</v>
      </c>
      <c r="E1822">
        <v>-1150614.4604899539</v>
      </c>
    </row>
    <row r="1823" spans="1:5" x14ac:dyDescent="0.25">
      <c r="A1823">
        <v>1756</v>
      </c>
      <c r="B1823" s="40">
        <v>3236547.3247202476</v>
      </c>
      <c r="C1823">
        <v>4253216.2637822265</v>
      </c>
      <c r="D1823" t="str">
        <v>unmet</v>
      </c>
      <c r="E1823">
        <v>-1016668.9390619788</v>
      </c>
    </row>
    <row r="1824" spans="1:5" x14ac:dyDescent="0.25">
      <c r="A1824">
        <v>1757</v>
      </c>
      <c r="B1824" s="40">
        <v>3160157.3759919936</v>
      </c>
      <c r="C1824">
        <v>4253744.1716784677</v>
      </c>
      <c r="D1824" t="str">
        <v>unmet</v>
      </c>
      <c r="E1824">
        <v>-1093586.7956864741</v>
      </c>
    </row>
    <row r="1825" spans="1:5" x14ac:dyDescent="0.25">
      <c r="A1825">
        <v>1758</v>
      </c>
      <c r="B1825" s="40">
        <v>3028479.3920560097</v>
      </c>
      <c r="C1825">
        <v>4253468.5857612034</v>
      </c>
      <c r="D1825" t="str">
        <v>unmet</v>
      </c>
      <c r="E1825">
        <v>-1224989.1937051937</v>
      </c>
    </row>
    <row r="1826" spans="1:5" x14ac:dyDescent="0.25">
      <c r="A1826">
        <v>1759</v>
      </c>
      <c r="B1826" s="40">
        <v>3317265.6482943529</v>
      </c>
      <c r="C1826">
        <v>4253439.2366139079</v>
      </c>
      <c r="D1826" t="str">
        <v>unmet</v>
      </c>
      <c r="E1826">
        <v>-936173.58831955492</v>
      </c>
    </row>
    <row r="1827" spans="1:5" x14ac:dyDescent="0.25">
      <c r="A1827">
        <v>1760</v>
      </c>
      <c r="B1827" s="40">
        <v>3141844.8651772873</v>
      </c>
      <c r="C1827">
        <v>4253474.7730386658</v>
      </c>
      <c r="D1827" t="str">
        <v>unmet</v>
      </c>
      <c r="E1827">
        <v>-1111629.9078613785</v>
      </c>
    </row>
    <row r="1828" spans="1:5" x14ac:dyDescent="0.25">
      <c r="A1828">
        <v>1761</v>
      </c>
      <c r="B1828" s="40">
        <v>3003368.9562975718</v>
      </c>
      <c r="C1828">
        <v>4253574.0869429335</v>
      </c>
      <c r="D1828" t="str">
        <v>unmet</v>
      </c>
      <c r="E1828">
        <v>-1250205.1306453617</v>
      </c>
    </row>
    <row r="1829" spans="1:5" x14ac:dyDescent="0.25">
      <c r="A1829">
        <v>1762</v>
      </c>
      <c r="B1829" s="40">
        <v>2914252.1709910315</v>
      </c>
      <c r="C1829">
        <v>4253375.2425556406</v>
      </c>
      <c r="D1829" t="str">
        <v>unmet</v>
      </c>
      <c r="E1829">
        <v>-1339123.0715646092</v>
      </c>
    </row>
    <row r="1830" spans="1:5" x14ac:dyDescent="0.25">
      <c r="A1830">
        <v>1763</v>
      </c>
      <c r="B1830" s="40">
        <v>3159888.594096865</v>
      </c>
      <c r="C1830">
        <v>4253852.3098604372</v>
      </c>
      <c r="D1830" t="str">
        <v>unmet</v>
      </c>
      <c r="E1830">
        <v>-1093963.7157635721</v>
      </c>
    </row>
    <row r="1831" spans="1:5" x14ac:dyDescent="0.25">
      <c r="A1831">
        <v>1764</v>
      </c>
      <c r="B1831" s="40">
        <v>3021696.2433777228</v>
      </c>
      <c r="C1831">
        <v>4253122.393080717</v>
      </c>
      <c r="D1831" t="str">
        <v>unmet</v>
      </c>
      <c r="E1831">
        <v>-1231426.1497029942</v>
      </c>
    </row>
    <row r="1832" spans="1:5" x14ac:dyDescent="0.25">
      <c r="A1832">
        <v>1765</v>
      </c>
      <c r="B1832" s="40">
        <v>2779569.2932580668</v>
      </c>
      <c r="C1832">
        <v>4253379.890481161</v>
      </c>
      <c r="D1832" t="str">
        <v>unmet</v>
      </c>
      <c r="E1832">
        <v>-1473810.5972230942</v>
      </c>
    </row>
    <row r="1833" spans="1:5" x14ac:dyDescent="0.25">
      <c r="A1833">
        <v>1766</v>
      </c>
      <c r="B1833" s="40">
        <v>3123421.2296027583</v>
      </c>
      <c r="C1833">
        <v>4253581.4494329467</v>
      </c>
      <c r="D1833" t="str">
        <v>unmet</v>
      </c>
      <c r="E1833">
        <v>-1130160.2198301884</v>
      </c>
    </row>
    <row r="1834" spans="1:5" x14ac:dyDescent="0.25">
      <c r="A1834">
        <v>1767</v>
      </c>
      <c r="B1834" s="40">
        <v>3333681.6377510652</v>
      </c>
      <c r="C1834">
        <v>4252863.2336182687</v>
      </c>
      <c r="D1834" t="str">
        <v>unmet</v>
      </c>
      <c r="E1834">
        <v>-919181.59586720355</v>
      </c>
    </row>
    <row r="1835" spans="1:5" x14ac:dyDescent="0.25">
      <c r="A1835">
        <v>1768</v>
      </c>
      <c r="B1835" s="40">
        <v>2777616.3681933824</v>
      </c>
      <c r="C1835">
        <v>4253121.8983075665</v>
      </c>
      <c r="D1835" t="str">
        <v>unmet</v>
      </c>
      <c r="E1835">
        <v>-1475505.5301141841</v>
      </c>
    </row>
    <row r="1836" spans="1:5" x14ac:dyDescent="0.25">
      <c r="A1836">
        <v>1769</v>
      </c>
      <c r="B1836" s="40">
        <v>3939167.4364786483</v>
      </c>
      <c r="C1836">
        <v>4253635.6744484492</v>
      </c>
      <c r="D1836" t="str">
        <v>unmet</v>
      </c>
      <c r="E1836">
        <v>-314468.23796980083</v>
      </c>
    </row>
    <row r="1837" spans="1:5" x14ac:dyDescent="0.25">
      <c r="A1837">
        <v>1770</v>
      </c>
      <c r="B1837" s="40">
        <v>3325840.085553728</v>
      </c>
      <c r="C1837">
        <v>4253601.8310660822</v>
      </c>
      <c r="D1837" t="str">
        <v>unmet</v>
      </c>
      <c r="E1837">
        <v>-927761.74551235419</v>
      </c>
    </row>
    <row r="1838" spans="1:5" x14ac:dyDescent="0.25">
      <c r="A1838">
        <v>1771</v>
      </c>
      <c r="B1838" s="40">
        <v>3497527.2025349722</v>
      </c>
      <c r="C1838">
        <v>4253199.9975291751</v>
      </c>
      <c r="D1838" t="str">
        <v>unmet</v>
      </c>
      <c r="E1838">
        <v>-755672.79499420291</v>
      </c>
    </row>
    <row r="1839" spans="1:5" x14ac:dyDescent="0.25">
      <c r="A1839">
        <v>1772</v>
      </c>
      <c r="B1839" s="40">
        <v>3058555.1733051352</v>
      </c>
      <c r="C1839">
        <v>4253579.0226434311</v>
      </c>
      <c r="D1839" t="str">
        <v>unmet</v>
      </c>
      <c r="E1839">
        <v>-1195023.8493382959</v>
      </c>
    </row>
    <row r="1840" spans="1:5" x14ac:dyDescent="0.25">
      <c r="A1840">
        <v>1773</v>
      </c>
      <c r="B1840" s="40">
        <v>3341034.2970386101</v>
      </c>
      <c r="C1840">
        <v>4253806.419491536</v>
      </c>
      <c r="D1840" t="str">
        <v>unmet</v>
      </c>
      <c r="E1840">
        <v>-912772.12245292589</v>
      </c>
    </row>
    <row r="1841" spans="1:5" x14ac:dyDescent="0.25">
      <c r="A1841">
        <v>1774</v>
      </c>
      <c r="B1841" s="40">
        <v>3222861.4495445197</v>
      </c>
      <c r="C1841">
        <v>4253283.8038936229</v>
      </c>
      <c r="D1841" t="str">
        <v>unmet</v>
      </c>
      <c r="E1841">
        <v>-1030422.3543491033</v>
      </c>
    </row>
    <row r="1842" spans="1:5" x14ac:dyDescent="0.25">
      <c r="A1842">
        <v>1775</v>
      </c>
      <c r="B1842" s="40">
        <v>3538627.3341928022</v>
      </c>
      <c r="C1842">
        <v>4253300.2633889234</v>
      </c>
      <c r="D1842" t="str">
        <v>unmet</v>
      </c>
      <c r="E1842">
        <v>-714672.92919612117</v>
      </c>
    </row>
    <row r="1843" spans="1:5" x14ac:dyDescent="0.25">
      <c r="A1843">
        <v>1776</v>
      </c>
      <c r="B1843" s="40">
        <v>3072147.3467570506</v>
      </c>
      <c r="C1843">
        <v>4253621.9543137075</v>
      </c>
      <c r="D1843" t="str">
        <v>unmet</v>
      </c>
      <c r="E1843">
        <v>-1181474.6075566569</v>
      </c>
    </row>
    <row r="1844" spans="1:5" x14ac:dyDescent="0.25">
      <c r="A1844">
        <v>1777</v>
      </c>
      <c r="B1844" s="40">
        <v>2835821.7537212824</v>
      </c>
      <c r="C1844">
        <v>4253371.8117373716</v>
      </c>
      <c r="D1844" t="str">
        <v>unmet</v>
      </c>
      <c r="E1844">
        <v>-1417550.0580160893</v>
      </c>
    </row>
    <row r="1845" spans="1:5" x14ac:dyDescent="0.25">
      <c r="A1845">
        <v>1778</v>
      </c>
      <c r="B1845" s="40">
        <v>3016470.9516752455</v>
      </c>
      <c r="C1845">
        <v>4253717.4571818663</v>
      </c>
      <c r="D1845" t="str">
        <v>unmet</v>
      </c>
      <c r="E1845">
        <v>-1237246.5055066207</v>
      </c>
    </row>
    <row r="1846" spans="1:5" x14ac:dyDescent="0.25">
      <c r="A1846">
        <v>1779</v>
      </c>
      <c r="B1846" s="40">
        <v>3699331.0359153738</v>
      </c>
      <c r="C1846">
        <v>4253184.8996806471</v>
      </c>
      <c r="D1846" t="str">
        <v>unmet</v>
      </c>
      <c r="E1846">
        <v>-553853.86376527324</v>
      </c>
    </row>
    <row r="1847" spans="1:5" x14ac:dyDescent="0.25">
      <c r="A1847">
        <v>1780</v>
      </c>
      <c r="B1847" s="40">
        <v>3373547.79611794</v>
      </c>
      <c r="C1847">
        <v>4253655.7984974645</v>
      </c>
      <c r="D1847" t="str">
        <v>unmet</v>
      </c>
      <c r="E1847">
        <v>-880108.00237952452</v>
      </c>
    </row>
    <row r="1848" spans="1:5" x14ac:dyDescent="0.25">
      <c r="A1848">
        <v>1781</v>
      </c>
      <c r="B1848" s="40">
        <v>3046412.6953150132</v>
      </c>
      <c r="C1848">
        <v>4253663.2318494888</v>
      </c>
      <c r="D1848" t="str">
        <v>unmet</v>
      </c>
      <c r="E1848">
        <v>-1207250.5365344756</v>
      </c>
    </row>
    <row r="1849" spans="1:5" x14ac:dyDescent="0.25">
      <c r="A1849">
        <v>1782</v>
      </c>
      <c r="B1849" s="40">
        <v>2977741.5272566238</v>
      </c>
      <c r="C1849">
        <v>4253424.6754106181</v>
      </c>
      <c r="D1849" t="str">
        <v>unmet</v>
      </c>
      <c r="E1849">
        <v>-1275683.1481539942</v>
      </c>
    </row>
    <row r="1850" spans="1:5" x14ac:dyDescent="0.25">
      <c r="A1850">
        <v>1783</v>
      </c>
      <c r="B1850" s="40">
        <v>3159003.8985663517</v>
      </c>
      <c r="C1850">
        <v>4253348.2117292881</v>
      </c>
      <c r="D1850" t="str">
        <v>unmet</v>
      </c>
      <c r="E1850">
        <v>-1094344.3131629364</v>
      </c>
    </row>
    <row r="1851" spans="1:5" x14ac:dyDescent="0.25">
      <c r="A1851">
        <v>1784</v>
      </c>
      <c r="B1851" s="40">
        <v>3693108.9942760933</v>
      </c>
      <c r="C1851">
        <v>4253876.5434397785</v>
      </c>
      <c r="D1851" t="str">
        <v>unmet</v>
      </c>
      <c r="E1851">
        <v>-560767.54916368518</v>
      </c>
    </row>
    <row r="1852" spans="1:5" x14ac:dyDescent="0.25">
      <c r="A1852">
        <v>1785</v>
      </c>
      <c r="B1852" s="40">
        <v>3097069.1479759729</v>
      </c>
      <c r="C1852">
        <v>4253166.3095111949</v>
      </c>
      <c r="D1852" t="str">
        <v>unmet</v>
      </c>
      <c r="E1852">
        <v>-1156097.1615352221</v>
      </c>
    </row>
    <row r="1853" spans="1:5" x14ac:dyDescent="0.25">
      <c r="A1853">
        <v>1786</v>
      </c>
      <c r="B1853" s="40">
        <v>3548619.6381316809</v>
      </c>
      <c r="C1853">
        <v>4253904.2523426898</v>
      </c>
      <c r="D1853" t="str">
        <v>unmet</v>
      </c>
      <c r="E1853">
        <v>-705284.61421100888</v>
      </c>
    </row>
    <row r="1854" spans="1:5" x14ac:dyDescent="0.25">
      <c r="A1854">
        <v>1787</v>
      </c>
      <c r="B1854" s="40">
        <v>2729247.5623150319</v>
      </c>
      <c r="C1854">
        <v>4253675.62106435</v>
      </c>
      <c r="D1854" t="str">
        <v>unmet</v>
      </c>
      <c r="E1854">
        <v>-1524428.0587493181</v>
      </c>
    </row>
    <row r="1855" spans="1:5" x14ac:dyDescent="0.25">
      <c r="A1855">
        <v>1788</v>
      </c>
      <c r="B1855" s="40">
        <v>3151936.9902044749</v>
      </c>
      <c r="C1855">
        <v>4253471.5972919855</v>
      </c>
      <c r="D1855" t="str">
        <v>unmet</v>
      </c>
      <c r="E1855">
        <v>-1101534.6070875106</v>
      </c>
    </row>
    <row r="1856" spans="1:5" x14ac:dyDescent="0.25">
      <c r="A1856">
        <v>1789</v>
      </c>
      <c r="B1856" s="40">
        <v>2952736.0357884476</v>
      </c>
      <c r="C1856">
        <v>4253324.2379452595</v>
      </c>
      <c r="D1856" t="str">
        <v>unmet</v>
      </c>
      <c r="E1856">
        <v>-1300588.202156812</v>
      </c>
    </row>
    <row r="1857" spans="1:5" x14ac:dyDescent="0.25">
      <c r="A1857">
        <v>1790</v>
      </c>
      <c r="B1857" s="40">
        <v>2986901.2856152644</v>
      </c>
      <c r="C1857">
        <v>4253203.6117938217</v>
      </c>
      <c r="D1857" t="str">
        <v>unmet</v>
      </c>
      <c r="E1857">
        <v>-1266302.3261785572</v>
      </c>
    </row>
    <row r="1858" spans="1:5" x14ac:dyDescent="0.25">
      <c r="A1858">
        <v>1791</v>
      </c>
      <c r="B1858" s="40">
        <v>3182968.8607465667</v>
      </c>
      <c r="C1858">
        <v>4253548.828676125</v>
      </c>
      <c r="D1858" t="str">
        <v>unmet</v>
      </c>
      <c r="E1858">
        <v>-1070579.9679295584</v>
      </c>
    </row>
    <row r="1859" spans="1:5" x14ac:dyDescent="0.25">
      <c r="A1859">
        <v>1792</v>
      </c>
      <c r="B1859" s="40">
        <v>3930589.2497494398</v>
      </c>
      <c r="C1859">
        <v>4253221.1519300696</v>
      </c>
      <c r="D1859" t="str">
        <v>unmet</v>
      </c>
      <c r="E1859">
        <v>-322631.90218062978</v>
      </c>
    </row>
    <row r="1860" spans="1:5" x14ac:dyDescent="0.25">
      <c r="A1860">
        <v>1793</v>
      </c>
      <c r="B1860" s="40">
        <v>3332564.5189168057</v>
      </c>
      <c r="C1860">
        <v>4253111.4899554569</v>
      </c>
      <c r="D1860" t="str">
        <v>unmet</v>
      </c>
      <c r="E1860">
        <v>-920546.97103865119</v>
      </c>
    </row>
    <row r="1861" spans="1:5" x14ac:dyDescent="0.25">
      <c r="A1861">
        <v>1794</v>
      </c>
      <c r="B1861" s="40">
        <v>3117672.0342670493</v>
      </c>
      <c r="C1861">
        <v>4253566.4861135045</v>
      </c>
      <c r="D1861" t="str">
        <v>unmet</v>
      </c>
      <c r="E1861">
        <v>-1135894.4518464552</v>
      </c>
    </row>
    <row r="1862" spans="1:5" x14ac:dyDescent="0.25">
      <c r="A1862">
        <v>1795</v>
      </c>
      <c r="B1862" s="40">
        <v>3484203.3758533574</v>
      </c>
      <c r="C1862">
        <v>4253688.4764484791</v>
      </c>
      <c r="D1862" t="str">
        <v>unmet</v>
      </c>
      <c r="E1862">
        <v>-769485.10059512174</v>
      </c>
    </row>
    <row r="1863" spans="1:5" x14ac:dyDescent="0.25">
      <c r="A1863">
        <v>1796</v>
      </c>
      <c r="B1863" s="40">
        <v>3692878.5982422754</v>
      </c>
      <c r="C1863">
        <v>4253444.1450100252</v>
      </c>
      <c r="D1863" t="str">
        <v>unmet</v>
      </c>
      <c r="E1863">
        <v>-560565.54676774982</v>
      </c>
    </row>
    <row r="1864" spans="1:5" x14ac:dyDescent="0.25">
      <c r="A1864">
        <v>1797</v>
      </c>
      <c r="B1864" s="40">
        <v>3416185.4582151431</v>
      </c>
      <c r="C1864">
        <v>4253505.6265896643</v>
      </c>
      <c r="D1864" t="str">
        <v>unmet</v>
      </c>
      <c r="E1864">
        <v>-837320.16837452119</v>
      </c>
    </row>
    <row r="1865" spans="1:5" x14ac:dyDescent="0.25">
      <c r="A1865">
        <v>1798</v>
      </c>
      <c r="B1865" s="40">
        <v>4630768.1522648586</v>
      </c>
      <c r="C1865">
        <v>4253385.0568809863</v>
      </c>
      <c r="D1865" t="str">
        <v>met</v>
      </c>
      <c r="E1865">
        <v>377383.09538387228</v>
      </c>
    </row>
    <row r="1866" spans="1:5" x14ac:dyDescent="0.25">
      <c r="A1866">
        <v>1799</v>
      </c>
      <c r="B1866" s="40">
        <v>2917214.8738668296</v>
      </c>
      <c r="C1866">
        <v>4253215.2538690679</v>
      </c>
      <c r="D1866" t="str">
        <v>unmet</v>
      </c>
      <c r="E1866">
        <v>-1336000.3800022383</v>
      </c>
    </row>
    <row r="1867" spans="1:5" x14ac:dyDescent="0.25">
      <c r="A1867">
        <v>1800</v>
      </c>
      <c r="B1867" s="40">
        <v>4170161.9639489707</v>
      </c>
      <c r="C1867">
        <v>4253128.7599259876</v>
      </c>
      <c r="D1867" t="str">
        <v>unmet</v>
      </c>
      <c r="E1867">
        <v>-82966.795977016911</v>
      </c>
    </row>
    <row r="1868" spans="1:5" x14ac:dyDescent="0.25">
      <c r="A1868">
        <v>1801</v>
      </c>
      <c r="B1868" s="40">
        <v>3226462.2588670417</v>
      </c>
      <c r="C1868">
        <v>4253258.6889158515</v>
      </c>
      <c r="D1868" t="str">
        <v>unmet</v>
      </c>
      <c r="E1868">
        <v>-1026796.4300488099</v>
      </c>
    </row>
    <row r="1869" spans="1:5" x14ac:dyDescent="0.25">
      <c r="A1869">
        <v>1802</v>
      </c>
      <c r="B1869" s="40">
        <v>3269673.0978642441</v>
      </c>
      <c r="C1869">
        <v>4253147.578879565</v>
      </c>
      <c r="D1869" t="str">
        <v>unmet</v>
      </c>
      <c r="E1869">
        <v>-983474.48101532087</v>
      </c>
    </row>
    <row r="1870" spans="1:5" x14ac:dyDescent="0.25">
      <c r="A1870">
        <v>1803</v>
      </c>
      <c r="B1870" s="40">
        <v>3039226.8264037636</v>
      </c>
      <c r="C1870">
        <v>4253558.5786732687</v>
      </c>
      <c r="D1870" t="str">
        <v>unmet</v>
      </c>
      <c r="E1870">
        <v>-1214331.7522695051</v>
      </c>
    </row>
    <row r="1871" spans="1:5" x14ac:dyDescent="0.25">
      <c r="A1871">
        <v>1804</v>
      </c>
      <c r="B1871" s="40">
        <v>3604680.4098961921</v>
      </c>
      <c r="C1871">
        <v>4253311.7751808595</v>
      </c>
      <c r="D1871" t="str">
        <v>unmet</v>
      </c>
      <c r="E1871">
        <v>-648631.36528466735</v>
      </c>
    </row>
    <row r="1872" spans="1:5" x14ac:dyDescent="0.25">
      <c r="A1872">
        <v>1805</v>
      </c>
      <c r="B1872" s="40">
        <v>3190193.7735804394</v>
      </c>
      <c r="C1872">
        <v>4253050.1218562787</v>
      </c>
      <c r="D1872" t="str">
        <v>unmet</v>
      </c>
      <c r="E1872">
        <v>-1062856.3482758394</v>
      </c>
    </row>
    <row r="1873" spans="1:5" x14ac:dyDescent="0.25">
      <c r="A1873">
        <v>1806</v>
      </c>
      <c r="B1873" s="40">
        <v>2812839.6595119815</v>
      </c>
      <c r="C1873">
        <v>4253548.3049240857</v>
      </c>
      <c r="D1873" t="str">
        <v>unmet</v>
      </c>
      <c r="E1873">
        <v>-1440708.6454121042</v>
      </c>
    </row>
    <row r="1874" spans="1:5" x14ac:dyDescent="0.25">
      <c r="A1874">
        <v>1807</v>
      </c>
      <c r="B1874" s="40">
        <v>2894087.7960217907</v>
      </c>
      <c r="C1874">
        <v>4253425.5819465136</v>
      </c>
      <c r="D1874" t="str">
        <v>unmet</v>
      </c>
      <c r="E1874">
        <v>-1359337.7859247229</v>
      </c>
    </row>
    <row r="1875" spans="1:5" x14ac:dyDescent="0.25">
      <c r="A1875">
        <v>1808</v>
      </c>
      <c r="B1875" s="40">
        <v>3055792.8096058476</v>
      </c>
      <c r="C1875">
        <v>4253472.8815965364</v>
      </c>
      <c r="D1875" t="str">
        <v>unmet</v>
      </c>
      <c r="E1875">
        <v>-1197680.0719906888</v>
      </c>
    </row>
    <row r="1876" spans="1:5" x14ac:dyDescent="0.25">
      <c r="A1876">
        <v>1809</v>
      </c>
      <c r="B1876" s="40">
        <v>3035657.6094346405</v>
      </c>
      <c r="C1876">
        <v>4253294.0388127146</v>
      </c>
      <c r="D1876" t="str">
        <v>unmet</v>
      </c>
      <c r="E1876">
        <v>-1217636.4293780741</v>
      </c>
    </row>
    <row r="1877" spans="1:5" x14ac:dyDescent="0.25">
      <c r="A1877">
        <v>1810</v>
      </c>
      <c r="B1877" s="40">
        <v>3160567.1770783509</v>
      </c>
      <c r="C1877">
        <v>4252908.7239855062</v>
      </c>
      <c r="D1877" t="str">
        <v>unmet</v>
      </c>
      <c r="E1877">
        <v>-1092341.5469071553</v>
      </c>
    </row>
    <row r="1878" spans="1:5" x14ac:dyDescent="0.25">
      <c r="A1878">
        <v>1811</v>
      </c>
      <c r="B1878" s="40">
        <v>3297111.7646943368</v>
      </c>
      <c r="C1878">
        <v>4253183.5547480965</v>
      </c>
      <c r="D1878" t="str">
        <v>unmet</v>
      </c>
      <c r="E1878">
        <v>-956071.7900537597</v>
      </c>
    </row>
    <row r="1879" spans="1:5" x14ac:dyDescent="0.25">
      <c r="A1879">
        <v>1812</v>
      </c>
      <c r="B1879" s="40">
        <v>3227269.0946397516</v>
      </c>
      <c r="C1879">
        <v>4253017.3359513637</v>
      </c>
      <c r="D1879" t="str">
        <v>unmet</v>
      </c>
      <c r="E1879">
        <v>-1025748.2413116121</v>
      </c>
    </row>
    <row r="1880" spans="1:5" x14ac:dyDescent="0.25">
      <c r="A1880">
        <v>1813</v>
      </c>
      <c r="B1880" s="40">
        <v>3296416.9675919972</v>
      </c>
      <c r="C1880">
        <v>4253665.9433796303</v>
      </c>
      <c r="D1880" t="str">
        <v>unmet</v>
      </c>
      <c r="E1880">
        <v>-957248.9757876331</v>
      </c>
    </row>
    <row r="1881" spans="1:5" x14ac:dyDescent="0.25">
      <c r="A1881">
        <v>1814</v>
      </c>
      <c r="B1881" s="40">
        <v>3025143.0537377205</v>
      </c>
      <c r="C1881">
        <v>4253519.2396570155</v>
      </c>
      <c r="D1881" t="str">
        <v>unmet</v>
      </c>
      <c r="E1881">
        <v>-1228376.1859192951</v>
      </c>
    </row>
    <row r="1882" spans="1:5" x14ac:dyDescent="0.25">
      <c r="A1882">
        <v>1815</v>
      </c>
      <c r="B1882" s="40">
        <v>3419407.5063600214</v>
      </c>
      <c r="C1882">
        <v>4253698.3580779145</v>
      </c>
      <c r="D1882" t="str">
        <v>unmet</v>
      </c>
      <c r="E1882">
        <v>-834290.85171789303</v>
      </c>
    </row>
    <row r="1883" spans="1:5" x14ac:dyDescent="0.25">
      <c r="A1883">
        <v>1816</v>
      </c>
      <c r="B1883" s="40">
        <v>3064881.8107013577</v>
      </c>
      <c r="C1883">
        <v>4253397.0444862815</v>
      </c>
      <c r="D1883" t="str">
        <v>unmet</v>
      </c>
      <c r="E1883">
        <v>-1188515.2337849238</v>
      </c>
    </row>
    <row r="1884" spans="1:5" x14ac:dyDescent="0.25">
      <c r="A1884">
        <v>1817</v>
      </c>
      <c r="B1884" s="40">
        <v>3091627.8333929884</v>
      </c>
      <c r="C1884">
        <v>4253519.3192290617</v>
      </c>
      <c r="D1884" t="str">
        <v>unmet</v>
      </c>
      <c r="E1884">
        <v>-1161891.4858360733</v>
      </c>
    </row>
    <row r="1885" spans="1:5" x14ac:dyDescent="0.25">
      <c r="A1885">
        <v>1818</v>
      </c>
      <c r="B1885" s="40">
        <v>3250171.1847044779</v>
      </c>
      <c r="C1885">
        <v>4253233.9500064291</v>
      </c>
      <c r="D1885" t="str">
        <v>unmet</v>
      </c>
      <c r="E1885">
        <v>-1003062.7653019512</v>
      </c>
    </row>
    <row r="1886" spans="1:5" x14ac:dyDescent="0.25">
      <c r="A1886">
        <v>1819</v>
      </c>
      <c r="B1886" s="40">
        <v>3089088.5667418186</v>
      </c>
      <c r="C1886">
        <v>4253514.329392246</v>
      </c>
      <c r="D1886" t="str">
        <v>unmet</v>
      </c>
      <c r="E1886">
        <v>-1164425.7626504274</v>
      </c>
    </row>
    <row r="1887" spans="1:5" x14ac:dyDescent="0.25">
      <c r="A1887">
        <v>1820</v>
      </c>
      <c r="B1887" s="40">
        <v>2784111.0402027657</v>
      </c>
      <c r="C1887">
        <v>4253443.6337389844</v>
      </c>
      <c r="D1887" t="str">
        <v>unmet</v>
      </c>
      <c r="E1887">
        <v>-1469332.5935362186</v>
      </c>
    </row>
    <row r="1888" spans="1:5" x14ac:dyDescent="0.25">
      <c r="A1888">
        <v>1821</v>
      </c>
      <c r="B1888" s="40">
        <v>3012848.8354118979</v>
      </c>
      <c r="C1888">
        <v>4253838.9085546769</v>
      </c>
      <c r="D1888" t="str">
        <v>unmet</v>
      </c>
      <c r="E1888">
        <v>-1240990.0731427791</v>
      </c>
    </row>
    <row r="1889" spans="1:5" x14ac:dyDescent="0.25">
      <c r="A1889">
        <v>1822</v>
      </c>
      <c r="B1889" s="40">
        <v>3044294.9185568546</v>
      </c>
      <c r="C1889">
        <v>4253302.5295922365</v>
      </c>
      <c r="D1889" t="str">
        <v>unmet</v>
      </c>
      <c r="E1889">
        <v>-1209007.6110353819</v>
      </c>
    </row>
    <row r="1890" spans="1:5" x14ac:dyDescent="0.25">
      <c r="A1890">
        <v>1823</v>
      </c>
      <c r="B1890" s="40">
        <v>3116237.8888065494</v>
      </c>
      <c r="C1890">
        <v>4253316.4391818214</v>
      </c>
      <c r="D1890" t="str">
        <v>unmet</v>
      </c>
      <c r="E1890">
        <v>-1137078.5503752721</v>
      </c>
    </row>
    <row r="1891" spans="1:5" x14ac:dyDescent="0.25">
      <c r="A1891">
        <v>1824</v>
      </c>
      <c r="B1891" s="40">
        <v>3331774.9927096767</v>
      </c>
      <c r="C1891">
        <v>4253444.7216928862</v>
      </c>
      <c r="D1891" t="str">
        <v>unmet</v>
      </c>
      <c r="E1891">
        <v>-921669.72898320947</v>
      </c>
    </row>
    <row r="1892" spans="1:5" x14ac:dyDescent="0.25">
      <c r="A1892">
        <v>1825</v>
      </c>
      <c r="B1892" s="40">
        <v>3167567.3678220916</v>
      </c>
      <c r="C1892">
        <v>4252935.2530234074</v>
      </c>
      <c r="D1892" t="str">
        <v>unmet</v>
      </c>
      <c r="E1892">
        <v>-1085367.8852013159</v>
      </c>
    </row>
    <row r="1893" spans="1:5" x14ac:dyDescent="0.25">
      <c r="A1893">
        <v>1826</v>
      </c>
      <c r="B1893" s="40">
        <v>2996415.8897380652</v>
      </c>
      <c r="C1893">
        <v>4254372.9621760463</v>
      </c>
      <c r="D1893" t="str">
        <v>unmet</v>
      </c>
      <c r="E1893">
        <v>-1257957.0724379811</v>
      </c>
    </row>
    <row r="1894" spans="1:5" x14ac:dyDescent="0.25">
      <c r="A1894">
        <v>1827</v>
      </c>
      <c r="B1894" s="40">
        <v>3389274.6527006268</v>
      </c>
      <c r="C1894">
        <v>4252994.6625812547</v>
      </c>
      <c r="D1894" t="str">
        <v>unmet</v>
      </c>
      <c r="E1894">
        <v>-863720.00988062797</v>
      </c>
    </row>
    <row r="1895" spans="1:5" x14ac:dyDescent="0.25">
      <c r="A1895">
        <v>1828</v>
      </c>
      <c r="B1895" s="40">
        <v>4257280.0372234648</v>
      </c>
      <c r="C1895">
        <v>4253747.6474981792</v>
      </c>
      <c r="D1895" t="str">
        <v>met</v>
      </c>
      <c r="E1895">
        <v>3532.3897252855822</v>
      </c>
    </row>
    <row r="1896" spans="1:5" x14ac:dyDescent="0.25">
      <c r="A1896">
        <v>1829</v>
      </c>
      <c r="B1896" s="40">
        <v>3058959.6924144803</v>
      </c>
      <c r="C1896">
        <v>4253612.0922031552</v>
      </c>
      <c r="D1896" t="str">
        <v>unmet</v>
      </c>
      <c r="E1896">
        <v>-1194652.3997886749</v>
      </c>
    </row>
    <row r="1897" spans="1:5" x14ac:dyDescent="0.25">
      <c r="A1897">
        <v>1830</v>
      </c>
      <c r="B1897" s="40">
        <v>3247871.3712764168</v>
      </c>
      <c r="C1897">
        <v>4253458.2999732327</v>
      </c>
      <c r="D1897" t="str">
        <v>unmet</v>
      </c>
      <c r="E1897">
        <v>-1005586.9286968159</v>
      </c>
    </row>
    <row r="1898" spans="1:5" x14ac:dyDescent="0.25">
      <c r="A1898">
        <v>1831</v>
      </c>
      <c r="B1898" s="40">
        <v>3123499.7961150655</v>
      </c>
      <c r="C1898">
        <v>4253475.1561864084</v>
      </c>
      <c r="D1898" t="str">
        <v>unmet</v>
      </c>
      <c r="E1898">
        <v>-1129975.3600713429</v>
      </c>
    </row>
    <row r="1899" spans="1:5" x14ac:dyDescent="0.25">
      <c r="A1899">
        <v>1832</v>
      </c>
      <c r="B1899" s="40">
        <v>3263132.7045644363</v>
      </c>
      <c r="C1899">
        <v>4253693.5383881088</v>
      </c>
      <c r="D1899" t="str">
        <v>unmet</v>
      </c>
      <c r="E1899">
        <v>-990560.8338236725</v>
      </c>
    </row>
    <row r="1900" spans="1:5" x14ac:dyDescent="0.25">
      <c r="A1900">
        <v>1833</v>
      </c>
      <c r="B1900" s="40">
        <v>3675849.5750599056</v>
      </c>
      <c r="C1900">
        <v>4253307.4978658054</v>
      </c>
      <c r="D1900" t="str">
        <v>unmet</v>
      </c>
      <c r="E1900">
        <v>-577457.92280589975</v>
      </c>
    </row>
    <row r="1901" spans="1:5" x14ac:dyDescent="0.25">
      <c r="A1901">
        <v>1834</v>
      </c>
      <c r="B1901" s="40">
        <v>2995763.1000309093</v>
      </c>
      <c r="C1901">
        <v>4253876.8333430532</v>
      </c>
      <c r="D1901" t="str">
        <v>unmet</v>
      </c>
      <c r="E1901">
        <v>-1258113.7333121439</v>
      </c>
    </row>
    <row r="1902" spans="1:5" x14ac:dyDescent="0.25">
      <c r="A1902">
        <v>1835</v>
      </c>
      <c r="B1902" s="40">
        <v>3112560.0505804988</v>
      </c>
      <c r="C1902">
        <v>4253369.758966106</v>
      </c>
      <c r="D1902" t="str">
        <v>unmet</v>
      </c>
      <c r="E1902">
        <v>-1140809.7083856072</v>
      </c>
    </row>
    <row r="1903" spans="1:5" x14ac:dyDescent="0.25">
      <c r="A1903">
        <v>1836</v>
      </c>
      <c r="B1903" s="40">
        <v>3206491.3537187511</v>
      </c>
      <c r="C1903">
        <v>4253395.528667531</v>
      </c>
      <c r="D1903" t="str">
        <v>unmet</v>
      </c>
      <c r="E1903">
        <v>-1046904.1749487799</v>
      </c>
    </row>
    <row r="1904" spans="1:5" x14ac:dyDescent="0.25">
      <c r="A1904">
        <v>1837</v>
      </c>
      <c r="B1904" s="40">
        <v>3375396.494352215</v>
      </c>
      <c r="C1904">
        <v>4253052.0051713465</v>
      </c>
      <c r="D1904" t="str">
        <v>unmet</v>
      </c>
      <c r="E1904">
        <v>-877655.51081913151</v>
      </c>
    </row>
    <row r="1905" spans="1:5" x14ac:dyDescent="0.25">
      <c r="A1905">
        <v>1838</v>
      </c>
      <c r="B1905" s="40">
        <v>2989700.4276440716</v>
      </c>
      <c r="C1905">
        <v>4253591.0927423202</v>
      </c>
      <c r="D1905" t="str">
        <v>unmet</v>
      </c>
      <c r="E1905">
        <v>-1263890.6650982485</v>
      </c>
    </row>
    <row r="1906" spans="1:5" x14ac:dyDescent="0.25">
      <c r="A1906">
        <v>1839</v>
      </c>
      <c r="B1906" s="40">
        <v>3399072.0700452928</v>
      </c>
      <c r="C1906">
        <v>4253750.4865583675</v>
      </c>
      <c r="D1906" t="str">
        <v>unmet</v>
      </c>
      <c r="E1906">
        <v>-854678.41651307466</v>
      </c>
    </row>
    <row r="1907" spans="1:5" x14ac:dyDescent="0.25">
      <c r="A1907">
        <v>1840</v>
      </c>
      <c r="B1907" s="40">
        <v>3424236.6091641965</v>
      </c>
      <c r="C1907">
        <v>4253164.6047958555</v>
      </c>
      <c r="D1907" t="str">
        <v>unmet</v>
      </c>
      <c r="E1907">
        <v>-828927.99563165894</v>
      </c>
    </row>
    <row r="1908" spans="1:5" x14ac:dyDescent="0.25">
      <c r="A1908">
        <v>1841</v>
      </c>
      <c r="B1908" s="40">
        <v>3485413.004606287</v>
      </c>
      <c r="C1908">
        <v>4253098.8226161655</v>
      </c>
      <c r="D1908" t="str">
        <v>unmet</v>
      </c>
      <c r="E1908">
        <v>-767685.81800987851</v>
      </c>
    </row>
    <row r="1909" spans="1:5" x14ac:dyDescent="0.25">
      <c r="A1909">
        <v>1842</v>
      </c>
      <c r="B1909" s="40">
        <v>3309186.4721094584</v>
      </c>
      <c r="C1909">
        <v>4253271.0476652142</v>
      </c>
      <c r="D1909" t="str">
        <v>unmet</v>
      </c>
      <c r="E1909">
        <v>-944084.57555575576</v>
      </c>
    </row>
    <row r="1910" spans="1:5" x14ac:dyDescent="0.25">
      <c r="A1910">
        <v>1843</v>
      </c>
      <c r="B1910" s="40">
        <v>3017916.1757488917</v>
      </c>
      <c r="C1910">
        <v>4253776.9777503069</v>
      </c>
      <c r="D1910" t="str">
        <v>unmet</v>
      </c>
      <c r="E1910">
        <v>-1235860.8020014153</v>
      </c>
    </row>
    <row r="1911" spans="1:5" x14ac:dyDescent="0.25">
      <c r="A1911">
        <v>1844</v>
      </c>
      <c r="B1911" s="40">
        <v>3311751.6102080755</v>
      </c>
      <c r="C1911">
        <v>4253029.0361229992</v>
      </c>
      <c r="D1911" t="str">
        <v>unmet</v>
      </c>
      <c r="E1911">
        <v>-941277.42591492366</v>
      </c>
    </row>
    <row r="1912" spans="1:5" x14ac:dyDescent="0.25">
      <c r="A1912">
        <v>1845</v>
      </c>
      <c r="B1912" s="40">
        <v>2774989.6018844098</v>
      </c>
      <c r="C1912">
        <v>4252897.0184004307</v>
      </c>
      <c r="D1912" t="str">
        <v>unmet</v>
      </c>
      <c r="E1912">
        <v>-1477907.4165160209</v>
      </c>
    </row>
    <row r="1913" spans="1:5" x14ac:dyDescent="0.25">
      <c r="A1913">
        <v>1846</v>
      </c>
      <c r="B1913" s="40">
        <v>2958523.7437051702</v>
      </c>
      <c r="C1913">
        <v>4253195.8806198705</v>
      </c>
      <c r="D1913" t="str">
        <v>unmet</v>
      </c>
      <c r="E1913">
        <v>-1294672.1369147003</v>
      </c>
    </row>
    <row r="1914" spans="1:5" x14ac:dyDescent="0.25">
      <c r="A1914">
        <v>1847</v>
      </c>
      <c r="B1914" s="40">
        <v>2950181.524772584</v>
      </c>
      <c r="C1914">
        <v>4253074.5266142897</v>
      </c>
      <c r="D1914" t="str">
        <v>unmet</v>
      </c>
      <c r="E1914">
        <v>-1302893.0018417058</v>
      </c>
    </row>
    <row r="1915" spans="1:5" x14ac:dyDescent="0.25">
      <c r="A1915">
        <v>1848</v>
      </c>
      <c r="B1915" s="40">
        <v>3372703.0777360387</v>
      </c>
      <c r="C1915">
        <v>4253175.6759111872</v>
      </c>
      <c r="D1915" t="str">
        <v>unmet</v>
      </c>
      <c r="E1915">
        <v>-880472.59817514848</v>
      </c>
    </row>
    <row r="1916" spans="1:5" x14ac:dyDescent="0.25">
      <c r="A1916">
        <v>1849</v>
      </c>
      <c r="B1916" s="40">
        <v>2889295.2433549459</v>
      </c>
      <c r="C1916">
        <v>4253529.4402501788</v>
      </c>
      <c r="D1916" t="str">
        <v>unmet</v>
      </c>
      <c r="E1916">
        <v>-1364234.1968952329</v>
      </c>
    </row>
    <row r="1917" spans="1:5" x14ac:dyDescent="0.25">
      <c r="A1917">
        <v>1850</v>
      </c>
      <c r="B1917" s="40">
        <v>3184065.4199481579</v>
      </c>
      <c r="C1917">
        <v>4253007.4513461944</v>
      </c>
      <c r="D1917" t="str">
        <v>unmet</v>
      </c>
      <c r="E1917">
        <v>-1068942.0313980365</v>
      </c>
    </row>
    <row r="1918" spans="1:5" x14ac:dyDescent="0.25">
      <c r="A1918">
        <v>1851</v>
      </c>
      <c r="B1918" s="40">
        <v>4120171.4563575201</v>
      </c>
      <c r="C1918">
        <v>4253521.40243717</v>
      </c>
      <c r="D1918" t="str">
        <v>unmet</v>
      </c>
      <c r="E1918">
        <v>-133349.94607964996</v>
      </c>
    </row>
    <row r="1919" spans="1:5" x14ac:dyDescent="0.25">
      <c r="A1919">
        <v>1852</v>
      </c>
      <c r="B1919" s="40">
        <v>3335688.6446416322</v>
      </c>
      <c r="C1919">
        <v>4253527.988703982</v>
      </c>
      <c r="D1919" t="str">
        <v>unmet</v>
      </c>
      <c r="E1919">
        <v>-917839.34406234976</v>
      </c>
    </row>
    <row r="1920" spans="1:5" x14ac:dyDescent="0.25">
      <c r="A1920">
        <v>1853</v>
      </c>
      <c r="B1920" s="40">
        <v>3167553.4438538253</v>
      </c>
      <c r="C1920">
        <v>4253070.3560275845</v>
      </c>
      <c r="D1920" t="str">
        <v>unmet</v>
      </c>
      <c r="E1920">
        <v>-1085516.9121737592</v>
      </c>
    </row>
    <row r="1921" spans="1:5" x14ac:dyDescent="0.25">
      <c r="A1921">
        <v>1854</v>
      </c>
      <c r="B1921" s="40">
        <v>3260694.7500922126</v>
      </c>
      <c r="C1921">
        <v>4253209.6203319523</v>
      </c>
      <c r="D1921" t="str">
        <v>unmet</v>
      </c>
      <c r="E1921">
        <v>-992514.87023973977</v>
      </c>
    </row>
    <row r="1922" spans="1:5" x14ac:dyDescent="0.25">
      <c r="A1922">
        <v>1855</v>
      </c>
      <c r="B1922" s="40">
        <v>3372547.9565272089</v>
      </c>
      <c r="C1922">
        <v>4253968.2942152889</v>
      </c>
      <c r="D1922" t="str">
        <v>unmet</v>
      </c>
      <c r="E1922">
        <v>-881420.33768808004</v>
      </c>
    </row>
    <row r="1923" spans="1:5" x14ac:dyDescent="0.25">
      <c r="A1923">
        <v>1856</v>
      </c>
      <c r="B1923" s="40">
        <v>3248757.5983400987</v>
      </c>
      <c r="C1923">
        <v>4253270.7520705238</v>
      </c>
      <c r="D1923" t="str">
        <v>unmet</v>
      </c>
      <c r="E1923">
        <v>-1004513.1537304251</v>
      </c>
    </row>
    <row r="1924" spans="1:5" x14ac:dyDescent="0.25">
      <c r="A1924">
        <v>1857</v>
      </c>
      <c r="B1924" s="40">
        <v>2973592.2625600761</v>
      </c>
      <c r="C1924">
        <v>4253562.5843419638</v>
      </c>
      <c r="D1924" t="str">
        <v>unmet</v>
      </c>
      <c r="E1924">
        <v>-1279970.3217818877</v>
      </c>
    </row>
    <row r="1925" spans="1:5" x14ac:dyDescent="0.25">
      <c r="A1925">
        <v>1858</v>
      </c>
      <c r="B1925" s="40">
        <v>3554667.4925802955</v>
      </c>
      <c r="C1925">
        <v>4253807.1935818139</v>
      </c>
      <c r="D1925" t="str">
        <v>unmet</v>
      </c>
      <c r="E1925">
        <v>-699139.70100151841</v>
      </c>
    </row>
    <row r="1926" spans="1:5" x14ac:dyDescent="0.25">
      <c r="A1926">
        <v>1859</v>
      </c>
      <c r="B1926" s="40">
        <v>3086471.5228917878</v>
      </c>
      <c r="C1926">
        <v>4252680.7939844262</v>
      </c>
      <c r="D1926" t="str">
        <v>unmet</v>
      </c>
      <c r="E1926">
        <v>-1166209.2710926384</v>
      </c>
    </row>
    <row r="1927" spans="1:5" x14ac:dyDescent="0.25">
      <c r="A1927">
        <v>1860</v>
      </c>
      <c r="B1927" s="40">
        <v>3357212.0184738911</v>
      </c>
      <c r="C1927">
        <v>4253696.9855943602</v>
      </c>
      <c r="D1927" t="str">
        <v>unmet</v>
      </c>
      <c r="E1927">
        <v>-896484.96712046908</v>
      </c>
    </row>
    <row r="1928" spans="1:5" x14ac:dyDescent="0.25">
      <c r="A1928">
        <v>1861</v>
      </c>
      <c r="B1928" s="40">
        <v>3444203.693945379</v>
      </c>
      <c r="C1928">
        <v>4253533.375722006</v>
      </c>
      <c r="D1928" t="str">
        <v>unmet</v>
      </c>
      <c r="E1928">
        <v>-809329.68177662697</v>
      </c>
    </row>
    <row r="1929" spans="1:5" x14ac:dyDescent="0.25">
      <c r="A1929">
        <v>1862</v>
      </c>
      <c r="B1929" s="40">
        <v>3047414.5090655088</v>
      </c>
      <c r="C1929">
        <v>4253558.9041199544</v>
      </c>
      <c r="D1929" t="str">
        <v>unmet</v>
      </c>
      <c r="E1929">
        <v>-1206144.3950544456</v>
      </c>
    </row>
    <row r="1930" spans="1:5" x14ac:dyDescent="0.25">
      <c r="A1930">
        <v>1863</v>
      </c>
      <c r="B1930" s="40">
        <v>3536094.6818408258</v>
      </c>
      <c r="C1930">
        <v>4252788.4818786914</v>
      </c>
      <c r="D1930" t="str">
        <v>unmet</v>
      </c>
      <c r="E1930">
        <v>-716693.80003786553</v>
      </c>
    </row>
    <row r="1931" spans="1:5" x14ac:dyDescent="0.25">
      <c r="A1931">
        <v>1864</v>
      </c>
      <c r="B1931" s="40">
        <v>3057537.6980619291</v>
      </c>
      <c r="C1931">
        <v>4253531.9312320957</v>
      </c>
      <c r="D1931" t="str">
        <v>unmet</v>
      </c>
      <c r="E1931">
        <v>-1195994.2331701666</v>
      </c>
    </row>
    <row r="1932" spans="1:5" x14ac:dyDescent="0.25">
      <c r="A1932">
        <v>1865</v>
      </c>
      <c r="B1932" s="40">
        <v>3020281.2599046067</v>
      </c>
      <c r="C1932">
        <v>4253355.3627725421</v>
      </c>
      <c r="D1932" t="str">
        <v>unmet</v>
      </c>
      <c r="E1932">
        <v>-1233074.1028679353</v>
      </c>
    </row>
    <row r="1933" spans="1:5" x14ac:dyDescent="0.25">
      <c r="A1933">
        <v>1866</v>
      </c>
      <c r="B1933" s="40">
        <v>3330476.7332853898</v>
      </c>
      <c r="C1933">
        <v>4253402.6872584075</v>
      </c>
      <c r="D1933" t="str">
        <v>unmet</v>
      </c>
      <c r="E1933">
        <v>-922925.95397301763</v>
      </c>
    </row>
    <row r="1934" spans="1:5" x14ac:dyDescent="0.25">
      <c r="A1934">
        <v>1867</v>
      </c>
      <c r="B1934" s="40">
        <v>3178366.2003803477</v>
      </c>
      <c r="C1934">
        <v>4253348.4866863517</v>
      </c>
      <c r="D1934" t="str">
        <v>unmet</v>
      </c>
      <c r="E1934">
        <v>-1074982.286306004</v>
      </c>
    </row>
    <row r="1935" spans="1:5" x14ac:dyDescent="0.25">
      <c r="A1935">
        <v>1868</v>
      </c>
      <c r="B1935" s="40">
        <v>3498853.3459069207</v>
      </c>
      <c r="C1935">
        <v>4252979.6059476044</v>
      </c>
      <c r="D1935" t="str">
        <v>unmet</v>
      </c>
      <c r="E1935">
        <v>-754126.26004068367</v>
      </c>
    </row>
    <row r="1936" spans="1:5" x14ac:dyDescent="0.25">
      <c r="A1936">
        <v>1869</v>
      </c>
      <c r="B1936" s="40">
        <v>3306227.49144994</v>
      </c>
      <c r="C1936">
        <v>4253203.4774123337</v>
      </c>
      <c r="D1936" t="str">
        <v>unmet</v>
      </c>
      <c r="E1936">
        <v>-946975.98596239369</v>
      </c>
    </row>
    <row r="1937" spans="1:5" x14ac:dyDescent="0.25">
      <c r="A1937">
        <v>1870</v>
      </c>
      <c r="B1937" s="40">
        <v>3438367.062107469</v>
      </c>
      <c r="C1937">
        <v>4253025.5333003979</v>
      </c>
      <c r="D1937" t="str">
        <v>unmet</v>
      </c>
      <c r="E1937">
        <v>-814658.47119292896</v>
      </c>
    </row>
    <row r="1938" spans="1:5" x14ac:dyDescent="0.25">
      <c r="A1938">
        <v>1871</v>
      </c>
      <c r="B1938" s="40">
        <v>2813761.1268967474</v>
      </c>
      <c r="C1938">
        <v>4253349.2250540871</v>
      </c>
      <c r="D1938" t="str">
        <v>unmet</v>
      </c>
      <c r="E1938">
        <v>-1439588.0981573397</v>
      </c>
    </row>
    <row r="1939" spans="1:5" x14ac:dyDescent="0.25">
      <c r="A1939">
        <v>1872</v>
      </c>
      <c r="B1939" s="40">
        <v>3181512.159541456</v>
      </c>
      <c r="C1939">
        <v>4254335.6615369357</v>
      </c>
      <c r="D1939" t="str">
        <v>unmet</v>
      </c>
      <c r="E1939">
        <v>-1072823.5019954797</v>
      </c>
    </row>
    <row r="1940" spans="1:5" x14ac:dyDescent="0.25">
      <c r="A1940">
        <v>1873</v>
      </c>
      <c r="B1940" s="40">
        <v>3090591.718402728</v>
      </c>
      <c r="C1940">
        <v>4253697.0037470479</v>
      </c>
      <c r="D1940" t="str">
        <v>unmet</v>
      </c>
      <c r="E1940">
        <v>-1163105.2853443199</v>
      </c>
    </row>
    <row r="1941" spans="1:5" x14ac:dyDescent="0.25">
      <c r="A1941">
        <v>1874</v>
      </c>
      <c r="B1941" s="40">
        <v>3799333.9521234026</v>
      </c>
      <c r="C1941">
        <v>4253131.1180657661</v>
      </c>
      <c r="D1941" t="str">
        <v>unmet</v>
      </c>
      <c r="E1941">
        <v>-453797.16594236344</v>
      </c>
    </row>
    <row r="1942" spans="1:5" x14ac:dyDescent="0.25">
      <c r="A1942">
        <v>1875</v>
      </c>
      <c r="B1942" s="40">
        <v>3045409.9558375841</v>
      </c>
      <c r="C1942">
        <v>4253531.574389996</v>
      </c>
      <c r="D1942" t="str">
        <v>unmet</v>
      </c>
      <c r="E1942">
        <v>-1208121.6185524119</v>
      </c>
    </row>
    <row r="1943" spans="1:5" x14ac:dyDescent="0.25">
      <c r="A1943">
        <v>1876</v>
      </c>
      <c r="B1943" s="40">
        <v>3310381.3969024909</v>
      </c>
      <c r="C1943">
        <v>4252886.7399764061</v>
      </c>
      <c r="D1943" t="str">
        <v>unmet</v>
      </c>
      <c r="E1943">
        <v>-942505.34307391522</v>
      </c>
    </row>
    <row r="1944" spans="1:5" x14ac:dyDescent="0.25">
      <c r="A1944">
        <v>1877</v>
      </c>
      <c r="B1944" s="40">
        <v>3237186.7587875258</v>
      </c>
      <c r="C1944">
        <v>4253702.1648940742</v>
      </c>
      <c r="D1944" t="str">
        <v>unmet</v>
      </c>
      <c r="E1944">
        <v>-1016515.4061065484</v>
      </c>
    </row>
    <row r="1945" spans="1:5" x14ac:dyDescent="0.25">
      <c r="A1945">
        <v>1878</v>
      </c>
      <c r="B1945" s="40">
        <v>3149832.7061745874</v>
      </c>
      <c r="C1945">
        <v>4253299.087352843</v>
      </c>
      <c r="D1945" t="str">
        <v>unmet</v>
      </c>
      <c r="E1945">
        <v>-1103466.3811782557</v>
      </c>
    </row>
    <row r="1946" spans="1:5" x14ac:dyDescent="0.25">
      <c r="A1946">
        <v>1879</v>
      </c>
      <c r="B1946" s="40">
        <v>3491923.0831877207</v>
      </c>
      <c r="C1946">
        <v>4253022.3272770392</v>
      </c>
      <c r="D1946" t="str">
        <v>unmet</v>
      </c>
      <c r="E1946">
        <v>-761099.24408931844</v>
      </c>
    </row>
    <row r="1947" spans="1:5" x14ac:dyDescent="0.25">
      <c r="A1947">
        <v>1880</v>
      </c>
      <c r="B1947" s="40">
        <v>3026406.2535155369</v>
      </c>
      <c r="C1947">
        <v>4253798.5080512948</v>
      </c>
      <c r="D1947" t="str">
        <v>unmet</v>
      </c>
      <c r="E1947">
        <v>-1227392.2545357579</v>
      </c>
    </row>
    <row r="1948" spans="1:5" x14ac:dyDescent="0.25">
      <c r="A1948">
        <v>1881</v>
      </c>
      <c r="B1948" s="40">
        <v>2970134.941734463</v>
      </c>
      <c r="C1948">
        <v>4253385.6520433566</v>
      </c>
      <c r="D1948" t="str">
        <v>unmet</v>
      </c>
      <c r="E1948">
        <v>-1283250.7103088936</v>
      </c>
    </row>
    <row r="1949" spans="1:5" x14ac:dyDescent="0.25">
      <c r="A1949">
        <v>1882</v>
      </c>
      <c r="B1949" s="40">
        <v>4002842.1908170022</v>
      </c>
      <c r="C1949">
        <v>4253012.2715503266</v>
      </c>
      <c r="D1949" t="str">
        <v>unmet</v>
      </c>
      <c r="E1949">
        <v>-250170.0807333244</v>
      </c>
    </row>
    <row r="1950" spans="1:5" x14ac:dyDescent="0.25">
      <c r="A1950">
        <v>1883</v>
      </c>
      <c r="B1950" s="40">
        <v>3530839.3281470276</v>
      </c>
      <c r="C1950">
        <v>4253583.1177995419</v>
      </c>
      <c r="D1950" t="str">
        <v>unmet</v>
      </c>
      <c r="E1950">
        <v>-722743.78965251427</v>
      </c>
    </row>
    <row r="1951" spans="1:5" x14ac:dyDescent="0.25">
      <c r="A1951">
        <v>1884</v>
      </c>
      <c r="B1951" s="40">
        <v>3515820.3104422446</v>
      </c>
      <c r="C1951">
        <v>4253284.004713879</v>
      </c>
      <c r="D1951" t="str">
        <v>unmet</v>
      </c>
      <c r="E1951">
        <v>-737463.69427163433</v>
      </c>
    </row>
    <row r="1952" spans="1:5" x14ac:dyDescent="0.25">
      <c r="A1952">
        <v>1885</v>
      </c>
      <c r="B1952" s="40">
        <v>3275990.1995757408</v>
      </c>
      <c r="C1952">
        <v>4253449.4186364403</v>
      </c>
      <c r="D1952" t="str">
        <v>unmet</v>
      </c>
      <c r="E1952">
        <v>-977459.21906069946</v>
      </c>
    </row>
    <row r="1953" spans="1:5" x14ac:dyDescent="0.25">
      <c r="A1953">
        <v>1886</v>
      </c>
      <c r="B1953" s="40">
        <v>3394340.1002792688</v>
      </c>
      <c r="C1953">
        <v>4253259.1046255641</v>
      </c>
      <c r="D1953" t="str">
        <v>unmet</v>
      </c>
      <c r="E1953">
        <v>-858919.00434629526</v>
      </c>
    </row>
    <row r="1954" spans="1:5" x14ac:dyDescent="0.25">
      <c r="A1954">
        <v>1887</v>
      </c>
      <c r="B1954" s="40">
        <v>3054757.3271728391</v>
      </c>
      <c r="C1954">
        <v>4253239.3782520816</v>
      </c>
      <c r="D1954" t="str">
        <v>unmet</v>
      </c>
      <c r="E1954">
        <v>-1198482.0510792425</v>
      </c>
    </row>
    <row r="1955" spans="1:5" x14ac:dyDescent="0.25">
      <c r="A1955">
        <v>1888</v>
      </c>
      <c r="B1955" s="40">
        <v>2924685.6744210343</v>
      </c>
      <c r="C1955">
        <v>4253564.2859713687</v>
      </c>
      <c r="D1955" t="str">
        <v>unmet</v>
      </c>
      <c r="E1955">
        <v>-1328878.6115503344</v>
      </c>
    </row>
    <row r="1956" spans="1:5" x14ac:dyDescent="0.25">
      <c r="A1956">
        <v>1889</v>
      </c>
      <c r="B1956" s="40">
        <v>2985072.7594794417</v>
      </c>
      <c r="C1956">
        <v>4253832.2913599461</v>
      </c>
      <c r="D1956" t="str">
        <v>unmet</v>
      </c>
      <c r="E1956">
        <v>-1268759.5318805045</v>
      </c>
    </row>
    <row r="1957" spans="1:5" x14ac:dyDescent="0.25">
      <c r="A1957">
        <v>1890</v>
      </c>
      <c r="B1957" s="40">
        <v>3504076.164175598</v>
      </c>
      <c r="C1957">
        <v>4253272.5724757751</v>
      </c>
      <c r="D1957" t="str">
        <v>unmet</v>
      </c>
      <c r="E1957">
        <v>-749196.40830017719</v>
      </c>
    </row>
    <row r="1958" spans="1:5" x14ac:dyDescent="0.25">
      <c r="A1958">
        <v>1891</v>
      </c>
      <c r="B1958" s="40">
        <v>2941076.5549621396</v>
      </c>
      <c r="C1958">
        <v>4253601.014948356</v>
      </c>
      <c r="D1958" t="str">
        <v>unmet</v>
      </c>
      <c r="E1958">
        <v>-1312524.4599862164</v>
      </c>
    </row>
    <row r="1959" spans="1:5" x14ac:dyDescent="0.25">
      <c r="A1959">
        <v>1892</v>
      </c>
      <c r="B1959" s="40">
        <v>2951813.1059429804</v>
      </c>
      <c r="C1959">
        <v>4253431.5204028608</v>
      </c>
      <c r="D1959" t="str">
        <v>unmet</v>
      </c>
      <c r="E1959">
        <v>-1301618.4144598804</v>
      </c>
    </row>
    <row r="1960" spans="1:5" x14ac:dyDescent="0.25">
      <c r="A1960">
        <v>1893</v>
      </c>
      <c r="B1960" s="40">
        <v>3079471.1556032356</v>
      </c>
      <c r="C1960">
        <v>4253248.5342900446</v>
      </c>
      <c r="D1960" t="str">
        <v>unmet</v>
      </c>
      <c r="E1960">
        <v>-1173777.378686809</v>
      </c>
    </row>
    <row r="1961" spans="1:5" x14ac:dyDescent="0.25">
      <c r="A1961">
        <v>1894</v>
      </c>
      <c r="B1961" s="40">
        <v>3351100.8321203575</v>
      </c>
      <c r="C1961">
        <v>4253748.0491397269</v>
      </c>
      <c r="D1961" t="str">
        <v>unmet</v>
      </c>
      <c r="E1961">
        <v>-902647.21701936936</v>
      </c>
    </row>
    <row r="1962" spans="1:5" x14ac:dyDescent="0.25">
      <c r="A1962">
        <v>1895</v>
      </c>
      <c r="B1962" s="40">
        <v>3310105.2892235061</v>
      </c>
      <c r="C1962">
        <v>4252957.0659636827</v>
      </c>
      <c r="D1962" t="str">
        <v>unmet</v>
      </c>
      <c r="E1962">
        <v>-942851.7767401766</v>
      </c>
    </row>
    <row r="1963" spans="1:5" x14ac:dyDescent="0.25">
      <c r="A1963">
        <v>1896</v>
      </c>
      <c r="B1963" s="40">
        <v>2791758.1723940852</v>
      </c>
      <c r="C1963">
        <v>4253111.074313351</v>
      </c>
      <c r="D1963" t="str">
        <v>unmet</v>
      </c>
      <c r="E1963">
        <v>-1461352.9019192657</v>
      </c>
    </row>
    <row r="1964" spans="1:5" x14ac:dyDescent="0.25">
      <c r="A1964">
        <v>1897</v>
      </c>
      <c r="B1964" s="40">
        <v>3343281.5784330955</v>
      </c>
      <c r="C1964">
        <v>4254057.0384927969</v>
      </c>
      <c r="D1964" t="str">
        <v>unmet</v>
      </c>
      <c r="E1964">
        <v>-910775.46005970147</v>
      </c>
    </row>
    <row r="1965" spans="1:5" x14ac:dyDescent="0.25">
      <c r="A1965">
        <v>1898</v>
      </c>
      <c r="B1965" s="40">
        <v>3059646.1609703661</v>
      </c>
      <c r="C1965">
        <v>4253348.6520401035</v>
      </c>
      <c r="D1965" t="str">
        <v>unmet</v>
      </c>
      <c r="E1965">
        <v>-1193702.4910697374</v>
      </c>
    </row>
    <row r="1966" spans="1:5" x14ac:dyDescent="0.25">
      <c r="A1966">
        <v>1899</v>
      </c>
      <c r="B1966" s="40">
        <v>2997826.8681990807</v>
      </c>
      <c r="C1966">
        <v>4252732.7390993563</v>
      </c>
      <c r="D1966" t="str">
        <v>unmet</v>
      </c>
      <c r="E1966">
        <v>-1254905.8709002757</v>
      </c>
    </row>
    <row r="1967" spans="1:5" x14ac:dyDescent="0.25">
      <c r="A1967">
        <v>1900</v>
      </c>
      <c r="B1967" s="40">
        <v>3551100.3926636167</v>
      </c>
      <c r="C1967">
        <v>4253566.2079548454</v>
      </c>
      <c r="D1967" t="str">
        <v>unmet</v>
      </c>
      <c r="E1967">
        <v>-702465.8152912287</v>
      </c>
    </row>
    <row r="1968" spans="1:5" x14ac:dyDescent="0.25">
      <c r="A1968">
        <v>1901</v>
      </c>
      <c r="B1968" s="40">
        <v>2932508.9423866207</v>
      </c>
      <c r="C1968">
        <v>4253404.6977458168</v>
      </c>
      <c r="D1968" t="str">
        <v>unmet</v>
      </c>
      <c r="E1968">
        <v>-1320895.7553591961</v>
      </c>
    </row>
    <row r="1969" spans="1:5" x14ac:dyDescent="0.25">
      <c r="A1969">
        <v>1902</v>
      </c>
      <c r="B1969" s="40">
        <v>3228249.6656497605</v>
      </c>
      <c r="C1969">
        <v>4253211.7641826654</v>
      </c>
      <c r="D1969" t="str">
        <v>unmet</v>
      </c>
      <c r="E1969">
        <v>-1024962.0985329049</v>
      </c>
    </row>
    <row r="1970" spans="1:5" x14ac:dyDescent="0.25">
      <c r="A1970">
        <v>1903</v>
      </c>
      <c r="B1970" s="40">
        <v>3266684.3383865152</v>
      </c>
      <c r="C1970">
        <v>4253166.1356198974</v>
      </c>
      <c r="D1970" t="str">
        <v>unmet</v>
      </c>
      <c r="E1970">
        <v>-986481.79723338224</v>
      </c>
    </row>
    <row r="1971" spans="1:5" x14ac:dyDescent="0.25">
      <c r="A1971">
        <v>1904</v>
      </c>
      <c r="B1971" s="40">
        <v>3265383.8428056226</v>
      </c>
      <c r="C1971">
        <v>4252927.9412312675</v>
      </c>
      <c r="D1971" t="str">
        <v>unmet</v>
      </c>
      <c r="E1971">
        <v>-987544.09842564492</v>
      </c>
    </row>
    <row r="1972" spans="1:5" x14ac:dyDescent="0.25">
      <c r="A1972">
        <v>1905</v>
      </c>
      <c r="B1972" s="40">
        <v>3380871.8222328145</v>
      </c>
      <c r="C1972">
        <v>4253241.2468945449</v>
      </c>
      <c r="D1972" t="str">
        <v>unmet</v>
      </c>
      <c r="E1972">
        <v>-872369.42466173042</v>
      </c>
    </row>
    <row r="1973" spans="1:5" x14ac:dyDescent="0.25">
      <c r="A1973">
        <v>1906</v>
      </c>
      <c r="B1973" s="40">
        <v>3500931.7310042074</v>
      </c>
      <c r="C1973">
        <v>4253190.7729087165</v>
      </c>
      <c r="D1973" t="str">
        <v>unmet</v>
      </c>
      <c r="E1973">
        <v>-752259.04190450907</v>
      </c>
    </row>
    <row r="1974" spans="1:5" x14ac:dyDescent="0.25">
      <c r="A1974">
        <v>1907</v>
      </c>
      <c r="B1974" s="40">
        <v>3094873.3083861568</v>
      </c>
      <c r="C1974">
        <v>4252765.48126968</v>
      </c>
      <c r="D1974" t="str">
        <v>unmet</v>
      </c>
      <c r="E1974">
        <v>-1157892.1728835232</v>
      </c>
    </row>
    <row r="1975" spans="1:5" x14ac:dyDescent="0.25">
      <c r="A1975">
        <v>1908</v>
      </c>
      <c r="B1975" s="40">
        <v>2965610.308217084</v>
      </c>
      <c r="C1975">
        <v>4253290.6498693116</v>
      </c>
      <c r="D1975" t="str">
        <v>unmet</v>
      </c>
      <c r="E1975">
        <v>-1287680.3416522276</v>
      </c>
    </row>
    <row r="1976" spans="1:5" x14ac:dyDescent="0.25">
      <c r="A1976">
        <v>1909</v>
      </c>
      <c r="B1976" s="40">
        <v>3804230.3944786121</v>
      </c>
      <c r="C1976">
        <v>4253411.1895504249</v>
      </c>
      <c r="D1976" t="str">
        <v>unmet</v>
      </c>
      <c r="E1976">
        <v>-449180.79507181281</v>
      </c>
    </row>
    <row r="1977" spans="1:5" x14ac:dyDescent="0.25">
      <c r="A1977">
        <v>1910</v>
      </c>
      <c r="B1977" s="40">
        <v>2852976.0189364571</v>
      </c>
      <c r="C1977">
        <v>4253433.6829822222</v>
      </c>
      <c r="D1977" t="str">
        <v>unmet</v>
      </c>
      <c r="E1977">
        <v>-1400457.6640457651</v>
      </c>
    </row>
    <row r="1978" spans="1:5" x14ac:dyDescent="0.25">
      <c r="A1978">
        <v>1911</v>
      </c>
      <c r="B1978" s="40">
        <v>3571928.5346899806</v>
      </c>
      <c r="C1978">
        <v>4253348.8656991245</v>
      </c>
      <c r="D1978" t="str">
        <v>unmet</v>
      </c>
      <c r="E1978">
        <v>-681420.33100914396</v>
      </c>
    </row>
    <row r="1979" spans="1:5" x14ac:dyDescent="0.25">
      <c r="A1979">
        <v>1912</v>
      </c>
      <c r="B1979" s="40">
        <v>3227187.9811948766</v>
      </c>
      <c r="C1979">
        <v>4253288.6597680328</v>
      </c>
      <c r="D1979" t="str">
        <v>unmet</v>
      </c>
      <c r="E1979">
        <v>-1026100.6785731562</v>
      </c>
    </row>
    <row r="1980" spans="1:5" x14ac:dyDescent="0.25">
      <c r="A1980">
        <v>1913</v>
      </c>
      <c r="B1980" s="40">
        <v>2951212.5721217901</v>
      </c>
      <c r="C1980">
        <v>4253418.7504812982</v>
      </c>
      <c r="D1980" t="str">
        <v>unmet</v>
      </c>
      <c r="E1980">
        <v>-1302206.178359508</v>
      </c>
    </row>
    <row r="1981" spans="1:5" x14ac:dyDescent="0.25">
      <c r="A1981">
        <v>1914</v>
      </c>
      <c r="B1981" s="40">
        <v>3069561.7951242821</v>
      </c>
      <c r="C1981">
        <v>4253158.2201195313</v>
      </c>
      <c r="D1981" t="str">
        <v>unmet</v>
      </c>
      <c r="E1981">
        <v>-1183596.4249952491</v>
      </c>
    </row>
    <row r="1982" spans="1:5" x14ac:dyDescent="0.25">
      <c r="A1982">
        <v>1915</v>
      </c>
      <c r="B1982" s="40">
        <v>4153565.5037099509</v>
      </c>
      <c r="C1982">
        <v>4253458.9260831233</v>
      </c>
      <c r="D1982" t="str">
        <v>unmet</v>
      </c>
      <c r="E1982">
        <v>-99893.422373172361</v>
      </c>
    </row>
    <row r="1983" spans="1:5" x14ac:dyDescent="0.25">
      <c r="A1983">
        <v>1916</v>
      </c>
      <c r="B1983" s="40">
        <v>3444363.6491997056</v>
      </c>
      <c r="C1983">
        <v>4253395.6288167778</v>
      </c>
      <c r="D1983" t="str">
        <v>unmet</v>
      </c>
      <c r="E1983">
        <v>-809031.97961707227</v>
      </c>
    </row>
    <row r="1984" spans="1:5" x14ac:dyDescent="0.25">
      <c r="A1984">
        <v>1917</v>
      </c>
      <c r="B1984" s="40">
        <v>3043062.3182976735</v>
      </c>
      <c r="C1984">
        <v>4253516.6631385405</v>
      </c>
      <c r="D1984" t="str">
        <v>unmet</v>
      </c>
      <c r="E1984">
        <v>-1210454.344840867</v>
      </c>
    </row>
    <row r="1985" spans="1:5" x14ac:dyDescent="0.25">
      <c r="A1985">
        <v>1918</v>
      </c>
      <c r="B1985" s="40">
        <v>3708088.4626774369</v>
      </c>
      <c r="C1985">
        <v>4253552.40917248</v>
      </c>
      <c r="D1985" t="str">
        <v>unmet</v>
      </c>
      <c r="E1985">
        <v>-545463.94649504311</v>
      </c>
    </row>
    <row r="1986" spans="1:5" x14ac:dyDescent="0.25">
      <c r="A1986">
        <v>1919</v>
      </c>
      <c r="B1986" s="40">
        <v>3374991.5059610703</v>
      </c>
      <c r="C1986">
        <v>4253058.5760681983</v>
      </c>
      <c r="D1986" t="str">
        <v>unmet</v>
      </c>
      <c r="E1986">
        <v>-878067.07010712801</v>
      </c>
    </row>
    <row r="1987" spans="1:5" x14ac:dyDescent="0.25">
      <c r="A1987">
        <v>1920</v>
      </c>
      <c r="B1987" s="40">
        <v>2956286.379658509</v>
      </c>
      <c r="C1987">
        <v>4253314.3676252505</v>
      </c>
      <c r="D1987" t="str">
        <v>unmet</v>
      </c>
      <c r="E1987">
        <v>-1297027.9879667414</v>
      </c>
    </row>
    <row r="1988" spans="1:5" x14ac:dyDescent="0.25">
      <c r="A1988">
        <v>1921</v>
      </c>
      <c r="B1988" s="40">
        <v>2760707.4121322115</v>
      </c>
      <c r="C1988">
        <v>4253430.7247364726</v>
      </c>
      <c r="D1988" t="str">
        <v>unmet</v>
      </c>
      <c r="E1988">
        <v>-1492723.3126042611</v>
      </c>
    </row>
    <row r="1989" spans="1:5" x14ac:dyDescent="0.25">
      <c r="A1989">
        <v>1922</v>
      </c>
      <c r="B1989" s="40">
        <v>3085762.4820490121</v>
      </c>
      <c r="C1989">
        <v>4253154.1039816756</v>
      </c>
      <c r="D1989" t="str">
        <v>unmet</v>
      </c>
      <c r="E1989">
        <v>-1167391.6219326635</v>
      </c>
    </row>
    <row r="1990" spans="1:5" x14ac:dyDescent="0.25">
      <c r="A1990">
        <v>1923</v>
      </c>
      <c r="B1990" s="40">
        <v>3189843.5170774981</v>
      </c>
      <c r="C1990">
        <v>4253356.8371414952</v>
      </c>
      <c r="D1990" t="str">
        <v>unmet</v>
      </c>
      <c r="E1990">
        <v>-1063513.3200639971</v>
      </c>
    </row>
    <row r="1991" spans="1:5" x14ac:dyDescent="0.25">
      <c r="A1991">
        <v>1924</v>
      </c>
      <c r="B1991" s="40">
        <v>2935593.2487529982</v>
      </c>
      <c r="C1991">
        <v>4253213.3882173253</v>
      </c>
      <c r="D1991" t="str">
        <v>unmet</v>
      </c>
      <c r="E1991">
        <v>-1317620.1394643271</v>
      </c>
    </row>
    <row r="1992" spans="1:5" x14ac:dyDescent="0.25">
      <c r="A1992">
        <v>1925</v>
      </c>
      <c r="B1992" s="40">
        <v>3234646.6128475112</v>
      </c>
      <c r="C1992">
        <v>4253756.0173289599</v>
      </c>
      <c r="D1992" t="str">
        <v>unmet</v>
      </c>
      <c r="E1992">
        <v>-1019109.4044814487</v>
      </c>
    </row>
    <row r="1993" spans="1:5" x14ac:dyDescent="0.25">
      <c r="A1993">
        <v>1926</v>
      </c>
      <c r="B1993" s="40">
        <v>3024009.8379315236</v>
      </c>
      <c r="C1993">
        <v>4253580.791307183</v>
      </c>
      <c r="D1993" t="str">
        <v>unmet</v>
      </c>
      <c r="E1993">
        <v>-1229570.9533756594</v>
      </c>
    </row>
    <row r="1994" spans="1:5" x14ac:dyDescent="0.25">
      <c r="A1994">
        <v>1927</v>
      </c>
      <c r="B1994" s="40">
        <v>3240006.3492294885</v>
      </c>
      <c r="C1994">
        <v>4253330.2949768715</v>
      </c>
      <c r="D1994" t="str">
        <v>unmet</v>
      </c>
      <c r="E1994">
        <v>-1013323.9457473829</v>
      </c>
    </row>
    <row r="1995" spans="1:5" x14ac:dyDescent="0.25">
      <c r="A1995">
        <v>1928</v>
      </c>
      <c r="B1995" s="40">
        <v>3390147.5250848792</v>
      </c>
      <c r="C1995">
        <v>4253323.5551566668</v>
      </c>
      <c r="D1995" t="str">
        <v>unmet</v>
      </c>
      <c r="E1995">
        <v>-863176.03007178754</v>
      </c>
    </row>
    <row r="1996" spans="1:5" x14ac:dyDescent="0.25">
      <c r="A1996">
        <v>1929</v>
      </c>
      <c r="B1996" s="40">
        <v>3098678.5306225913</v>
      </c>
      <c r="C1996">
        <v>4253413.293353036</v>
      </c>
      <c r="D1996" t="str">
        <v>unmet</v>
      </c>
      <c r="E1996">
        <v>-1154734.7627304448</v>
      </c>
    </row>
    <row r="1997" spans="1:5" x14ac:dyDescent="0.25">
      <c r="A1997">
        <v>1930</v>
      </c>
      <c r="B1997" s="40">
        <v>2819574.8338463143</v>
      </c>
      <c r="C1997">
        <v>4253649.8169188658</v>
      </c>
      <c r="D1997" t="str">
        <v>unmet</v>
      </c>
      <c r="E1997">
        <v>-1434074.9830725514</v>
      </c>
    </row>
    <row r="1998" spans="1:5" x14ac:dyDescent="0.25">
      <c r="A1998">
        <v>1931</v>
      </c>
      <c r="B1998" s="40">
        <v>2864935.5198471593</v>
      </c>
      <c r="C1998">
        <v>4253750.9659450827</v>
      </c>
      <c r="D1998" t="str">
        <v>unmet</v>
      </c>
      <c r="E1998">
        <v>-1388815.4460979234</v>
      </c>
    </row>
    <row r="1999" spans="1:5" x14ac:dyDescent="0.25">
      <c r="A1999">
        <v>1932</v>
      </c>
      <c r="B1999" s="40">
        <v>3164162.1544641275</v>
      </c>
      <c r="C1999">
        <v>4253496.1359605286</v>
      </c>
      <c r="D1999" t="str">
        <v>unmet</v>
      </c>
      <c r="E1999">
        <v>-1089333.9814964011</v>
      </c>
    </row>
    <row r="2000" spans="1:5" x14ac:dyDescent="0.25">
      <c r="A2000">
        <v>1933</v>
      </c>
      <c r="B2000" s="40">
        <v>2778773.0477232467</v>
      </c>
      <c r="C2000">
        <v>4253082.229142217</v>
      </c>
      <c r="D2000" t="str">
        <v>unmet</v>
      </c>
      <c r="E2000">
        <v>-1474309.1814189702</v>
      </c>
    </row>
    <row r="2001" spans="1:5" x14ac:dyDescent="0.25">
      <c r="A2001">
        <v>1934</v>
      </c>
      <c r="B2001" s="40">
        <v>3260904.5308619537</v>
      </c>
      <c r="C2001">
        <v>4253206.4361594971</v>
      </c>
      <c r="D2001" t="str">
        <v>unmet</v>
      </c>
      <c r="E2001">
        <v>-992301.90529754339</v>
      </c>
    </row>
    <row r="2002" spans="1:5" x14ac:dyDescent="0.25">
      <c r="A2002">
        <v>1935</v>
      </c>
      <c r="B2002" s="40">
        <v>2884445.30608777</v>
      </c>
      <c r="C2002">
        <v>4253461.6379344063</v>
      </c>
      <c r="D2002" t="str">
        <v>unmet</v>
      </c>
      <c r="E2002">
        <v>-1369016.3318466363</v>
      </c>
    </row>
    <row r="2003" spans="1:5" x14ac:dyDescent="0.25">
      <c r="A2003">
        <v>1936</v>
      </c>
      <c r="B2003" s="40">
        <v>3568831.4663752713</v>
      </c>
      <c r="C2003">
        <v>4253147.0796423368</v>
      </c>
      <c r="D2003" t="str">
        <v>unmet</v>
      </c>
      <c r="E2003">
        <v>-684315.61326706549</v>
      </c>
    </row>
    <row r="2004" spans="1:5" x14ac:dyDescent="0.25">
      <c r="A2004">
        <v>1937</v>
      </c>
      <c r="B2004" s="40">
        <v>2998352.2254408714</v>
      </c>
      <c r="C2004">
        <v>4253498.328102787</v>
      </c>
      <c r="D2004" t="str">
        <v>unmet</v>
      </c>
      <c r="E2004">
        <v>-1255146.1026619156</v>
      </c>
    </row>
    <row r="2005" spans="1:5" x14ac:dyDescent="0.25">
      <c r="A2005">
        <v>1938</v>
      </c>
      <c r="B2005" s="40">
        <v>3146489.1938127168</v>
      </c>
      <c r="C2005">
        <v>4253612.194610985</v>
      </c>
      <c r="D2005" t="str">
        <v>unmet</v>
      </c>
      <c r="E2005">
        <v>-1107123.0007982682</v>
      </c>
    </row>
    <row r="2006" spans="1:5" x14ac:dyDescent="0.25">
      <c r="A2006">
        <v>1939</v>
      </c>
      <c r="B2006" s="40">
        <v>2989809.1863429593</v>
      </c>
      <c r="C2006">
        <v>4253631.6119874464</v>
      </c>
      <c r="D2006" t="str">
        <v>unmet</v>
      </c>
      <c r="E2006">
        <v>-1263822.4256444871</v>
      </c>
    </row>
    <row r="2007" spans="1:5" x14ac:dyDescent="0.25">
      <c r="A2007">
        <v>1940</v>
      </c>
      <c r="B2007" s="40">
        <v>3307099.0983874132</v>
      </c>
      <c r="C2007">
        <v>4253209.9641086748</v>
      </c>
      <c r="D2007" t="str">
        <v>unmet</v>
      </c>
      <c r="E2007">
        <v>-946110.86572126159</v>
      </c>
    </row>
    <row r="2008" spans="1:5" x14ac:dyDescent="0.25">
      <c r="A2008">
        <v>1941</v>
      </c>
      <c r="B2008" s="40">
        <v>3215626.229226497</v>
      </c>
      <c r="C2008">
        <v>4253454.1733120941</v>
      </c>
      <c r="D2008" t="str">
        <v>unmet</v>
      </c>
      <c r="E2008">
        <v>-1037827.9440855971</v>
      </c>
    </row>
    <row r="2009" spans="1:5" x14ac:dyDescent="0.25">
      <c r="A2009">
        <v>1942</v>
      </c>
      <c r="B2009" s="40">
        <v>2978412.8988740658</v>
      </c>
      <c r="C2009">
        <v>4253446.1377382893</v>
      </c>
      <c r="D2009" t="str">
        <v>unmet</v>
      </c>
      <c r="E2009">
        <v>-1275033.2388642235</v>
      </c>
    </row>
    <row r="2010" spans="1:5" x14ac:dyDescent="0.25">
      <c r="A2010">
        <v>1943</v>
      </c>
      <c r="B2010" s="40">
        <v>3297552.6225404344</v>
      </c>
      <c r="C2010">
        <v>4252954.5530469101</v>
      </c>
      <c r="D2010" t="str">
        <v>unmet</v>
      </c>
      <c r="E2010">
        <v>-955401.93050647574</v>
      </c>
    </row>
    <row r="2011" spans="1:5" x14ac:dyDescent="0.25">
      <c r="A2011">
        <v>1944</v>
      </c>
      <c r="B2011" s="40">
        <v>2869173.1010489389</v>
      </c>
      <c r="C2011">
        <v>4253322.006704621</v>
      </c>
      <c r="D2011" t="str">
        <v>unmet</v>
      </c>
      <c r="E2011">
        <v>-1384148.9056556821</v>
      </c>
    </row>
    <row r="2012" spans="1:5" x14ac:dyDescent="0.25">
      <c r="A2012">
        <v>1945</v>
      </c>
      <c r="B2012" s="40">
        <v>2927986.4976197155</v>
      </c>
      <c r="C2012">
        <v>4253249.364872301</v>
      </c>
      <c r="D2012" t="str">
        <v>unmet</v>
      </c>
      <c r="E2012">
        <v>-1325262.8672525855</v>
      </c>
    </row>
    <row r="2013" spans="1:5" x14ac:dyDescent="0.25">
      <c r="A2013">
        <v>1946</v>
      </c>
      <c r="B2013" s="40">
        <v>3172335.5633085379</v>
      </c>
      <c r="C2013">
        <v>4253544.4869880714</v>
      </c>
      <c r="D2013" t="str">
        <v>unmet</v>
      </c>
      <c r="E2013">
        <v>-1081208.9236795334</v>
      </c>
    </row>
    <row r="2014" spans="1:5" x14ac:dyDescent="0.25">
      <c r="A2014">
        <v>1947</v>
      </c>
      <c r="B2014" s="40">
        <v>3256794.9727124614</v>
      </c>
      <c r="C2014">
        <v>4253307.1085284743</v>
      </c>
      <c r="D2014" t="str">
        <v>unmet</v>
      </c>
      <c r="E2014">
        <v>-996512.13581601297</v>
      </c>
    </row>
    <row r="2015" spans="1:5" x14ac:dyDescent="0.25">
      <c r="A2015">
        <v>1948</v>
      </c>
      <c r="B2015" s="40">
        <v>2791890.0189441815</v>
      </c>
      <c r="C2015">
        <v>4253259.0750183566</v>
      </c>
      <c r="D2015" t="str">
        <v>unmet</v>
      </c>
      <c r="E2015">
        <v>-1461369.0560741751</v>
      </c>
    </row>
    <row r="2016" spans="1:5" x14ac:dyDescent="0.25">
      <c r="A2016">
        <v>1949</v>
      </c>
      <c r="B2016" s="40">
        <v>2988124.1939722071</v>
      </c>
      <c r="C2016">
        <v>4253411.9662837256</v>
      </c>
      <c r="D2016" t="str">
        <v>unmet</v>
      </c>
      <c r="E2016">
        <v>-1265287.7723115184</v>
      </c>
    </row>
    <row r="2017" spans="1:5" x14ac:dyDescent="0.25">
      <c r="A2017">
        <v>1950</v>
      </c>
      <c r="B2017" s="40">
        <v>3143102.4914599317</v>
      </c>
      <c r="C2017">
        <v>4253157.1019191789</v>
      </c>
      <c r="D2017" t="str">
        <v>unmet</v>
      </c>
      <c r="E2017">
        <v>-1110054.6104592471</v>
      </c>
    </row>
    <row r="2018" spans="1:5" x14ac:dyDescent="0.25">
      <c r="A2018">
        <v>1951</v>
      </c>
      <c r="B2018" s="40">
        <v>3184959.3290205263</v>
      </c>
      <c r="C2018">
        <v>4253283.2333194707</v>
      </c>
      <c r="D2018" t="str">
        <v>unmet</v>
      </c>
      <c r="E2018">
        <v>-1068323.9042989444</v>
      </c>
    </row>
    <row r="2019" spans="1:5" x14ac:dyDescent="0.25">
      <c r="A2019">
        <v>1952</v>
      </c>
      <c r="B2019" s="40">
        <v>2693773.6893958701</v>
      </c>
      <c r="C2019">
        <v>4252866.3453045841</v>
      </c>
      <c r="D2019" t="str">
        <v>unmet</v>
      </c>
      <c r="E2019">
        <v>-1559092.655908714</v>
      </c>
    </row>
    <row r="2020" spans="1:5" x14ac:dyDescent="0.25">
      <c r="A2020">
        <v>1953</v>
      </c>
      <c r="B2020" s="40">
        <v>3151821.7356048096</v>
      </c>
      <c r="C2020">
        <v>4253450.752596071</v>
      </c>
      <c r="D2020" t="str">
        <v>unmet</v>
      </c>
      <c r="E2020">
        <v>-1101629.0169912614</v>
      </c>
    </row>
    <row r="2021" spans="1:5" x14ac:dyDescent="0.25">
      <c r="A2021">
        <v>1954</v>
      </c>
      <c r="B2021" s="40">
        <v>3008648.6879079882</v>
      </c>
      <c r="C2021">
        <v>4253618.1108074011</v>
      </c>
      <c r="D2021" t="str">
        <v>unmet</v>
      </c>
      <c r="E2021">
        <v>-1244969.4228994129</v>
      </c>
    </row>
    <row r="2022" spans="1:5" x14ac:dyDescent="0.25">
      <c r="A2022">
        <v>1955</v>
      </c>
      <c r="B2022" s="40">
        <v>3186889.3874695012</v>
      </c>
      <c r="C2022">
        <v>4253275.199708825</v>
      </c>
      <c r="D2022" t="str">
        <v>unmet</v>
      </c>
      <c r="E2022">
        <v>-1066385.8122393237</v>
      </c>
    </row>
    <row r="2023" spans="1:5" x14ac:dyDescent="0.25">
      <c r="A2023">
        <v>1956</v>
      </c>
      <c r="B2023" s="40">
        <v>4106058.1799747571</v>
      </c>
      <c r="C2023">
        <v>4254039.5053262133</v>
      </c>
      <c r="D2023" t="str">
        <v>unmet</v>
      </c>
      <c r="E2023">
        <v>-147981.32535145618</v>
      </c>
    </row>
    <row r="2024" spans="1:5" x14ac:dyDescent="0.25">
      <c r="A2024">
        <v>1957</v>
      </c>
      <c r="B2024" s="40">
        <v>3218019.7953160917</v>
      </c>
      <c r="C2024">
        <v>4253107.8331905156</v>
      </c>
      <c r="D2024" t="str">
        <v>unmet</v>
      </c>
      <c r="E2024">
        <v>-1035088.0378744239</v>
      </c>
    </row>
    <row r="2025" spans="1:5" x14ac:dyDescent="0.25">
      <c r="A2025">
        <v>1958</v>
      </c>
      <c r="B2025" s="40">
        <v>3564095.248851038</v>
      </c>
      <c r="C2025">
        <v>4253136.9508978305</v>
      </c>
      <c r="D2025" t="str">
        <v>unmet</v>
      </c>
      <c r="E2025">
        <v>-689041.70204679249</v>
      </c>
    </row>
    <row r="2026" spans="1:5" x14ac:dyDescent="0.25">
      <c r="A2026">
        <v>1959</v>
      </c>
      <c r="B2026" s="40">
        <v>4504636.1264262302</v>
      </c>
      <c r="C2026">
        <v>4253357.7101749815</v>
      </c>
      <c r="D2026" t="str">
        <v>met</v>
      </c>
      <c r="E2026">
        <v>251278.41625124868</v>
      </c>
    </row>
    <row r="2027" spans="1:5" x14ac:dyDescent="0.25">
      <c r="A2027">
        <v>1960</v>
      </c>
      <c r="B2027" s="40">
        <v>3049180.7430819077</v>
      </c>
      <c r="C2027">
        <v>4253917.5857280213</v>
      </c>
      <c r="D2027" t="str">
        <v>unmet</v>
      </c>
      <c r="E2027">
        <v>-1204736.8426461136</v>
      </c>
    </row>
    <row r="2028" spans="1:5" x14ac:dyDescent="0.25">
      <c r="A2028">
        <v>1961</v>
      </c>
      <c r="B2028" s="40">
        <v>2991931.1214052187</v>
      </c>
      <c r="C2028">
        <v>4252900.151751468</v>
      </c>
      <c r="D2028" t="str">
        <v>unmet</v>
      </c>
      <c r="E2028">
        <v>-1260969.0303462492</v>
      </c>
    </row>
    <row r="2029" spans="1:5" x14ac:dyDescent="0.25">
      <c r="A2029">
        <v>1962</v>
      </c>
      <c r="B2029" s="40">
        <v>3417816.1717621107</v>
      </c>
      <c r="C2029">
        <v>4253550.4330223333</v>
      </c>
      <c r="D2029" t="str">
        <v>unmet</v>
      </c>
      <c r="E2029">
        <v>-835734.26126022264</v>
      </c>
    </row>
    <row r="2030" spans="1:5" x14ac:dyDescent="0.25">
      <c r="A2030">
        <v>1963</v>
      </c>
      <c r="B2030" s="40">
        <v>3784054.9018477146</v>
      </c>
      <c r="C2030">
        <v>4253433.1855622791</v>
      </c>
      <c r="D2030" t="str">
        <v>unmet</v>
      </c>
      <c r="E2030">
        <v>-469378.28371456452</v>
      </c>
    </row>
    <row r="2031" spans="1:5" x14ac:dyDescent="0.25">
      <c r="A2031">
        <v>1964</v>
      </c>
      <c r="B2031" s="40">
        <v>3383288.9064856293</v>
      </c>
      <c r="C2031">
        <v>4253678.1274913084</v>
      </c>
      <c r="D2031" t="str">
        <v>unmet</v>
      </c>
      <c r="E2031">
        <v>-870389.22100567911</v>
      </c>
    </row>
    <row r="2032" spans="1:5" x14ac:dyDescent="0.25">
      <c r="A2032">
        <v>1965</v>
      </c>
      <c r="B2032" s="40">
        <v>3014114.6277535479</v>
      </c>
      <c r="C2032">
        <v>4253295.7776996931</v>
      </c>
      <c r="D2032" t="str">
        <v>unmet</v>
      </c>
      <c r="E2032">
        <v>-1239181.1499461452</v>
      </c>
    </row>
    <row r="2033" spans="1:5" x14ac:dyDescent="0.25">
      <c r="A2033">
        <v>1966</v>
      </c>
      <c r="B2033" s="40">
        <v>3433947.4608330377</v>
      </c>
      <c r="C2033">
        <v>4253807.9324987521</v>
      </c>
      <c r="D2033" t="str">
        <v>unmet</v>
      </c>
      <c r="E2033">
        <v>-819860.4716657144</v>
      </c>
    </row>
    <row r="2034" spans="1:5" x14ac:dyDescent="0.25">
      <c r="A2034">
        <v>1967</v>
      </c>
      <c r="B2034" s="40">
        <v>3149682.8774161353</v>
      </c>
      <c r="C2034">
        <v>4253349.7535645831</v>
      </c>
      <c r="D2034" t="str">
        <v>unmet</v>
      </c>
      <c r="E2034">
        <v>-1103666.8761484479</v>
      </c>
    </row>
    <row r="2035" spans="1:5" x14ac:dyDescent="0.25">
      <c r="A2035">
        <v>1968</v>
      </c>
      <c r="B2035" s="40">
        <v>3135298.7189850607</v>
      </c>
      <c r="C2035">
        <v>4253647.0606771065</v>
      </c>
      <c r="D2035" t="str">
        <v>unmet</v>
      </c>
      <c r="E2035">
        <v>-1118348.3416920458</v>
      </c>
    </row>
    <row r="2036" spans="1:5" x14ac:dyDescent="0.25">
      <c r="A2036">
        <v>1969</v>
      </c>
      <c r="B2036" s="40">
        <v>3030060.0209825491</v>
      </c>
      <c r="C2036">
        <v>4253084.7869524863</v>
      </c>
      <c r="D2036" t="str">
        <v>unmet</v>
      </c>
      <c r="E2036">
        <v>-1223024.7659699372</v>
      </c>
    </row>
    <row r="2037" spans="1:5" x14ac:dyDescent="0.25">
      <c r="A2037">
        <v>1970</v>
      </c>
      <c r="B2037" s="40">
        <v>3105396.3659901498</v>
      </c>
      <c r="C2037">
        <v>4253542.740682804</v>
      </c>
      <c r="D2037" t="str">
        <v>unmet</v>
      </c>
      <c r="E2037">
        <v>-1148146.3746926542</v>
      </c>
    </row>
    <row r="2038" spans="1:5" x14ac:dyDescent="0.25">
      <c r="A2038">
        <v>1971</v>
      </c>
      <c r="B2038" s="40">
        <v>2943973.1638644328</v>
      </c>
      <c r="C2038">
        <v>4253225.7817228874</v>
      </c>
      <c r="D2038" t="str">
        <v>unmet</v>
      </c>
      <c r="E2038">
        <v>-1309252.6178584546</v>
      </c>
    </row>
    <row r="2039" spans="1:5" x14ac:dyDescent="0.25">
      <c r="A2039">
        <v>1972</v>
      </c>
      <c r="B2039" s="40">
        <v>3115443.2287834208</v>
      </c>
      <c r="C2039">
        <v>4253216.5062134294</v>
      </c>
      <c r="D2039" t="str">
        <v>unmet</v>
      </c>
      <c r="E2039">
        <v>-1137773.2774300086</v>
      </c>
    </row>
    <row r="2040" spans="1:5" x14ac:dyDescent="0.25">
      <c r="A2040">
        <v>1973</v>
      </c>
      <c r="B2040" s="40">
        <v>3348927.7645836743</v>
      </c>
      <c r="C2040">
        <v>4252872.1569379987</v>
      </c>
      <c r="D2040" t="str">
        <v>unmet</v>
      </c>
      <c r="E2040">
        <v>-903944.39235432446</v>
      </c>
    </row>
    <row r="2041" spans="1:5" x14ac:dyDescent="0.25">
      <c r="A2041">
        <v>1974</v>
      </c>
      <c r="B2041" s="40">
        <v>3246514.552749712</v>
      </c>
      <c r="C2041">
        <v>4253650.313637726</v>
      </c>
      <c r="D2041" t="str">
        <v>unmet</v>
      </c>
      <c r="E2041">
        <v>-1007135.760888014</v>
      </c>
    </row>
    <row r="2042" spans="1:5" x14ac:dyDescent="0.25">
      <c r="A2042">
        <v>1975</v>
      </c>
      <c r="B2042" s="40">
        <v>3167752.1484781355</v>
      </c>
      <c r="C2042">
        <v>4253294.3392595192</v>
      </c>
      <c r="D2042" t="str">
        <v>unmet</v>
      </c>
      <c r="E2042">
        <v>-1085542.1907813838</v>
      </c>
    </row>
    <row r="2043" spans="1:5" x14ac:dyDescent="0.25">
      <c r="A2043">
        <v>1976</v>
      </c>
      <c r="B2043" s="40">
        <v>3117919.2099425266</v>
      </c>
      <c r="C2043">
        <v>4253755.1866023755</v>
      </c>
      <c r="D2043" t="str">
        <v>unmet</v>
      </c>
      <c r="E2043">
        <v>-1135835.9766598488</v>
      </c>
    </row>
    <row r="2044" spans="1:5" x14ac:dyDescent="0.25">
      <c r="A2044">
        <v>1977</v>
      </c>
      <c r="B2044" s="40">
        <v>3339364.9272717554</v>
      </c>
      <c r="C2044">
        <v>4253548.5606470928</v>
      </c>
      <c r="D2044" t="str">
        <v>unmet</v>
      </c>
      <c r="E2044">
        <v>-914183.63337533735</v>
      </c>
    </row>
    <row r="2045" spans="1:5" x14ac:dyDescent="0.25">
      <c r="A2045">
        <v>1978</v>
      </c>
      <c r="B2045" s="40">
        <v>3355045.5486038411</v>
      </c>
      <c r="C2045">
        <v>4253104.7475058995</v>
      </c>
      <c r="D2045" t="str">
        <v>unmet</v>
      </c>
      <c r="E2045">
        <v>-898059.19890205842</v>
      </c>
    </row>
    <row r="2046" spans="1:5" x14ac:dyDescent="0.25">
      <c r="A2046">
        <v>1979</v>
      </c>
      <c r="B2046" s="40">
        <v>2990577.1944577214</v>
      </c>
      <c r="C2046">
        <v>4253801.31798271</v>
      </c>
      <c r="D2046" t="str">
        <v>unmet</v>
      </c>
      <c r="E2046">
        <v>-1263224.1235249885</v>
      </c>
    </row>
    <row r="2047" spans="1:5" x14ac:dyDescent="0.25">
      <c r="A2047">
        <v>1980</v>
      </c>
      <c r="B2047" s="40">
        <v>3152891.494608277</v>
      </c>
      <c r="C2047">
        <v>4253331.8893849477</v>
      </c>
      <c r="D2047" t="str">
        <v>unmet</v>
      </c>
      <c r="E2047">
        <v>-1100440.3947766707</v>
      </c>
    </row>
    <row r="2048" spans="1:5" x14ac:dyDescent="0.25">
      <c r="A2048">
        <v>1981</v>
      </c>
      <c r="B2048" s="40">
        <v>3465519.0445708549</v>
      </c>
      <c r="C2048">
        <v>4253766.6766810576</v>
      </c>
      <c r="D2048" t="str">
        <v>unmet</v>
      </c>
      <c r="E2048">
        <v>-788247.63211020268</v>
      </c>
    </row>
    <row r="2049" spans="1:5" x14ac:dyDescent="0.25">
      <c r="A2049">
        <v>1982</v>
      </c>
      <c r="B2049" s="40">
        <v>3145922.0274455952</v>
      </c>
      <c r="C2049">
        <v>4254140.6500991872</v>
      </c>
      <c r="D2049" t="str">
        <v>unmet</v>
      </c>
      <c r="E2049">
        <v>-1108218.6226535919</v>
      </c>
    </row>
    <row r="2050" spans="1:5" x14ac:dyDescent="0.25">
      <c r="A2050">
        <v>1983</v>
      </c>
      <c r="B2050" s="40">
        <v>3491243.8229691302</v>
      </c>
      <c r="C2050">
        <v>4252873.3806458199</v>
      </c>
      <c r="D2050" t="str">
        <v>unmet</v>
      </c>
      <c r="E2050">
        <v>-761629.5576766897</v>
      </c>
    </row>
    <row r="2051" spans="1:5" x14ac:dyDescent="0.25">
      <c r="A2051">
        <v>1984</v>
      </c>
      <c r="B2051" s="40">
        <v>2917033.627062914</v>
      </c>
      <c r="C2051">
        <v>4253087.1947582373</v>
      </c>
      <c r="D2051" t="str">
        <v>unmet</v>
      </c>
      <c r="E2051">
        <v>-1336053.5676953234</v>
      </c>
    </row>
    <row r="2052" spans="1:5" x14ac:dyDescent="0.25">
      <c r="A2052">
        <v>1985</v>
      </c>
      <c r="B2052" s="40">
        <v>2886214.1490087449</v>
      </c>
      <c r="C2052">
        <v>4253370.4317625631</v>
      </c>
      <c r="D2052" t="str">
        <v>unmet</v>
      </c>
      <c r="E2052">
        <v>-1367156.2827538182</v>
      </c>
    </row>
    <row r="2053" spans="1:5" x14ac:dyDescent="0.25">
      <c r="A2053">
        <v>1986</v>
      </c>
      <c r="B2053" s="40">
        <v>3057529.4188301964</v>
      </c>
      <c r="C2053">
        <v>4253273.0288923522</v>
      </c>
      <c r="D2053" t="str">
        <v>unmet</v>
      </c>
      <c r="E2053">
        <v>-1195743.6100621559</v>
      </c>
    </row>
    <row r="2054" spans="1:5" x14ac:dyDescent="0.25">
      <c r="A2054">
        <v>1987</v>
      </c>
      <c r="B2054" s="40">
        <v>3058026.3330001058</v>
      </c>
      <c r="C2054">
        <v>4253746.5425066249</v>
      </c>
      <c r="D2054" t="str">
        <v>unmet</v>
      </c>
      <c r="E2054">
        <v>-1195720.2095065191</v>
      </c>
    </row>
    <row r="2055" spans="1:5" x14ac:dyDescent="0.25">
      <c r="A2055">
        <v>1988</v>
      </c>
      <c r="B2055" s="40">
        <v>3501232.8274980038</v>
      </c>
      <c r="C2055">
        <v>4253522.8126841858</v>
      </c>
      <c r="D2055" t="str">
        <v>unmet</v>
      </c>
      <c r="E2055">
        <v>-752289.98518618196</v>
      </c>
    </row>
    <row r="2056" spans="1:5" x14ac:dyDescent="0.25">
      <c r="A2056">
        <v>1989</v>
      </c>
      <c r="B2056" s="40">
        <v>3276659.6145328712</v>
      </c>
      <c r="C2056">
        <v>4253542.4960487038</v>
      </c>
      <c r="D2056" t="str">
        <v>unmet</v>
      </c>
      <c r="E2056">
        <v>-976882.88151583262</v>
      </c>
    </row>
    <row r="2057" spans="1:5" x14ac:dyDescent="0.25">
      <c r="A2057">
        <v>1990</v>
      </c>
      <c r="B2057" s="40">
        <v>3396154.8791537466</v>
      </c>
      <c r="C2057">
        <v>4253299.9409732381</v>
      </c>
      <c r="D2057" t="str">
        <v>unmet</v>
      </c>
      <c r="E2057">
        <v>-857145.06181949144</v>
      </c>
    </row>
    <row r="2058" spans="1:5" x14ac:dyDescent="0.25">
      <c r="A2058">
        <v>1991</v>
      </c>
      <c r="B2058" s="40">
        <v>3698835.9936897759</v>
      </c>
      <c r="C2058">
        <v>4253344.4468710087</v>
      </c>
      <c r="D2058" t="str">
        <v>unmet</v>
      </c>
      <c r="E2058">
        <v>-554508.45318123279</v>
      </c>
    </row>
    <row r="2059" spans="1:5" x14ac:dyDescent="0.25">
      <c r="A2059">
        <v>1992</v>
      </c>
      <c r="B2059" s="40">
        <v>2786583.0875064498</v>
      </c>
      <c r="C2059">
        <v>4253503.8372664545</v>
      </c>
      <c r="D2059" t="str">
        <v>unmet</v>
      </c>
      <c r="E2059">
        <v>-1466920.7497600047</v>
      </c>
    </row>
    <row r="2060" spans="1:5" x14ac:dyDescent="0.25">
      <c r="A2060">
        <v>1993</v>
      </c>
      <c r="B2060" s="40">
        <v>4109261.1986618051</v>
      </c>
      <c r="C2060">
        <v>4253119.6644939361</v>
      </c>
      <c r="D2060" t="str">
        <v>unmet</v>
      </c>
      <c r="E2060">
        <v>-143858.46583213098</v>
      </c>
    </row>
    <row r="2061" spans="1:5" x14ac:dyDescent="0.25">
      <c r="A2061">
        <v>1994</v>
      </c>
      <c r="B2061" s="40">
        <v>3375495.6445382852</v>
      </c>
      <c r="C2061">
        <v>4253198.2071315814</v>
      </c>
      <c r="D2061" t="str">
        <v>unmet</v>
      </c>
      <c r="E2061">
        <v>-877702.56259329617</v>
      </c>
    </row>
    <row r="2062" spans="1:5" x14ac:dyDescent="0.25">
      <c r="A2062">
        <v>1995</v>
      </c>
      <c r="B2062" s="40">
        <v>3195038.1037675808</v>
      </c>
      <c r="C2062">
        <v>4253139.381460648</v>
      </c>
      <c r="D2062" t="str">
        <v>unmet</v>
      </c>
      <c r="E2062">
        <v>-1058101.2776930672</v>
      </c>
    </row>
    <row r="2063" spans="1:5" x14ac:dyDescent="0.25">
      <c r="A2063">
        <v>1996</v>
      </c>
      <c r="B2063" s="40">
        <v>2995507.7114706477</v>
      </c>
      <c r="C2063">
        <v>4253329.8878386067</v>
      </c>
      <c r="D2063" t="str">
        <v>unmet</v>
      </c>
      <c r="E2063">
        <v>-1257822.176367959</v>
      </c>
    </row>
    <row r="2064" spans="1:5" x14ac:dyDescent="0.25">
      <c r="A2064">
        <v>1997</v>
      </c>
      <c r="B2064" s="40">
        <v>3088063.4645034675</v>
      </c>
      <c r="C2064">
        <v>4253344.4199488545</v>
      </c>
      <c r="D2064" t="str">
        <v>unmet</v>
      </c>
      <c r="E2064">
        <v>-1165280.9554453869</v>
      </c>
    </row>
    <row r="2065" spans="1:5" x14ac:dyDescent="0.25">
      <c r="A2065">
        <v>1998</v>
      </c>
      <c r="B2065" s="40">
        <v>3092575.1993723651</v>
      </c>
      <c r="C2065">
        <v>4252851.5238687415</v>
      </c>
      <c r="D2065" t="str">
        <v>unmet</v>
      </c>
      <c r="E2065">
        <v>-1160276.3244963763</v>
      </c>
    </row>
    <row r="2066" spans="1:5" x14ac:dyDescent="0.25">
      <c r="A2066">
        <v>1999</v>
      </c>
      <c r="B2066" s="40">
        <v>3304185.3090219302</v>
      </c>
      <c r="C2066">
        <v>4252925.3880630322</v>
      </c>
      <c r="D2066" t="str">
        <v>unmet</v>
      </c>
      <c r="E2066">
        <v>-948740.07904110197</v>
      </c>
    </row>
    <row r="2067" spans="1:5" x14ac:dyDescent="0.25">
      <c r="A2067">
        <v>2000</v>
      </c>
      <c r="B2067" s="40">
        <v>3729850.7635670956</v>
      </c>
      <c r="C2067">
        <v>4253959.1985337548</v>
      </c>
      <c r="D2067" t="str">
        <v>unmet</v>
      </c>
      <c r="E2067">
        <v>-524108.43496665917</v>
      </c>
    </row>
    <row r="2068" spans="1:5" x14ac:dyDescent="0.25">
      <c r="A2068">
        <v>2001</v>
      </c>
      <c r="B2068" s="40">
        <v>3883711.0184146925</v>
      </c>
      <c r="C2068">
        <v>4253249.0751943123</v>
      </c>
      <c r="D2068" t="str">
        <v>unmet</v>
      </c>
      <c r="E2068">
        <v>-369538.05677961977</v>
      </c>
    </row>
    <row r="2069" spans="1:5" x14ac:dyDescent="0.25">
      <c r="A2069">
        <v>2002</v>
      </c>
      <c r="B2069" s="40">
        <v>3402503.1850257097</v>
      </c>
      <c r="C2069">
        <v>4253393.7228413261</v>
      </c>
      <c r="D2069" t="str">
        <v>unmet</v>
      </c>
      <c r="E2069">
        <v>-850890.53781561647</v>
      </c>
    </row>
    <row r="2070" spans="1:5" x14ac:dyDescent="0.25">
      <c r="A2070">
        <v>2003</v>
      </c>
      <c r="B2070" s="40">
        <v>2885013.0722706015</v>
      </c>
      <c r="C2070">
        <v>4252901.3138212413</v>
      </c>
      <c r="D2070" t="str">
        <v>unmet</v>
      </c>
      <c r="E2070">
        <v>-1367888.2415506397</v>
      </c>
    </row>
    <row r="2071" spans="1:5" x14ac:dyDescent="0.25">
      <c r="A2071">
        <v>2004</v>
      </c>
      <c r="B2071" s="40">
        <v>3313123.5781394583</v>
      </c>
      <c r="C2071">
        <v>4253236.9351802533</v>
      </c>
      <c r="D2071" t="str">
        <v>unmet</v>
      </c>
      <c r="E2071">
        <v>-940113.35704079503</v>
      </c>
    </row>
    <row r="2072" spans="1:5" x14ac:dyDescent="0.25">
      <c r="A2072">
        <v>2005</v>
      </c>
      <c r="B2072" s="40">
        <v>3387346.1952984873</v>
      </c>
      <c r="C2072">
        <v>4253022.9606449883</v>
      </c>
      <c r="D2072" t="str">
        <v>unmet</v>
      </c>
      <c r="E2072">
        <v>-865676.76534650102</v>
      </c>
    </row>
    <row r="2073" spans="1:5" x14ac:dyDescent="0.25">
      <c r="A2073">
        <v>2006</v>
      </c>
      <c r="B2073" s="40">
        <v>3316453.603890731</v>
      </c>
      <c r="C2073">
        <v>4253374.2966922065</v>
      </c>
      <c r="D2073" t="str">
        <v>unmet</v>
      </c>
      <c r="E2073">
        <v>-936920.69280147552</v>
      </c>
    </row>
    <row r="2074" spans="1:5" x14ac:dyDescent="0.25">
      <c r="A2074">
        <v>2007</v>
      </c>
      <c r="B2074" s="40">
        <v>2983990.5119312238</v>
      </c>
      <c r="C2074">
        <v>4253884.4349257667</v>
      </c>
      <c r="D2074" t="str">
        <v>unmet</v>
      </c>
      <c r="E2074">
        <v>-1269893.9229945429</v>
      </c>
    </row>
    <row r="2075" spans="1:5" x14ac:dyDescent="0.25">
      <c r="A2075">
        <v>2008</v>
      </c>
      <c r="B2075" s="40">
        <v>2864804.0908485232</v>
      </c>
      <c r="C2075">
        <v>4253338.1987867523</v>
      </c>
      <c r="D2075" t="str">
        <v>unmet</v>
      </c>
      <c r="E2075">
        <v>-1388534.1079382291</v>
      </c>
    </row>
    <row r="2076" spans="1:5" x14ac:dyDescent="0.25">
      <c r="A2076">
        <v>2009</v>
      </c>
      <c r="B2076" s="40">
        <v>3203948.7623625482</v>
      </c>
      <c r="C2076">
        <v>4253178.6006390173</v>
      </c>
      <c r="D2076" t="str">
        <v>unmet</v>
      </c>
      <c r="E2076">
        <v>-1049229.8382764691</v>
      </c>
    </row>
    <row r="2077" spans="1:5" x14ac:dyDescent="0.25">
      <c r="A2077">
        <v>2010</v>
      </c>
      <c r="B2077" s="40">
        <v>3126376.5807656674</v>
      </c>
      <c r="C2077">
        <v>4253606.1125782747</v>
      </c>
      <c r="D2077" t="str">
        <v>unmet</v>
      </c>
      <c r="E2077">
        <v>-1127229.5318126073</v>
      </c>
    </row>
    <row r="2078" spans="1:5" x14ac:dyDescent="0.25">
      <c r="A2078">
        <v>2011</v>
      </c>
      <c r="B2078" s="40">
        <v>3345115.1340877218</v>
      </c>
      <c r="C2078">
        <v>4253375.2936108364</v>
      </c>
      <c r="D2078" t="str">
        <v>unmet</v>
      </c>
      <c r="E2078">
        <v>-908260.15952311456</v>
      </c>
    </row>
    <row r="2079" spans="1:5" x14ac:dyDescent="0.25">
      <c r="A2079">
        <v>2012</v>
      </c>
      <c r="B2079" s="40">
        <v>3266606.2868791209</v>
      </c>
      <c r="C2079">
        <v>4253577.9519730341</v>
      </c>
      <c r="D2079" t="str">
        <v>unmet</v>
      </c>
      <c r="E2079">
        <v>-986971.66509391321</v>
      </c>
    </row>
    <row r="2080" spans="1:5" x14ac:dyDescent="0.25">
      <c r="A2080">
        <v>2013</v>
      </c>
      <c r="B2080" s="40">
        <v>3185726.9242790942</v>
      </c>
      <c r="C2080">
        <v>4253722.7499912251</v>
      </c>
      <c r="D2080" t="str">
        <v>unmet</v>
      </c>
      <c r="E2080">
        <v>-1067995.8257121309</v>
      </c>
    </row>
    <row r="2081" spans="1:5" x14ac:dyDescent="0.25">
      <c r="A2081">
        <v>2014</v>
      </c>
      <c r="B2081" s="40">
        <v>3877636.2706490899</v>
      </c>
      <c r="C2081">
        <v>4253644.4541265117</v>
      </c>
      <c r="D2081" t="str">
        <v>unmet</v>
      </c>
      <c r="E2081">
        <v>-376008.18347742176</v>
      </c>
    </row>
    <row r="2082" spans="1:5" x14ac:dyDescent="0.25">
      <c r="A2082">
        <v>2015</v>
      </c>
      <c r="B2082" s="40">
        <v>3504775.4085044982</v>
      </c>
      <c r="C2082">
        <v>4253923.04961087</v>
      </c>
      <c r="D2082" t="str">
        <v>unmet</v>
      </c>
      <c r="E2082">
        <v>-749147.64110637177</v>
      </c>
    </row>
    <row r="2083" spans="1:5" x14ac:dyDescent="0.25">
      <c r="A2083">
        <v>2016</v>
      </c>
      <c r="B2083" s="40">
        <v>3326922.470618641</v>
      </c>
      <c r="C2083">
        <v>4253630.5018975586</v>
      </c>
      <c r="D2083" t="str">
        <v>unmet</v>
      </c>
      <c r="E2083">
        <v>-926708.03127891757</v>
      </c>
    </row>
    <row r="2084" spans="1:5" x14ac:dyDescent="0.25">
      <c r="A2084">
        <v>2017</v>
      </c>
      <c r="B2084" s="40">
        <v>3119234.175564033</v>
      </c>
      <c r="C2084">
        <v>4253406.2523751147</v>
      </c>
      <c r="D2084" t="str">
        <v>unmet</v>
      </c>
      <c r="E2084">
        <v>-1134172.0768110817</v>
      </c>
    </row>
    <row r="2085" spans="1:5" x14ac:dyDescent="0.25">
      <c r="A2085">
        <v>2018</v>
      </c>
      <c r="B2085" s="40">
        <v>3280800.5664459132</v>
      </c>
      <c r="C2085">
        <v>4253964.3268419011</v>
      </c>
      <c r="D2085" t="str">
        <v>unmet</v>
      </c>
      <c r="E2085">
        <v>-973163.76039598789</v>
      </c>
    </row>
    <row r="2086" spans="1:5" x14ac:dyDescent="0.25">
      <c r="A2086">
        <v>2019</v>
      </c>
      <c r="B2086" s="40">
        <v>3011340.3380024591</v>
      </c>
      <c r="C2086">
        <v>4253114.4837596761</v>
      </c>
      <c r="D2086" t="str">
        <v>unmet</v>
      </c>
      <c r="E2086">
        <v>-1241774.145757217</v>
      </c>
    </row>
    <row r="2087" spans="1:5" x14ac:dyDescent="0.25">
      <c r="A2087">
        <v>2020</v>
      </c>
      <c r="B2087" s="40">
        <v>2909817.5877946261</v>
      </c>
      <c r="C2087">
        <v>4253860.5621755179</v>
      </c>
      <c r="D2087" t="str">
        <v>unmet</v>
      </c>
      <c r="E2087">
        <v>-1344042.9743808918</v>
      </c>
    </row>
    <row r="2088" spans="1:5" x14ac:dyDescent="0.25">
      <c r="A2088">
        <v>2021</v>
      </c>
      <c r="B2088" s="40">
        <v>3199319.2577435258</v>
      </c>
      <c r="C2088">
        <v>4252981.0770975268</v>
      </c>
      <c r="D2088" t="str">
        <v>unmet</v>
      </c>
      <c r="E2088">
        <v>-1053661.819354001</v>
      </c>
    </row>
    <row r="2089" spans="1:5" x14ac:dyDescent="0.25">
      <c r="A2089">
        <v>2022</v>
      </c>
      <c r="B2089" s="40">
        <v>3344604.674934926</v>
      </c>
      <c r="C2089">
        <v>4253464.8883469533</v>
      </c>
      <c r="D2089" t="str">
        <v>unmet</v>
      </c>
      <c r="E2089">
        <v>-908860.21341202734</v>
      </c>
    </row>
    <row r="2090" spans="1:5" x14ac:dyDescent="0.25">
      <c r="A2090">
        <v>2023</v>
      </c>
      <c r="B2090" s="40">
        <v>3212552.5238098633</v>
      </c>
      <c r="C2090">
        <v>4252977.2180155134</v>
      </c>
      <c r="D2090" t="str">
        <v>unmet</v>
      </c>
      <c r="E2090">
        <v>-1040424.6942056501</v>
      </c>
    </row>
    <row r="2091" spans="1:5" x14ac:dyDescent="0.25">
      <c r="A2091">
        <v>2024</v>
      </c>
      <c r="B2091" s="40">
        <v>3729207.2858129013</v>
      </c>
      <c r="C2091">
        <v>4253052.8721046289</v>
      </c>
      <c r="D2091" t="str">
        <v>unmet</v>
      </c>
      <c r="E2091">
        <v>-523845.58629172761</v>
      </c>
    </row>
    <row r="2092" spans="1:5" x14ac:dyDescent="0.25">
      <c r="A2092">
        <v>2025</v>
      </c>
      <c r="B2092" s="40">
        <v>2994293.7033137265</v>
      </c>
      <c r="C2092">
        <v>4253292.8606677391</v>
      </c>
      <c r="D2092" t="str">
        <v>unmet</v>
      </c>
      <c r="E2092">
        <v>-1258999.1573540126</v>
      </c>
    </row>
    <row r="2093" spans="1:5" x14ac:dyDescent="0.25">
      <c r="A2093">
        <v>2026</v>
      </c>
      <c r="B2093" s="40">
        <v>3034279.2455338403</v>
      </c>
      <c r="C2093">
        <v>4253100.6793506416</v>
      </c>
      <c r="D2093" t="str">
        <v>unmet</v>
      </c>
      <c r="E2093">
        <v>-1218821.4338168013</v>
      </c>
    </row>
    <row r="2094" spans="1:5" x14ac:dyDescent="0.25">
      <c r="A2094">
        <v>2027</v>
      </c>
      <c r="B2094" s="40">
        <v>2863321.4572926839</v>
      </c>
      <c r="C2094">
        <v>4253299.748320071</v>
      </c>
      <c r="D2094" t="str">
        <v>unmet</v>
      </c>
      <c r="E2094">
        <v>-1389978.2910273871</v>
      </c>
    </row>
    <row r="2095" spans="1:5" x14ac:dyDescent="0.25">
      <c r="A2095">
        <v>2028</v>
      </c>
      <c r="B2095" s="40">
        <v>3120824.5930719478</v>
      </c>
      <c r="C2095">
        <v>4253331.2852432644</v>
      </c>
      <c r="D2095" t="str">
        <v>unmet</v>
      </c>
      <c r="E2095">
        <v>-1132506.6921713166</v>
      </c>
    </row>
    <row r="2096" spans="1:5" x14ac:dyDescent="0.25">
      <c r="A2096">
        <v>2029</v>
      </c>
      <c r="B2096" s="40">
        <v>2784638.3723307825</v>
      </c>
      <c r="C2096">
        <v>4254072.3081862628</v>
      </c>
      <c r="D2096" t="str">
        <v>unmet</v>
      </c>
      <c r="E2096">
        <v>-1469433.9358554804</v>
      </c>
    </row>
    <row r="2097" spans="1:5" x14ac:dyDescent="0.25">
      <c r="A2097">
        <v>2030</v>
      </c>
      <c r="B2097" s="40">
        <v>3051638.1766508496</v>
      </c>
      <c r="C2097">
        <v>4253832.6068158569</v>
      </c>
      <c r="D2097" t="str">
        <v>unmet</v>
      </c>
      <c r="E2097">
        <v>-1202194.4301650072</v>
      </c>
    </row>
    <row r="2098" spans="1:5" x14ac:dyDescent="0.25">
      <c r="A2098">
        <v>2031</v>
      </c>
      <c r="B2098" s="40">
        <v>3413756.475704141</v>
      </c>
      <c r="C2098">
        <v>4254047.8573895916</v>
      </c>
      <c r="D2098" t="str">
        <v>unmet</v>
      </c>
      <c r="E2098">
        <v>-840291.38168545067</v>
      </c>
    </row>
    <row r="2099" spans="1:5" x14ac:dyDescent="0.25">
      <c r="A2099">
        <v>2032</v>
      </c>
      <c r="B2099" s="40">
        <v>3254935.9033660106</v>
      </c>
      <c r="C2099">
        <v>4253221.7848428888</v>
      </c>
      <c r="D2099" t="str">
        <v>unmet</v>
      </c>
      <c r="E2099">
        <v>-998285.88147687819</v>
      </c>
    </row>
    <row r="2100" spans="1:5" x14ac:dyDescent="0.25">
      <c r="A2100">
        <v>2033</v>
      </c>
      <c r="B2100" s="40">
        <v>3427130.291782747</v>
      </c>
      <c r="C2100">
        <v>4252933.2777845478</v>
      </c>
      <c r="D2100" t="str">
        <v>unmet</v>
      </c>
      <c r="E2100">
        <v>-825802.98600180075</v>
      </c>
    </row>
    <row r="2101" spans="1:5" x14ac:dyDescent="0.25">
      <c r="A2101">
        <v>2034</v>
      </c>
      <c r="B2101" s="40">
        <v>3450596.5139929685</v>
      </c>
      <c r="C2101">
        <v>4253679.9266329622</v>
      </c>
      <c r="D2101" t="str">
        <v>unmet</v>
      </c>
      <c r="E2101">
        <v>-803083.41263999371</v>
      </c>
    </row>
    <row r="2102" spans="1:5" x14ac:dyDescent="0.25">
      <c r="A2102">
        <v>2035</v>
      </c>
      <c r="B2102" s="40">
        <v>3262443.5738794543</v>
      </c>
      <c r="C2102">
        <v>4253352.6591834445</v>
      </c>
      <c r="D2102" t="str">
        <v>unmet</v>
      </c>
      <c r="E2102">
        <v>-990909.08530399017</v>
      </c>
    </row>
    <row r="2103" spans="1:5" x14ac:dyDescent="0.25">
      <c r="A2103">
        <v>2036</v>
      </c>
      <c r="B2103" s="40">
        <v>3137965.0236352654</v>
      </c>
      <c r="C2103">
        <v>4253314.5442491928</v>
      </c>
      <c r="D2103" t="str">
        <v>unmet</v>
      </c>
      <c r="E2103">
        <v>-1115349.5206139274</v>
      </c>
    </row>
    <row r="2104" spans="1:5" x14ac:dyDescent="0.25">
      <c r="A2104">
        <v>2037</v>
      </c>
      <c r="B2104" s="40">
        <v>3400430.5138128563</v>
      </c>
      <c r="C2104">
        <v>4253658.4845943321</v>
      </c>
      <c r="D2104" t="str">
        <v>unmet</v>
      </c>
      <c r="E2104">
        <v>-853227.97078147577</v>
      </c>
    </row>
    <row r="2105" spans="1:5" x14ac:dyDescent="0.25">
      <c r="A2105">
        <v>2038</v>
      </c>
      <c r="B2105" s="40">
        <v>3505167.6439475762</v>
      </c>
      <c r="C2105">
        <v>4253560.6447475189</v>
      </c>
      <c r="D2105" t="str">
        <v>unmet</v>
      </c>
      <c r="E2105">
        <v>-748393.00079994276</v>
      </c>
    </row>
    <row r="2106" spans="1:5" x14ac:dyDescent="0.25">
      <c r="A2106">
        <v>2039</v>
      </c>
      <c r="B2106" s="40">
        <v>3841694.633718478</v>
      </c>
      <c r="C2106">
        <v>4253561.2400950165</v>
      </c>
      <c r="D2106" t="str">
        <v>unmet</v>
      </c>
      <c r="E2106">
        <v>-411866.60637653852</v>
      </c>
    </row>
    <row r="2107" spans="1:5" x14ac:dyDescent="0.25">
      <c r="A2107">
        <v>2040</v>
      </c>
      <c r="B2107" s="40">
        <v>2911754.8484736439</v>
      </c>
      <c r="C2107">
        <v>4253233.9125312613</v>
      </c>
      <c r="D2107" t="str">
        <v>unmet</v>
      </c>
      <c r="E2107">
        <v>-1341479.0640576174</v>
      </c>
    </row>
    <row r="2108" spans="1:5" x14ac:dyDescent="0.25">
      <c r="A2108">
        <v>2041</v>
      </c>
      <c r="B2108" s="40">
        <v>2539330.1506112176</v>
      </c>
      <c r="C2108">
        <v>4253126.0013332833</v>
      </c>
      <c r="D2108" t="str">
        <v>unmet</v>
      </c>
      <c r="E2108">
        <v>-1713795.8507220657</v>
      </c>
    </row>
    <row r="2109" spans="1:5" x14ac:dyDescent="0.25">
      <c r="A2109">
        <v>2042</v>
      </c>
      <c r="B2109" s="40">
        <v>3573522.052702562</v>
      </c>
      <c r="C2109">
        <v>4253231.7861787891</v>
      </c>
      <c r="D2109" t="str">
        <v>unmet</v>
      </c>
      <c r="E2109">
        <v>-679709.73347622715</v>
      </c>
    </row>
    <row r="2110" spans="1:5" x14ac:dyDescent="0.25">
      <c r="A2110">
        <v>2043</v>
      </c>
      <c r="B2110" s="40">
        <v>3553818.0272738202</v>
      </c>
      <c r="C2110">
        <v>4253204.7516227597</v>
      </c>
      <c r="D2110" t="str">
        <v>unmet</v>
      </c>
      <c r="E2110">
        <v>-699386.72434893949</v>
      </c>
    </row>
    <row r="2111" spans="1:5" x14ac:dyDescent="0.25">
      <c r="A2111">
        <v>2044</v>
      </c>
      <c r="B2111" s="40">
        <v>2954085.9124796782</v>
      </c>
      <c r="C2111">
        <v>4253355.3310511438</v>
      </c>
      <c r="D2111" t="str">
        <v>unmet</v>
      </c>
      <c r="E2111">
        <v>-1299269.4185714656</v>
      </c>
    </row>
    <row r="2112" spans="1:5" x14ac:dyDescent="0.25">
      <c r="A2112">
        <v>2045</v>
      </c>
      <c r="B2112" s="40">
        <v>2795952.3709863964</v>
      </c>
      <c r="C2112">
        <v>4253062.3879348375</v>
      </c>
      <c r="D2112" t="str">
        <v>unmet</v>
      </c>
      <c r="E2112">
        <v>-1457110.016948441</v>
      </c>
    </row>
    <row r="2113" spans="1:5" x14ac:dyDescent="0.25">
      <c r="A2113">
        <v>2046</v>
      </c>
      <c r="B2113" s="40">
        <v>3349557.3136376734</v>
      </c>
      <c r="C2113">
        <v>4253105.5506223608</v>
      </c>
      <c r="D2113" t="str">
        <v>unmet</v>
      </c>
      <c r="E2113">
        <v>-903548.23698468739</v>
      </c>
    </row>
    <row r="2114" spans="1:5" x14ac:dyDescent="0.25">
      <c r="A2114">
        <v>2047</v>
      </c>
      <c r="B2114" s="40">
        <v>3246481.4717243812</v>
      </c>
      <c r="C2114">
        <v>4253342.391525764</v>
      </c>
      <c r="D2114" t="str">
        <v>unmet</v>
      </c>
      <c r="E2114">
        <v>-1006860.9198013828</v>
      </c>
    </row>
    <row r="2115" spans="1:5" x14ac:dyDescent="0.25">
      <c r="A2115">
        <v>2048</v>
      </c>
      <c r="B2115" s="40">
        <v>2769608.1439907947</v>
      </c>
      <c r="C2115">
        <v>4253434.0458112983</v>
      </c>
      <c r="D2115" t="str">
        <v>unmet</v>
      </c>
      <c r="E2115">
        <v>-1483825.9018205036</v>
      </c>
    </row>
    <row r="2116" spans="1:5" x14ac:dyDescent="0.25">
      <c r="A2116">
        <v>2049</v>
      </c>
      <c r="B2116" s="40">
        <v>3847171.8727558767</v>
      </c>
      <c r="C2116">
        <v>4253479.9743639939</v>
      </c>
      <c r="D2116" t="str">
        <v>unmet</v>
      </c>
      <c r="E2116">
        <v>-406308.10160811711</v>
      </c>
    </row>
    <row r="2117" spans="1:5" x14ac:dyDescent="0.25">
      <c r="A2117">
        <v>2050</v>
      </c>
      <c r="B2117" s="40">
        <v>3519582.2405998469</v>
      </c>
      <c r="C2117">
        <v>4253361.7046562312</v>
      </c>
      <c r="D2117" t="str">
        <v>unmet</v>
      </c>
      <c r="E2117">
        <v>-733779.46405638428</v>
      </c>
    </row>
    <row r="2118" spans="1:5" x14ac:dyDescent="0.25">
      <c r="A2118">
        <v>2051</v>
      </c>
      <c r="B2118" s="40">
        <v>3281075.8167317552</v>
      </c>
      <c r="C2118">
        <v>4253685.6778904675</v>
      </c>
      <c r="D2118" t="str">
        <v>unmet</v>
      </c>
      <c r="E2118">
        <v>-972609.8611587123</v>
      </c>
    </row>
    <row r="2119" spans="1:5" x14ac:dyDescent="0.25">
      <c r="A2119">
        <v>2052</v>
      </c>
      <c r="B2119" s="40">
        <v>3137371.6657054191</v>
      </c>
      <c r="C2119">
        <v>4252966.8996050768</v>
      </c>
      <c r="D2119" t="str">
        <v>unmet</v>
      </c>
      <c r="E2119">
        <v>-1115595.2338996576</v>
      </c>
    </row>
    <row r="2120" spans="1:5" x14ac:dyDescent="0.25">
      <c r="A2120">
        <v>2053</v>
      </c>
      <c r="B2120" s="40">
        <v>3421854.9609654276</v>
      </c>
      <c r="C2120">
        <v>4253098.0126623856</v>
      </c>
      <c r="D2120" t="str">
        <v>unmet</v>
      </c>
      <c r="E2120">
        <v>-831243.05169695802</v>
      </c>
    </row>
    <row r="2121" spans="1:5" x14ac:dyDescent="0.25">
      <c r="A2121">
        <v>2054</v>
      </c>
      <c r="B2121" s="40">
        <v>2983777.5052583944</v>
      </c>
      <c r="C2121">
        <v>4253175.5038590953</v>
      </c>
      <c r="D2121" t="str">
        <v>unmet</v>
      </c>
      <c r="E2121">
        <v>-1269397.9986007009</v>
      </c>
    </row>
    <row r="2122" spans="1:5" x14ac:dyDescent="0.25">
      <c r="A2122">
        <v>2055</v>
      </c>
      <c r="B2122" s="40">
        <v>2893031.5016509742</v>
      </c>
      <c r="C2122">
        <v>4253094.6558474703</v>
      </c>
      <c r="D2122" t="str">
        <v>unmet</v>
      </c>
      <c r="E2122">
        <v>-1360063.1541964961</v>
      </c>
    </row>
    <row r="2123" spans="1:5" x14ac:dyDescent="0.25">
      <c r="A2123">
        <v>2056</v>
      </c>
      <c r="B2123" s="40">
        <v>2927982.030821152</v>
      </c>
      <c r="C2123">
        <v>4253511.0182713112</v>
      </c>
      <c r="D2123" t="str">
        <v>unmet</v>
      </c>
      <c r="E2123">
        <v>-1325528.9874501592</v>
      </c>
    </row>
    <row r="2124" spans="1:5" x14ac:dyDescent="0.25">
      <c r="A2124">
        <v>2057</v>
      </c>
      <c r="B2124" s="40">
        <v>3052277.5555561394</v>
      </c>
      <c r="C2124">
        <v>4253519.9126671879</v>
      </c>
      <c r="D2124" t="str">
        <v>unmet</v>
      </c>
      <c r="E2124">
        <v>-1201242.3571110484</v>
      </c>
    </row>
    <row r="2125" spans="1:5" x14ac:dyDescent="0.25">
      <c r="A2125">
        <v>2058</v>
      </c>
      <c r="B2125" s="40">
        <v>3845035.6942123752</v>
      </c>
      <c r="C2125">
        <v>4253329.8412748938</v>
      </c>
      <c r="D2125" t="str">
        <v>unmet</v>
      </c>
      <c r="E2125">
        <v>-408294.14706251863</v>
      </c>
    </row>
    <row r="2126" spans="1:5" x14ac:dyDescent="0.25">
      <c r="A2126">
        <v>2059</v>
      </c>
      <c r="B2126" s="40">
        <v>3117261.2034897846</v>
      </c>
      <c r="C2126">
        <v>4253779.2473930204</v>
      </c>
      <c r="D2126" t="str">
        <v>unmet</v>
      </c>
      <c r="E2126">
        <v>-1136518.0439032358</v>
      </c>
    </row>
    <row r="2127" spans="1:5" x14ac:dyDescent="0.25">
      <c r="A2127">
        <v>2060</v>
      </c>
      <c r="B2127" s="40">
        <v>3063427.847783945</v>
      </c>
      <c r="C2127">
        <v>4253684.9848994641</v>
      </c>
      <c r="D2127" t="str">
        <v>unmet</v>
      </c>
      <c r="E2127">
        <v>-1190257.137115519</v>
      </c>
    </row>
    <row r="2128" spans="1:5" x14ac:dyDescent="0.25">
      <c r="A2128">
        <v>2061</v>
      </c>
      <c r="B2128" s="40">
        <v>3299136.0649596713</v>
      </c>
      <c r="C2128">
        <v>4253064.0427008811</v>
      </c>
      <c r="D2128" t="str">
        <v>unmet</v>
      </c>
      <c r="E2128">
        <v>-953927.97774120979</v>
      </c>
    </row>
    <row r="2129" spans="1:5" x14ac:dyDescent="0.25">
      <c r="A2129">
        <v>2062</v>
      </c>
      <c r="B2129" s="40">
        <v>3306605.5400773892</v>
      </c>
      <c r="C2129">
        <v>4253433.8371874727</v>
      </c>
      <c r="D2129" t="str">
        <v>unmet</v>
      </c>
      <c r="E2129">
        <v>-946828.29711008351</v>
      </c>
    </row>
    <row r="2130" spans="1:5" x14ac:dyDescent="0.25">
      <c r="A2130">
        <v>2063</v>
      </c>
      <c r="B2130" s="40">
        <v>3653233.9100691699</v>
      </c>
      <c r="C2130">
        <v>4252751.1780722607</v>
      </c>
      <c r="D2130" t="str">
        <v>unmet</v>
      </c>
      <c r="E2130">
        <v>-599517.26800309075</v>
      </c>
    </row>
    <row r="2131" spans="1:5" x14ac:dyDescent="0.25">
      <c r="A2131">
        <v>2064</v>
      </c>
      <c r="B2131" s="40">
        <v>2985324.6852093497</v>
      </c>
      <c r="C2131">
        <v>4253156.8429491641</v>
      </c>
      <c r="D2131" t="str">
        <v>unmet</v>
      </c>
      <c r="E2131">
        <v>-1267832.1577398144</v>
      </c>
    </row>
    <row r="2132" spans="1:5" x14ac:dyDescent="0.25">
      <c r="A2132">
        <v>2065</v>
      </c>
      <c r="B2132" s="40">
        <v>3019798.422979584</v>
      </c>
      <c r="C2132">
        <v>4253271.8674782962</v>
      </c>
      <c r="D2132" t="str">
        <v>unmet</v>
      </c>
      <c r="E2132">
        <v>-1233473.4444987122</v>
      </c>
    </row>
    <row r="2133" spans="1:5" x14ac:dyDescent="0.25">
      <c r="A2133">
        <v>2066</v>
      </c>
      <c r="B2133" s="40">
        <v>3135983.0182800745</v>
      </c>
      <c r="C2133">
        <v>4253038.9310142826</v>
      </c>
      <c r="D2133" t="str">
        <v>unmet</v>
      </c>
      <c r="E2133">
        <v>-1117055.9127342082</v>
      </c>
    </row>
    <row r="2134" spans="1:5" x14ac:dyDescent="0.25">
      <c r="A2134">
        <v>2067</v>
      </c>
      <c r="B2134" s="40">
        <v>3367810.6958104782</v>
      </c>
      <c r="C2134">
        <v>4253312.9513879232</v>
      </c>
      <c r="D2134" t="str">
        <v>unmet</v>
      </c>
      <c r="E2134">
        <v>-885502.25557744503</v>
      </c>
    </row>
    <row r="2135" spans="1:5" x14ac:dyDescent="0.25">
      <c r="A2135">
        <v>2068</v>
      </c>
      <c r="B2135" s="40">
        <v>3255609.2703380627</v>
      </c>
      <c r="C2135">
        <v>4253506.0575772282</v>
      </c>
      <c r="D2135" t="str">
        <v>unmet</v>
      </c>
      <c r="E2135">
        <v>-997896.78723916551</v>
      </c>
    </row>
    <row r="2136" spans="1:5" x14ac:dyDescent="0.25">
      <c r="A2136">
        <v>2069</v>
      </c>
      <c r="B2136" s="40">
        <v>3457657.6978878621</v>
      </c>
      <c r="C2136">
        <v>4253441.6587157361</v>
      </c>
      <c r="D2136" t="str">
        <v>unmet</v>
      </c>
      <c r="E2136">
        <v>-795783.96082787402</v>
      </c>
    </row>
    <row r="2137" spans="1:5" x14ac:dyDescent="0.25">
      <c r="A2137">
        <v>2070</v>
      </c>
      <c r="B2137" s="40">
        <v>3167729.5086063608</v>
      </c>
      <c r="C2137">
        <v>4252916.5669368003</v>
      </c>
      <c r="D2137" t="str">
        <v>unmet</v>
      </c>
      <c r="E2137">
        <v>-1085187.0583304395</v>
      </c>
    </row>
    <row r="2138" spans="1:5" x14ac:dyDescent="0.25">
      <c r="A2138">
        <v>2071</v>
      </c>
      <c r="B2138" s="40">
        <v>2958151.1543090148</v>
      </c>
      <c r="C2138">
        <v>4252948.8897446403</v>
      </c>
      <c r="D2138" t="str">
        <v>unmet</v>
      </c>
      <c r="E2138">
        <v>-1294797.7354356255</v>
      </c>
    </row>
    <row r="2139" spans="1:5" x14ac:dyDescent="0.25">
      <c r="A2139">
        <v>2072</v>
      </c>
      <c r="B2139" s="40">
        <v>3281304.7269074954</v>
      </c>
      <c r="C2139">
        <v>4253302.6354544638</v>
      </c>
      <c r="D2139" t="str">
        <v>unmet</v>
      </c>
      <c r="E2139">
        <v>-971997.90854696836</v>
      </c>
    </row>
    <row r="2140" spans="1:5" x14ac:dyDescent="0.25">
      <c r="A2140">
        <v>2073</v>
      </c>
      <c r="B2140" s="40">
        <v>3212436.983186068</v>
      </c>
      <c r="C2140">
        <v>4253813.4468356045</v>
      </c>
      <c r="D2140" t="str">
        <v>unmet</v>
      </c>
      <c r="E2140">
        <v>-1041376.4636495365</v>
      </c>
    </row>
    <row r="2141" spans="1:5" x14ac:dyDescent="0.25">
      <c r="A2141">
        <v>2074</v>
      </c>
      <c r="B2141" s="40">
        <v>2846143.4542942815</v>
      </c>
      <c r="C2141">
        <v>4253481.150887426</v>
      </c>
      <c r="D2141" t="str">
        <v>unmet</v>
      </c>
      <c r="E2141">
        <v>-1407337.6965931444</v>
      </c>
    </row>
    <row r="2142" spans="1:5" x14ac:dyDescent="0.25">
      <c r="A2142">
        <v>2075</v>
      </c>
      <c r="B2142" s="40">
        <v>3282536.07159058</v>
      </c>
      <c r="C2142">
        <v>4253538.3739124145</v>
      </c>
      <c r="D2142" t="str">
        <v>unmet</v>
      </c>
      <c r="E2142">
        <v>-971002.30232183449</v>
      </c>
    </row>
    <row r="2143" spans="1:5" x14ac:dyDescent="0.25">
      <c r="A2143">
        <v>2076</v>
      </c>
      <c r="B2143" s="40">
        <v>3150964.0838332032</v>
      </c>
      <c r="C2143">
        <v>4253847.7204785496</v>
      </c>
      <c r="D2143" t="str">
        <v>unmet</v>
      </c>
      <c r="E2143">
        <v>-1102883.6366453464</v>
      </c>
    </row>
    <row r="2144" spans="1:5" x14ac:dyDescent="0.25">
      <c r="A2144">
        <v>2077</v>
      </c>
      <c r="B2144" s="40">
        <v>3538532.7397090276</v>
      </c>
      <c r="C2144">
        <v>4253267.8478627075</v>
      </c>
      <c r="D2144" t="str">
        <v>unmet</v>
      </c>
      <c r="E2144">
        <v>-714735.10815367987</v>
      </c>
    </row>
    <row r="2145" spans="1:5" x14ac:dyDescent="0.25">
      <c r="A2145">
        <v>2078</v>
      </c>
      <c r="B2145" s="40">
        <v>3361461.2487759492</v>
      </c>
      <c r="C2145">
        <v>4253280.3397227377</v>
      </c>
      <c r="D2145" t="str">
        <v>unmet</v>
      </c>
      <c r="E2145">
        <v>-891819.09094678843</v>
      </c>
    </row>
    <row r="2146" spans="1:5" x14ac:dyDescent="0.25">
      <c r="A2146">
        <v>2079</v>
      </c>
      <c r="B2146" s="40">
        <v>3681788.2522765528</v>
      </c>
      <c r="C2146">
        <v>4253166.3586276751</v>
      </c>
      <c r="D2146" t="str">
        <v>unmet</v>
      </c>
      <c r="E2146">
        <v>-571378.10635112226</v>
      </c>
    </row>
    <row r="2147" spans="1:5" x14ac:dyDescent="0.25">
      <c r="A2147">
        <v>2080</v>
      </c>
      <c r="B2147" s="40">
        <v>3073368.7026244467</v>
      </c>
      <c r="C2147">
        <v>4253885.9604974343</v>
      </c>
      <c r="D2147" t="str">
        <v>unmet</v>
      </c>
      <c r="E2147">
        <v>-1180517.2578729875</v>
      </c>
    </row>
    <row r="2148" spans="1:5" x14ac:dyDescent="0.25">
      <c r="A2148">
        <v>2081</v>
      </c>
      <c r="B2148" s="40">
        <v>3109992.500455115</v>
      </c>
      <c r="C2148">
        <v>4253605.7065686304</v>
      </c>
      <c r="D2148" t="str">
        <v>unmet</v>
      </c>
      <c r="E2148">
        <v>-1143613.2061135154</v>
      </c>
    </row>
    <row r="2149" spans="1:5" x14ac:dyDescent="0.25">
      <c r="A2149">
        <v>2082</v>
      </c>
      <c r="B2149" s="40">
        <v>3486864.4313202901</v>
      </c>
      <c r="C2149">
        <v>4252956.73038725</v>
      </c>
      <c r="D2149" t="str">
        <v>unmet</v>
      </c>
      <c r="E2149">
        <v>-766092.29906695988</v>
      </c>
    </row>
    <row r="2150" spans="1:5" x14ac:dyDescent="0.25">
      <c r="A2150">
        <v>2083</v>
      </c>
      <c r="B2150" s="40">
        <v>3404701.3299014694</v>
      </c>
      <c r="C2150">
        <v>4253698.7985589523</v>
      </c>
      <c r="D2150" t="str">
        <v>unmet</v>
      </c>
      <c r="E2150">
        <v>-848997.46865748288</v>
      </c>
    </row>
    <row r="2151" spans="1:5" x14ac:dyDescent="0.25">
      <c r="A2151">
        <v>2084</v>
      </c>
      <c r="B2151" s="40">
        <v>2988144.8093635296</v>
      </c>
      <c r="C2151">
        <v>4253580.2178079011</v>
      </c>
      <c r="D2151" t="str">
        <v>unmet</v>
      </c>
      <c r="E2151">
        <v>-1265435.4084443715</v>
      </c>
    </row>
    <row r="2152" spans="1:5" x14ac:dyDescent="0.25">
      <c r="A2152">
        <v>2085</v>
      </c>
      <c r="B2152" s="40">
        <v>3581206.5796038844</v>
      </c>
      <c r="C2152">
        <v>4253279.0957711777</v>
      </c>
      <c r="D2152" t="str">
        <v>unmet</v>
      </c>
      <c r="E2152">
        <v>-672072.5161672933</v>
      </c>
    </row>
    <row r="2153" spans="1:5" x14ac:dyDescent="0.25">
      <c r="A2153">
        <v>2086</v>
      </c>
      <c r="B2153" s="40">
        <v>3010409.9155103764</v>
      </c>
      <c r="C2153">
        <v>4253033.0288844053</v>
      </c>
      <c r="D2153" t="str">
        <v>unmet</v>
      </c>
      <c r="E2153">
        <v>-1242623.1133740288</v>
      </c>
    </row>
    <row r="2154" spans="1:5" x14ac:dyDescent="0.25">
      <c r="A2154">
        <v>2087</v>
      </c>
      <c r="B2154" s="40">
        <v>2991855.8059094036</v>
      </c>
      <c r="C2154">
        <v>4253920.3487917595</v>
      </c>
      <c r="D2154" t="str">
        <v>unmet</v>
      </c>
      <c r="E2154">
        <v>-1262064.5428823559</v>
      </c>
    </row>
    <row r="2155" spans="1:5" x14ac:dyDescent="0.25">
      <c r="A2155">
        <v>2088</v>
      </c>
      <c r="B2155" s="40">
        <v>3373314.4187127496</v>
      </c>
      <c r="C2155">
        <v>4253232.7294255234</v>
      </c>
      <c r="D2155" t="str">
        <v>unmet</v>
      </c>
      <c r="E2155">
        <v>-879918.31071277382</v>
      </c>
    </row>
    <row r="2156" spans="1:5" x14ac:dyDescent="0.25">
      <c r="A2156">
        <v>2089</v>
      </c>
      <c r="B2156" s="40">
        <v>3024312.9947145525</v>
      </c>
      <c r="C2156">
        <v>4253289.8001171239</v>
      </c>
      <c r="D2156" t="str">
        <v>unmet</v>
      </c>
      <c r="E2156">
        <v>-1228976.8054025713</v>
      </c>
    </row>
    <row r="2157" spans="1:5" x14ac:dyDescent="0.25">
      <c r="A2157">
        <v>2090</v>
      </c>
      <c r="B2157" s="40">
        <v>3801481.3560493533</v>
      </c>
      <c r="C2157">
        <v>4253386.313370727</v>
      </c>
      <c r="D2157" t="str">
        <v>unmet</v>
      </c>
      <c r="E2157">
        <v>-451904.95732137375</v>
      </c>
    </row>
    <row r="2158" spans="1:5" x14ac:dyDescent="0.25">
      <c r="A2158">
        <v>2091</v>
      </c>
      <c r="B2158" s="40">
        <v>3793974.7527267239</v>
      </c>
      <c r="C2158">
        <v>4253649.0147302868</v>
      </c>
      <c r="D2158" t="str">
        <v>unmet</v>
      </c>
      <c r="E2158">
        <v>-459674.26200356288</v>
      </c>
    </row>
    <row r="2159" spans="1:5" x14ac:dyDescent="0.25">
      <c r="A2159">
        <v>2092</v>
      </c>
      <c r="B2159" s="40">
        <v>3514044.3586111399</v>
      </c>
      <c r="C2159">
        <v>4253252.5756365433</v>
      </c>
      <c r="D2159" t="str">
        <v>unmet</v>
      </c>
      <c r="E2159">
        <v>-739208.2170254034</v>
      </c>
    </row>
    <row r="2160" spans="1:5" x14ac:dyDescent="0.25">
      <c r="A2160">
        <v>2093</v>
      </c>
      <c r="B2160" s="40">
        <v>2978558.9460830549</v>
      </c>
      <c r="C2160">
        <v>4252970.8892300744</v>
      </c>
      <c r="D2160" t="str">
        <v>unmet</v>
      </c>
      <c r="E2160">
        <v>-1274411.9431470195</v>
      </c>
    </row>
    <row r="2161" spans="1:5" x14ac:dyDescent="0.25">
      <c r="A2161">
        <v>2094</v>
      </c>
      <c r="B2161" s="40">
        <v>3030491.7278730255</v>
      </c>
      <c r="C2161">
        <v>4253069.4827472093</v>
      </c>
      <c r="D2161" t="str">
        <v>unmet</v>
      </c>
      <c r="E2161">
        <v>-1222577.7548741838</v>
      </c>
    </row>
    <row r="2162" spans="1:5" x14ac:dyDescent="0.25">
      <c r="A2162">
        <v>2095</v>
      </c>
      <c r="B2162" s="40">
        <v>3096806.5444125547</v>
      </c>
      <c r="C2162">
        <v>4253296.4217706239</v>
      </c>
      <c r="D2162" t="str">
        <v>unmet</v>
      </c>
      <c r="E2162">
        <v>-1156489.8773580692</v>
      </c>
    </row>
    <row r="2163" spans="1:5" x14ac:dyDescent="0.25">
      <c r="A2163">
        <v>2096</v>
      </c>
      <c r="B2163" s="40">
        <v>2923178.617284623</v>
      </c>
      <c r="C2163">
        <v>4253520.1377981119</v>
      </c>
      <c r="D2163" t="str">
        <v>unmet</v>
      </c>
      <c r="E2163">
        <v>-1330341.5205134889</v>
      </c>
    </row>
    <row r="2164" spans="1:5" x14ac:dyDescent="0.25">
      <c r="A2164">
        <v>2097</v>
      </c>
      <c r="B2164" s="40">
        <v>3439508.849280715</v>
      </c>
      <c r="C2164">
        <v>4253209.63484817</v>
      </c>
      <c r="D2164" t="str">
        <v>unmet</v>
      </c>
      <c r="E2164">
        <v>-813700.78556745499</v>
      </c>
    </row>
    <row r="2165" spans="1:5" x14ac:dyDescent="0.25">
      <c r="A2165">
        <v>2098</v>
      </c>
      <c r="B2165" s="40">
        <v>3790154.7548930221</v>
      </c>
      <c r="C2165">
        <v>4253043.7718578456</v>
      </c>
      <c r="D2165" t="str">
        <v>unmet</v>
      </c>
      <c r="E2165">
        <v>-462889.01696482347</v>
      </c>
    </row>
    <row r="2166" spans="1:5" x14ac:dyDescent="0.25">
      <c r="A2166">
        <v>2099</v>
      </c>
      <c r="B2166" s="40">
        <v>3076280.2368971095</v>
      </c>
      <c r="C2166">
        <v>4253803.9850818636</v>
      </c>
      <c r="D2166" t="str">
        <v>unmet</v>
      </c>
      <c r="E2166">
        <v>-1177523.748184754</v>
      </c>
    </row>
    <row r="2167" spans="1:5" x14ac:dyDescent="0.25">
      <c r="A2167">
        <v>2100</v>
      </c>
      <c r="B2167" s="40">
        <v>2832770.9796727165</v>
      </c>
      <c r="C2167">
        <v>4252771.8556359932</v>
      </c>
      <c r="D2167" t="str">
        <v>unmet</v>
      </c>
      <c r="E2167">
        <v>-1420000.8759632767</v>
      </c>
    </row>
    <row r="2168" spans="1:5" x14ac:dyDescent="0.25">
      <c r="A2168">
        <v>2101</v>
      </c>
      <c r="B2168" s="40">
        <v>3342446.7468614606</v>
      </c>
      <c r="C2168">
        <v>4253434.0529825464</v>
      </c>
      <c r="D2168" t="str">
        <v>unmet</v>
      </c>
      <c r="E2168">
        <v>-910987.30612108577</v>
      </c>
    </row>
    <row r="2169" spans="1:5" x14ac:dyDescent="0.25">
      <c r="A2169">
        <v>2102</v>
      </c>
      <c r="B2169" s="40">
        <v>3367475.4389278186</v>
      </c>
      <c r="C2169">
        <v>4253422.32024353</v>
      </c>
      <c r="D2169" t="str">
        <v>unmet</v>
      </c>
      <c r="E2169">
        <v>-885946.88131571142</v>
      </c>
    </row>
    <row r="2170" spans="1:5" x14ac:dyDescent="0.25">
      <c r="A2170">
        <v>2103</v>
      </c>
      <c r="B2170" s="40">
        <v>2889479.6662296033</v>
      </c>
      <c r="C2170">
        <v>4253599.644961657</v>
      </c>
      <c r="D2170" t="str">
        <v>unmet</v>
      </c>
      <c r="E2170">
        <v>-1364119.9787320537</v>
      </c>
    </row>
    <row r="2171" spans="1:5" x14ac:dyDescent="0.25">
      <c r="A2171">
        <v>2104</v>
      </c>
      <c r="B2171" s="40">
        <v>2757410.1572875078</v>
      </c>
      <c r="C2171">
        <v>4253236.363677538</v>
      </c>
      <c r="D2171" t="str">
        <v>unmet</v>
      </c>
      <c r="E2171">
        <v>-1495826.2063900302</v>
      </c>
    </row>
    <row r="2172" spans="1:5" x14ac:dyDescent="0.25">
      <c r="A2172">
        <v>2105</v>
      </c>
      <c r="B2172" s="40">
        <v>5723864.3107847236</v>
      </c>
      <c r="C2172">
        <v>4254115.2111622235</v>
      </c>
      <c r="D2172" t="str">
        <v>met</v>
      </c>
      <c r="E2172">
        <v>1469749.0996225001</v>
      </c>
    </row>
    <row r="2173" spans="1:5" x14ac:dyDescent="0.25">
      <c r="A2173">
        <v>2106</v>
      </c>
      <c r="B2173" s="40">
        <v>3377947.6141206762</v>
      </c>
      <c r="C2173">
        <v>4253129.4232862759</v>
      </c>
      <c r="D2173" t="str">
        <v>unmet</v>
      </c>
      <c r="E2173">
        <v>-875181.80916559976</v>
      </c>
    </row>
    <row r="2174" spans="1:5" x14ac:dyDescent="0.25">
      <c r="A2174">
        <v>2107</v>
      </c>
      <c r="B2174" s="40">
        <v>3036139.5850037532</v>
      </c>
      <c r="C2174">
        <v>4253055.9771434274</v>
      </c>
      <c r="D2174" t="str">
        <v>unmet</v>
      </c>
      <c r="E2174">
        <v>-1216916.3921396742</v>
      </c>
    </row>
    <row r="2175" spans="1:5" x14ac:dyDescent="0.25">
      <c r="A2175">
        <v>2108</v>
      </c>
      <c r="B2175" s="40">
        <v>4276087.6579615315</v>
      </c>
      <c r="C2175">
        <v>4253392.1994129978</v>
      </c>
      <c r="D2175" t="str">
        <v>met</v>
      </c>
      <c r="E2175">
        <v>22695.45854853373</v>
      </c>
    </row>
    <row r="2176" spans="1:5" x14ac:dyDescent="0.25">
      <c r="A2176">
        <v>2109</v>
      </c>
      <c r="B2176" s="40">
        <v>3060198.0343112126</v>
      </c>
      <c r="C2176">
        <v>4253493.5336894272</v>
      </c>
      <c r="D2176" t="str">
        <v>unmet</v>
      </c>
      <c r="E2176">
        <v>-1193295.4993782146</v>
      </c>
    </row>
    <row r="2177" spans="1:5" x14ac:dyDescent="0.25">
      <c r="A2177">
        <v>2110</v>
      </c>
      <c r="B2177" s="40">
        <v>3258409.0490749325</v>
      </c>
      <c r="C2177">
        <v>4253443.2852869453</v>
      </c>
      <c r="D2177" t="str">
        <v>unmet</v>
      </c>
      <c r="E2177">
        <v>-995034.23621201282</v>
      </c>
    </row>
    <row r="2178" spans="1:5" x14ac:dyDescent="0.25">
      <c r="A2178">
        <v>2111</v>
      </c>
      <c r="B2178" s="40">
        <v>2887959.3090187809</v>
      </c>
      <c r="C2178">
        <v>4252834.4572396893</v>
      </c>
      <c r="D2178" t="str">
        <v>unmet</v>
      </c>
      <c r="E2178">
        <v>-1364875.1482209084</v>
      </c>
    </row>
    <row r="2179" spans="1:5" x14ac:dyDescent="0.25">
      <c r="A2179">
        <v>2112</v>
      </c>
      <c r="B2179" s="40">
        <v>3114449.6344208983</v>
      </c>
      <c r="C2179">
        <v>4253269.8949701684</v>
      </c>
      <c r="D2179" t="str">
        <v>unmet</v>
      </c>
      <c r="E2179">
        <v>-1138820.2605492701</v>
      </c>
    </row>
    <row r="2180" spans="1:5" x14ac:dyDescent="0.25">
      <c r="A2180">
        <v>2113</v>
      </c>
      <c r="B2180" s="40">
        <v>4363763.4417412858</v>
      </c>
      <c r="C2180">
        <v>4253355.0775594935</v>
      </c>
      <c r="D2180" t="str">
        <v>met</v>
      </c>
      <c r="E2180">
        <v>110408.36418179236</v>
      </c>
    </row>
    <row r="2181" spans="1:5" x14ac:dyDescent="0.25">
      <c r="A2181">
        <v>2114</v>
      </c>
      <c r="B2181" s="40">
        <v>2839228.2194299889</v>
      </c>
      <c r="C2181">
        <v>4253482.7937637931</v>
      </c>
      <c r="D2181" t="str">
        <v>unmet</v>
      </c>
      <c r="E2181">
        <v>-1414254.5743338042</v>
      </c>
    </row>
    <row r="2182" spans="1:5" x14ac:dyDescent="0.25">
      <c r="A2182">
        <v>2115</v>
      </c>
      <c r="B2182" s="40">
        <v>3988684.3112084568</v>
      </c>
      <c r="C2182">
        <v>4253701.3981461003</v>
      </c>
      <c r="D2182" t="str">
        <v>unmet</v>
      </c>
      <c r="E2182">
        <v>-265017.08693764359</v>
      </c>
    </row>
    <row r="2183" spans="1:5" x14ac:dyDescent="0.25">
      <c r="A2183">
        <v>2116</v>
      </c>
      <c r="B2183" s="40">
        <v>3046652.2633835515</v>
      </c>
      <c r="C2183">
        <v>4253432.1121160267</v>
      </c>
      <c r="D2183" t="str">
        <v>unmet</v>
      </c>
      <c r="E2183">
        <v>-1206779.8487324752</v>
      </c>
    </row>
    <row r="2184" spans="1:5" x14ac:dyDescent="0.25">
      <c r="A2184">
        <v>2117</v>
      </c>
      <c r="B2184" s="40">
        <v>3065917.7941299276</v>
      </c>
      <c r="C2184">
        <v>4253877.8183395881</v>
      </c>
      <c r="D2184" t="str">
        <v>unmet</v>
      </c>
      <c r="E2184">
        <v>-1187960.0242096605</v>
      </c>
    </row>
    <row r="2185" spans="1:5" x14ac:dyDescent="0.25">
      <c r="A2185">
        <v>2118</v>
      </c>
      <c r="B2185" s="40">
        <v>2797938.1046188837</v>
      </c>
      <c r="C2185">
        <v>4252898.1225156821</v>
      </c>
      <c r="D2185" t="str">
        <v>unmet</v>
      </c>
      <c r="E2185">
        <v>-1454960.0178967984</v>
      </c>
    </row>
    <row r="2186" spans="1:5" x14ac:dyDescent="0.25">
      <c r="A2186">
        <v>2119</v>
      </c>
      <c r="B2186" s="40">
        <v>2753810.6753275907</v>
      </c>
      <c r="C2186">
        <v>4253541.8874027524</v>
      </c>
      <c r="D2186" t="str">
        <v>unmet</v>
      </c>
      <c r="E2186">
        <v>-1499731.2120751617</v>
      </c>
    </row>
    <row r="2187" spans="1:5" x14ac:dyDescent="0.25">
      <c r="A2187">
        <v>2120</v>
      </c>
      <c r="B2187" s="40">
        <v>4644295.3676338661</v>
      </c>
      <c r="C2187">
        <v>4253524.2436203388</v>
      </c>
      <c r="D2187" t="str">
        <v>met</v>
      </c>
      <c r="E2187">
        <v>390771.1240135273</v>
      </c>
    </row>
    <row r="2188" spans="1:5" x14ac:dyDescent="0.25">
      <c r="A2188">
        <v>2121</v>
      </c>
      <c r="B2188" s="40">
        <v>3425653.8251119689</v>
      </c>
      <c r="C2188">
        <v>4252933.0664457884</v>
      </c>
      <c r="D2188" t="str">
        <v>unmet</v>
      </c>
      <c r="E2188">
        <v>-827279.24133381946</v>
      </c>
    </row>
    <row r="2189" spans="1:5" x14ac:dyDescent="0.25">
      <c r="A2189">
        <v>2122</v>
      </c>
      <c r="B2189" s="40">
        <v>2890051.0929854084</v>
      </c>
      <c r="C2189">
        <v>4253419.4700212618</v>
      </c>
      <c r="D2189" t="str">
        <v>unmet</v>
      </c>
      <c r="E2189">
        <v>-1363368.3770358535</v>
      </c>
    </row>
    <row r="2190" spans="1:5" x14ac:dyDescent="0.25">
      <c r="A2190">
        <v>2123</v>
      </c>
      <c r="B2190" s="40">
        <v>2886022.2315113777</v>
      </c>
      <c r="C2190">
        <v>4253188.0658678887</v>
      </c>
      <c r="D2190" t="str">
        <v>unmet</v>
      </c>
      <c r="E2190">
        <v>-1367165.834356511</v>
      </c>
    </row>
    <row r="2191" spans="1:5" x14ac:dyDescent="0.25">
      <c r="A2191">
        <v>2124</v>
      </c>
      <c r="B2191" s="40">
        <v>3127406.1680538263</v>
      </c>
      <c r="C2191">
        <v>4253244.7992748907</v>
      </c>
      <c r="D2191" t="str">
        <v>unmet</v>
      </c>
      <c r="E2191">
        <v>-1125838.6312210644</v>
      </c>
    </row>
    <row r="2192" spans="1:5" x14ac:dyDescent="0.25">
      <c r="A2192">
        <v>2125</v>
      </c>
      <c r="B2192" s="40">
        <v>3094887.4884263007</v>
      </c>
      <c r="C2192">
        <v>4253094.6096049426</v>
      </c>
      <c r="D2192" t="str">
        <v>unmet</v>
      </c>
      <c r="E2192">
        <v>-1158207.1211786419</v>
      </c>
    </row>
    <row r="2193" spans="1:5" x14ac:dyDescent="0.25">
      <c r="A2193">
        <v>2126</v>
      </c>
      <c r="B2193" s="40">
        <v>2998010.6660031741</v>
      </c>
      <c r="C2193">
        <v>4253664.0301936967</v>
      </c>
      <c r="D2193" t="str">
        <v>unmet</v>
      </c>
      <c r="E2193">
        <v>-1255653.3641905226</v>
      </c>
    </row>
    <row r="2194" spans="1:5" x14ac:dyDescent="0.25">
      <c r="A2194">
        <v>2127</v>
      </c>
      <c r="B2194" s="40">
        <v>3059033.6600195868</v>
      </c>
      <c r="C2194">
        <v>4252836.5036279801</v>
      </c>
      <c r="D2194" t="str">
        <v>unmet</v>
      </c>
      <c r="E2194">
        <v>-1193802.8436083933</v>
      </c>
    </row>
    <row r="2195" spans="1:5" x14ac:dyDescent="0.25">
      <c r="A2195">
        <v>2128</v>
      </c>
      <c r="B2195" s="40">
        <v>3317073.5929572014</v>
      </c>
      <c r="C2195">
        <v>4253405.5314415172</v>
      </c>
      <c r="D2195" t="str">
        <v>unmet</v>
      </c>
      <c r="E2195">
        <v>-936331.93848431576</v>
      </c>
    </row>
    <row r="2196" spans="1:5" x14ac:dyDescent="0.25">
      <c r="A2196">
        <v>2129</v>
      </c>
      <c r="B2196" s="40">
        <v>3196860.3936183844</v>
      </c>
      <c r="C2196">
        <v>4253847.7568049617</v>
      </c>
      <c r="D2196" t="str">
        <v>unmet</v>
      </c>
      <c r="E2196">
        <v>-1056987.3631865773</v>
      </c>
    </row>
    <row r="2197" spans="1:5" x14ac:dyDescent="0.25">
      <c r="A2197">
        <v>2130</v>
      </c>
      <c r="B2197" s="40">
        <v>3183602.1715225657</v>
      </c>
      <c r="C2197">
        <v>4253498.4754120633</v>
      </c>
      <c r="D2197" t="str">
        <v>unmet</v>
      </c>
      <c r="E2197">
        <v>-1069896.3038894976</v>
      </c>
    </row>
    <row r="2198" spans="1:5" x14ac:dyDescent="0.25">
      <c r="A2198">
        <v>2131</v>
      </c>
      <c r="B2198" s="40">
        <v>3180320.6038033469</v>
      </c>
      <c r="C2198">
        <v>4252975.7055165833</v>
      </c>
      <c r="D2198" t="str">
        <v>unmet</v>
      </c>
      <c r="E2198">
        <v>-1072655.1017132364</v>
      </c>
    </row>
    <row r="2199" spans="1:5" x14ac:dyDescent="0.25">
      <c r="A2199">
        <v>2132</v>
      </c>
      <c r="B2199" s="40">
        <v>3082810.0838995893</v>
      </c>
      <c r="C2199">
        <v>4253168.7252792297</v>
      </c>
      <c r="D2199" t="str">
        <v>unmet</v>
      </c>
      <c r="E2199">
        <v>-1170358.6413796404</v>
      </c>
    </row>
    <row r="2200" spans="1:5" x14ac:dyDescent="0.25">
      <c r="A2200">
        <v>2133</v>
      </c>
      <c r="B2200" s="40">
        <v>3373564.5798415565</v>
      </c>
      <c r="C2200">
        <v>4253133.5650972286</v>
      </c>
      <c r="D2200" t="str">
        <v>unmet</v>
      </c>
      <c r="E2200">
        <v>-879568.98525567213</v>
      </c>
    </row>
    <row r="2201" spans="1:5" x14ac:dyDescent="0.25">
      <c r="A2201">
        <v>2134</v>
      </c>
      <c r="B2201" s="40">
        <v>4302008.9914450534</v>
      </c>
      <c r="C2201">
        <v>4253336.6335591311</v>
      </c>
      <c r="D2201" t="str">
        <v>met</v>
      </c>
      <c r="E2201">
        <v>48672.357885922305</v>
      </c>
    </row>
    <row r="2202" spans="1:5" x14ac:dyDescent="0.25">
      <c r="A2202">
        <v>2135</v>
      </c>
      <c r="B2202" s="40">
        <v>3149913.2209303081</v>
      </c>
      <c r="C2202">
        <v>4253468.17677698</v>
      </c>
      <c r="D2202" t="str">
        <v>unmet</v>
      </c>
      <c r="E2202">
        <v>-1103554.9558466719</v>
      </c>
    </row>
    <row r="2203" spans="1:5" x14ac:dyDescent="0.25">
      <c r="A2203">
        <v>2136</v>
      </c>
      <c r="B2203" s="40">
        <v>3552370.6310840808</v>
      </c>
      <c r="C2203">
        <v>4253183.9504949506</v>
      </c>
      <c r="D2203" t="str">
        <v>unmet</v>
      </c>
      <c r="E2203">
        <v>-700813.31941086985</v>
      </c>
    </row>
    <row r="2204" spans="1:5" x14ac:dyDescent="0.25">
      <c r="A2204">
        <v>2137</v>
      </c>
      <c r="B2204" s="40">
        <v>3242659.1368683279</v>
      </c>
      <c r="C2204">
        <v>4253509.0761270421</v>
      </c>
      <c r="D2204" t="str">
        <v>unmet</v>
      </c>
      <c r="E2204">
        <v>-1010849.9392587142</v>
      </c>
    </row>
    <row r="2205" spans="1:5" x14ac:dyDescent="0.25">
      <c r="A2205">
        <v>2138</v>
      </c>
      <c r="B2205" s="40">
        <v>3654162.0017243307</v>
      </c>
      <c r="C2205">
        <v>4253564.1503080279</v>
      </c>
      <c r="D2205" t="str">
        <v>unmet</v>
      </c>
      <c r="E2205">
        <v>-599402.14858369716</v>
      </c>
    </row>
    <row r="2206" spans="1:5" x14ac:dyDescent="0.25">
      <c r="A2206">
        <v>2139</v>
      </c>
      <c r="B2206" s="40">
        <v>2856101.6134826811</v>
      </c>
      <c r="C2206">
        <v>4253292.6151165515</v>
      </c>
      <c r="D2206" t="str">
        <v>unmet</v>
      </c>
      <c r="E2206">
        <v>-1397191.0016338704</v>
      </c>
    </row>
    <row r="2207" spans="1:5" x14ac:dyDescent="0.25">
      <c r="A2207">
        <v>2140</v>
      </c>
      <c r="B2207" s="40">
        <v>3018834.8476768401</v>
      </c>
      <c r="C2207">
        <v>4253346.4727516174</v>
      </c>
      <c r="D2207" t="str">
        <v>unmet</v>
      </c>
      <c r="E2207">
        <v>-1234511.6250747773</v>
      </c>
    </row>
    <row r="2208" spans="1:5" x14ac:dyDescent="0.25">
      <c r="A2208">
        <v>2141</v>
      </c>
      <c r="B2208" s="40">
        <v>3159622.519508027</v>
      </c>
      <c r="C2208">
        <v>4253746.7597969836</v>
      </c>
      <c r="D2208" t="str">
        <v>unmet</v>
      </c>
      <c r="E2208">
        <v>-1094124.2402889566</v>
      </c>
    </row>
    <row r="2209" spans="1:5" x14ac:dyDescent="0.25">
      <c r="A2209">
        <v>2142</v>
      </c>
      <c r="B2209" s="40">
        <v>3203840.6184948375</v>
      </c>
      <c r="C2209">
        <v>4253338.7010092475</v>
      </c>
      <c r="D2209" t="str">
        <v>unmet</v>
      </c>
      <c r="E2209">
        <v>-1049498.0825144099</v>
      </c>
    </row>
    <row r="2210" spans="1:5" x14ac:dyDescent="0.25">
      <c r="A2210">
        <v>2143</v>
      </c>
      <c r="B2210" s="40">
        <v>3114353.1023417353</v>
      </c>
      <c r="C2210">
        <v>4254149.0193105238</v>
      </c>
      <c r="D2210" t="str">
        <v>unmet</v>
      </c>
      <c r="E2210">
        <v>-1139795.9169687885</v>
      </c>
    </row>
    <row r="2211" spans="1:5" x14ac:dyDescent="0.25">
      <c r="A2211">
        <v>2144</v>
      </c>
      <c r="B2211" s="40">
        <v>3155171.2682658015</v>
      </c>
      <c r="C2211">
        <v>4253498.0446991669</v>
      </c>
      <c r="D2211" t="str">
        <v>unmet</v>
      </c>
      <c r="E2211">
        <v>-1098326.7764333654</v>
      </c>
    </row>
    <row r="2212" spans="1:5" x14ac:dyDescent="0.25">
      <c r="A2212">
        <v>2145</v>
      </c>
      <c r="B2212" s="40">
        <v>2732079.7403174462</v>
      </c>
      <c r="C2212">
        <v>4253794.7247408843</v>
      </c>
      <c r="D2212" t="str">
        <v>unmet</v>
      </c>
      <c r="E2212">
        <v>-1521714.9844234381</v>
      </c>
    </row>
    <row r="2213" spans="1:5" x14ac:dyDescent="0.25">
      <c r="A2213">
        <v>2146</v>
      </c>
      <c r="B2213" s="40">
        <v>3700905.8276117491</v>
      </c>
      <c r="C2213">
        <v>4253348.8506959276</v>
      </c>
      <c r="D2213" t="str">
        <v>unmet</v>
      </c>
      <c r="E2213">
        <v>-552443.02308417857</v>
      </c>
    </row>
    <row r="2214" spans="1:5" x14ac:dyDescent="0.25">
      <c r="A2214">
        <v>2147</v>
      </c>
      <c r="B2214" s="40">
        <v>3475552.6298956578</v>
      </c>
      <c r="C2214">
        <v>4253508.0063426914</v>
      </c>
      <c r="D2214" t="str">
        <v>unmet</v>
      </c>
      <c r="E2214">
        <v>-777955.3764470336</v>
      </c>
    </row>
    <row r="2215" spans="1:5" x14ac:dyDescent="0.25">
      <c r="A2215">
        <v>2148</v>
      </c>
      <c r="B2215" s="40">
        <v>2972055.7420771429</v>
      </c>
      <c r="C2215">
        <v>4253570.2621757565</v>
      </c>
      <c r="D2215" t="str">
        <v>unmet</v>
      </c>
      <c r="E2215">
        <v>-1281514.5200986136</v>
      </c>
    </row>
    <row r="2216" spans="1:5" x14ac:dyDescent="0.25">
      <c r="A2216">
        <v>2149</v>
      </c>
      <c r="B2216" s="40">
        <v>3377038.2824447555</v>
      </c>
      <c r="C2216">
        <v>4252991.6549890991</v>
      </c>
      <c r="D2216" t="str">
        <v>unmet</v>
      </c>
      <c r="E2216">
        <v>-875953.37254434358</v>
      </c>
    </row>
    <row r="2217" spans="1:5" x14ac:dyDescent="0.25">
      <c r="A2217">
        <v>2150</v>
      </c>
      <c r="B2217" s="40">
        <v>3357973.0294261668</v>
      </c>
      <c r="C2217">
        <v>4252972.2594933985</v>
      </c>
      <c r="D2217" t="str">
        <v>unmet</v>
      </c>
      <c r="E2217">
        <v>-894999.23006723169</v>
      </c>
    </row>
    <row r="2218" spans="1:5" x14ac:dyDescent="0.25">
      <c r="A2218">
        <v>2151</v>
      </c>
      <c r="B2218" s="40">
        <v>3371899.8606181629</v>
      </c>
      <c r="C2218">
        <v>4253888.7534173848</v>
      </c>
      <c r="D2218" t="str">
        <v>unmet</v>
      </c>
      <c r="E2218">
        <v>-881988.89279922191</v>
      </c>
    </row>
    <row r="2219" spans="1:5" x14ac:dyDescent="0.25">
      <c r="A2219">
        <v>2152</v>
      </c>
      <c r="B2219" s="40">
        <v>3283808.4149613571</v>
      </c>
      <c r="C2219">
        <v>4253174.7813950945</v>
      </c>
      <c r="D2219" t="str">
        <v>unmet</v>
      </c>
      <c r="E2219">
        <v>-969366.36643373733</v>
      </c>
    </row>
    <row r="2220" spans="1:5" x14ac:dyDescent="0.25">
      <c r="A2220">
        <v>2153</v>
      </c>
      <c r="B2220" s="40">
        <v>2988145.9681222364</v>
      </c>
      <c r="C2220">
        <v>4253061.359669216</v>
      </c>
      <c r="D2220" t="str">
        <v>unmet</v>
      </c>
      <c r="E2220">
        <v>-1264915.3915469795</v>
      </c>
    </row>
    <row r="2221" spans="1:5" x14ac:dyDescent="0.25">
      <c r="A2221">
        <v>2154</v>
      </c>
      <c r="B2221" s="40">
        <v>3411601.915134653</v>
      </c>
      <c r="C2221">
        <v>4252978.7190003013</v>
      </c>
      <c r="D2221" t="str">
        <v>unmet</v>
      </c>
      <c r="E2221">
        <v>-841376.80386564834</v>
      </c>
    </row>
    <row r="2222" spans="1:5" x14ac:dyDescent="0.25">
      <c r="A2222">
        <v>2155</v>
      </c>
      <c r="B2222" s="40">
        <v>3219003.1958578322</v>
      </c>
      <c r="C2222">
        <v>4253370.8885722235</v>
      </c>
      <c r="D2222" t="str">
        <v>unmet</v>
      </c>
      <c r="E2222">
        <v>-1034367.6927143913</v>
      </c>
    </row>
    <row r="2223" spans="1:5" x14ac:dyDescent="0.25">
      <c r="A2223">
        <v>2156</v>
      </c>
      <c r="B2223" s="40">
        <v>2970399.7018263983</v>
      </c>
      <c r="C2223">
        <v>4253052.6250656703</v>
      </c>
      <c r="D2223" t="str">
        <v>unmet</v>
      </c>
      <c r="E2223">
        <v>-1282652.9232392721</v>
      </c>
    </row>
    <row r="2224" spans="1:5" x14ac:dyDescent="0.25">
      <c r="A2224">
        <v>2157</v>
      </c>
      <c r="B2224" s="40">
        <v>3873722.7588797342</v>
      </c>
      <c r="C2224">
        <v>4253700.029675521</v>
      </c>
      <c r="D2224" t="str">
        <v>unmet</v>
      </c>
      <c r="E2224">
        <v>-379977.27079578675</v>
      </c>
    </row>
    <row r="2225" spans="1:5" x14ac:dyDescent="0.25">
      <c r="A2225">
        <v>2158</v>
      </c>
      <c r="B2225" s="40">
        <v>2820357.2480793451</v>
      </c>
      <c r="C2225">
        <v>4253805.7273434503</v>
      </c>
      <c r="D2225" t="str">
        <v>unmet</v>
      </c>
      <c r="E2225">
        <v>-1433448.4792641052</v>
      </c>
    </row>
    <row r="2226" spans="1:5" x14ac:dyDescent="0.25">
      <c r="A2226">
        <v>2159</v>
      </c>
      <c r="B2226" s="40">
        <v>3522592.1643067962</v>
      </c>
      <c r="C2226">
        <v>4253974.5582252676</v>
      </c>
      <c r="D2226" t="str">
        <v>unmet</v>
      </c>
      <c r="E2226">
        <v>-731382.39391847141</v>
      </c>
    </row>
    <row r="2227" spans="1:5" x14ac:dyDescent="0.25">
      <c r="A2227">
        <v>2160</v>
      </c>
      <c r="B2227" s="40">
        <v>3196156.9518908504</v>
      </c>
      <c r="C2227">
        <v>4253909.9728482151</v>
      </c>
      <c r="D2227" t="str">
        <v>unmet</v>
      </c>
      <c r="E2227">
        <v>-1057753.0209573647</v>
      </c>
    </row>
    <row r="2228" spans="1:5" x14ac:dyDescent="0.25">
      <c r="A2228">
        <v>2161</v>
      </c>
      <c r="B2228" s="40">
        <v>3226134.849683933</v>
      </c>
      <c r="C2228">
        <v>4253153.8782478338</v>
      </c>
      <c r="D2228" t="str">
        <v>unmet</v>
      </c>
      <c r="E2228">
        <v>-1027019.0285639009</v>
      </c>
    </row>
    <row r="2229" spans="1:5" x14ac:dyDescent="0.25">
      <c r="A2229">
        <v>2162</v>
      </c>
      <c r="B2229" s="40">
        <v>2986431.5152972015</v>
      </c>
      <c r="C2229">
        <v>4253644.0028215097</v>
      </c>
      <c r="D2229" t="str">
        <v>unmet</v>
      </c>
      <c r="E2229">
        <v>-1267212.4875243083</v>
      </c>
    </row>
    <row r="2230" spans="1:5" x14ac:dyDescent="0.25">
      <c r="A2230">
        <v>2163</v>
      </c>
      <c r="B2230" s="40">
        <v>2881196.9534217133</v>
      </c>
      <c r="C2230">
        <v>4253286.9710054975</v>
      </c>
      <c r="D2230" t="str">
        <v>unmet</v>
      </c>
      <c r="E2230">
        <v>-1372090.0175837842</v>
      </c>
    </row>
    <row r="2231" spans="1:5" x14ac:dyDescent="0.25">
      <c r="A2231">
        <v>2164</v>
      </c>
      <c r="B2231" s="40">
        <v>2731408.4796458622</v>
      </c>
      <c r="C2231">
        <v>4253326.4157374911</v>
      </c>
      <c r="D2231" t="str">
        <v>unmet</v>
      </c>
      <c r="E2231">
        <v>-1521917.9360916289</v>
      </c>
    </row>
    <row r="2232" spans="1:5" x14ac:dyDescent="0.25">
      <c r="A2232">
        <v>2165</v>
      </c>
      <c r="B2232" s="40">
        <v>3075548.1094781067</v>
      </c>
      <c r="C2232">
        <v>4253178.9428376323</v>
      </c>
      <c r="D2232" t="str">
        <v>unmet</v>
      </c>
      <c r="E2232">
        <v>-1177630.8333595255</v>
      </c>
    </row>
    <row r="2233" spans="1:5" x14ac:dyDescent="0.25">
      <c r="A2233">
        <v>2166</v>
      </c>
      <c r="B2233" s="40">
        <v>3388420.4808811969</v>
      </c>
      <c r="C2233">
        <v>4252858.2283971235</v>
      </c>
      <c r="D2233" t="str">
        <v>unmet</v>
      </c>
      <c r="E2233">
        <v>-864437.7475159266</v>
      </c>
    </row>
    <row r="2234" spans="1:5" x14ac:dyDescent="0.25">
      <c r="A2234">
        <v>2167</v>
      </c>
      <c r="B2234" s="40">
        <v>3550524.8319446947</v>
      </c>
      <c r="C2234">
        <v>4253351.8562269602</v>
      </c>
      <c r="D2234" t="str">
        <v>unmet</v>
      </c>
      <c r="E2234">
        <v>-702827.02428226545</v>
      </c>
    </row>
    <row r="2235" spans="1:5" x14ac:dyDescent="0.25">
      <c r="A2235">
        <v>2168</v>
      </c>
      <c r="B2235" s="40">
        <v>3494012.9762103646</v>
      </c>
      <c r="C2235">
        <v>4253732.6173465513</v>
      </c>
      <c r="D2235" t="str">
        <v>unmet</v>
      </c>
      <c r="E2235">
        <v>-759719.64113618666</v>
      </c>
    </row>
    <row r="2236" spans="1:5" x14ac:dyDescent="0.25">
      <c r="A2236">
        <v>2169</v>
      </c>
      <c r="B2236" s="40">
        <v>3583600.9349717842</v>
      </c>
      <c r="C2236">
        <v>4253284.2622880097</v>
      </c>
      <c r="D2236" t="str">
        <v>unmet</v>
      </c>
      <c r="E2236">
        <v>-669683.32731622551</v>
      </c>
    </row>
    <row r="2237" spans="1:5" x14ac:dyDescent="0.25">
      <c r="A2237">
        <v>2170</v>
      </c>
      <c r="B2237" s="40">
        <v>3069415.7696143566</v>
      </c>
      <c r="C2237">
        <v>4254130.0062340675</v>
      </c>
      <c r="D2237" t="str">
        <v>unmet</v>
      </c>
      <c r="E2237">
        <v>-1184714.2366197109</v>
      </c>
    </row>
    <row r="2238" spans="1:5" x14ac:dyDescent="0.25">
      <c r="A2238">
        <v>2171</v>
      </c>
      <c r="B2238" s="40">
        <v>3527743.3672493123</v>
      </c>
      <c r="C2238">
        <v>4253169.130766768</v>
      </c>
      <c r="D2238" t="str">
        <v>unmet</v>
      </c>
      <c r="E2238">
        <v>-725425.76351745566</v>
      </c>
    </row>
    <row r="2239" spans="1:5" x14ac:dyDescent="0.25">
      <c r="A2239">
        <v>2172</v>
      </c>
      <c r="B2239" s="40">
        <v>3070023.1619884148</v>
      </c>
      <c r="C2239">
        <v>4253624.3473289981</v>
      </c>
      <c r="D2239" t="str">
        <v>unmet</v>
      </c>
      <c r="E2239">
        <v>-1183601.1853405833</v>
      </c>
    </row>
    <row r="2240" spans="1:5" x14ac:dyDescent="0.25">
      <c r="A2240">
        <v>2173</v>
      </c>
      <c r="B2240" s="40">
        <v>3108401.9334833003</v>
      </c>
      <c r="C2240">
        <v>4253099.1138207745</v>
      </c>
      <c r="D2240" t="str">
        <v>unmet</v>
      </c>
      <c r="E2240">
        <v>-1144697.1803374742</v>
      </c>
    </row>
    <row r="2241" spans="1:5" x14ac:dyDescent="0.25">
      <c r="A2241">
        <v>2174</v>
      </c>
      <c r="B2241" s="40">
        <v>3232666.3071121234</v>
      </c>
      <c r="C2241">
        <v>4253015.0292609949</v>
      </c>
      <c r="D2241" t="str">
        <v>unmet</v>
      </c>
      <c r="E2241">
        <v>-1020348.7221488715</v>
      </c>
    </row>
    <row r="2242" spans="1:5" x14ac:dyDescent="0.25">
      <c r="A2242">
        <v>2175</v>
      </c>
      <c r="B2242" s="40">
        <v>3165487.3157906872</v>
      </c>
      <c r="C2242">
        <v>4253512.8423162168</v>
      </c>
      <c r="D2242" t="str">
        <v>unmet</v>
      </c>
      <c r="E2242">
        <v>-1088025.5265255296</v>
      </c>
    </row>
    <row r="2243" spans="1:5" x14ac:dyDescent="0.25">
      <c r="A2243">
        <v>2176</v>
      </c>
      <c r="B2243" s="40">
        <v>3226869.4075638917</v>
      </c>
      <c r="C2243">
        <v>4253285.7076241644</v>
      </c>
      <c r="D2243" t="str">
        <v>unmet</v>
      </c>
      <c r="E2243">
        <v>-1026416.3000602727</v>
      </c>
    </row>
    <row r="2244" spans="1:5" x14ac:dyDescent="0.25">
      <c r="A2244">
        <v>2177</v>
      </c>
      <c r="B2244" s="40">
        <v>3143535.9589287895</v>
      </c>
      <c r="C2244">
        <v>4253608.6479313318</v>
      </c>
      <c r="D2244" t="str">
        <v>unmet</v>
      </c>
      <c r="E2244">
        <v>-1110072.6890025423</v>
      </c>
    </row>
    <row r="2245" spans="1:5" x14ac:dyDescent="0.25">
      <c r="A2245">
        <v>2178</v>
      </c>
      <c r="B2245" s="40">
        <v>3236132.0553617943</v>
      </c>
      <c r="C2245">
        <v>4253171.9371969746</v>
      </c>
      <c r="D2245" t="str">
        <v>unmet</v>
      </c>
      <c r="E2245">
        <v>-1017039.8818351803</v>
      </c>
    </row>
    <row r="2246" spans="1:5" x14ac:dyDescent="0.25">
      <c r="A2246">
        <v>2179</v>
      </c>
      <c r="B2246" s="40">
        <v>3563580.1247664215</v>
      </c>
      <c r="C2246">
        <v>4253794.3196340492</v>
      </c>
      <c r="D2246" t="str">
        <v>unmet</v>
      </c>
      <c r="E2246">
        <v>-690214.1948676277</v>
      </c>
    </row>
    <row r="2247" spans="1:5" x14ac:dyDescent="0.25">
      <c r="A2247">
        <v>2180</v>
      </c>
      <c r="B2247" s="40">
        <v>3505614.5364065543</v>
      </c>
      <c r="C2247">
        <v>4253537.5077277021</v>
      </c>
      <c r="D2247" t="str">
        <v>unmet</v>
      </c>
      <c r="E2247">
        <v>-747922.97132114787</v>
      </c>
    </row>
    <row r="2248" spans="1:5" x14ac:dyDescent="0.25">
      <c r="A2248">
        <v>2181</v>
      </c>
      <c r="B2248" s="40">
        <v>3125233.6109851152</v>
      </c>
      <c r="C2248">
        <v>4253866.9841752592</v>
      </c>
      <c r="D2248" t="str">
        <v>unmet</v>
      </c>
      <c r="E2248">
        <v>-1128633.3731901441</v>
      </c>
    </row>
    <row r="2249" spans="1:5" x14ac:dyDescent="0.25">
      <c r="A2249">
        <v>2182</v>
      </c>
      <c r="B2249" s="40">
        <v>3027742.0975253363</v>
      </c>
      <c r="C2249">
        <v>4253417.4942858862</v>
      </c>
      <c r="D2249" t="str">
        <v>unmet</v>
      </c>
      <c r="E2249">
        <v>-1225675.3967605499</v>
      </c>
    </row>
    <row r="2250" spans="1:5" x14ac:dyDescent="0.25">
      <c r="A2250">
        <v>2183</v>
      </c>
      <c r="B2250" s="40">
        <v>3275687.5601206669</v>
      </c>
      <c r="C2250">
        <v>4253402.5204135319</v>
      </c>
      <c r="D2250" t="str">
        <v>unmet</v>
      </c>
      <c r="E2250">
        <v>-977714.96029286506</v>
      </c>
    </row>
    <row r="2251" spans="1:5" x14ac:dyDescent="0.25">
      <c r="A2251">
        <v>2184</v>
      </c>
      <c r="B2251" s="40">
        <v>3152760.7633413351</v>
      </c>
      <c r="C2251">
        <v>4253151.4546892205</v>
      </c>
      <c r="D2251" t="str">
        <v>unmet</v>
      </c>
      <c r="E2251">
        <v>-1100390.6913478854</v>
      </c>
    </row>
    <row r="2252" spans="1:5" x14ac:dyDescent="0.25">
      <c r="A2252">
        <v>2185</v>
      </c>
      <c r="B2252" s="40">
        <v>3470090.1044064229</v>
      </c>
      <c r="C2252">
        <v>4253352.0008608019</v>
      </c>
      <c r="D2252" t="str">
        <v>unmet</v>
      </c>
      <c r="E2252">
        <v>-783261.89645437896</v>
      </c>
    </row>
    <row r="2253" spans="1:5" x14ac:dyDescent="0.25">
      <c r="A2253">
        <v>2186</v>
      </c>
      <c r="B2253" s="40">
        <v>3173985.383126786</v>
      </c>
      <c r="C2253">
        <v>4253352.8681858983</v>
      </c>
      <c r="D2253" t="str">
        <v>unmet</v>
      </c>
      <c r="E2253">
        <v>-1079367.4850591123</v>
      </c>
    </row>
    <row r="2254" spans="1:5" x14ac:dyDescent="0.25">
      <c r="A2254">
        <v>2187</v>
      </c>
      <c r="B2254" s="40">
        <v>3097582.4296629601</v>
      </c>
      <c r="C2254">
        <v>4253475.2549710544</v>
      </c>
      <c r="D2254" t="str">
        <v>unmet</v>
      </c>
      <c r="E2254">
        <v>-1155892.8253080943</v>
      </c>
    </row>
    <row r="2255" spans="1:5" x14ac:dyDescent="0.25">
      <c r="A2255">
        <v>2188</v>
      </c>
      <c r="B2255" s="40">
        <v>2849709.4374769544</v>
      </c>
      <c r="C2255">
        <v>4253470.5452029807</v>
      </c>
      <c r="D2255" t="str">
        <v>unmet</v>
      </c>
      <c r="E2255">
        <v>-1403761.1077260263</v>
      </c>
    </row>
    <row r="2256" spans="1:5" x14ac:dyDescent="0.25">
      <c r="A2256">
        <v>2189</v>
      </c>
      <c r="B2256" s="40">
        <v>3052758.6960788611</v>
      </c>
      <c r="C2256">
        <v>4253179.4289904311</v>
      </c>
      <c r="D2256" t="str">
        <v>unmet</v>
      </c>
      <c r="E2256">
        <v>-1200420.73291157</v>
      </c>
    </row>
    <row r="2257" spans="1:5" x14ac:dyDescent="0.25">
      <c r="A2257">
        <v>2190</v>
      </c>
      <c r="B2257" s="40">
        <v>3517273.7374383938</v>
      </c>
      <c r="C2257">
        <v>4253195.1586947367</v>
      </c>
      <c r="D2257" t="str">
        <v>unmet</v>
      </c>
      <c r="E2257">
        <v>-735921.4212563429</v>
      </c>
    </row>
    <row r="2258" spans="1:5" x14ac:dyDescent="0.25">
      <c r="A2258">
        <v>2191</v>
      </c>
      <c r="B2258" s="40">
        <v>3183362.728167342</v>
      </c>
      <c r="C2258">
        <v>4253709.4443539651</v>
      </c>
      <c r="D2258" t="str">
        <v>unmet</v>
      </c>
      <c r="E2258">
        <v>-1070346.7161866231</v>
      </c>
    </row>
    <row r="2259" spans="1:5" x14ac:dyDescent="0.25">
      <c r="A2259">
        <v>2192</v>
      </c>
      <c r="B2259" s="40">
        <v>3160814.7937992075</v>
      </c>
      <c r="C2259">
        <v>4253309.8363887882</v>
      </c>
      <c r="D2259" t="str">
        <v>unmet</v>
      </c>
      <c r="E2259">
        <v>-1092495.0425895806</v>
      </c>
    </row>
    <row r="2260" spans="1:5" x14ac:dyDescent="0.25">
      <c r="A2260">
        <v>2193</v>
      </c>
      <c r="B2260" s="40">
        <v>3227417.2527619479</v>
      </c>
      <c r="C2260">
        <v>4253470.5615536598</v>
      </c>
      <c r="D2260" t="str">
        <v>unmet</v>
      </c>
      <c r="E2260">
        <v>-1026053.3087917119</v>
      </c>
    </row>
    <row r="2261" spans="1:5" x14ac:dyDescent="0.25">
      <c r="A2261">
        <v>2194</v>
      </c>
      <c r="B2261" s="40">
        <v>3145203.3554310799</v>
      </c>
      <c r="C2261">
        <v>4253294.3637567684</v>
      </c>
      <c r="D2261" t="str">
        <v>unmet</v>
      </c>
      <c r="E2261">
        <v>-1108091.0083256885</v>
      </c>
    </row>
    <row r="2262" spans="1:5" x14ac:dyDescent="0.25">
      <c r="A2262">
        <v>2195</v>
      </c>
      <c r="B2262" s="40">
        <v>2782023.2144987094</v>
      </c>
      <c r="C2262">
        <v>4253507.8222300634</v>
      </c>
      <c r="D2262" t="str">
        <v>unmet</v>
      </c>
      <c r="E2262">
        <v>-1471484.607731354</v>
      </c>
    </row>
    <row r="2263" spans="1:5" x14ac:dyDescent="0.25">
      <c r="A2263">
        <v>2196</v>
      </c>
      <c r="B2263" s="40">
        <v>3860272.4601114076</v>
      </c>
      <c r="C2263">
        <v>4253682.1361998599</v>
      </c>
      <c r="D2263" t="str">
        <v>unmet</v>
      </c>
      <c r="E2263">
        <v>-393409.67608845234</v>
      </c>
    </row>
    <row r="2264" spans="1:5" x14ac:dyDescent="0.25">
      <c r="A2264">
        <v>2197</v>
      </c>
      <c r="B2264" s="40">
        <v>3164105.7461176524</v>
      </c>
      <c r="C2264">
        <v>4253409.3004041631</v>
      </c>
      <c r="D2264" t="str">
        <v>unmet</v>
      </c>
      <c r="E2264">
        <v>-1089303.5542865107</v>
      </c>
    </row>
    <row r="2265" spans="1:5" x14ac:dyDescent="0.25">
      <c r="A2265">
        <v>2198</v>
      </c>
      <c r="B2265" s="40">
        <v>3499482.9155967478</v>
      </c>
      <c r="C2265">
        <v>4253165.7976667089</v>
      </c>
      <c r="D2265" t="str">
        <v>unmet</v>
      </c>
      <c r="E2265">
        <v>-753682.88206996117</v>
      </c>
    </row>
    <row r="2266" spans="1:5" x14ac:dyDescent="0.25">
      <c r="A2266">
        <v>2199</v>
      </c>
      <c r="B2266" s="40">
        <v>3076647.1132512586</v>
      </c>
      <c r="C2266">
        <v>4253375.1059142165</v>
      </c>
      <c r="D2266" t="str">
        <v>unmet</v>
      </c>
      <c r="E2266">
        <v>-1176727.9926629579</v>
      </c>
    </row>
    <row r="2267" spans="1:5" x14ac:dyDescent="0.25">
      <c r="A2267">
        <v>2200</v>
      </c>
      <c r="B2267" s="40">
        <v>2795192.5568102566</v>
      </c>
      <c r="C2267">
        <v>4253222.4999039909</v>
      </c>
      <c r="D2267" t="str">
        <v>unmet</v>
      </c>
      <c r="E2267">
        <v>-1458029.9430937343</v>
      </c>
    </row>
    <row r="2268" spans="1:5" x14ac:dyDescent="0.25">
      <c r="A2268">
        <v>2201</v>
      </c>
      <c r="B2268" s="40">
        <v>3237214.5182581907</v>
      </c>
      <c r="C2268">
        <v>4253620.9619403398</v>
      </c>
      <c r="D2268" t="str">
        <v>unmet</v>
      </c>
      <c r="E2268">
        <v>-1016406.4436821491</v>
      </c>
    </row>
    <row r="2269" spans="1:5" x14ac:dyDescent="0.25">
      <c r="A2269">
        <v>2202</v>
      </c>
      <c r="B2269" s="40">
        <v>3393025.6773145082</v>
      </c>
      <c r="C2269">
        <v>4253840.1564912209</v>
      </c>
      <c r="D2269" t="str">
        <v>unmet</v>
      </c>
      <c r="E2269">
        <v>-860814.47917671269</v>
      </c>
    </row>
    <row r="2270" spans="1:5" x14ac:dyDescent="0.25">
      <c r="A2270">
        <v>2203</v>
      </c>
      <c r="B2270" s="40">
        <v>3058530.6714773425</v>
      </c>
      <c r="C2270">
        <v>4252991.8285065265</v>
      </c>
      <c r="D2270" t="str">
        <v>unmet</v>
      </c>
      <c r="E2270">
        <v>-1194461.157029184</v>
      </c>
    </row>
    <row r="2271" spans="1:5" x14ac:dyDescent="0.25">
      <c r="A2271">
        <v>2204</v>
      </c>
      <c r="B2271" s="40">
        <v>3226921.9703691788</v>
      </c>
      <c r="C2271">
        <v>4253289.1848804783</v>
      </c>
      <c r="D2271" t="str">
        <v>unmet</v>
      </c>
      <c r="E2271">
        <v>-1026367.2145112995</v>
      </c>
    </row>
    <row r="2272" spans="1:5" x14ac:dyDescent="0.25">
      <c r="A2272">
        <v>2205</v>
      </c>
      <c r="B2272" s="40">
        <v>3606076.5909362631</v>
      </c>
      <c r="C2272">
        <v>4253128.9044335317</v>
      </c>
      <c r="D2272" t="str">
        <v>unmet</v>
      </c>
      <c r="E2272">
        <v>-647052.31349726859</v>
      </c>
    </row>
    <row r="2273" spans="1:5" x14ac:dyDescent="0.25">
      <c r="A2273">
        <v>2206</v>
      </c>
      <c r="B2273" s="40">
        <v>2867782.8750619059</v>
      </c>
      <c r="C2273">
        <v>4253050.9056491768</v>
      </c>
      <c r="D2273" t="str">
        <v>unmet</v>
      </c>
      <c r="E2273">
        <v>-1385268.0305872709</v>
      </c>
    </row>
    <row r="2274" spans="1:5" x14ac:dyDescent="0.25">
      <c r="A2274">
        <v>2207</v>
      </c>
      <c r="B2274" s="40">
        <v>3139972.5689924192</v>
      </c>
      <c r="C2274">
        <v>4253313.9874756029</v>
      </c>
      <c r="D2274" t="str">
        <v>unmet</v>
      </c>
      <c r="E2274">
        <v>-1113341.4184831837</v>
      </c>
    </row>
    <row r="2275" spans="1:5" x14ac:dyDescent="0.25">
      <c r="A2275">
        <v>2208</v>
      </c>
      <c r="B2275" s="40">
        <v>3199546.2351941606</v>
      </c>
      <c r="C2275">
        <v>4253427.7678429782</v>
      </c>
      <c r="D2275" t="str">
        <v>unmet</v>
      </c>
      <c r="E2275">
        <v>-1053881.5326488176</v>
      </c>
    </row>
    <row r="2276" spans="1:5" x14ac:dyDescent="0.25">
      <c r="A2276">
        <v>2209</v>
      </c>
      <c r="B2276" s="40">
        <v>3412853.1756553729</v>
      </c>
      <c r="C2276">
        <v>4253912.8120007096</v>
      </c>
      <c r="D2276" t="str">
        <v>unmet</v>
      </c>
      <c r="E2276">
        <v>-841059.63634533668</v>
      </c>
    </row>
    <row r="2277" spans="1:5" x14ac:dyDescent="0.25">
      <c r="A2277">
        <v>2210</v>
      </c>
      <c r="B2277" s="40">
        <v>3123881.1797813596</v>
      </c>
      <c r="C2277">
        <v>4253950.2094055135</v>
      </c>
      <c r="D2277" t="str">
        <v>unmet</v>
      </c>
      <c r="E2277">
        <v>-1130069.0296241539</v>
      </c>
    </row>
    <row r="2278" spans="1:5" x14ac:dyDescent="0.25">
      <c r="A2278">
        <v>2211</v>
      </c>
      <c r="B2278" s="40">
        <v>3060557.7597151008</v>
      </c>
      <c r="C2278">
        <v>4253236.9055039808</v>
      </c>
      <c r="D2278" t="str">
        <v>unmet</v>
      </c>
      <c r="E2278">
        <v>-1192679.1457888801</v>
      </c>
    </row>
    <row r="2279" spans="1:5" x14ac:dyDescent="0.25">
      <c r="A2279">
        <v>2212</v>
      </c>
      <c r="B2279" s="40">
        <v>3271123.3329950469</v>
      </c>
      <c r="C2279">
        <v>4253161.5672564916</v>
      </c>
      <c r="D2279" t="str">
        <v>unmet</v>
      </c>
      <c r="E2279">
        <v>-982038.23426144477</v>
      </c>
    </row>
    <row r="2280" spans="1:5" x14ac:dyDescent="0.25">
      <c r="A2280">
        <v>2213</v>
      </c>
      <c r="B2280" s="40">
        <v>3047061.9852038235</v>
      </c>
      <c r="C2280">
        <v>4252904.6010759277</v>
      </c>
      <c r="D2280" t="str">
        <v>unmet</v>
      </c>
      <c r="E2280">
        <v>-1205842.6158721042</v>
      </c>
    </row>
    <row r="2281" spans="1:5" x14ac:dyDescent="0.25">
      <c r="A2281">
        <v>2214</v>
      </c>
      <c r="B2281" s="40">
        <v>3207694.4954165788</v>
      </c>
      <c r="C2281">
        <v>4252934.4497789126</v>
      </c>
      <c r="D2281" t="str">
        <v>unmet</v>
      </c>
      <c r="E2281">
        <v>-1045239.9543623338</v>
      </c>
    </row>
    <row r="2282" spans="1:5" x14ac:dyDescent="0.25">
      <c r="A2282">
        <v>2215</v>
      </c>
      <c r="B2282" s="40">
        <v>2796685.2369133136</v>
      </c>
      <c r="C2282">
        <v>4252930.396392093</v>
      </c>
      <c r="D2282" t="str">
        <v>unmet</v>
      </c>
      <c r="E2282">
        <v>-1456245.1594787794</v>
      </c>
    </row>
    <row r="2283" spans="1:5" x14ac:dyDescent="0.25">
      <c r="A2283">
        <v>2216</v>
      </c>
      <c r="B2283" s="40">
        <v>3072151.4722675779</v>
      </c>
      <c r="C2283">
        <v>4253340.8228980508</v>
      </c>
      <c r="D2283" t="str">
        <v>unmet</v>
      </c>
      <c r="E2283">
        <v>-1181189.3506304729</v>
      </c>
    </row>
    <row r="2284" spans="1:5" x14ac:dyDescent="0.25">
      <c r="A2284">
        <v>2217</v>
      </c>
      <c r="B2284" s="40">
        <v>3476617.2965498287</v>
      </c>
      <c r="C2284">
        <v>4253062.5191977667</v>
      </c>
      <c r="D2284" t="str">
        <v>unmet</v>
      </c>
      <c r="E2284">
        <v>-776445.22264793795</v>
      </c>
    </row>
    <row r="2285" spans="1:5" x14ac:dyDescent="0.25">
      <c r="A2285">
        <v>2218</v>
      </c>
      <c r="B2285" s="40">
        <v>3125015.9774371628</v>
      </c>
      <c r="C2285">
        <v>4253617.9829029264</v>
      </c>
      <c r="D2285" t="str">
        <v>unmet</v>
      </c>
      <c r="E2285">
        <v>-1128602.0054657636</v>
      </c>
    </row>
    <row r="2286" spans="1:5" x14ac:dyDescent="0.25">
      <c r="A2286">
        <v>2219</v>
      </c>
      <c r="B2286" s="40">
        <v>3443374.4271980929</v>
      </c>
      <c r="C2286">
        <v>4252972.6180852288</v>
      </c>
      <c r="D2286" t="str">
        <v>unmet</v>
      </c>
      <c r="E2286">
        <v>-809598.19088713592</v>
      </c>
    </row>
    <row r="2287" spans="1:5" x14ac:dyDescent="0.25">
      <c r="A2287">
        <v>2220</v>
      </c>
      <c r="B2287" s="40">
        <v>3007931.3900163709</v>
      </c>
      <c r="C2287">
        <v>4253626.9245581487</v>
      </c>
      <c r="D2287" t="str">
        <v>unmet</v>
      </c>
      <c r="E2287">
        <v>-1245695.5345417778</v>
      </c>
    </row>
    <row r="2288" spans="1:5" x14ac:dyDescent="0.25">
      <c r="A2288">
        <v>2221</v>
      </c>
      <c r="B2288" s="40">
        <v>3253523.1845336659</v>
      </c>
      <c r="C2288">
        <v>4253336.1516699223</v>
      </c>
      <c r="D2288" t="str">
        <v>unmet</v>
      </c>
      <c r="E2288">
        <v>-999812.9671362564</v>
      </c>
    </row>
    <row r="2289" spans="1:5" x14ac:dyDescent="0.25">
      <c r="A2289">
        <v>2222</v>
      </c>
      <c r="B2289" s="40">
        <v>3025157.2987198923</v>
      </c>
      <c r="C2289">
        <v>4252918.9788262611</v>
      </c>
      <c r="D2289" t="str">
        <v>unmet</v>
      </c>
      <c r="E2289">
        <v>-1227761.6801063688</v>
      </c>
    </row>
    <row r="2290" spans="1:5" x14ac:dyDescent="0.25">
      <c r="A2290">
        <v>2223</v>
      </c>
      <c r="B2290" s="40">
        <v>2846896.4678148427</v>
      </c>
      <c r="C2290">
        <v>4253673.0782605279</v>
      </c>
      <c r="D2290" t="str">
        <v>unmet</v>
      </c>
      <c r="E2290">
        <v>-1406776.6104456852</v>
      </c>
    </row>
    <row r="2291" spans="1:5" x14ac:dyDescent="0.25">
      <c r="A2291">
        <v>2224</v>
      </c>
      <c r="B2291" s="40">
        <v>3443221.2466634121</v>
      </c>
      <c r="C2291">
        <v>4252976.2052851422</v>
      </c>
      <c r="D2291" t="str">
        <v>unmet</v>
      </c>
      <c r="E2291">
        <v>-809754.9586217301</v>
      </c>
    </row>
    <row r="2292" spans="1:5" x14ac:dyDescent="0.25">
      <c r="A2292">
        <v>2225</v>
      </c>
      <c r="B2292" s="40">
        <v>2985837.7616560049</v>
      </c>
      <c r="C2292">
        <v>4253052.5866288403</v>
      </c>
      <c r="D2292" t="str">
        <v>unmet</v>
      </c>
      <c r="E2292">
        <v>-1267214.8249728354</v>
      </c>
    </row>
    <row r="2293" spans="1:5" x14ac:dyDescent="0.25">
      <c r="A2293">
        <v>2226</v>
      </c>
      <c r="B2293" s="40">
        <v>3072342.0616196315</v>
      </c>
      <c r="C2293">
        <v>4252913.9237044994</v>
      </c>
      <c r="D2293" t="str">
        <v>unmet</v>
      </c>
      <c r="E2293">
        <v>-1180571.8620848679</v>
      </c>
    </row>
    <row r="2294" spans="1:5" x14ac:dyDescent="0.25">
      <c r="A2294">
        <v>2227</v>
      </c>
      <c r="B2294" s="40">
        <v>3039957.2567390027</v>
      </c>
      <c r="C2294">
        <v>4253639.6885268185</v>
      </c>
      <c r="D2294" t="str">
        <v>unmet</v>
      </c>
      <c r="E2294">
        <v>-1213682.4317878159</v>
      </c>
    </row>
    <row r="2295" spans="1:5" x14ac:dyDescent="0.25">
      <c r="A2295">
        <v>2228</v>
      </c>
      <c r="B2295" s="40">
        <v>2989729.8987270994</v>
      </c>
      <c r="C2295">
        <v>4253504.6439297711</v>
      </c>
      <c r="D2295" t="str">
        <v>unmet</v>
      </c>
      <c r="E2295">
        <v>-1263774.7452026717</v>
      </c>
    </row>
    <row r="2296" spans="1:5" x14ac:dyDescent="0.25">
      <c r="A2296">
        <v>2229</v>
      </c>
      <c r="B2296" s="40">
        <v>3101634.3105004281</v>
      </c>
      <c r="C2296">
        <v>4253306.449317473</v>
      </c>
      <c r="D2296" t="str">
        <v>unmet</v>
      </c>
      <c r="E2296">
        <v>-1151672.1388170449</v>
      </c>
    </row>
    <row r="2297" spans="1:5" x14ac:dyDescent="0.25">
      <c r="A2297">
        <v>2230</v>
      </c>
      <c r="B2297" s="40">
        <v>3452331.9338812772</v>
      </c>
      <c r="C2297">
        <v>4253197.4631385393</v>
      </c>
      <c r="D2297" t="str">
        <v>unmet</v>
      </c>
      <c r="E2297">
        <v>-800865.52925726213</v>
      </c>
    </row>
    <row r="2298" spans="1:5" x14ac:dyDescent="0.25">
      <c r="A2298">
        <v>2231</v>
      </c>
      <c r="B2298" s="40">
        <v>2984776.3410499743</v>
      </c>
      <c r="C2298">
        <v>4253160.7472826205</v>
      </c>
      <c r="D2298" t="str">
        <v>unmet</v>
      </c>
      <c r="E2298">
        <v>-1268384.4062326462</v>
      </c>
    </row>
    <row r="2299" spans="1:5" x14ac:dyDescent="0.25">
      <c r="A2299">
        <v>2232</v>
      </c>
      <c r="B2299" s="40">
        <v>3417078.2578886352</v>
      </c>
      <c r="C2299">
        <v>4253122.6103821248</v>
      </c>
      <c r="D2299" t="str">
        <v>unmet</v>
      </c>
      <c r="E2299">
        <v>-836044.35249348963</v>
      </c>
    </row>
    <row r="2300" spans="1:5" x14ac:dyDescent="0.25">
      <c r="A2300">
        <v>2233</v>
      </c>
      <c r="B2300" s="40">
        <v>3485760.9500694247</v>
      </c>
      <c r="C2300">
        <v>4253696.6220512036</v>
      </c>
      <c r="D2300" t="str">
        <v>unmet</v>
      </c>
      <c r="E2300">
        <v>-767935.67198177893</v>
      </c>
    </row>
    <row r="2301" spans="1:5" x14ac:dyDescent="0.25">
      <c r="A2301">
        <v>2234</v>
      </c>
      <c r="B2301" s="40">
        <v>3723970.2406007815</v>
      </c>
      <c r="C2301">
        <v>4253236.0751598924</v>
      </c>
      <c r="D2301" t="str">
        <v>unmet</v>
      </c>
      <c r="E2301">
        <v>-529265.83455911092</v>
      </c>
    </row>
    <row r="2302" spans="1:5" x14ac:dyDescent="0.25">
      <c r="A2302">
        <v>2235</v>
      </c>
      <c r="B2302" s="40">
        <v>2912041.5882159839</v>
      </c>
      <c r="C2302">
        <v>4253434.0628920291</v>
      </c>
      <c r="D2302" t="str">
        <v>unmet</v>
      </c>
      <c r="E2302">
        <v>-1341392.4746760451</v>
      </c>
    </row>
    <row r="2303" spans="1:5" x14ac:dyDescent="0.25">
      <c r="A2303">
        <v>2236</v>
      </c>
      <c r="B2303" s="40">
        <v>3225510.764525942</v>
      </c>
      <c r="C2303">
        <v>4252823.2050063899</v>
      </c>
      <c r="D2303" t="str">
        <v>unmet</v>
      </c>
      <c r="E2303">
        <v>-1027312.4404804478</v>
      </c>
    </row>
    <row r="2304" spans="1:5" x14ac:dyDescent="0.25">
      <c r="A2304">
        <v>2237</v>
      </c>
      <c r="B2304" s="40">
        <v>2812279.9360332047</v>
      </c>
      <c r="C2304">
        <v>4252919.1080286335</v>
      </c>
      <c r="D2304" t="str">
        <v>unmet</v>
      </c>
      <c r="E2304">
        <v>-1440639.1719954289</v>
      </c>
    </row>
    <row r="2305" spans="1:5" x14ac:dyDescent="0.25">
      <c r="A2305">
        <v>2238</v>
      </c>
      <c r="B2305" s="40">
        <v>3590714.8769917092</v>
      </c>
      <c r="C2305">
        <v>4253424.4078286216</v>
      </c>
      <c r="D2305" t="str">
        <v>unmet</v>
      </c>
      <c r="E2305">
        <v>-662709.53083691234</v>
      </c>
    </row>
    <row r="2306" spans="1:5" x14ac:dyDescent="0.25">
      <c r="A2306">
        <v>2239</v>
      </c>
      <c r="B2306" s="40">
        <v>3062811.012215218</v>
      </c>
      <c r="C2306">
        <v>4253338.3155099591</v>
      </c>
      <c r="D2306" t="str">
        <v>unmet</v>
      </c>
      <c r="E2306">
        <v>-1190527.3032947411</v>
      </c>
    </row>
    <row r="2307" spans="1:5" x14ac:dyDescent="0.25">
      <c r="A2307">
        <v>2240</v>
      </c>
      <c r="B2307" s="40">
        <v>3421435.7563393353</v>
      </c>
      <c r="C2307">
        <v>4253451.1000327887</v>
      </c>
      <c r="D2307" t="str">
        <v>unmet</v>
      </c>
      <c r="E2307">
        <v>-832015.34369345335</v>
      </c>
    </row>
    <row r="2308" spans="1:5" x14ac:dyDescent="0.25">
      <c r="A2308">
        <v>2241</v>
      </c>
      <c r="B2308" s="40">
        <v>3359265.1413077391</v>
      </c>
      <c r="C2308">
        <v>4253193.4162157802</v>
      </c>
      <c r="D2308" t="str">
        <v>unmet</v>
      </c>
      <c r="E2308">
        <v>-893928.27490804112</v>
      </c>
    </row>
    <row r="2309" spans="1:5" x14ac:dyDescent="0.25">
      <c r="A2309">
        <v>2242</v>
      </c>
      <c r="B2309" s="40">
        <v>3333679.9576535393</v>
      </c>
      <c r="C2309">
        <v>4253027.4939281382</v>
      </c>
      <c r="D2309" t="str">
        <v>unmet</v>
      </c>
      <c r="E2309">
        <v>-919347.53627459891</v>
      </c>
    </row>
    <row r="2310" spans="1:5" x14ac:dyDescent="0.25">
      <c r="A2310">
        <v>2243</v>
      </c>
      <c r="B2310" s="40">
        <v>3182634.396208304</v>
      </c>
      <c r="C2310">
        <v>4252844.2754294612</v>
      </c>
      <c r="D2310" t="str">
        <v>unmet</v>
      </c>
      <c r="E2310">
        <v>-1070209.8792211572</v>
      </c>
    </row>
    <row r="2311" spans="1:5" x14ac:dyDescent="0.25">
      <c r="A2311">
        <v>2244</v>
      </c>
      <c r="B2311" s="40">
        <v>2766908.3109977823</v>
      </c>
      <c r="C2311">
        <v>4253350.1134164557</v>
      </c>
      <c r="D2311" t="str">
        <v>unmet</v>
      </c>
      <c r="E2311">
        <v>-1486441.8024186734</v>
      </c>
    </row>
    <row r="2312" spans="1:5" x14ac:dyDescent="0.25">
      <c r="A2312">
        <v>2245</v>
      </c>
      <c r="B2312" s="40">
        <v>2949456.4805775704</v>
      </c>
      <c r="C2312">
        <v>4253300.7014222564</v>
      </c>
      <c r="D2312" t="str">
        <v>unmet</v>
      </c>
      <c r="E2312">
        <v>-1303844.220844686</v>
      </c>
    </row>
    <row r="2313" spans="1:5" x14ac:dyDescent="0.25">
      <c r="A2313">
        <v>2246</v>
      </c>
      <c r="B2313" s="40">
        <v>2948141.6452598069</v>
      </c>
      <c r="C2313">
        <v>4253459.8792738738</v>
      </c>
      <c r="D2313" t="str">
        <v>unmet</v>
      </c>
      <c r="E2313">
        <v>-1305318.2340140669</v>
      </c>
    </row>
    <row r="2314" spans="1:5" x14ac:dyDescent="0.25">
      <c r="A2314">
        <v>2247</v>
      </c>
      <c r="B2314" s="40">
        <v>3143602.5786646726</v>
      </c>
      <c r="C2314">
        <v>4253329.9742856044</v>
      </c>
      <c r="D2314" t="str">
        <v>unmet</v>
      </c>
      <c r="E2314">
        <v>-1109727.3956209319</v>
      </c>
    </row>
    <row r="2315" spans="1:5" x14ac:dyDescent="0.25">
      <c r="A2315">
        <v>2248</v>
      </c>
      <c r="B2315" s="40">
        <v>2918228.5291765276</v>
      </c>
      <c r="C2315">
        <v>4253335.1346197277</v>
      </c>
      <c r="D2315" t="str">
        <v>unmet</v>
      </c>
      <c r="E2315">
        <v>-1335106.6054432001</v>
      </c>
    </row>
    <row r="2316" spans="1:5" x14ac:dyDescent="0.25">
      <c r="A2316">
        <v>2249</v>
      </c>
      <c r="B2316" s="40">
        <v>2882950.7272139103</v>
      </c>
      <c r="C2316">
        <v>4253469.6075507607</v>
      </c>
      <c r="D2316" t="str">
        <v>unmet</v>
      </c>
      <c r="E2316">
        <v>-1370518.8803368504</v>
      </c>
    </row>
    <row r="2317" spans="1:5" x14ac:dyDescent="0.25">
      <c r="A2317">
        <v>2250</v>
      </c>
      <c r="B2317" s="40">
        <v>3303586.0201160936</v>
      </c>
      <c r="C2317">
        <v>4253368.7310034968</v>
      </c>
      <c r="D2317" t="str">
        <v>unmet</v>
      </c>
      <c r="E2317">
        <v>-949782.71088740323</v>
      </c>
    </row>
    <row r="2318" spans="1:5" x14ac:dyDescent="0.25">
      <c r="A2318">
        <v>2251</v>
      </c>
      <c r="B2318" s="40">
        <v>3012386.8951783893</v>
      </c>
      <c r="C2318">
        <v>4252916.0098775346</v>
      </c>
      <c r="D2318" t="str">
        <v>unmet</v>
      </c>
      <c r="E2318">
        <v>-1240529.1146991453</v>
      </c>
    </row>
    <row r="2319" spans="1:5" x14ac:dyDescent="0.25">
      <c r="A2319">
        <v>2252</v>
      </c>
      <c r="B2319" s="40">
        <v>3234644.838698966</v>
      </c>
      <c r="C2319">
        <v>4252890.0654098308</v>
      </c>
      <c r="D2319" t="str">
        <v>unmet</v>
      </c>
      <c r="E2319">
        <v>-1018245.2267108648</v>
      </c>
    </row>
    <row r="2320" spans="1:5" x14ac:dyDescent="0.25">
      <c r="A2320">
        <v>2253</v>
      </c>
      <c r="B2320" s="40">
        <v>2974684.4709391063</v>
      </c>
      <c r="C2320">
        <v>4253433.4145561671</v>
      </c>
      <c r="D2320" t="str">
        <v>unmet</v>
      </c>
      <c r="E2320">
        <v>-1278748.9436170608</v>
      </c>
    </row>
    <row r="2321" spans="1:5" x14ac:dyDescent="0.25">
      <c r="A2321">
        <v>2254</v>
      </c>
      <c r="B2321" s="40">
        <v>3605210.7132444223</v>
      </c>
      <c r="C2321">
        <v>4253540.5748601696</v>
      </c>
      <c r="D2321" t="str">
        <v>unmet</v>
      </c>
      <c r="E2321">
        <v>-648329.86161574721</v>
      </c>
    </row>
    <row r="2322" spans="1:5" x14ac:dyDescent="0.25">
      <c r="A2322">
        <v>2255</v>
      </c>
      <c r="B2322" s="40">
        <v>2947645.0212307828</v>
      </c>
      <c r="C2322">
        <v>4253398.6929281093</v>
      </c>
      <c r="D2322" t="str">
        <v>unmet</v>
      </c>
      <c r="E2322">
        <v>-1305753.6716973265</v>
      </c>
    </row>
    <row r="2323" spans="1:5" x14ac:dyDescent="0.25">
      <c r="A2323">
        <v>2256</v>
      </c>
      <c r="B2323" s="40">
        <v>3953442.0550273075</v>
      </c>
      <c r="C2323">
        <v>4253279.2140989359</v>
      </c>
      <c r="D2323" t="str">
        <v>unmet</v>
      </c>
      <c r="E2323">
        <v>-299837.15907162847</v>
      </c>
    </row>
    <row r="2324" spans="1:5" x14ac:dyDescent="0.25">
      <c r="A2324">
        <v>2257</v>
      </c>
      <c r="B2324" s="40">
        <v>3274417.5079719955</v>
      </c>
      <c r="C2324">
        <v>4253661.8121749554</v>
      </c>
      <c r="D2324" t="str">
        <v>unmet</v>
      </c>
      <c r="E2324">
        <v>-979244.30420295987</v>
      </c>
    </row>
    <row r="2325" spans="1:5" x14ac:dyDescent="0.25">
      <c r="A2325">
        <v>2258</v>
      </c>
      <c r="B2325" s="40">
        <v>4154606.6023771823</v>
      </c>
      <c r="C2325">
        <v>4253457.57996877</v>
      </c>
      <c r="D2325" t="str">
        <v>unmet</v>
      </c>
      <c r="E2325">
        <v>-98850.977591587696</v>
      </c>
    </row>
    <row r="2326" spans="1:5" x14ac:dyDescent="0.25">
      <c r="A2326">
        <v>2259</v>
      </c>
      <c r="B2326" s="40">
        <v>3468247.9318833537</v>
      </c>
      <c r="C2326">
        <v>4253941.9154819939</v>
      </c>
      <c r="D2326" t="str">
        <v>unmet</v>
      </c>
      <c r="E2326">
        <v>-785693.98359864019</v>
      </c>
    </row>
    <row r="2327" spans="1:5" x14ac:dyDescent="0.25">
      <c r="A2327">
        <v>2260</v>
      </c>
      <c r="B2327" s="40">
        <v>2944308.7310109735</v>
      </c>
      <c r="C2327">
        <v>4253883.906614338</v>
      </c>
      <c r="D2327" t="str">
        <v>unmet</v>
      </c>
      <c r="E2327">
        <v>-1309575.1756033646</v>
      </c>
    </row>
    <row r="2328" spans="1:5" x14ac:dyDescent="0.25">
      <c r="A2328">
        <v>2261</v>
      </c>
      <c r="B2328" s="40">
        <v>3350537.9741678257</v>
      </c>
      <c r="C2328">
        <v>4253636.8931445237</v>
      </c>
      <c r="D2328" t="str">
        <v>unmet</v>
      </c>
      <c r="E2328">
        <v>-903098.91897669807</v>
      </c>
    </row>
    <row r="2329" spans="1:5" x14ac:dyDescent="0.25">
      <c r="A2329">
        <v>2262</v>
      </c>
      <c r="B2329" s="40">
        <v>3388493.2804175369</v>
      </c>
      <c r="C2329">
        <v>4253009.7543237172</v>
      </c>
      <c r="D2329" t="str">
        <v>unmet</v>
      </c>
      <c r="E2329">
        <v>-864516.47390618036</v>
      </c>
    </row>
    <row r="2330" spans="1:5" x14ac:dyDescent="0.25">
      <c r="A2330">
        <v>2263</v>
      </c>
      <c r="B2330" s="40">
        <v>2777641.0037426976</v>
      </c>
      <c r="C2330">
        <v>4252891.8154674936</v>
      </c>
      <c r="D2330" t="str">
        <v>unmet</v>
      </c>
      <c r="E2330">
        <v>-1475250.811724796</v>
      </c>
    </row>
    <row r="2331" spans="1:5" x14ac:dyDescent="0.25">
      <c r="A2331">
        <v>2264</v>
      </c>
      <c r="B2331" s="40">
        <v>3188731.8636609074</v>
      </c>
      <c r="C2331">
        <v>4253484.364365181</v>
      </c>
      <c r="D2331" t="str">
        <v>unmet</v>
      </c>
      <c r="E2331">
        <v>-1064752.5007042736</v>
      </c>
    </row>
    <row r="2332" spans="1:5" x14ac:dyDescent="0.25">
      <c r="A2332">
        <v>2265</v>
      </c>
      <c r="B2332" s="40">
        <v>3208418.8702388788</v>
      </c>
      <c r="C2332">
        <v>4253317.8132344503</v>
      </c>
      <c r="D2332" t="str">
        <v>unmet</v>
      </c>
      <c r="E2332">
        <v>-1044898.9429955715</v>
      </c>
    </row>
    <row r="2333" spans="1:5" x14ac:dyDescent="0.25">
      <c r="A2333">
        <v>2266</v>
      </c>
      <c r="B2333" s="40">
        <v>3245205.1763602952</v>
      </c>
      <c r="C2333">
        <v>4252895.484144751</v>
      </c>
      <c r="D2333" t="str">
        <v>unmet</v>
      </c>
      <c r="E2333">
        <v>-1007690.3077844558</v>
      </c>
    </row>
    <row r="2334" spans="1:5" x14ac:dyDescent="0.25">
      <c r="A2334">
        <v>2267</v>
      </c>
      <c r="B2334" s="40">
        <v>3071400.6269768029</v>
      </c>
      <c r="C2334">
        <v>4253005.3034305824</v>
      </c>
      <c r="D2334" t="str">
        <v>unmet</v>
      </c>
      <c r="E2334">
        <v>-1181604.6764537795</v>
      </c>
    </row>
    <row r="2335" spans="1:5" x14ac:dyDescent="0.25">
      <c r="A2335">
        <v>2268</v>
      </c>
      <c r="B2335" s="40">
        <v>3117222.2673356277</v>
      </c>
      <c r="C2335">
        <v>4253360.793292095</v>
      </c>
      <c r="D2335" t="str">
        <v>unmet</v>
      </c>
      <c r="E2335">
        <v>-1136138.5259564673</v>
      </c>
    </row>
    <row r="2336" spans="1:5" x14ac:dyDescent="0.25">
      <c r="A2336">
        <v>2269</v>
      </c>
      <c r="B2336" s="40">
        <v>3025125.4352039997</v>
      </c>
      <c r="C2336">
        <v>4253293.0617219489</v>
      </c>
      <c r="D2336" t="str">
        <v>unmet</v>
      </c>
      <c r="E2336">
        <v>-1228167.6265179492</v>
      </c>
    </row>
    <row r="2337" spans="1:5" x14ac:dyDescent="0.25">
      <c r="A2337">
        <v>2270</v>
      </c>
      <c r="B2337" s="40">
        <v>3379963.5165956356</v>
      </c>
      <c r="C2337">
        <v>4253138.4127145885</v>
      </c>
      <c r="D2337" t="str">
        <v>unmet</v>
      </c>
      <c r="E2337">
        <v>-873174.89611895289</v>
      </c>
    </row>
    <row r="2338" spans="1:5" x14ac:dyDescent="0.25">
      <c r="A2338">
        <v>2271</v>
      </c>
      <c r="B2338" s="40">
        <v>3191507.8377412539</v>
      </c>
      <c r="C2338">
        <v>4253079.6363220867</v>
      </c>
      <c r="D2338" t="str">
        <v>unmet</v>
      </c>
      <c r="E2338">
        <v>-1061571.7985808328</v>
      </c>
    </row>
    <row r="2339" spans="1:5" x14ac:dyDescent="0.25">
      <c r="A2339">
        <v>2272</v>
      </c>
      <c r="B2339" s="40">
        <v>2784580.1634062161</v>
      </c>
      <c r="C2339">
        <v>4253059.8246775279</v>
      </c>
      <c r="D2339" t="str">
        <v>unmet</v>
      </c>
      <c r="E2339">
        <v>-1468479.6612713118</v>
      </c>
    </row>
    <row r="2340" spans="1:5" x14ac:dyDescent="0.25">
      <c r="A2340">
        <v>2273</v>
      </c>
      <c r="B2340" s="40">
        <v>3331254.1491309982</v>
      </c>
      <c r="C2340">
        <v>4253108.1659097727</v>
      </c>
      <c r="D2340" t="str">
        <v>unmet</v>
      </c>
      <c r="E2340">
        <v>-921854.01677877456</v>
      </c>
    </row>
    <row r="2341" spans="1:5" x14ac:dyDescent="0.25">
      <c r="A2341">
        <v>2274</v>
      </c>
      <c r="B2341" s="40">
        <v>3289210.208598583</v>
      </c>
      <c r="C2341">
        <v>4253532.8445314309</v>
      </c>
      <c r="D2341" t="str">
        <v>unmet</v>
      </c>
      <c r="E2341">
        <v>-964322.63593284786</v>
      </c>
    </row>
    <row r="2342" spans="1:5" x14ac:dyDescent="0.25">
      <c r="A2342">
        <v>2275</v>
      </c>
      <c r="B2342" s="40">
        <v>3128703.6714822156</v>
      </c>
      <c r="C2342">
        <v>4253491.8366934946</v>
      </c>
      <c r="D2342" t="str">
        <v>unmet</v>
      </c>
      <c r="E2342">
        <v>-1124788.1652112789</v>
      </c>
    </row>
    <row r="2343" spans="1:5" x14ac:dyDescent="0.25">
      <c r="A2343">
        <v>2276</v>
      </c>
      <c r="B2343" s="40">
        <v>3040672.9848092841</v>
      </c>
      <c r="C2343">
        <v>4253723.4504070254</v>
      </c>
      <c r="D2343" t="str">
        <v>unmet</v>
      </c>
      <c r="E2343">
        <v>-1213050.4655977413</v>
      </c>
    </row>
    <row r="2344" spans="1:5" x14ac:dyDescent="0.25">
      <c r="A2344">
        <v>2277</v>
      </c>
      <c r="B2344" s="40">
        <v>3265068.6072932519</v>
      </c>
      <c r="C2344">
        <v>4253580.7089279918</v>
      </c>
      <c r="D2344" t="str">
        <v>unmet</v>
      </c>
      <c r="E2344">
        <v>-988512.1016347399</v>
      </c>
    </row>
    <row r="2345" spans="1:5" x14ac:dyDescent="0.25">
      <c r="A2345">
        <v>2278</v>
      </c>
      <c r="B2345" s="40">
        <v>3200395.8047250994</v>
      </c>
      <c r="C2345">
        <v>4253390.5714470996</v>
      </c>
      <c r="D2345" t="str">
        <v>unmet</v>
      </c>
      <c r="E2345">
        <v>-1052994.7667220002</v>
      </c>
    </row>
    <row r="2346" spans="1:5" x14ac:dyDescent="0.25">
      <c r="A2346">
        <v>2279</v>
      </c>
      <c r="B2346" s="40">
        <v>2955159.123405159</v>
      </c>
      <c r="C2346">
        <v>4253496.2187939072</v>
      </c>
      <c r="D2346" t="str">
        <v>unmet</v>
      </c>
      <c r="E2346">
        <v>-1298337.0953887482</v>
      </c>
    </row>
    <row r="2347" spans="1:5" x14ac:dyDescent="0.25">
      <c r="A2347">
        <v>2280</v>
      </c>
      <c r="B2347" s="40">
        <v>3425176.128978081</v>
      </c>
      <c r="C2347">
        <v>4253863.2153939279</v>
      </c>
      <c r="D2347" t="str">
        <v>unmet</v>
      </c>
      <c r="E2347">
        <v>-828687.08641584683</v>
      </c>
    </row>
    <row r="2348" spans="1:5" x14ac:dyDescent="0.25">
      <c r="A2348">
        <v>2281</v>
      </c>
      <c r="B2348" s="40">
        <v>3249127.180608205</v>
      </c>
      <c r="C2348">
        <v>4252809.8456052179</v>
      </c>
      <c r="D2348" t="str">
        <v>unmet</v>
      </c>
      <c r="E2348">
        <v>-1003682.6649970128</v>
      </c>
    </row>
    <row r="2349" spans="1:5" x14ac:dyDescent="0.25">
      <c r="A2349">
        <v>2282</v>
      </c>
      <c r="B2349" s="40">
        <v>3145022.0012938636</v>
      </c>
      <c r="C2349">
        <v>4253033.5284214588</v>
      </c>
      <c r="D2349" t="str">
        <v>unmet</v>
      </c>
      <c r="E2349">
        <v>-1108011.5271275952</v>
      </c>
    </row>
    <row r="2350" spans="1:5" x14ac:dyDescent="0.25">
      <c r="A2350">
        <v>2283</v>
      </c>
      <c r="B2350" s="40">
        <v>3077302.7558814101</v>
      </c>
      <c r="C2350">
        <v>4253932.0301593607</v>
      </c>
      <c r="D2350" t="str">
        <v>unmet</v>
      </c>
      <c r="E2350">
        <v>-1176629.2742779506</v>
      </c>
    </row>
    <row r="2351" spans="1:5" x14ac:dyDescent="0.25">
      <c r="A2351">
        <v>2284</v>
      </c>
      <c r="B2351" s="40">
        <v>3942651.1388875521</v>
      </c>
      <c r="C2351">
        <v>4253765.6552046137</v>
      </c>
      <c r="D2351" t="str">
        <v>unmet</v>
      </c>
      <c r="E2351">
        <v>-311114.51631706161</v>
      </c>
    </row>
    <row r="2352" spans="1:5" x14ac:dyDescent="0.25">
      <c r="A2352">
        <v>2285</v>
      </c>
      <c r="B2352" s="40">
        <v>3449357.4462751579</v>
      </c>
      <c r="C2352">
        <v>4252867.1761862561</v>
      </c>
      <c r="D2352" t="str">
        <v>unmet</v>
      </c>
      <c r="E2352">
        <v>-803509.72991109826</v>
      </c>
    </row>
    <row r="2353" spans="1:5" x14ac:dyDescent="0.25">
      <c r="A2353">
        <v>2286</v>
      </c>
      <c r="B2353" s="40">
        <v>3018737.9508625669</v>
      </c>
      <c r="C2353">
        <v>4253329.5055047059</v>
      </c>
      <c r="D2353" t="str">
        <v>unmet</v>
      </c>
      <c r="E2353">
        <v>-1234591.554642139</v>
      </c>
    </row>
    <row r="2354" spans="1:5" x14ac:dyDescent="0.25">
      <c r="A2354">
        <v>2287</v>
      </c>
      <c r="B2354" s="40">
        <v>3327040.846320461</v>
      </c>
      <c r="C2354">
        <v>4253630.1300897337</v>
      </c>
      <c r="D2354" t="str">
        <v>unmet</v>
      </c>
      <c r="E2354">
        <v>-926589.28376927273</v>
      </c>
    </row>
    <row r="2355" spans="1:5" x14ac:dyDescent="0.25">
      <c r="A2355">
        <v>2288</v>
      </c>
      <c r="B2355" s="40">
        <v>2877293.5348155815</v>
      </c>
      <c r="C2355">
        <v>4253244.5287355846</v>
      </c>
      <c r="D2355" t="str">
        <v>unmet</v>
      </c>
      <c r="E2355">
        <v>-1375950.9939200031</v>
      </c>
    </row>
    <row r="2356" spans="1:5" x14ac:dyDescent="0.25">
      <c r="A2356">
        <v>2289</v>
      </c>
      <c r="B2356" s="40">
        <v>3169627.9601893062</v>
      </c>
      <c r="C2356">
        <v>4253480.5669995714</v>
      </c>
      <c r="D2356" t="str">
        <v>unmet</v>
      </c>
      <c r="E2356">
        <v>-1083852.6068102652</v>
      </c>
    </row>
    <row r="2357" spans="1:5" x14ac:dyDescent="0.25">
      <c r="A2357">
        <v>2290</v>
      </c>
      <c r="B2357" s="40">
        <v>3340600.2218093453</v>
      </c>
      <c r="C2357">
        <v>4253421.0774231376</v>
      </c>
      <c r="D2357" t="str">
        <v>unmet</v>
      </c>
      <c r="E2357">
        <v>-912820.85561379232</v>
      </c>
    </row>
    <row r="2358" spans="1:5" x14ac:dyDescent="0.25">
      <c r="A2358">
        <v>2291</v>
      </c>
      <c r="B2358" s="40">
        <v>3032501.4387970809</v>
      </c>
      <c r="C2358">
        <v>4253770.8353345506</v>
      </c>
      <c r="D2358" t="str">
        <v>unmet</v>
      </c>
      <c r="E2358">
        <v>-1221269.3965374697</v>
      </c>
    </row>
    <row r="2359" spans="1:5" x14ac:dyDescent="0.25">
      <c r="A2359">
        <v>2292</v>
      </c>
      <c r="B2359" s="40">
        <v>3322257.8231551102</v>
      </c>
      <c r="C2359">
        <v>4253340.1208085595</v>
      </c>
      <c r="D2359" t="str">
        <v>unmet</v>
      </c>
      <c r="E2359">
        <v>-931082.29765344923</v>
      </c>
    </row>
    <row r="2360" spans="1:5" x14ac:dyDescent="0.25">
      <c r="A2360">
        <v>2293</v>
      </c>
      <c r="B2360" s="40">
        <v>3188004.6820538654</v>
      </c>
      <c r="C2360">
        <v>4253465.1570425965</v>
      </c>
      <c r="D2360" t="str">
        <v>unmet</v>
      </c>
      <c r="E2360">
        <v>-1065460.4749887311</v>
      </c>
    </row>
    <row r="2361" spans="1:5" x14ac:dyDescent="0.25">
      <c r="A2361">
        <v>2294</v>
      </c>
      <c r="B2361" s="40">
        <v>2864647.7561529567</v>
      </c>
      <c r="C2361">
        <v>4252959.7534385398</v>
      </c>
      <c r="D2361" t="str">
        <v>unmet</v>
      </c>
      <c r="E2361">
        <v>-1388311.9972855831</v>
      </c>
    </row>
    <row r="2362" spans="1:5" x14ac:dyDescent="0.25">
      <c r="A2362">
        <v>2295</v>
      </c>
      <c r="B2362" s="40">
        <v>3229495.5718170255</v>
      </c>
      <c r="C2362">
        <v>4253251.5202124221</v>
      </c>
      <c r="D2362" t="str">
        <v>unmet</v>
      </c>
      <c r="E2362">
        <v>-1023755.9483953966</v>
      </c>
    </row>
    <row r="2363" spans="1:5" x14ac:dyDescent="0.25">
      <c r="A2363">
        <v>2296</v>
      </c>
      <c r="B2363" s="40">
        <v>3463685.0130898617</v>
      </c>
      <c r="C2363">
        <v>4253111.4159812899</v>
      </c>
      <c r="D2363" t="str">
        <v>unmet</v>
      </c>
      <c r="E2363">
        <v>-789426.40289142821</v>
      </c>
    </row>
    <row r="2364" spans="1:5" x14ac:dyDescent="0.25">
      <c r="A2364">
        <v>2297</v>
      </c>
      <c r="B2364" s="40">
        <v>3392168.0275781262</v>
      </c>
      <c r="C2364">
        <v>4253398.9502433101</v>
      </c>
      <c r="D2364" t="str">
        <v>unmet</v>
      </c>
      <c r="E2364">
        <v>-861230.9226651839</v>
      </c>
    </row>
    <row r="2365" spans="1:5" x14ac:dyDescent="0.25">
      <c r="A2365">
        <v>2298</v>
      </c>
      <c r="B2365" s="40">
        <v>3530826.2419465831</v>
      </c>
      <c r="C2365">
        <v>4253133.3159813946</v>
      </c>
      <c r="D2365" t="str">
        <v>unmet</v>
      </c>
      <c r="E2365">
        <v>-722307.07403481146</v>
      </c>
    </row>
    <row r="2366" spans="1:5" x14ac:dyDescent="0.25">
      <c r="A2366">
        <v>2299</v>
      </c>
      <c r="B2366" s="40">
        <v>3270887.7737326119</v>
      </c>
      <c r="C2366">
        <v>4253415.5966650937</v>
      </c>
      <c r="D2366" t="str">
        <v>unmet</v>
      </c>
      <c r="E2366">
        <v>-982527.82293248177</v>
      </c>
    </row>
    <row r="2367" spans="1:5" x14ac:dyDescent="0.25">
      <c r="A2367">
        <v>2300</v>
      </c>
      <c r="B2367" s="40">
        <v>3162875.4496273217</v>
      </c>
      <c r="C2367">
        <v>4253823.8520619096</v>
      </c>
      <c r="D2367" t="str">
        <v>unmet</v>
      </c>
      <c r="E2367">
        <v>-1090948.4024345879</v>
      </c>
    </row>
    <row r="2368" spans="1:5" x14ac:dyDescent="0.25">
      <c r="A2368">
        <v>2301</v>
      </c>
      <c r="B2368" s="40">
        <v>3332704.4198409505</v>
      </c>
      <c r="C2368">
        <v>4252725.6739410451</v>
      </c>
      <c r="D2368" t="str">
        <v>unmet</v>
      </c>
      <c r="E2368">
        <v>-920021.25410009455</v>
      </c>
    </row>
    <row r="2369" spans="1:5" x14ac:dyDescent="0.25">
      <c r="A2369">
        <v>2302</v>
      </c>
      <c r="B2369" s="40">
        <v>3404545.0693268199</v>
      </c>
      <c r="C2369">
        <v>4253165.2069731345</v>
      </c>
      <c r="D2369" t="str">
        <v>unmet</v>
      </c>
      <c r="E2369">
        <v>-848620.13764631469</v>
      </c>
    </row>
    <row r="2370" spans="1:5" x14ac:dyDescent="0.25">
      <c r="A2370">
        <v>2303</v>
      </c>
      <c r="B2370" s="40">
        <v>3017060.7034388632</v>
      </c>
      <c r="C2370">
        <v>4253451.8515490117</v>
      </c>
      <c r="D2370" t="str">
        <v>unmet</v>
      </c>
      <c r="E2370">
        <v>-1236391.1481101485</v>
      </c>
    </row>
    <row r="2371" spans="1:5" x14ac:dyDescent="0.25">
      <c r="A2371">
        <v>2304</v>
      </c>
      <c r="B2371" s="40">
        <v>2770577.7228509649</v>
      </c>
      <c r="C2371">
        <v>4253195.1727261329</v>
      </c>
      <c r="D2371" t="str">
        <v>unmet</v>
      </c>
      <c r="E2371">
        <v>-1482617.449875168</v>
      </c>
    </row>
    <row r="2372" spans="1:5" x14ac:dyDescent="0.25">
      <c r="A2372">
        <v>2305</v>
      </c>
      <c r="B2372" s="40">
        <v>2832347.0725991307</v>
      </c>
      <c r="C2372">
        <v>4252999.787802971</v>
      </c>
      <c r="D2372" t="str">
        <v>unmet</v>
      </c>
      <c r="E2372">
        <v>-1420652.7152038403</v>
      </c>
    </row>
    <row r="2373" spans="1:5" x14ac:dyDescent="0.25">
      <c r="A2373">
        <v>2306</v>
      </c>
      <c r="B2373" s="40">
        <v>3232596.6216544807</v>
      </c>
      <c r="C2373">
        <v>4254059.9622676549</v>
      </c>
      <c r="D2373" t="str">
        <v>unmet</v>
      </c>
      <c r="E2373">
        <v>-1021463.3406131743</v>
      </c>
    </row>
    <row r="2374" spans="1:5" x14ac:dyDescent="0.25">
      <c r="A2374">
        <v>2307</v>
      </c>
      <c r="B2374" s="40">
        <v>3342866.7718873941</v>
      </c>
      <c r="C2374">
        <v>4253046.8363316376</v>
      </c>
      <c r="D2374" t="str">
        <v>unmet</v>
      </c>
      <c r="E2374">
        <v>-910180.06444424344</v>
      </c>
    </row>
    <row r="2375" spans="1:5" x14ac:dyDescent="0.25">
      <c r="A2375">
        <v>2308</v>
      </c>
      <c r="B2375" s="40">
        <v>3082683.8382945713</v>
      </c>
      <c r="C2375">
        <v>4253803.8573655561</v>
      </c>
      <c r="D2375" t="str">
        <v>unmet</v>
      </c>
      <c r="E2375">
        <v>-1171120.0190709848</v>
      </c>
    </row>
    <row r="2376" spans="1:5" x14ac:dyDescent="0.25">
      <c r="A2376">
        <v>2309</v>
      </c>
      <c r="B2376" s="40">
        <v>3043280.0619284818</v>
      </c>
      <c r="C2376">
        <v>4254110.1435682671</v>
      </c>
      <c r="D2376" t="str">
        <v>unmet</v>
      </c>
      <c r="E2376">
        <v>-1210830.0816397853</v>
      </c>
    </row>
    <row r="2377" spans="1:5" x14ac:dyDescent="0.25">
      <c r="A2377">
        <v>2310</v>
      </c>
      <c r="B2377" s="40">
        <v>3271968.8257333734</v>
      </c>
      <c r="C2377">
        <v>4252536.8327424368</v>
      </c>
      <c r="D2377" t="str">
        <v>unmet</v>
      </c>
      <c r="E2377">
        <v>-980568.00700906338</v>
      </c>
    </row>
    <row r="2378" spans="1:5" x14ac:dyDescent="0.25">
      <c r="A2378">
        <v>2311</v>
      </c>
      <c r="B2378" s="40">
        <v>3166177.9284824422</v>
      </c>
      <c r="C2378">
        <v>4253774.5510473968</v>
      </c>
      <c r="D2378" t="str">
        <v>unmet</v>
      </c>
      <c r="E2378">
        <v>-1087596.6225649547</v>
      </c>
    </row>
    <row r="2379" spans="1:5" x14ac:dyDescent="0.25">
      <c r="A2379">
        <v>2312</v>
      </c>
      <c r="B2379" s="40">
        <v>3770013.0861346144</v>
      </c>
      <c r="C2379">
        <v>4253701.5779521288</v>
      </c>
      <c r="D2379" t="str">
        <v>unmet</v>
      </c>
      <c r="E2379">
        <v>-483688.49181751441</v>
      </c>
    </row>
    <row r="2380" spans="1:5" x14ac:dyDescent="0.25">
      <c r="A2380">
        <v>2313</v>
      </c>
      <c r="B2380" s="40">
        <v>3597974.9489547024</v>
      </c>
      <c r="C2380">
        <v>4253605.6740227379</v>
      </c>
      <c r="D2380" t="str">
        <v>unmet</v>
      </c>
      <c r="E2380">
        <v>-655630.72506803554</v>
      </c>
    </row>
    <row r="2381" spans="1:5" x14ac:dyDescent="0.25">
      <c r="A2381">
        <v>2314</v>
      </c>
      <c r="B2381" s="40">
        <v>2833448.0147067448</v>
      </c>
      <c r="C2381">
        <v>4253720.569336188</v>
      </c>
      <c r="D2381" t="str">
        <v>unmet</v>
      </c>
      <c r="E2381">
        <v>-1420272.5546294432</v>
      </c>
    </row>
    <row r="2382" spans="1:5" x14ac:dyDescent="0.25">
      <c r="A2382">
        <v>2315</v>
      </c>
      <c r="B2382" s="40">
        <v>3230575.4123142129</v>
      </c>
      <c r="C2382">
        <v>4253480.2698858911</v>
      </c>
      <c r="D2382" t="str">
        <v>unmet</v>
      </c>
      <c r="E2382">
        <v>-1022904.8575716782</v>
      </c>
    </row>
    <row r="2383" spans="1:5" x14ac:dyDescent="0.25">
      <c r="A2383">
        <v>2316</v>
      </c>
      <c r="B2383" s="40">
        <v>4379802.420592566</v>
      </c>
      <c r="C2383">
        <v>4252966.1490876814</v>
      </c>
      <c r="D2383" t="str">
        <v>met</v>
      </c>
      <c r="E2383">
        <v>126836.27150488459</v>
      </c>
    </row>
    <row r="2384" spans="1:5" x14ac:dyDescent="0.25">
      <c r="A2384">
        <v>2317</v>
      </c>
      <c r="B2384" s="40">
        <v>3257555.4023173256</v>
      </c>
      <c r="C2384">
        <v>4253149.2230870575</v>
      </c>
      <c r="D2384" t="str">
        <v>unmet</v>
      </c>
      <c r="E2384">
        <v>-995593.82076973189</v>
      </c>
    </row>
    <row r="2385" spans="1:5" x14ac:dyDescent="0.25">
      <c r="A2385">
        <v>2318</v>
      </c>
      <c r="B2385" s="40">
        <v>3797340.3920428315</v>
      </c>
      <c r="C2385">
        <v>4253211.4232861707</v>
      </c>
      <c r="D2385" t="str">
        <v>unmet</v>
      </c>
      <c r="E2385">
        <v>-455871.03124333918</v>
      </c>
    </row>
    <row r="2386" spans="1:5" x14ac:dyDescent="0.25">
      <c r="A2386">
        <v>2319</v>
      </c>
      <c r="B2386" s="40">
        <v>3216559.179053124</v>
      </c>
      <c r="C2386">
        <v>4253295.6032227715</v>
      </c>
      <c r="D2386" t="str">
        <v>unmet</v>
      </c>
      <c r="E2386">
        <v>-1036736.4241696475</v>
      </c>
    </row>
    <row r="2387" spans="1:5" x14ac:dyDescent="0.25">
      <c r="A2387">
        <v>2320</v>
      </c>
      <c r="B2387" s="40">
        <v>3138925.250761603</v>
      </c>
      <c r="C2387">
        <v>4253282.4170755325</v>
      </c>
      <c r="D2387" t="str">
        <v>unmet</v>
      </c>
      <c r="E2387">
        <v>-1114357.1663139295</v>
      </c>
    </row>
    <row r="2388" spans="1:5" x14ac:dyDescent="0.25">
      <c r="A2388">
        <v>2321</v>
      </c>
      <c r="B2388" s="40">
        <v>3104399.9595998824</v>
      </c>
      <c r="C2388">
        <v>4253107.5029128585</v>
      </c>
      <c r="D2388" t="str">
        <v>unmet</v>
      </c>
      <c r="E2388">
        <v>-1148707.5433129761</v>
      </c>
    </row>
    <row r="2389" spans="1:5" x14ac:dyDescent="0.25">
      <c r="A2389">
        <v>2322</v>
      </c>
      <c r="B2389" s="40">
        <v>3769280.0548569066</v>
      </c>
      <c r="C2389">
        <v>4253666.6615241673</v>
      </c>
      <c r="D2389" t="str">
        <v>unmet</v>
      </c>
      <c r="E2389">
        <v>-484386.60666726064</v>
      </c>
    </row>
    <row r="2390" spans="1:5" x14ac:dyDescent="0.25">
      <c r="A2390">
        <v>2323</v>
      </c>
      <c r="B2390" s="40">
        <v>3504953.468374338</v>
      </c>
      <c r="C2390">
        <v>4253658.6599262506</v>
      </c>
      <c r="D2390" t="str">
        <v>unmet</v>
      </c>
      <c r="E2390">
        <v>-748705.19155191258</v>
      </c>
    </row>
    <row r="2391" spans="1:5" x14ac:dyDescent="0.25">
      <c r="A2391">
        <v>2324</v>
      </c>
      <c r="B2391" s="40">
        <v>2954467.8101106035</v>
      </c>
      <c r="C2391">
        <v>4253509.7891210271</v>
      </c>
      <c r="D2391" t="str">
        <v>unmet</v>
      </c>
      <c r="E2391">
        <v>-1299041.9790104236</v>
      </c>
    </row>
    <row r="2392" spans="1:5" x14ac:dyDescent="0.25">
      <c r="A2392">
        <v>2325</v>
      </c>
      <c r="B2392" s="40">
        <v>3161317.1981139723</v>
      </c>
      <c r="C2392">
        <v>4253239.8890581811</v>
      </c>
      <c r="D2392" t="str">
        <v>unmet</v>
      </c>
      <c r="E2392">
        <v>-1091922.6909442088</v>
      </c>
    </row>
    <row r="2393" spans="1:5" x14ac:dyDescent="0.25">
      <c r="A2393">
        <v>2326</v>
      </c>
      <c r="B2393" s="40">
        <v>2891454.5925990739</v>
      </c>
      <c r="C2393">
        <v>4253238.1961441366</v>
      </c>
      <c r="D2393" t="str">
        <v>unmet</v>
      </c>
      <c r="E2393">
        <v>-1361783.6035450627</v>
      </c>
    </row>
    <row r="2394" spans="1:5" x14ac:dyDescent="0.25">
      <c r="A2394">
        <v>2327</v>
      </c>
      <c r="B2394" s="40">
        <v>3442661.9415182793</v>
      </c>
      <c r="C2394">
        <v>4253501.7771852622</v>
      </c>
      <c r="D2394" t="str">
        <v>unmet</v>
      </c>
      <c r="E2394">
        <v>-810839.83566698292</v>
      </c>
    </row>
    <row r="2395" spans="1:5" x14ac:dyDescent="0.25">
      <c r="A2395">
        <v>2328</v>
      </c>
      <c r="B2395" s="40">
        <v>2731270.3935099626</v>
      </c>
      <c r="C2395">
        <v>4253561.1514333347</v>
      </c>
      <c r="D2395" t="str">
        <v>unmet</v>
      </c>
      <c r="E2395">
        <v>-1522290.7579233721</v>
      </c>
    </row>
    <row r="2396" spans="1:5" x14ac:dyDescent="0.25">
      <c r="A2396">
        <v>2329</v>
      </c>
      <c r="B2396" s="40">
        <v>3273437.6769813676</v>
      </c>
      <c r="C2396">
        <v>4253322.3279332379</v>
      </c>
      <c r="D2396" t="str">
        <v>unmet</v>
      </c>
      <c r="E2396">
        <v>-979884.65095187025</v>
      </c>
    </row>
    <row r="2397" spans="1:5" x14ac:dyDescent="0.25">
      <c r="A2397">
        <v>2330</v>
      </c>
      <c r="B2397" s="40">
        <v>3072810.8636499387</v>
      </c>
      <c r="C2397">
        <v>4253310.073301414</v>
      </c>
      <c r="D2397" t="str">
        <v>unmet</v>
      </c>
      <c r="E2397">
        <v>-1180499.2096514753</v>
      </c>
    </row>
    <row r="2398" spans="1:5" x14ac:dyDescent="0.25">
      <c r="A2398">
        <v>2331</v>
      </c>
      <c r="B2398" s="40">
        <v>3335189.1694391971</v>
      </c>
      <c r="C2398">
        <v>4253619.2536456529</v>
      </c>
      <c r="D2398" t="str">
        <v>unmet</v>
      </c>
      <c r="E2398">
        <v>-918430.08420645585</v>
      </c>
    </row>
    <row r="2399" spans="1:5" x14ac:dyDescent="0.25">
      <c r="A2399">
        <v>2332</v>
      </c>
      <c r="B2399" s="40">
        <v>3044254.9623516994</v>
      </c>
      <c r="C2399">
        <v>4253172.0229320051</v>
      </c>
      <c r="D2399" t="str">
        <v>unmet</v>
      </c>
      <c r="E2399">
        <v>-1208917.0605803058</v>
      </c>
    </row>
    <row r="2400" spans="1:5" x14ac:dyDescent="0.25">
      <c r="A2400">
        <v>2333</v>
      </c>
      <c r="B2400" s="40">
        <v>2722142.4333914006</v>
      </c>
      <c r="C2400">
        <v>4253430.9336511632</v>
      </c>
      <c r="D2400" t="str">
        <v>unmet</v>
      </c>
      <c r="E2400">
        <v>-1531288.5002597626</v>
      </c>
    </row>
    <row r="2401" spans="1:5" x14ac:dyDescent="0.25">
      <c r="A2401">
        <v>2334</v>
      </c>
      <c r="B2401" s="40">
        <v>3615042.0546583203</v>
      </c>
      <c r="C2401">
        <v>4253788.9084711485</v>
      </c>
      <c r="D2401" t="str">
        <v>unmet</v>
      </c>
      <c r="E2401">
        <v>-638746.85381282819</v>
      </c>
    </row>
    <row r="2402" spans="1:5" x14ac:dyDescent="0.25">
      <c r="A2402">
        <v>2335</v>
      </c>
      <c r="B2402" s="40">
        <v>3073807.2793752495</v>
      </c>
      <c r="C2402">
        <v>4253722.5335522881</v>
      </c>
      <c r="D2402" t="str">
        <v>unmet</v>
      </c>
      <c r="E2402">
        <v>-1179915.2541770386</v>
      </c>
    </row>
    <row r="2403" spans="1:5" x14ac:dyDescent="0.25">
      <c r="A2403">
        <v>2336</v>
      </c>
      <c r="B2403" s="40">
        <v>3163959.111971003</v>
      </c>
      <c r="C2403">
        <v>4252879.5768793914</v>
      </c>
      <c r="D2403" t="str">
        <v>unmet</v>
      </c>
      <c r="E2403">
        <v>-1088920.4649083884</v>
      </c>
    </row>
    <row r="2404" spans="1:5" x14ac:dyDescent="0.25">
      <c r="A2404">
        <v>2337</v>
      </c>
      <c r="B2404" s="40">
        <v>3030116.4699396463</v>
      </c>
      <c r="C2404">
        <v>4253637.0875210604</v>
      </c>
      <c r="D2404" t="str">
        <v>unmet</v>
      </c>
      <c r="E2404">
        <v>-1223520.6175814141</v>
      </c>
    </row>
    <row r="2405" spans="1:5" x14ac:dyDescent="0.25">
      <c r="A2405">
        <v>2338</v>
      </c>
      <c r="B2405" s="40">
        <v>3361468.6508584488</v>
      </c>
      <c r="C2405">
        <v>4253469.7015582444</v>
      </c>
      <c r="D2405" t="str">
        <v>unmet</v>
      </c>
      <c r="E2405">
        <v>-892001.0506997956</v>
      </c>
    </row>
    <row r="2406" spans="1:5" x14ac:dyDescent="0.25">
      <c r="A2406">
        <v>2339</v>
      </c>
      <c r="B2406" s="40">
        <v>3290562.9142092085</v>
      </c>
      <c r="C2406">
        <v>4253252.1442017993</v>
      </c>
      <c r="D2406" t="str">
        <v>unmet</v>
      </c>
      <c r="E2406">
        <v>-962689.22999259084</v>
      </c>
    </row>
    <row r="2407" spans="1:5" x14ac:dyDescent="0.25">
      <c r="A2407">
        <v>2340</v>
      </c>
      <c r="B2407" s="40">
        <v>3341052.6708732815</v>
      </c>
      <c r="C2407">
        <v>4253536.2498652395</v>
      </c>
      <c r="D2407" t="str">
        <v>unmet</v>
      </c>
      <c r="E2407">
        <v>-912483.57899195794</v>
      </c>
    </row>
    <row r="2408" spans="1:5" x14ac:dyDescent="0.25">
      <c r="A2408">
        <v>2341</v>
      </c>
      <c r="B2408" s="40">
        <v>2870630.3862755336</v>
      </c>
      <c r="C2408">
        <v>4253082.3761211643</v>
      </c>
      <c r="D2408" t="str">
        <v>unmet</v>
      </c>
      <c r="E2408">
        <v>-1382451.9898456307</v>
      </c>
    </row>
    <row r="2409" spans="1:5" x14ac:dyDescent="0.25">
      <c r="A2409">
        <v>2342</v>
      </c>
      <c r="B2409" s="40">
        <v>3285527.2734842012</v>
      </c>
      <c r="C2409">
        <v>4253829.8235625671</v>
      </c>
      <c r="D2409" t="str">
        <v>unmet</v>
      </c>
      <c r="E2409">
        <v>-968302.55007836595</v>
      </c>
    </row>
    <row r="2410" spans="1:5" x14ac:dyDescent="0.25">
      <c r="A2410">
        <v>2343</v>
      </c>
      <c r="B2410" s="40">
        <v>3027809.0276241926</v>
      </c>
      <c r="C2410">
        <v>4253020.1645463966</v>
      </c>
      <c r="D2410" t="str">
        <v>unmet</v>
      </c>
      <c r="E2410">
        <v>-1225211.1369222039</v>
      </c>
    </row>
    <row r="2411" spans="1:5" x14ac:dyDescent="0.25">
      <c r="A2411">
        <v>2344</v>
      </c>
      <c r="B2411" s="40">
        <v>2935866.8735412932</v>
      </c>
      <c r="C2411">
        <v>4253432.1572528686</v>
      </c>
      <c r="D2411" t="str">
        <v>unmet</v>
      </c>
      <c r="E2411">
        <v>-1317565.2837115754</v>
      </c>
    </row>
    <row r="2412" spans="1:5" x14ac:dyDescent="0.25">
      <c r="A2412">
        <v>2345</v>
      </c>
      <c r="B2412" s="40">
        <v>3245374.960488298</v>
      </c>
      <c r="C2412">
        <v>4253216.4229076216</v>
      </c>
      <c r="D2412" t="str">
        <v>unmet</v>
      </c>
      <c r="E2412">
        <v>-1007841.4624193236</v>
      </c>
    </row>
    <row r="2413" spans="1:5" x14ac:dyDescent="0.25">
      <c r="A2413">
        <v>2346</v>
      </c>
      <c r="B2413" s="40">
        <v>2797046.6998819355</v>
      </c>
      <c r="C2413">
        <v>4253077.1397410017</v>
      </c>
      <c r="D2413" t="str">
        <v>unmet</v>
      </c>
      <c r="E2413">
        <v>-1456030.4398590662</v>
      </c>
    </row>
    <row r="2414" spans="1:5" x14ac:dyDescent="0.25">
      <c r="A2414">
        <v>2347</v>
      </c>
      <c r="B2414" s="40">
        <v>3072307.524619747</v>
      </c>
      <c r="C2414">
        <v>4253419.493208061</v>
      </c>
      <c r="D2414" t="str">
        <v>unmet</v>
      </c>
      <c r="E2414">
        <v>-1181111.968588314</v>
      </c>
    </row>
    <row r="2415" spans="1:5" x14ac:dyDescent="0.25">
      <c r="A2415">
        <v>2348</v>
      </c>
      <c r="B2415" s="40">
        <v>2788485.9001346538</v>
      </c>
      <c r="C2415">
        <v>4253562.8821832892</v>
      </c>
      <c r="D2415" t="str">
        <v>unmet</v>
      </c>
      <c r="E2415">
        <v>-1465076.9820486354</v>
      </c>
    </row>
    <row r="2416" spans="1:5" x14ac:dyDescent="0.25">
      <c r="A2416">
        <v>2349</v>
      </c>
      <c r="B2416" s="40">
        <v>3256125.8576588286</v>
      </c>
      <c r="C2416">
        <v>4253459.0799591513</v>
      </c>
      <c r="D2416" t="str">
        <v>unmet</v>
      </c>
      <c r="E2416">
        <v>-997333.22230032273</v>
      </c>
    </row>
    <row r="2417" spans="1:5" x14ac:dyDescent="0.25">
      <c r="A2417">
        <v>2350</v>
      </c>
      <c r="B2417" s="40">
        <v>2987705.5550131155</v>
      </c>
      <c r="C2417">
        <v>4253505.3960204087</v>
      </c>
      <c r="D2417" t="str">
        <v>unmet</v>
      </c>
      <c r="E2417">
        <v>-1265799.8410072932</v>
      </c>
    </row>
    <row r="2418" spans="1:5" x14ac:dyDescent="0.25">
      <c r="A2418">
        <v>2351</v>
      </c>
      <c r="B2418" s="40">
        <v>3401641.704101536</v>
      </c>
      <c r="C2418">
        <v>4253930.0050264318</v>
      </c>
      <c r="D2418" t="str">
        <v>unmet</v>
      </c>
      <c r="E2418">
        <v>-852288.3009248958</v>
      </c>
    </row>
    <row r="2419" spans="1:5" x14ac:dyDescent="0.25">
      <c r="A2419">
        <v>2352</v>
      </c>
      <c r="B2419" s="40">
        <v>3368034.3387373942</v>
      </c>
      <c r="C2419">
        <v>4253548.8379013976</v>
      </c>
      <c r="D2419" t="str">
        <v>unmet</v>
      </c>
      <c r="E2419">
        <v>-885514.49916400341</v>
      </c>
    </row>
    <row r="2420" spans="1:5" x14ac:dyDescent="0.25">
      <c r="A2420">
        <v>2353</v>
      </c>
      <c r="B2420" s="40">
        <v>3038594.8884452884</v>
      </c>
      <c r="C2420">
        <v>4253061.048473211</v>
      </c>
      <c r="D2420" t="str">
        <v>unmet</v>
      </c>
      <c r="E2420">
        <v>-1214466.1600279226</v>
      </c>
    </row>
    <row r="2421" spans="1:5" x14ac:dyDescent="0.25">
      <c r="A2421">
        <v>2354</v>
      </c>
      <c r="B2421" s="40">
        <v>3427583.8261447437</v>
      </c>
      <c r="C2421">
        <v>4253589.0384684289</v>
      </c>
      <c r="D2421" t="str">
        <v>unmet</v>
      </c>
      <c r="E2421">
        <v>-826005.21232368518</v>
      </c>
    </row>
    <row r="2422" spans="1:5" x14ac:dyDescent="0.25">
      <c r="A2422">
        <v>2355</v>
      </c>
      <c r="B2422" s="40">
        <v>3106162.2663015141</v>
      </c>
      <c r="C2422">
        <v>4253397.8990165228</v>
      </c>
      <c r="D2422" t="str">
        <v>unmet</v>
      </c>
      <c r="E2422">
        <v>-1147235.6327150087</v>
      </c>
    </row>
    <row r="2423" spans="1:5" x14ac:dyDescent="0.25">
      <c r="A2423">
        <v>2356</v>
      </c>
      <c r="B2423" s="40">
        <v>3188527.2348569157</v>
      </c>
      <c r="C2423">
        <v>4253162.1522609126</v>
      </c>
      <c r="D2423" t="str">
        <v>unmet</v>
      </c>
      <c r="E2423">
        <v>-1064634.9174039969</v>
      </c>
    </row>
    <row r="2424" spans="1:5" x14ac:dyDescent="0.25">
      <c r="A2424">
        <v>2357</v>
      </c>
      <c r="B2424" s="40">
        <v>3627795.1084864708</v>
      </c>
      <c r="C2424">
        <v>4253525.4263160862</v>
      </c>
      <c r="D2424" t="str">
        <v>unmet</v>
      </c>
      <c r="E2424">
        <v>-625730.31782961544</v>
      </c>
    </row>
    <row r="2425" spans="1:5" x14ac:dyDescent="0.25">
      <c r="A2425">
        <v>2358</v>
      </c>
      <c r="B2425" s="40">
        <v>2688089.9190339157</v>
      </c>
      <c r="C2425">
        <v>4253508.8857067209</v>
      </c>
      <c r="D2425" t="str">
        <v>unmet</v>
      </c>
      <c r="E2425">
        <v>-1565418.9666728051</v>
      </c>
    </row>
    <row r="2426" spans="1:5" x14ac:dyDescent="0.25">
      <c r="A2426">
        <v>2359</v>
      </c>
      <c r="B2426" s="40">
        <v>3544639.7458923385</v>
      </c>
      <c r="C2426">
        <v>4253486.9452412929</v>
      </c>
      <c r="D2426" t="str">
        <v>unmet</v>
      </c>
      <c r="E2426">
        <v>-708847.19934895448</v>
      </c>
    </row>
    <row r="2427" spans="1:5" x14ac:dyDescent="0.25">
      <c r="A2427">
        <v>2360</v>
      </c>
      <c r="B2427" s="40">
        <v>3154997.6254222193</v>
      </c>
      <c r="C2427">
        <v>4252989.6038022749</v>
      </c>
      <c r="D2427" t="str">
        <v>unmet</v>
      </c>
      <c r="E2427">
        <v>-1097991.9783800556</v>
      </c>
    </row>
    <row r="2428" spans="1:5" x14ac:dyDescent="0.25">
      <c r="A2428">
        <v>2361</v>
      </c>
      <c r="B2428" s="40">
        <v>3383994.3046887508</v>
      </c>
      <c r="C2428">
        <v>4253137.7102549393</v>
      </c>
      <c r="D2428" t="str">
        <v>unmet</v>
      </c>
      <c r="E2428">
        <v>-869143.40556618851</v>
      </c>
    </row>
    <row r="2429" spans="1:5" x14ac:dyDescent="0.25">
      <c r="A2429">
        <v>2362</v>
      </c>
      <c r="B2429" s="40">
        <v>3003464.8586693224</v>
      </c>
      <c r="C2429">
        <v>4253371.550201741</v>
      </c>
      <c r="D2429" t="str">
        <v>unmet</v>
      </c>
      <c r="E2429">
        <v>-1249906.6915324186</v>
      </c>
    </row>
    <row r="2430" spans="1:5" x14ac:dyDescent="0.25">
      <c r="A2430">
        <v>2363</v>
      </c>
      <c r="B2430" s="40">
        <v>3110329.6295333663</v>
      </c>
      <c r="C2430">
        <v>4252945.1084286002</v>
      </c>
      <c r="D2430" t="str">
        <v>unmet</v>
      </c>
      <c r="E2430">
        <v>-1142615.4788952339</v>
      </c>
    </row>
    <row r="2431" spans="1:5" x14ac:dyDescent="0.25">
      <c r="A2431">
        <v>2364</v>
      </c>
      <c r="B2431" s="40">
        <v>3643371.5285065956</v>
      </c>
      <c r="C2431">
        <v>4253574.5021042237</v>
      </c>
      <c r="D2431" t="str">
        <v>unmet</v>
      </c>
      <c r="E2431">
        <v>-610202.97359762806</v>
      </c>
    </row>
    <row r="2432" spans="1:5" x14ac:dyDescent="0.25">
      <c r="A2432">
        <v>2365</v>
      </c>
      <c r="B2432" s="40">
        <v>3377972.5589967044</v>
      </c>
      <c r="C2432">
        <v>4253218.0174536323</v>
      </c>
      <c r="D2432" t="str">
        <v>unmet</v>
      </c>
      <c r="E2432">
        <v>-875245.45845692791</v>
      </c>
    </row>
    <row r="2433" spans="1:5" x14ac:dyDescent="0.25">
      <c r="A2433">
        <v>2366</v>
      </c>
      <c r="B2433" s="40">
        <v>3213798.4649533974</v>
      </c>
      <c r="C2433">
        <v>4253151.7449537013</v>
      </c>
      <c r="D2433" t="str">
        <v>unmet</v>
      </c>
      <c r="E2433">
        <v>-1039353.2800003039</v>
      </c>
    </row>
    <row r="2434" spans="1:5" x14ac:dyDescent="0.25">
      <c r="A2434">
        <v>2367</v>
      </c>
      <c r="B2434" s="40">
        <v>2798093.6749788709</v>
      </c>
      <c r="C2434">
        <v>4253193.2267073896</v>
      </c>
      <c r="D2434" t="str">
        <v>unmet</v>
      </c>
      <c r="E2434">
        <v>-1455099.5517285187</v>
      </c>
    </row>
    <row r="2435" spans="1:5" x14ac:dyDescent="0.25">
      <c r="A2435">
        <v>2368</v>
      </c>
      <c r="B2435" s="40">
        <v>3262682.7889888873</v>
      </c>
      <c r="C2435">
        <v>4253454.523711862</v>
      </c>
      <c r="D2435" t="str">
        <v>unmet</v>
      </c>
      <c r="E2435">
        <v>-990771.73472297471</v>
      </c>
    </row>
    <row r="2436" spans="1:5" x14ac:dyDescent="0.25">
      <c r="A2436">
        <v>2369</v>
      </c>
      <c r="B2436" s="40">
        <v>2986204.5250583123</v>
      </c>
      <c r="C2436">
        <v>4253649.6224397691</v>
      </c>
      <c r="D2436" t="str">
        <v>unmet</v>
      </c>
      <c r="E2436">
        <v>-1267445.0973814568</v>
      </c>
    </row>
    <row r="2437" spans="1:5" x14ac:dyDescent="0.25">
      <c r="A2437">
        <v>2370</v>
      </c>
      <c r="B2437" s="40">
        <v>3388366.505073403</v>
      </c>
      <c r="C2437">
        <v>4253231.2671476398</v>
      </c>
      <c r="D2437" t="str">
        <v>unmet</v>
      </c>
      <c r="E2437">
        <v>-864864.76207423676</v>
      </c>
    </row>
    <row r="2438" spans="1:5" x14ac:dyDescent="0.25">
      <c r="A2438">
        <v>2371</v>
      </c>
      <c r="B2438" s="40">
        <v>2932741.3149838033</v>
      </c>
      <c r="C2438">
        <v>4253113.1137608755</v>
      </c>
      <c r="D2438" t="str">
        <v>unmet</v>
      </c>
      <c r="E2438">
        <v>-1320371.7987770722</v>
      </c>
    </row>
    <row r="2439" spans="1:5" x14ac:dyDescent="0.25">
      <c r="A2439">
        <v>2372</v>
      </c>
      <c r="B2439" s="40">
        <v>3390176.8377846144</v>
      </c>
      <c r="C2439">
        <v>4252958.5043934211</v>
      </c>
      <c r="D2439" t="str">
        <v>unmet</v>
      </c>
      <c r="E2439">
        <v>-862781.6666088067</v>
      </c>
    </row>
    <row r="2440" spans="1:5" x14ac:dyDescent="0.25">
      <c r="A2440">
        <v>2373</v>
      </c>
      <c r="B2440" s="40">
        <v>3426566.7325028656</v>
      </c>
      <c r="C2440">
        <v>4253922.5936615579</v>
      </c>
      <c r="D2440" t="str">
        <v>unmet</v>
      </c>
      <c r="E2440">
        <v>-827355.86115869228</v>
      </c>
    </row>
    <row r="2441" spans="1:5" x14ac:dyDescent="0.25">
      <c r="A2441">
        <v>2374</v>
      </c>
      <c r="B2441" s="40">
        <v>3001645.3049695636</v>
      </c>
      <c r="C2441">
        <v>4253362.6940482371</v>
      </c>
      <c r="D2441" t="str">
        <v>unmet</v>
      </c>
      <c r="E2441">
        <v>-1251717.3890786734</v>
      </c>
    </row>
    <row r="2442" spans="1:5" x14ac:dyDescent="0.25">
      <c r="A2442">
        <v>2375</v>
      </c>
      <c r="B2442" s="40">
        <v>3415626.5768463649</v>
      </c>
      <c r="C2442">
        <v>4253578.5282430714</v>
      </c>
      <c r="D2442" t="str">
        <v>unmet</v>
      </c>
      <c r="E2442">
        <v>-837951.95139670651</v>
      </c>
    </row>
    <row r="2443" spans="1:5" x14ac:dyDescent="0.25">
      <c r="A2443">
        <v>2376</v>
      </c>
      <c r="B2443" s="40">
        <v>3222283.1561535643</v>
      </c>
      <c r="C2443">
        <v>4253376.5141445287</v>
      </c>
      <c r="D2443" t="str">
        <v>unmet</v>
      </c>
      <c r="E2443">
        <v>-1031093.3579909643</v>
      </c>
    </row>
    <row r="2444" spans="1:5" x14ac:dyDescent="0.25">
      <c r="A2444">
        <v>2377</v>
      </c>
      <c r="B2444" s="40">
        <v>3076575.0994507424</v>
      </c>
      <c r="C2444">
        <v>4252971.0486084484</v>
      </c>
      <c r="D2444" t="str">
        <v>unmet</v>
      </c>
      <c r="E2444">
        <v>-1176395.949157706</v>
      </c>
    </row>
    <row r="2445" spans="1:5" x14ac:dyDescent="0.25">
      <c r="A2445">
        <v>2378</v>
      </c>
      <c r="B2445" s="40">
        <v>3241578.0954425833</v>
      </c>
      <c r="C2445">
        <v>4253367.2222654829</v>
      </c>
      <c r="D2445" t="str">
        <v>unmet</v>
      </c>
      <c r="E2445">
        <v>-1011789.1268228996</v>
      </c>
    </row>
    <row r="2446" spans="1:5" x14ac:dyDescent="0.25">
      <c r="A2446">
        <v>2379</v>
      </c>
      <c r="B2446" s="40">
        <v>3126320.0160710616</v>
      </c>
      <c r="C2446">
        <v>4254156.6784286685</v>
      </c>
      <c r="D2446" t="str">
        <v>unmet</v>
      </c>
      <c r="E2446">
        <v>-1127836.6623576069</v>
      </c>
    </row>
    <row r="2447" spans="1:5" x14ac:dyDescent="0.25">
      <c r="A2447">
        <v>2380</v>
      </c>
      <c r="B2447" s="40">
        <v>2864813.0039205696</v>
      </c>
      <c r="C2447">
        <v>4253706.7318723248</v>
      </c>
      <c r="D2447" t="str">
        <v>unmet</v>
      </c>
      <c r="E2447">
        <v>-1388893.7279517553</v>
      </c>
    </row>
    <row r="2448" spans="1:5" x14ac:dyDescent="0.25">
      <c r="A2448">
        <v>2381</v>
      </c>
      <c r="B2448" s="40">
        <v>3316874.6555178571</v>
      </c>
      <c r="C2448">
        <v>4253179.438426557</v>
      </c>
      <c r="D2448" t="str">
        <v>unmet</v>
      </c>
      <c r="E2448">
        <v>-936304.78290869994</v>
      </c>
    </row>
    <row r="2449" spans="1:5" x14ac:dyDescent="0.25">
      <c r="A2449">
        <v>2382</v>
      </c>
      <c r="B2449" s="40">
        <v>3071434.4828084614</v>
      </c>
      <c r="C2449">
        <v>4253576.4641328491</v>
      </c>
      <c r="D2449" t="str">
        <v>unmet</v>
      </c>
      <c r="E2449">
        <v>-1182141.9813243877</v>
      </c>
    </row>
    <row r="2450" spans="1:5" x14ac:dyDescent="0.25">
      <c r="A2450">
        <v>2383</v>
      </c>
      <c r="B2450" s="40">
        <v>3451547.5467098122</v>
      </c>
      <c r="C2450">
        <v>4253281.6869768519</v>
      </c>
      <c r="D2450" t="str">
        <v>unmet</v>
      </c>
      <c r="E2450">
        <v>-801734.14026703965</v>
      </c>
    </row>
    <row r="2451" spans="1:5" x14ac:dyDescent="0.25">
      <c r="A2451">
        <v>2384</v>
      </c>
      <c r="B2451" s="40">
        <v>3204458.3275873666</v>
      </c>
      <c r="C2451">
        <v>4252893.0468034782</v>
      </c>
      <c r="D2451" t="str">
        <v>unmet</v>
      </c>
      <c r="E2451">
        <v>-1048434.7192161116</v>
      </c>
    </row>
    <row r="2452" spans="1:5" x14ac:dyDescent="0.25">
      <c r="A2452">
        <v>2385</v>
      </c>
      <c r="B2452" s="40">
        <v>3274005.7888483228</v>
      </c>
      <c r="C2452">
        <v>4253717.3726230683</v>
      </c>
      <c r="D2452" t="str">
        <v>unmet</v>
      </c>
      <c r="E2452">
        <v>-979711.58377474546</v>
      </c>
    </row>
    <row r="2453" spans="1:5" x14ac:dyDescent="0.25">
      <c r="A2453">
        <v>2386</v>
      </c>
      <c r="B2453" s="40">
        <v>3373202.8006185079</v>
      </c>
      <c r="C2453">
        <v>4253892.8627637159</v>
      </c>
      <c r="D2453" t="str">
        <v>unmet</v>
      </c>
      <c r="E2453">
        <v>-880690.06214520801</v>
      </c>
    </row>
    <row r="2454" spans="1:5" x14ac:dyDescent="0.25">
      <c r="A2454">
        <v>2387</v>
      </c>
      <c r="B2454" s="40">
        <v>3222255.3735030899</v>
      </c>
      <c r="C2454">
        <v>4253527.8451300478</v>
      </c>
      <c r="D2454" t="str">
        <v>unmet</v>
      </c>
      <c r="E2454">
        <v>-1031272.4716269579</v>
      </c>
    </row>
    <row r="2455" spans="1:5" x14ac:dyDescent="0.25">
      <c r="A2455">
        <v>2388</v>
      </c>
      <c r="B2455" s="40">
        <v>2885871.9665268976</v>
      </c>
      <c r="C2455">
        <v>4253422.8161417143</v>
      </c>
      <c r="D2455" t="str">
        <v>unmet</v>
      </c>
      <c r="E2455">
        <v>-1367550.8496148167</v>
      </c>
    </row>
    <row r="2456" spans="1:5" x14ac:dyDescent="0.25">
      <c r="A2456">
        <v>2389</v>
      </c>
      <c r="B2456" s="40">
        <v>3068675.1729808263</v>
      </c>
      <c r="C2456">
        <v>4253906.5769292731</v>
      </c>
      <c r="D2456" t="str">
        <v>unmet</v>
      </c>
      <c r="E2456">
        <v>-1185231.4039484467</v>
      </c>
    </row>
    <row r="2457" spans="1:5" x14ac:dyDescent="0.25">
      <c r="A2457">
        <v>2390</v>
      </c>
      <c r="B2457" s="40">
        <v>3529111.4667142387</v>
      </c>
      <c r="C2457">
        <v>4253354.0265771849</v>
      </c>
      <c r="D2457" t="str">
        <v>unmet</v>
      </c>
      <c r="E2457">
        <v>-724242.55986294616</v>
      </c>
    </row>
    <row r="2458" spans="1:5" x14ac:dyDescent="0.25">
      <c r="A2458">
        <v>2391</v>
      </c>
      <c r="B2458" s="40">
        <v>3183055.6367091713</v>
      </c>
      <c r="C2458">
        <v>4253586.8147817608</v>
      </c>
      <c r="D2458" t="str">
        <v>unmet</v>
      </c>
      <c r="E2458">
        <v>-1070531.1780725894</v>
      </c>
    </row>
    <row r="2459" spans="1:5" x14ac:dyDescent="0.25">
      <c r="A2459">
        <v>2392</v>
      </c>
      <c r="B2459" s="40">
        <v>2943109.0181062063</v>
      </c>
      <c r="C2459">
        <v>4253361.6021685945</v>
      </c>
      <c r="D2459" t="str">
        <v>unmet</v>
      </c>
      <c r="E2459">
        <v>-1310252.5840623882</v>
      </c>
    </row>
    <row r="2460" spans="1:5" x14ac:dyDescent="0.25">
      <c r="A2460">
        <v>2393</v>
      </c>
      <c r="B2460" s="40">
        <v>2920654.0300467424</v>
      </c>
      <c r="C2460">
        <v>4252672.8634320796</v>
      </c>
      <c r="D2460" t="str">
        <v>unmet</v>
      </c>
      <c r="E2460">
        <v>-1332018.8333853371</v>
      </c>
    </row>
    <row r="2461" spans="1:5" x14ac:dyDescent="0.25">
      <c r="A2461">
        <v>2394</v>
      </c>
      <c r="B2461" s="40">
        <v>2918838.3949979129</v>
      </c>
      <c r="C2461">
        <v>4253607.9761180487</v>
      </c>
      <c r="D2461" t="str">
        <v>unmet</v>
      </c>
      <c r="E2461">
        <v>-1334769.5811201357</v>
      </c>
    </row>
    <row r="2462" spans="1:5" x14ac:dyDescent="0.25">
      <c r="A2462">
        <v>2395</v>
      </c>
      <c r="B2462" s="40">
        <v>2916574.920119185</v>
      </c>
      <c r="C2462">
        <v>4253165.285652603</v>
      </c>
      <c r="D2462" t="str">
        <v>unmet</v>
      </c>
      <c r="E2462">
        <v>-1336590.365533418</v>
      </c>
    </row>
    <row r="2463" spans="1:5" x14ac:dyDescent="0.25">
      <c r="A2463">
        <v>2396</v>
      </c>
      <c r="B2463" s="40">
        <v>3463791.4219352109</v>
      </c>
      <c r="C2463">
        <v>4253764.863826328</v>
      </c>
      <c r="D2463" t="str">
        <v>unmet</v>
      </c>
      <c r="E2463">
        <v>-789973.44189111702</v>
      </c>
    </row>
    <row r="2464" spans="1:5" x14ac:dyDescent="0.25">
      <c r="A2464">
        <v>2397</v>
      </c>
      <c r="B2464" s="40">
        <v>3026568.4731968879</v>
      </c>
      <c r="C2464">
        <v>4253427.1432186421</v>
      </c>
      <c r="D2464" t="str">
        <v>unmet</v>
      </c>
      <c r="E2464">
        <v>-1226858.6700217542</v>
      </c>
    </row>
    <row r="2465" spans="1:5" x14ac:dyDescent="0.25">
      <c r="A2465">
        <v>2398</v>
      </c>
      <c r="B2465" s="40">
        <v>3447377.6045094179</v>
      </c>
      <c r="C2465">
        <v>4252827.5179656884</v>
      </c>
      <c r="D2465" t="str">
        <v>unmet</v>
      </c>
      <c r="E2465">
        <v>-805449.91345627047</v>
      </c>
    </row>
    <row r="2466" spans="1:5" x14ac:dyDescent="0.25">
      <c r="A2466">
        <v>2399</v>
      </c>
      <c r="B2466" s="40">
        <v>2898294.1085589156</v>
      </c>
      <c r="C2466">
        <v>4253245.4816772332</v>
      </c>
      <c r="D2466" t="str">
        <v>unmet</v>
      </c>
      <c r="E2466">
        <v>-1354951.3731183177</v>
      </c>
    </row>
    <row r="2467" spans="1:5" x14ac:dyDescent="0.25">
      <c r="A2467">
        <v>2400</v>
      </c>
      <c r="B2467" s="40">
        <v>4719592.7949390383</v>
      </c>
      <c r="C2467">
        <v>4253184.8657404454</v>
      </c>
      <c r="D2467" t="str">
        <v>met</v>
      </c>
      <c r="E2467">
        <v>466407.9291985929</v>
      </c>
    </row>
    <row r="2468" spans="1:5" x14ac:dyDescent="0.25">
      <c r="A2468">
        <v>2401</v>
      </c>
      <c r="B2468" s="40">
        <v>2921811.2903747684</v>
      </c>
      <c r="C2468">
        <v>4254024.6016409053</v>
      </c>
      <c r="D2468" t="str">
        <v>unmet</v>
      </c>
      <c r="E2468">
        <v>-1332213.3112661368</v>
      </c>
    </row>
    <row r="2469" spans="1:5" x14ac:dyDescent="0.25">
      <c r="A2469">
        <v>2402</v>
      </c>
      <c r="B2469" s="40">
        <v>3444387.267863947</v>
      </c>
      <c r="C2469">
        <v>4253430.6501914971</v>
      </c>
      <c r="D2469" t="str">
        <v>unmet</v>
      </c>
      <c r="E2469">
        <v>-809043.38232755009</v>
      </c>
    </row>
    <row r="2470" spans="1:5" x14ac:dyDescent="0.25">
      <c r="A2470">
        <v>2403</v>
      </c>
      <c r="B2470" s="40">
        <v>3500899.5336950957</v>
      </c>
      <c r="C2470">
        <v>4252794.2856531003</v>
      </c>
      <c r="D2470" t="str">
        <v>unmet</v>
      </c>
      <c r="E2470">
        <v>-751894.75195800466</v>
      </c>
    </row>
    <row r="2471" spans="1:5" x14ac:dyDescent="0.25">
      <c r="A2471">
        <v>2404</v>
      </c>
      <c r="B2471" s="40">
        <v>3372555.7256981339</v>
      </c>
      <c r="C2471">
        <v>4253482.8792789793</v>
      </c>
      <c r="D2471" t="str">
        <v>unmet</v>
      </c>
      <c r="E2471">
        <v>-880927.15358084533</v>
      </c>
    </row>
    <row r="2472" spans="1:5" x14ac:dyDescent="0.25">
      <c r="A2472">
        <v>2405</v>
      </c>
      <c r="B2472" s="40">
        <v>2818944.8778044861</v>
      </c>
      <c r="C2472">
        <v>4253412.5495185433</v>
      </c>
      <c r="D2472" t="str">
        <v>unmet</v>
      </c>
      <c r="E2472">
        <v>-1434467.6717140572</v>
      </c>
    </row>
    <row r="2473" spans="1:5" x14ac:dyDescent="0.25">
      <c r="A2473">
        <v>2406</v>
      </c>
      <c r="B2473" s="40">
        <v>3900831.5550978123</v>
      </c>
      <c r="C2473">
        <v>4253807.6494703554</v>
      </c>
      <c r="D2473" t="str">
        <v>unmet</v>
      </c>
      <c r="E2473">
        <v>-352976.09437254304</v>
      </c>
    </row>
    <row r="2474" spans="1:5" x14ac:dyDescent="0.25">
      <c r="A2474">
        <v>2407</v>
      </c>
      <c r="B2474" s="40">
        <v>3197724.1197840236</v>
      </c>
      <c r="C2474">
        <v>4253736.3881714186</v>
      </c>
      <c r="D2474" t="str">
        <v>unmet</v>
      </c>
      <c r="E2474">
        <v>-1056012.268387395</v>
      </c>
    </row>
    <row r="2475" spans="1:5" x14ac:dyDescent="0.25">
      <c r="A2475">
        <v>2408</v>
      </c>
      <c r="B2475" s="40">
        <v>2886870.2485424974</v>
      </c>
      <c r="C2475">
        <v>4253372.2302932339</v>
      </c>
      <c r="D2475" t="str">
        <v>unmet</v>
      </c>
      <c r="E2475">
        <v>-1366501.9817507365</v>
      </c>
    </row>
    <row r="2476" spans="1:5" x14ac:dyDescent="0.25">
      <c r="A2476">
        <v>2409</v>
      </c>
      <c r="B2476" s="40">
        <v>3280557.439894699</v>
      </c>
      <c r="C2476">
        <v>4253096.7792309625</v>
      </c>
      <c r="D2476" t="str">
        <v>unmet</v>
      </c>
      <c r="E2476">
        <v>-972539.33933626348</v>
      </c>
    </row>
    <row r="2477" spans="1:5" x14ac:dyDescent="0.25">
      <c r="A2477">
        <v>2410</v>
      </c>
      <c r="B2477" s="40">
        <v>3176949.0113025629</v>
      </c>
      <c r="C2477">
        <v>4253804.7998704854</v>
      </c>
      <c r="D2477" t="str">
        <v>unmet</v>
      </c>
      <c r="E2477">
        <v>-1076855.7885679225</v>
      </c>
    </row>
    <row r="2478" spans="1:5" x14ac:dyDescent="0.25">
      <c r="A2478">
        <v>2411</v>
      </c>
      <c r="B2478" s="40">
        <v>3270913.1134641147</v>
      </c>
      <c r="C2478">
        <v>4253094.023507393</v>
      </c>
      <c r="D2478" t="str">
        <v>unmet</v>
      </c>
      <c r="E2478">
        <v>-982180.91004327824</v>
      </c>
    </row>
    <row r="2479" spans="1:5" x14ac:dyDescent="0.25">
      <c r="A2479">
        <v>2412</v>
      </c>
      <c r="B2479" s="40">
        <v>3699842.721385235</v>
      </c>
      <c r="C2479">
        <v>4253669.2011498846</v>
      </c>
      <c r="D2479" t="str">
        <v>unmet</v>
      </c>
      <c r="E2479">
        <v>-553826.47976464964</v>
      </c>
    </row>
    <row r="2480" spans="1:5" x14ac:dyDescent="0.25">
      <c r="A2480">
        <v>2413</v>
      </c>
      <c r="B2480" s="40">
        <v>3783580.5016105222</v>
      </c>
      <c r="C2480">
        <v>4253043.7861488694</v>
      </c>
      <c r="D2480" t="str">
        <v>unmet</v>
      </c>
      <c r="E2480">
        <v>-469463.28453834727</v>
      </c>
    </row>
    <row r="2481" spans="1:5" x14ac:dyDescent="0.25">
      <c r="A2481">
        <v>2414</v>
      </c>
      <c r="B2481" s="40">
        <v>3245904.4025395685</v>
      </c>
      <c r="C2481">
        <v>4253622.7260029996</v>
      </c>
      <c r="D2481" t="str">
        <v>unmet</v>
      </c>
      <c r="E2481">
        <v>-1007718.3234634311</v>
      </c>
    </row>
    <row r="2482" spans="1:5" x14ac:dyDescent="0.25">
      <c r="A2482">
        <v>2415</v>
      </c>
      <c r="B2482" s="40">
        <v>3391528.0410052333</v>
      </c>
      <c r="C2482">
        <v>4252979.3815716766</v>
      </c>
      <c r="D2482" t="str">
        <v>unmet</v>
      </c>
      <c r="E2482">
        <v>-861451.34056644328</v>
      </c>
    </row>
    <row r="2483" spans="1:5" x14ac:dyDescent="0.25">
      <c r="A2483">
        <v>2416</v>
      </c>
      <c r="B2483" s="40">
        <v>3168089.7455841778</v>
      </c>
      <c r="C2483">
        <v>4253458.8872017944</v>
      </c>
      <c r="D2483" t="str">
        <v>unmet</v>
      </c>
      <c r="E2483">
        <v>-1085369.1416176166</v>
      </c>
    </row>
    <row r="2484" spans="1:5" x14ac:dyDescent="0.25">
      <c r="A2484">
        <v>2417</v>
      </c>
      <c r="B2484" s="40">
        <v>3000326.8216311936</v>
      </c>
      <c r="C2484">
        <v>4253592.7857508576</v>
      </c>
      <c r="D2484" t="str">
        <v>unmet</v>
      </c>
      <c r="E2484">
        <v>-1253265.9641196639</v>
      </c>
    </row>
    <row r="2485" spans="1:5" x14ac:dyDescent="0.25">
      <c r="A2485">
        <v>2418</v>
      </c>
      <c r="B2485" s="40">
        <v>2782375.9994390924</v>
      </c>
      <c r="C2485">
        <v>4253596.6827025618</v>
      </c>
      <c r="D2485" t="str">
        <v>unmet</v>
      </c>
      <c r="E2485">
        <v>-1471220.6832634695</v>
      </c>
    </row>
    <row r="2486" spans="1:5" x14ac:dyDescent="0.25">
      <c r="A2486">
        <v>2419</v>
      </c>
      <c r="B2486" s="40">
        <v>3255321.7006298834</v>
      </c>
      <c r="C2486">
        <v>4253490.3998812269</v>
      </c>
      <c r="D2486" t="str">
        <v>unmet</v>
      </c>
      <c r="E2486">
        <v>-998168.6992513435</v>
      </c>
    </row>
    <row r="2487" spans="1:5" x14ac:dyDescent="0.25">
      <c r="A2487">
        <v>2420</v>
      </c>
      <c r="B2487" s="40">
        <v>3356216.131174278</v>
      </c>
      <c r="C2487">
        <v>4253401.4455557624</v>
      </c>
      <c r="D2487" t="str">
        <v>unmet</v>
      </c>
      <c r="E2487">
        <v>-897185.31438148441</v>
      </c>
    </row>
    <row r="2488" spans="1:5" x14ac:dyDescent="0.25">
      <c r="A2488">
        <v>2421</v>
      </c>
      <c r="B2488" s="40">
        <v>3518150.0034433408</v>
      </c>
      <c r="C2488">
        <v>4253268.4897055514</v>
      </c>
      <c r="D2488" t="str">
        <v>unmet</v>
      </c>
      <c r="E2488">
        <v>-735118.48626221064</v>
      </c>
    </row>
    <row r="2489" spans="1:5" x14ac:dyDescent="0.25">
      <c r="A2489">
        <v>2422</v>
      </c>
      <c r="B2489" s="40">
        <v>3859595.2609498748</v>
      </c>
      <c r="C2489">
        <v>4253185.2793767508</v>
      </c>
      <c r="D2489" t="str">
        <v>unmet</v>
      </c>
      <c r="E2489">
        <v>-393590.01842687605</v>
      </c>
    </row>
    <row r="2490" spans="1:5" x14ac:dyDescent="0.25">
      <c r="A2490">
        <v>2423</v>
      </c>
      <c r="B2490" s="40">
        <v>2959693.940858026</v>
      </c>
      <c r="C2490">
        <v>4252969.2704116749</v>
      </c>
      <c r="D2490" t="str">
        <v>unmet</v>
      </c>
      <c r="E2490">
        <v>-1293275.3295536488</v>
      </c>
    </row>
    <row r="2491" spans="1:5" x14ac:dyDescent="0.25">
      <c r="A2491">
        <v>2424</v>
      </c>
      <c r="B2491" s="40">
        <v>2864622.7598902336</v>
      </c>
      <c r="C2491">
        <v>4252942.2822911665</v>
      </c>
      <c r="D2491" t="str">
        <v>unmet</v>
      </c>
      <c r="E2491">
        <v>-1388319.5224009329</v>
      </c>
    </row>
    <row r="2492" spans="1:5" x14ac:dyDescent="0.25">
      <c r="A2492">
        <v>2425</v>
      </c>
      <c r="B2492" s="40">
        <v>3692023.4675963097</v>
      </c>
      <c r="C2492">
        <v>4253227.6656942656</v>
      </c>
      <c r="D2492" t="str">
        <v>unmet</v>
      </c>
      <c r="E2492">
        <v>-561204.1980979559</v>
      </c>
    </row>
    <row r="2493" spans="1:5" x14ac:dyDescent="0.25">
      <c r="A2493">
        <v>2426</v>
      </c>
      <c r="B2493" s="40">
        <v>2761393.9844206925</v>
      </c>
      <c r="C2493">
        <v>4253357.7115938868</v>
      </c>
      <c r="D2493" t="str">
        <v>unmet</v>
      </c>
      <c r="E2493">
        <v>-1491963.7271731943</v>
      </c>
    </row>
    <row r="2494" spans="1:5" x14ac:dyDescent="0.25">
      <c r="A2494">
        <v>2427</v>
      </c>
      <c r="B2494" s="40">
        <v>2882456.9461734728</v>
      </c>
      <c r="C2494">
        <v>4253238.1704642139</v>
      </c>
      <c r="D2494" t="str">
        <v>unmet</v>
      </c>
      <c r="E2494">
        <v>-1370781.2242907411</v>
      </c>
    </row>
    <row r="2495" spans="1:5" x14ac:dyDescent="0.25">
      <c r="A2495">
        <v>2428</v>
      </c>
      <c r="B2495" s="40">
        <v>3469936.9069717694</v>
      </c>
      <c r="C2495">
        <v>4253379.750588947</v>
      </c>
      <c r="D2495" t="str">
        <v>unmet</v>
      </c>
      <c r="E2495">
        <v>-783442.84361717757</v>
      </c>
    </row>
    <row r="2496" spans="1:5" x14ac:dyDescent="0.25">
      <c r="A2496">
        <v>2429</v>
      </c>
      <c r="B2496" s="40">
        <v>3640991.1513465503</v>
      </c>
      <c r="C2496">
        <v>4253009.6978327986</v>
      </c>
      <c r="D2496" t="str">
        <v>unmet</v>
      </c>
      <c r="E2496">
        <v>-612018.54648624826</v>
      </c>
    </row>
    <row r="2497" spans="1:5" x14ac:dyDescent="0.25">
      <c r="A2497">
        <v>2430</v>
      </c>
      <c r="B2497" s="40">
        <v>3297664.4740107944</v>
      </c>
      <c r="C2497">
        <v>4253005.0663915733</v>
      </c>
      <c r="D2497" t="str">
        <v>unmet</v>
      </c>
      <c r="E2497">
        <v>-955340.59238077886</v>
      </c>
    </row>
    <row r="2498" spans="1:5" x14ac:dyDescent="0.25">
      <c r="A2498">
        <v>2431</v>
      </c>
      <c r="B2498" s="40">
        <v>3697401.2258376237</v>
      </c>
      <c r="C2498">
        <v>4253540.8249631478</v>
      </c>
      <c r="D2498" t="str">
        <v>unmet</v>
      </c>
      <c r="E2498">
        <v>-556139.59912552405</v>
      </c>
    </row>
    <row r="2499" spans="1:5" x14ac:dyDescent="0.25">
      <c r="A2499">
        <v>2432</v>
      </c>
      <c r="B2499" s="40">
        <v>2777593.2169734417</v>
      </c>
      <c r="C2499">
        <v>4253880.0281447163</v>
      </c>
      <c r="D2499" t="str">
        <v>unmet</v>
      </c>
      <c r="E2499">
        <v>-1476286.8111712746</v>
      </c>
    </row>
    <row r="2500" spans="1:5" x14ac:dyDescent="0.25">
      <c r="A2500">
        <v>2433</v>
      </c>
      <c r="B2500" s="40">
        <v>3188985.5458759544</v>
      </c>
      <c r="C2500">
        <v>4253687.3674428621</v>
      </c>
      <c r="D2500" t="str">
        <v>unmet</v>
      </c>
      <c r="E2500">
        <v>-1064701.8215669077</v>
      </c>
    </row>
    <row r="2501" spans="1:5" x14ac:dyDescent="0.25">
      <c r="A2501">
        <v>2434</v>
      </c>
      <c r="B2501" s="40">
        <v>2993393.4441310177</v>
      </c>
      <c r="C2501">
        <v>4253246.6533139711</v>
      </c>
      <c r="D2501" t="str">
        <v>unmet</v>
      </c>
      <c r="E2501">
        <v>-1259853.2091829535</v>
      </c>
    </row>
    <row r="2502" spans="1:5" x14ac:dyDescent="0.25">
      <c r="A2502">
        <v>2435</v>
      </c>
      <c r="B2502" s="40">
        <v>4007365.690272375</v>
      </c>
      <c r="C2502">
        <v>4252806.4531969279</v>
      </c>
      <c r="D2502" t="str">
        <v>unmet</v>
      </c>
      <c r="E2502">
        <v>-245440.7629245529</v>
      </c>
    </row>
    <row r="2503" spans="1:5" x14ac:dyDescent="0.25">
      <c r="A2503">
        <v>2436</v>
      </c>
      <c r="B2503" s="40">
        <v>3478844.1601771722</v>
      </c>
      <c r="C2503">
        <v>4253720.391677971</v>
      </c>
      <c r="D2503" t="str">
        <v>unmet</v>
      </c>
      <c r="E2503">
        <v>-774876.23150079884</v>
      </c>
    </row>
    <row r="2504" spans="1:5" x14ac:dyDescent="0.25">
      <c r="A2504">
        <v>2437</v>
      </c>
      <c r="B2504" s="40">
        <v>2845078.6024131076</v>
      </c>
      <c r="C2504">
        <v>4253308.2467460511</v>
      </c>
      <c r="D2504" t="str">
        <v>unmet</v>
      </c>
      <c r="E2504">
        <v>-1408229.6443329435</v>
      </c>
    </row>
    <row r="2505" spans="1:5" x14ac:dyDescent="0.25">
      <c r="A2505">
        <v>2438</v>
      </c>
      <c r="B2505" s="40">
        <v>3119743.1639028979</v>
      </c>
      <c r="C2505">
        <v>4253422.4362064032</v>
      </c>
      <c r="D2505" t="str">
        <v>unmet</v>
      </c>
      <c r="E2505">
        <v>-1133679.2723035053</v>
      </c>
    </row>
    <row r="2506" spans="1:5" x14ac:dyDescent="0.25">
      <c r="A2506">
        <v>2439</v>
      </c>
      <c r="B2506" s="40">
        <v>3395575.3284480786</v>
      </c>
      <c r="C2506">
        <v>4253530.6002639271</v>
      </c>
      <c r="D2506" t="str">
        <v>unmet</v>
      </c>
      <c r="E2506">
        <v>-857955.27181584854</v>
      </c>
    </row>
    <row r="2507" spans="1:5" x14ac:dyDescent="0.25">
      <c r="A2507">
        <v>2440</v>
      </c>
      <c r="B2507" s="40">
        <v>3185944.3015172789</v>
      </c>
      <c r="C2507">
        <v>4253095.0840284713</v>
      </c>
      <c r="D2507" t="str">
        <v>unmet</v>
      </c>
      <c r="E2507">
        <v>-1067150.7825111924</v>
      </c>
    </row>
    <row r="2508" spans="1:5" x14ac:dyDescent="0.25">
      <c r="A2508">
        <v>2441</v>
      </c>
      <c r="B2508" s="40">
        <v>3067423.4703381713</v>
      </c>
      <c r="C2508">
        <v>4253438.8617035467</v>
      </c>
      <c r="D2508" t="str">
        <v>unmet</v>
      </c>
      <c r="E2508">
        <v>-1186015.3913653754</v>
      </c>
    </row>
    <row r="2509" spans="1:5" x14ac:dyDescent="0.25">
      <c r="A2509">
        <v>2442</v>
      </c>
      <c r="B2509" s="40">
        <v>3288342.4664147771</v>
      </c>
      <c r="C2509">
        <v>4253361.9220341956</v>
      </c>
      <c r="D2509" t="str">
        <v>unmet</v>
      </c>
      <c r="E2509">
        <v>-965019.45561941853</v>
      </c>
    </row>
    <row r="2510" spans="1:5" x14ac:dyDescent="0.25">
      <c r="A2510">
        <v>2443</v>
      </c>
      <c r="B2510" s="40">
        <v>3281661.9513612599</v>
      </c>
      <c r="C2510">
        <v>4252980.744423599</v>
      </c>
      <c r="D2510" t="str">
        <v>unmet</v>
      </c>
      <c r="E2510">
        <v>-971318.79306233907</v>
      </c>
    </row>
    <row r="2511" spans="1:5" x14ac:dyDescent="0.25">
      <c r="A2511">
        <v>2444</v>
      </c>
      <c r="B2511" s="40">
        <v>3016824.5762911751</v>
      </c>
      <c r="C2511">
        <v>4253639.7607949516</v>
      </c>
      <c r="D2511" t="str">
        <v>unmet</v>
      </c>
      <c r="E2511">
        <v>-1236815.1845037765</v>
      </c>
    </row>
    <row r="2512" spans="1:5" x14ac:dyDescent="0.25">
      <c r="A2512">
        <v>2445</v>
      </c>
      <c r="B2512" s="40">
        <v>3509687.3383325636</v>
      </c>
      <c r="C2512">
        <v>4252898.2529335441</v>
      </c>
      <c r="D2512" t="str">
        <v>unmet</v>
      </c>
      <c r="E2512">
        <v>-743210.91460098047</v>
      </c>
    </row>
    <row r="2513" spans="1:5" x14ac:dyDescent="0.25">
      <c r="A2513">
        <v>2446</v>
      </c>
      <c r="B2513" s="40">
        <v>2718442.8599916464</v>
      </c>
      <c r="C2513">
        <v>4253539.135038754</v>
      </c>
      <c r="D2513" t="str">
        <v>unmet</v>
      </c>
      <c r="E2513">
        <v>-1535096.2750471076</v>
      </c>
    </row>
    <row r="2514" spans="1:5" x14ac:dyDescent="0.25">
      <c r="A2514">
        <v>2447</v>
      </c>
      <c r="B2514" s="40">
        <v>2843200.5369012621</v>
      </c>
      <c r="C2514">
        <v>4253770.0858594561</v>
      </c>
      <c r="D2514" t="str">
        <v>unmet</v>
      </c>
      <c r="E2514">
        <v>-1410569.548958194</v>
      </c>
    </row>
    <row r="2515" spans="1:5" x14ac:dyDescent="0.25">
      <c r="A2515">
        <v>2448</v>
      </c>
      <c r="B2515" s="40">
        <v>3776191.4459489565</v>
      </c>
      <c r="C2515">
        <v>4253607.8504141318</v>
      </c>
      <c r="D2515" t="str">
        <v>unmet</v>
      </c>
      <c r="E2515">
        <v>-477416.40446517523</v>
      </c>
    </row>
    <row r="2516" spans="1:5" x14ac:dyDescent="0.25">
      <c r="A2516">
        <v>2449</v>
      </c>
      <c r="B2516" s="40">
        <v>3130199.4458202822</v>
      </c>
      <c r="C2516">
        <v>4253582.6034744699</v>
      </c>
      <c r="D2516" t="str">
        <v>unmet</v>
      </c>
      <c r="E2516">
        <v>-1123383.1576541876</v>
      </c>
    </row>
    <row r="2517" spans="1:5" x14ac:dyDescent="0.25">
      <c r="A2517">
        <v>2450</v>
      </c>
      <c r="B2517" s="40">
        <v>2862509.8400159753</v>
      </c>
      <c r="C2517">
        <v>4253640.3733747574</v>
      </c>
      <c r="D2517" t="str">
        <v>unmet</v>
      </c>
      <c r="E2517">
        <v>-1391130.5333587821</v>
      </c>
    </row>
    <row r="2518" spans="1:5" x14ac:dyDescent="0.25">
      <c r="A2518">
        <v>2451</v>
      </c>
      <c r="B2518" s="40">
        <v>3071911.0855292599</v>
      </c>
      <c r="C2518">
        <v>4253368.5718419924</v>
      </c>
      <c r="D2518" t="str">
        <v>unmet</v>
      </c>
      <c r="E2518">
        <v>-1181457.4863127326</v>
      </c>
    </row>
    <row r="2519" spans="1:5" x14ac:dyDescent="0.25">
      <c r="A2519">
        <v>2452</v>
      </c>
      <c r="B2519" s="40">
        <v>3476343.4041782208</v>
      </c>
      <c r="C2519">
        <v>4253618.021586285</v>
      </c>
      <c r="D2519" t="str">
        <v>unmet</v>
      </c>
      <c r="E2519">
        <v>-777274.61740806419</v>
      </c>
    </row>
    <row r="2520" spans="1:5" x14ac:dyDescent="0.25">
      <c r="A2520">
        <v>2453</v>
      </c>
      <c r="B2520" s="40">
        <v>3296290.3642341616</v>
      </c>
      <c r="C2520">
        <v>4253181.0775391338</v>
      </c>
      <c r="D2520" t="str">
        <v>unmet</v>
      </c>
      <c r="E2520">
        <v>-956890.71330497228</v>
      </c>
    </row>
    <row r="2521" spans="1:5" x14ac:dyDescent="0.25">
      <c r="A2521">
        <v>2454</v>
      </c>
      <c r="B2521" s="40">
        <v>2919464.6192540997</v>
      </c>
      <c r="C2521">
        <v>4253471.0434483308</v>
      </c>
      <c r="D2521" t="str">
        <v>unmet</v>
      </c>
      <c r="E2521">
        <v>-1334006.4241942312</v>
      </c>
    </row>
    <row r="2522" spans="1:5" x14ac:dyDescent="0.25">
      <c r="A2522">
        <v>2455</v>
      </c>
      <c r="B2522" s="40">
        <v>4022425.7767607486</v>
      </c>
      <c r="C2522">
        <v>4253561.1274801595</v>
      </c>
      <c r="D2522" t="str">
        <v>unmet</v>
      </c>
      <c r="E2522">
        <v>-231135.35071941093</v>
      </c>
    </row>
    <row r="2523" spans="1:5" x14ac:dyDescent="0.25">
      <c r="A2523">
        <v>2456</v>
      </c>
      <c r="B2523" s="40">
        <v>2780360.3522320082</v>
      </c>
      <c r="C2523">
        <v>4253410.3661167519</v>
      </c>
      <c r="D2523" t="str">
        <v>unmet</v>
      </c>
      <c r="E2523">
        <v>-1473050.0138847437</v>
      </c>
    </row>
    <row r="2524" spans="1:5" x14ac:dyDescent="0.25">
      <c r="A2524">
        <v>2457</v>
      </c>
      <c r="B2524" s="40">
        <v>3333854.7362571107</v>
      </c>
      <c r="C2524">
        <v>4253351.3715371704</v>
      </c>
      <c r="D2524" t="str">
        <v>unmet</v>
      </c>
      <c r="E2524">
        <v>-919496.63528005965</v>
      </c>
    </row>
    <row r="2525" spans="1:5" x14ac:dyDescent="0.25">
      <c r="A2525">
        <v>2458</v>
      </c>
      <c r="B2525" s="40">
        <v>3096672.5480584875</v>
      </c>
      <c r="C2525">
        <v>4253178.5773810688</v>
      </c>
      <c r="D2525" t="str">
        <v>unmet</v>
      </c>
      <c r="E2525">
        <v>-1156506.0293225814</v>
      </c>
    </row>
    <row r="2526" spans="1:5" x14ac:dyDescent="0.25">
      <c r="A2526">
        <v>2459</v>
      </c>
      <c r="B2526" s="40">
        <v>3249388.2899360121</v>
      </c>
      <c r="C2526">
        <v>4253212.6542487405</v>
      </c>
      <c r="D2526" t="str">
        <v>unmet</v>
      </c>
      <c r="E2526">
        <v>-1003824.3643127284</v>
      </c>
    </row>
    <row r="2527" spans="1:5" x14ac:dyDescent="0.25">
      <c r="A2527">
        <v>2460</v>
      </c>
      <c r="B2527" s="40">
        <v>3423378.727567595</v>
      </c>
      <c r="C2527">
        <v>4253476.2917987406</v>
      </c>
      <c r="D2527" t="str">
        <v>unmet</v>
      </c>
      <c r="E2527">
        <v>-830097.56423114566</v>
      </c>
    </row>
    <row r="2528" spans="1:5" x14ac:dyDescent="0.25">
      <c r="A2528">
        <v>2461</v>
      </c>
      <c r="B2528" s="40">
        <v>3399467.9336231174</v>
      </c>
      <c r="C2528">
        <v>4252980.519194277</v>
      </c>
      <c r="D2528" t="str">
        <v>unmet</v>
      </c>
      <c r="E2528">
        <v>-853512.58557115961</v>
      </c>
    </row>
    <row r="2529" spans="1:5" x14ac:dyDescent="0.25">
      <c r="A2529">
        <v>2462</v>
      </c>
      <c r="B2529" s="40">
        <v>2955611.3845192846</v>
      </c>
      <c r="C2529">
        <v>4253458.4861345347</v>
      </c>
      <c r="D2529" t="str">
        <v>unmet</v>
      </c>
      <c r="E2529">
        <v>-1297847.1016152501</v>
      </c>
    </row>
    <row r="2530" spans="1:5" x14ac:dyDescent="0.25">
      <c r="A2530">
        <v>2463</v>
      </c>
      <c r="B2530" s="40">
        <v>3319369.6730336556</v>
      </c>
      <c r="C2530">
        <v>4253771.8194964668</v>
      </c>
      <c r="D2530" t="str">
        <v>unmet</v>
      </c>
      <c r="E2530">
        <v>-934402.14646281116</v>
      </c>
    </row>
    <row r="2531" spans="1:5" x14ac:dyDescent="0.25">
      <c r="A2531">
        <v>2464</v>
      </c>
      <c r="B2531" s="40">
        <v>3119034.4409464104</v>
      </c>
      <c r="C2531">
        <v>4253037.2228901386</v>
      </c>
      <c r="D2531" t="str">
        <v>unmet</v>
      </c>
      <c r="E2531">
        <v>-1134002.7819437282</v>
      </c>
    </row>
    <row r="2532" spans="1:5" x14ac:dyDescent="0.25">
      <c r="A2532">
        <v>2465</v>
      </c>
      <c r="B2532" s="40">
        <v>3095323.701569749</v>
      </c>
      <c r="C2532">
        <v>4253573.5875424491</v>
      </c>
      <c r="D2532" t="str">
        <v>unmet</v>
      </c>
      <c r="E2532">
        <v>-1158249.8859727001</v>
      </c>
    </row>
    <row r="2533" spans="1:5" x14ac:dyDescent="0.25">
      <c r="A2533">
        <v>2466</v>
      </c>
      <c r="B2533" s="40">
        <v>3596707.0298361937</v>
      </c>
      <c r="C2533">
        <v>4253503.6637096498</v>
      </c>
      <c r="D2533" t="str">
        <v>unmet</v>
      </c>
      <c r="E2533">
        <v>-656796.63387345616</v>
      </c>
    </row>
    <row r="2534" spans="1:5" x14ac:dyDescent="0.25">
      <c r="A2534">
        <v>2467</v>
      </c>
      <c r="B2534" s="40">
        <v>3144274.6868932024</v>
      </c>
      <c r="C2534">
        <v>4253913.1313932873</v>
      </c>
      <c r="D2534" t="str">
        <v>unmet</v>
      </c>
      <c r="E2534">
        <v>-1109638.444500085</v>
      </c>
    </row>
    <row r="2535" spans="1:5" x14ac:dyDescent="0.25">
      <c r="A2535">
        <v>2468</v>
      </c>
      <c r="B2535" s="40">
        <v>3382480.0650194995</v>
      </c>
      <c r="C2535">
        <v>4253568.602934029</v>
      </c>
      <c r="D2535" t="str">
        <v>unmet</v>
      </c>
      <c r="E2535">
        <v>-871088.53791452944</v>
      </c>
    </row>
    <row r="2536" spans="1:5" x14ac:dyDescent="0.25">
      <c r="A2536">
        <v>2469</v>
      </c>
      <c r="B2536" s="40">
        <v>2514366.4879672574</v>
      </c>
      <c r="C2536">
        <v>4253258.7550862115</v>
      </c>
      <c r="D2536" t="str">
        <v>unmet</v>
      </c>
      <c r="E2536">
        <v>-1738892.2671189541</v>
      </c>
    </row>
    <row r="2537" spans="1:5" x14ac:dyDescent="0.25">
      <c r="A2537">
        <v>2470</v>
      </c>
      <c r="B2537" s="40">
        <v>2960399.141272855</v>
      </c>
      <c r="C2537">
        <v>4253433.1594865154</v>
      </c>
      <c r="D2537" t="str">
        <v>unmet</v>
      </c>
      <c r="E2537">
        <v>-1293034.0182136605</v>
      </c>
    </row>
    <row r="2538" spans="1:5" x14ac:dyDescent="0.25">
      <c r="A2538">
        <v>2471</v>
      </c>
      <c r="B2538" s="40">
        <v>2980273.44159918</v>
      </c>
      <c r="C2538">
        <v>4254026.9023634009</v>
      </c>
      <c r="D2538" t="str">
        <v>unmet</v>
      </c>
      <c r="E2538">
        <v>-1273753.4607642209</v>
      </c>
    </row>
    <row r="2539" spans="1:5" x14ac:dyDescent="0.25">
      <c r="A2539">
        <v>2472</v>
      </c>
      <c r="B2539" s="40">
        <v>3023264.3073813329</v>
      </c>
      <c r="C2539">
        <v>4253020.0086583048</v>
      </c>
      <c r="D2539" t="str">
        <v>unmet</v>
      </c>
      <c r="E2539">
        <v>-1229755.701276972</v>
      </c>
    </row>
    <row r="2540" spans="1:5" x14ac:dyDescent="0.25">
      <c r="A2540">
        <v>2473</v>
      </c>
      <c r="B2540" s="40">
        <v>3286992.3658664748</v>
      </c>
      <c r="C2540">
        <v>4253619.6275117463</v>
      </c>
      <c r="D2540" t="str">
        <v>unmet</v>
      </c>
      <c r="E2540">
        <v>-966627.26164527144</v>
      </c>
    </row>
    <row r="2541" spans="1:5" x14ac:dyDescent="0.25">
      <c r="A2541">
        <v>2474</v>
      </c>
      <c r="B2541" s="40">
        <v>3055066.4799034838</v>
      </c>
      <c r="C2541">
        <v>4253560.5582004106</v>
      </c>
      <c r="D2541" t="str">
        <v>unmet</v>
      </c>
      <c r="E2541">
        <v>-1198494.0782969268</v>
      </c>
    </row>
    <row r="2542" spans="1:5" x14ac:dyDescent="0.25">
      <c r="A2542">
        <v>2475</v>
      </c>
      <c r="B2542" s="40">
        <v>3516101.5417777384</v>
      </c>
      <c r="C2542">
        <v>4253162.4632543605</v>
      </c>
      <c r="D2542" t="str">
        <v>unmet</v>
      </c>
      <c r="E2542">
        <v>-737060.92147662211</v>
      </c>
    </row>
    <row r="2543" spans="1:5" x14ac:dyDescent="0.25">
      <c r="A2543">
        <v>2476</v>
      </c>
      <c r="B2543" s="40">
        <v>3672150.6563787432</v>
      </c>
      <c r="C2543">
        <v>4253190.0562514458</v>
      </c>
      <c r="D2543" t="str">
        <v>unmet</v>
      </c>
      <c r="E2543">
        <v>-581039.39987270255</v>
      </c>
    </row>
    <row r="2544" spans="1:5" x14ac:dyDescent="0.25">
      <c r="A2544">
        <v>2477</v>
      </c>
      <c r="B2544" s="40">
        <v>3966609.270148383</v>
      </c>
      <c r="C2544">
        <v>4253776.5644027023</v>
      </c>
      <c r="D2544" t="str">
        <v>unmet</v>
      </c>
      <c r="E2544">
        <v>-287167.29425431928</v>
      </c>
    </row>
    <row r="2545" spans="1:5" x14ac:dyDescent="0.25">
      <c r="A2545">
        <v>2478</v>
      </c>
      <c r="B2545" s="40">
        <v>3190285.3722199067</v>
      </c>
      <c r="C2545">
        <v>4253038.4268922666</v>
      </c>
      <c r="D2545" t="str">
        <v>unmet</v>
      </c>
      <c r="E2545">
        <v>-1062753.05467236</v>
      </c>
    </row>
    <row r="2546" spans="1:5" x14ac:dyDescent="0.25">
      <c r="A2546">
        <v>2479</v>
      </c>
      <c r="B2546" s="40">
        <v>3520383.2605814207</v>
      </c>
      <c r="C2546">
        <v>4253364.2254708037</v>
      </c>
      <c r="D2546" t="str">
        <v>unmet</v>
      </c>
      <c r="E2546">
        <v>-732980.96488938294</v>
      </c>
    </row>
    <row r="2547" spans="1:5" x14ac:dyDescent="0.25">
      <c r="A2547">
        <v>2480</v>
      </c>
      <c r="B2547" s="40">
        <v>3642434.6758668069</v>
      </c>
      <c r="C2547">
        <v>4253185.2358374903</v>
      </c>
      <c r="D2547" t="str">
        <v>unmet</v>
      </c>
      <c r="E2547">
        <v>-610750.55997068342</v>
      </c>
    </row>
    <row r="2548" spans="1:5" x14ac:dyDescent="0.25">
      <c r="A2548">
        <v>2481</v>
      </c>
      <c r="B2548" s="40">
        <v>3108579.5407134788</v>
      </c>
      <c r="C2548">
        <v>4253212.3965320205</v>
      </c>
      <c r="D2548" t="str">
        <v>unmet</v>
      </c>
      <c r="E2548">
        <v>-1144632.8558185417</v>
      </c>
    </row>
    <row r="2549" spans="1:5" x14ac:dyDescent="0.25">
      <c r="A2549">
        <v>2482</v>
      </c>
      <c r="B2549" s="40">
        <v>3080278.1220690459</v>
      </c>
      <c r="C2549">
        <v>4253595.6922159493</v>
      </c>
      <c r="D2549" t="str">
        <v>unmet</v>
      </c>
      <c r="E2549">
        <v>-1173317.5701469034</v>
      </c>
    </row>
    <row r="2550" spans="1:5" x14ac:dyDescent="0.25">
      <c r="A2550">
        <v>2483</v>
      </c>
      <c r="B2550" s="40">
        <v>3201013.7826191699</v>
      </c>
      <c r="C2550">
        <v>4253142.0929862401</v>
      </c>
      <c r="D2550" t="str">
        <v>unmet</v>
      </c>
      <c r="E2550">
        <v>-1052128.3103670701</v>
      </c>
    </row>
    <row r="2551" spans="1:5" x14ac:dyDescent="0.25">
      <c r="A2551">
        <v>2484</v>
      </c>
      <c r="B2551" s="40">
        <v>2816947.2258395166</v>
      </c>
      <c r="C2551">
        <v>4253748.7928709984</v>
      </c>
      <c r="D2551" t="str">
        <v>unmet</v>
      </c>
      <c r="E2551">
        <v>-1436801.5670314818</v>
      </c>
    </row>
    <row r="2552" spans="1:5" x14ac:dyDescent="0.25">
      <c r="A2552">
        <v>2485</v>
      </c>
      <c r="B2552" s="40">
        <v>3265933.3995328033</v>
      </c>
      <c r="C2552">
        <v>4253176.1455512485</v>
      </c>
      <c r="D2552" t="str">
        <v>unmet</v>
      </c>
      <c r="E2552">
        <v>-987242.74601844512</v>
      </c>
    </row>
    <row r="2553" spans="1:5" x14ac:dyDescent="0.25">
      <c r="A2553">
        <v>2486</v>
      </c>
      <c r="B2553" s="40">
        <v>3073104.9964326951</v>
      </c>
      <c r="C2553">
        <v>4253116.8011950757</v>
      </c>
      <c r="D2553" t="str">
        <v>unmet</v>
      </c>
      <c r="E2553">
        <v>-1180011.8047623807</v>
      </c>
    </row>
    <row r="2554" spans="1:5" x14ac:dyDescent="0.25">
      <c r="A2554">
        <v>2487</v>
      </c>
      <c r="B2554" s="40">
        <v>3609753.1894809259</v>
      </c>
      <c r="C2554">
        <v>4253280.9542970406</v>
      </c>
      <c r="D2554" t="str">
        <v>unmet</v>
      </c>
      <c r="E2554">
        <v>-643527.76481611468</v>
      </c>
    </row>
    <row r="2555" spans="1:5" x14ac:dyDescent="0.25">
      <c r="A2555">
        <v>2488</v>
      </c>
      <c r="B2555" s="40">
        <v>3801265.7678443086</v>
      </c>
      <c r="C2555">
        <v>4252713.1605398469</v>
      </c>
      <c r="D2555" t="str">
        <v>unmet</v>
      </c>
      <c r="E2555">
        <v>-451447.39269553823</v>
      </c>
    </row>
    <row r="2556" spans="1:5" x14ac:dyDescent="0.25">
      <c r="A2556">
        <v>2489</v>
      </c>
      <c r="B2556" s="40">
        <v>3188561.6729955496</v>
      </c>
      <c r="C2556">
        <v>4252697.6824582154</v>
      </c>
      <c r="D2556" t="str">
        <v>unmet</v>
      </c>
      <c r="E2556">
        <v>-1064136.0094626658</v>
      </c>
    </row>
    <row r="2557" spans="1:5" x14ac:dyDescent="0.25">
      <c r="A2557">
        <v>2490</v>
      </c>
      <c r="B2557" s="40">
        <v>3280152.9733918626</v>
      </c>
      <c r="C2557">
        <v>4253300.594816288</v>
      </c>
      <c r="D2557" t="str">
        <v>unmet</v>
      </c>
      <c r="E2557">
        <v>-973147.62142442539</v>
      </c>
    </row>
    <row r="2558" spans="1:5" x14ac:dyDescent="0.25">
      <c r="A2558">
        <v>2491</v>
      </c>
      <c r="B2558" s="40">
        <v>3141333.8618164845</v>
      </c>
      <c r="C2558">
        <v>4253339.6588272611</v>
      </c>
      <c r="D2558" t="str">
        <v>unmet</v>
      </c>
      <c r="E2558">
        <v>-1112005.7970107766</v>
      </c>
    </row>
    <row r="2559" spans="1:5" x14ac:dyDescent="0.25">
      <c r="A2559">
        <v>2492</v>
      </c>
      <c r="B2559" s="40">
        <v>3204729.2493399554</v>
      </c>
      <c r="C2559">
        <v>4253679.6784008946</v>
      </c>
      <c r="D2559" t="str">
        <v>unmet</v>
      </c>
      <c r="E2559">
        <v>-1048950.4290609392</v>
      </c>
    </row>
    <row r="2560" spans="1:5" x14ac:dyDescent="0.25">
      <c r="A2560">
        <v>2493</v>
      </c>
      <c r="B2560" s="40">
        <v>3139233.6015027524</v>
      </c>
      <c r="C2560">
        <v>4253614.8971372154</v>
      </c>
      <c r="D2560" t="str">
        <v>unmet</v>
      </c>
      <c r="E2560">
        <v>-1114381.295634463</v>
      </c>
    </row>
    <row r="2561" spans="1:5" x14ac:dyDescent="0.25">
      <c r="A2561">
        <v>2494</v>
      </c>
      <c r="B2561" s="40">
        <v>3132433.7526229834</v>
      </c>
      <c r="C2561">
        <v>4253711.6826185388</v>
      </c>
      <c r="D2561" t="str">
        <v>unmet</v>
      </c>
      <c r="E2561">
        <v>-1121277.9299955554</v>
      </c>
    </row>
    <row r="2562" spans="1:5" x14ac:dyDescent="0.25">
      <c r="A2562">
        <v>2495</v>
      </c>
      <c r="B2562" s="40">
        <v>3612888.7957616858</v>
      </c>
      <c r="C2562">
        <v>4252958.4432701264</v>
      </c>
      <c r="D2562" t="str">
        <v>unmet</v>
      </c>
      <c r="E2562">
        <v>-640069.64750844054</v>
      </c>
    </row>
    <row r="2563" spans="1:5" x14ac:dyDescent="0.25">
      <c r="A2563">
        <v>2496</v>
      </c>
      <c r="B2563" s="40">
        <v>3965863.5338850738</v>
      </c>
      <c r="C2563">
        <v>4253057.2180989916</v>
      </c>
      <c r="D2563" t="str">
        <v>unmet</v>
      </c>
      <c r="E2563">
        <v>-287193.6842139177</v>
      </c>
    </row>
    <row r="2564" spans="1:5" x14ac:dyDescent="0.25">
      <c r="A2564">
        <v>2497</v>
      </c>
      <c r="B2564" s="40">
        <v>2821449.1359202988</v>
      </c>
      <c r="C2564">
        <v>4253125.3883797647</v>
      </c>
      <c r="D2564" t="str">
        <v>unmet</v>
      </c>
      <c r="E2564">
        <v>-1431676.252459466</v>
      </c>
    </row>
    <row r="2565" spans="1:5" x14ac:dyDescent="0.25">
      <c r="A2565">
        <v>2498</v>
      </c>
      <c r="B2565" s="40">
        <v>2921610.3286509146</v>
      </c>
      <c r="C2565">
        <v>4252815.9979579523</v>
      </c>
      <c r="D2565" t="str">
        <v>unmet</v>
      </c>
      <c r="E2565">
        <v>-1331205.6693070377</v>
      </c>
    </row>
    <row r="2566" spans="1:5" x14ac:dyDescent="0.25">
      <c r="A2566">
        <v>2499</v>
      </c>
      <c r="B2566" s="40">
        <v>3775245.8280693106</v>
      </c>
      <c r="C2566">
        <v>4253380.7403426412</v>
      </c>
      <c r="D2566" t="str">
        <v>unmet</v>
      </c>
      <c r="E2566">
        <v>-478134.91227333061</v>
      </c>
    </row>
    <row r="2567" spans="1:5" x14ac:dyDescent="0.25">
      <c r="A2567">
        <v>2500</v>
      </c>
      <c r="B2567" s="40">
        <v>3096393.6479301653</v>
      </c>
      <c r="C2567">
        <v>4253254.0986117367</v>
      </c>
      <c r="D2567" t="str">
        <v>unmet</v>
      </c>
      <c r="E2567">
        <v>-1156860.4506815714</v>
      </c>
    </row>
    <row r="2568" spans="1:5" x14ac:dyDescent="0.25">
      <c r="A2568">
        <v>2501</v>
      </c>
      <c r="B2568" s="40">
        <v>3308621.2881527403</v>
      </c>
      <c r="C2568">
        <v>4253451.2036112156</v>
      </c>
      <c r="D2568" t="str">
        <v>unmet</v>
      </c>
      <c r="E2568">
        <v>-944829.91545847524</v>
      </c>
    </row>
    <row r="2569" spans="1:5" x14ac:dyDescent="0.25">
      <c r="A2569">
        <v>2502</v>
      </c>
      <c r="B2569" s="40">
        <v>2913160.554958798</v>
      </c>
      <c r="C2569">
        <v>4253768.2288534874</v>
      </c>
      <c r="D2569" t="str">
        <v>unmet</v>
      </c>
      <c r="E2569">
        <v>-1340607.6738946894</v>
      </c>
    </row>
    <row r="2570" spans="1:5" x14ac:dyDescent="0.25">
      <c r="A2570">
        <v>2503</v>
      </c>
      <c r="B2570" s="40">
        <v>3076598.3032090259</v>
      </c>
      <c r="C2570">
        <v>4252910.3488368094</v>
      </c>
      <c r="D2570" t="str">
        <v>unmet</v>
      </c>
      <c r="E2570">
        <v>-1176312.0456277835</v>
      </c>
    </row>
    <row r="2571" spans="1:5" x14ac:dyDescent="0.25">
      <c r="A2571">
        <v>2504</v>
      </c>
      <c r="B2571" s="40">
        <v>3530945.7109402358</v>
      </c>
      <c r="C2571">
        <v>4253395.3617611565</v>
      </c>
      <c r="D2571" t="str">
        <v>unmet</v>
      </c>
      <c r="E2571">
        <v>-722449.65082092071</v>
      </c>
    </row>
    <row r="2572" spans="1:5" x14ac:dyDescent="0.25">
      <c r="A2572">
        <v>2505</v>
      </c>
      <c r="B2572" s="40">
        <v>3258503.5931494124</v>
      </c>
      <c r="C2572">
        <v>4253792.1008741474</v>
      </c>
      <c r="D2572" t="str">
        <v>unmet</v>
      </c>
      <c r="E2572">
        <v>-995288.50772473495</v>
      </c>
    </row>
    <row r="2573" spans="1:5" x14ac:dyDescent="0.25">
      <c r="A2573">
        <v>2506</v>
      </c>
      <c r="B2573" s="40">
        <v>3217953.0903011593</v>
      </c>
      <c r="C2573">
        <v>4253143.4178458275</v>
      </c>
      <c r="D2573" t="str">
        <v>unmet</v>
      </c>
      <c r="E2573">
        <v>-1035190.3275446682</v>
      </c>
    </row>
    <row r="2574" spans="1:5" x14ac:dyDescent="0.25">
      <c r="A2574">
        <v>2507</v>
      </c>
      <c r="B2574" s="40">
        <v>3082289.3792633158</v>
      </c>
      <c r="C2574">
        <v>4253163.2178159449</v>
      </c>
      <c r="D2574" t="str">
        <v>unmet</v>
      </c>
      <c r="E2574">
        <v>-1170873.8385526291</v>
      </c>
    </row>
    <row r="2575" spans="1:5" x14ac:dyDescent="0.25">
      <c r="A2575">
        <v>2508</v>
      </c>
      <c r="B2575" s="40">
        <v>2863338.9501414406</v>
      </c>
      <c r="C2575">
        <v>4253219.6712984759</v>
      </c>
      <c r="D2575" t="str">
        <v>unmet</v>
      </c>
      <c r="E2575">
        <v>-1389880.7211570353</v>
      </c>
    </row>
    <row r="2576" spans="1:5" x14ac:dyDescent="0.25">
      <c r="A2576">
        <v>2509</v>
      </c>
      <c r="B2576" s="40">
        <v>2949204.8995180354</v>
      </c>
      <c r="C2576">
        <v>4252778.83131616</v>
      </c>
      <c r="D2576" t="str">
        <v>unmet</v>
      </c>
      <c r="E2576">
        <v>-1303573.9317981247</v>
      </c>
    </row>
    <row r="2577" spans="1:5" x14ac:dyDescent="0.25">
      <c r="A2577">
        <v>2510</v>
      </c>
      <c r="B2577" s="40">
        <v>3356504.1568086543</v>
      </c>
      <c r="C2577">
        <v>4253265.3180401279</v>
      </c>
      <c r="D2577" t="str">
        <v>unmet</v>
      </c>
      <c r="E2577">
        <v>-896761.16123147355</v>
      </c>
    </row>
    <row r="2578" spans="1:5" x14ac:dyDescent="0.25">
      <c r="A2578">
        <v>2511</v>
      </c>
      <c r="B2578" s="40">
        <v>2913847.8370239688</v>
      </c>
      <c r="C2578">
        <v>4253629.7162906732</v>
      </c>
      <c r="D2578" t="str">
        <v>unmet</v>
      </c>
      <c r="E2578">
        <v>-1339781.8792667044</v>
      </c>
    </row>
    <row r="2579" spans="1:5" x14ac:dyDescent="0.25">
      <c r="A2579">
        <v>2512</v>
      </c>
      <c r="B2579" s="40">
        <v>3037292.5324652316</v>
      </c>
      <c r="C2579">
        <v>4252905.6926331157</v>
      </c>
      <c r="D2579" t="str">
        <v>unmet</v>
      </c>
      <c r="E2579">
        <v>-1215613.1601678841</v>
      </c>
    </row>
    <row r="2580" spans="1:5" x14ac:dyDescent="0.25">
      <c r="A2580">
        <v>2513</v>
      </c>
      <c r="B2580" s="40">
        <v>3410800.3838316025</v>
      </c>
      <c r="C2580">
        <v>4253346.0764376651</v>
      </c>
      <c r="D2580" t="str">
        <v>unmet</v>
      </c>
      <c r="E2580">
        <v>-842545.69260606263</v>
      </c>
    </row>
    <row r="2581" spans="1:5" x14ac:dyDescent="0.25">
      <c r="A2581">
        <v>2514</v>
      </c>
      <c r="B2581" s="40">
        <v>3503996.2301770151</v>
      </c>
      <c r="C2581">
        <v>4253350.4871353433</v>
      </c>
      <c r="D2581" t="str">
        <v>unmet</v>
      </c>
      <c r="E2581">
        <v>-749354.25695832819</v>
      </c>
    </row>
    <row r="2582" spans="1:5" x14ac:dyDescent="0.25">
      <c r="A2582">
        <v>2515</v>
      </c>
      <c r="B2582" s="40">
        <v>3064309.8475923417</v>
      </c>
      <c r="C2582">
        <v>4253357.2093690578</v>
      </c>
      <c r="D2582" t="str">
        <v>unmet</v>
      </c>
      <c r="E2582">
        <v>-1189047.3617767161</v>
      </c>
    </row>
    <row r="2583" spans="1:5" x14ac:dyDescent="0.25">
      <c r="A2583">
        <v>2516</v>
      </c>
      <c r="B2583" s="40">
        <v>2973311.9845447098</v>
      </c>
      <c r="C2583">
        <v>4253660.2801370723</v>
      </c>
      <c r="D2583" t="str">
        <v>unmet</v>
      </c>
      <c r="E2583">
        <v>-1280348.2955923625</v>
      </c>
    </row>
    <row r="2584" spans="1:5" x14ac:dyDescent="0.25">
      <c r="A2584">
        <v>2517</v>
      </c>
      <c r="B2584" s="40">
        <v>3110732.5714567848</v>
      </c>
      <c r="C2584">
        <v>4253402.7546536578</v>
      </c>
      <c r="D2584" t="str">
        <v>unmet</v>
      </c>
      <c r="E2584">
        <v>-1142670.1831968729</v>
      </c>
    </row>
    <row r="2585" spans="1:5" x14ac:dyDescent="0.25">
      <c r="A2585">
        <v>2518</v>
      </c>
      <c r="B2585" s="40">
        <v>3341460.3613179312</v>
      </c>
      <c r="C2585">
        <v>4253090.5465741474</v>
      </c>
      <c r="D2585" t="str">
        <v>unmet</v>
      </c>
      <c r="E2585">
        <v>-911630.18525621621</v>
      </c>
    </row>
    <row r="2586" spans="1:5" x14ac:dyDescent="0.25">
      <c r="A2586">
        <v>2519</v>
      </c>
      <c r="B2586" s="40">
        <v>3142563.5235299566</v>
      </c>
      <c r="C2586">
        <v>4253561.8098033629</v>
      </c>
      <c r="D2586" t="str">
        <v>unmet</v>
      </c>
      <c r="E2586">
        <v>-1110998.2862734064</v>
      </c>
    </row>
    <row r="2587" spans="1:5" x14ac:dyDescent="0.25">
      <c r="A2587">
        <v>2520</v>
      </c>
      <c r="B2587" s="40">
        <v>2435378.655574366</v>
      </c>
      <c r="C2587">
        <v>4253463.1323414864</v>
      </c>
      <c r="D2587" t="str">
        <v>unmet</v>
      </c>
      <c r="E2587">
        <v>-1818084.4767671204</v>
      </c>
    </row>
    <row r="2588" spans="1:5" x14ac:dyDescent="0.25">
      <c r="A2588">
        <v>2521</v>
      </c>
      <c r="B2588" s="40">
        <v>3210064.5328331226</v>
      </c>
      <c r="C2588">
        <v>4252630.4388114028</v>
      </c>
      <c r="D2588" t="str">
        <v>unmet</v>
      </c>
      <c r="E2588">
        <v>-1042565.9059782801</v>
      </c>
    </row>
    <row r="2589" spans="1:5" x14ac:dyDescent="0.25">
      <c r="A2589">
        <v>2522</v>
      </c>
      <c r="B2589" s="40">
        <v>2957380.9037178736</v>
      </c>
      <c r="C2589">
        <v>4253401.7144152531</v>
      </c>
      <c r="D2589" t="str">
        <v>unmet</v>
      </c>
      <c r="E2589">
        <v>-1296020.8106973795</v>
      </c>
    </row>
    <row r="2590" spans="1:5" x14ac:dyDescent="0.25">
      <c r="A2590">
        <v>2523</v>
      </c>
      <c r="B2590" s="40">
        <v>3228900.9422240653</v>
      </c>
      <c r="C2590">
        <v>4253641.3978387741</v>
      </c>
      <c r="D2590" t="str">
        <v>unmet</v>
      </c>
      <c r="E2590">
        <v>-1024740.4556147088</v>
      </c>
    </row>
    <row r="2591" spans="1:5" x14ac:dyDescent="0.25">
      <c r="A2591">
        <v>2524</v>
      </c>
      <c r="B2591" s="40">
        <v>3262626.5287010577</v>
      </c>
      <c r="C2591">
        <v>4253083.4097475782</v>
      </c>
      <c r="D2591" t="str">
        <v>unmet</v>
      </c>
      <c r="E2591">
        <v>-990456.88104652055</v>
      </c>
    </row>
    <row r="2592" spans="1:5" x14ac:dyDescent="0.25">
      <c r="A2592">
        <v>2525</v>
      </c>
      <c r="B2592" s="40">
        <v>3018968.1905760262</v>
      </c>
      <c r="C2592">
        <v>4253393.6256919196</v>
      </c>
      <c r="D2592" t="str">
        <v>unmet</v>
      </c>
      <c r="E2592">
        <v>-1234425.4351158934</v>
      </c>
    </row>
    <row r="2593" spans="1:5" x14ac:dyDescent="0.25">
      <c r="A2593">
        <v>2526</v>
      </c>
      <c r="B2593" s="40">
        <v>3193205.0185153112</v>
      </c>
      <c r="C2593">
        <v>4253083.1683489867</v>
      </c>
      <c r="D2593" t="str">
        <v>unmet</v>
      </c>
      <c r="E2593">
        <v>-1059878.1498336755</v>
      </c>
    </row>
    <row r="2594" spans="1:5" x14ac:dyDescent="0.25">
      <c r="A2594">
        <v>2527</v>
      </c>
      <c r="B2594" s="40">
        <v>2977782.7100198166</v>
      </c>
      <c r="C2594">
        <v>4253091.3926875545</v>
      </c>
      <c r="D2594" t="str">
        <v>unmet</v>
      </c>
      <c r="E2594">
        <v>-1275308.6826677378</v>
      </c>
    </row>
    <row r="2595" spans="1:5" x14ac:dyDescent="0.25">
      <c r="A2595">
        <v>2528</v>
      </c>
      <c r="B2595" s="40">
        <v>2903067.3637674041</v>
      </c>
      <c r="C2595">
        <v>4253944.296190775</v>
      </c>
      <c r="D2595" t="str">
        <v>unmet</v>
      </c>
      <c r="E2595">
        <v>-1350876.9324233709</v>
      </c>
    </row>
    <row r="2596" spans="1:5" x14ac:dyDescent="0.25">
      <c r="A2596">
        <v>2529</v>
      </c>
      <c r="B2596" s="40">
        <v>3019511.06116392</v>
      </c>
      <c r="C2596">
        <v>4253306.2907464132</v>
      </c>
      <c r="D2596" t="str">
        <v>unmet</v>
      </c>
      <c r="E2596">
        <v>-1233795.2295824932</v>
      </c>
    </row>
    <row r="2597" spans="1:5" x14ac:dyDescent="0.25">
      <c r="A2597">
        <v>2530</v>
      </c>
      <c r="B2597" s="40">
        <v>3405500.4632394863</v>
      </c>
      <c r="C2597">
        <v>4253043.9706163928</v>
      </c>
      <c r="D2597" t="str">
        <v>unmet</v>
      </c>
      <c r="E2597">
        <v>-847543.50737690646</v>
      </c>
    </row>
    <row r="2598" spans="1:5" x14ac:dyDescent="0.25">
      <c r="A2598">
        <v>2531</v>
      </c>
      <c r="B2598" s="40">
        <v>3044170.3045067918</v>
      </c>
      <c r="C2598">
        <v>4253184.714952223</v>
      </c>
      <c r="D2598" t="str">
        <v>unmet</v>
      </c>
      <c r="E2598">
        <v>-1209014.4104454312</v>
      </c>
    </row>
    <row r="2599" spans="1:5" x14ac:dyDescent="0.25">
      <c r="A2599">
        <v>2532</v>
      </c>
      <c r="B2599" s="40">
        <v>3845555.4172804998</v>
      </c>
      <c r="C2599">
        <v>4253145.9468369586</v>
      </c>
      <c r="D2599" t="str">
        <v>unmet</v>
      </c>
      <c r="E2599">
        <v>-407590.52955645882</v>
      </c>
    </row>
    <row r="2600" spans="1:5" x14ac:dyDescent="0.25">
      <c r="A2600">
        <v>2533</v>
      </c>
      <c r="B2600" s="40">
        <v>3193270.5491736159</v>
      </c>
      <c r="C2600">
        <v>4253277.1182513023</v>
      </c>
      <c r="D2600" t="str">
        <v>unmet</v>
      </c>
      <c r="E2600">
        <v>-1060006.5690776864</v>
      </c>
    </row>
    <row r="2601" spans="1:5" x14ac:dyDescent="0.25">
      <c r="A2601">
        <v>2534</v>
      </c>
      <c r="B2601" s="40">
        <v>4631870.5895809326</v>
      </c>
      <c r="C2601">
        <v>4253350.9562930223</v>
      </c>
      <c r="D2601" t="str">
        <v>met</v>
      </c>
      <c r="E2601">
        <v>378519.63328791037</v>
      </c>
    </row>
    <row r="2602" spans="1:5" x14ac:dyDescent="0.25">
      <c r="A2602">
        <v>2535</v>
      </c>
      <c r="B2602" s="40">
        <v>2927448.7855060389</v>
      </c>
      <c r="C2602">
        <v>4253546.6515637022</v>
      </c>
      <c r="D2602" t="str">
        <v>unmet</v>
      </c>
      <c r="E2602">
        <v>-1326097.8660576632</v>
      </c>
    </row>
    <row r="2603" spans="1:5" x14ac:dyDescent="0.25">
      <c r="A2603">
        <v>2536</v>
      </c>
      <c r="B2603" s="40">
        <v>3002750.3147564027</v>
      </c>
      <c r="C2603">
        <v>4252816.9301298121</v>
      </c>
      <c r="D2603" t="str">
        <v>unmet</v>
      </c>
      <c r="E2603">
        <v>-1250066.6153734094</v>
      </c>
    </row>
    <row r="2604" spans="1:5" x14ac:dyDescent="0.25">
      <c r="A2604">
        <v>2537</v>
      </c>
      <c r="B2604" s="40">
        <v>3511719.4845548505</v>
      </c>
      <c r="C2604">
        <v>4253022.1903367322</v>
      </c>
      <c r="D2604" t="str">
        <v>unmet</v>
      </c>
      <c r="E2604">
        <v>-741302.7057818817</v>
      </c>
    </row>
    <row r="2605" spans="1:5" x14ac:dyDescent="0.25">
      <c r="A2605">
        <v>2538</v>
      </c>
      <c r="B2605" s="40">
        <v>3192139.2541347342</v>
      </c>
      <c r="C2605">
        <v>4253213.2380367331</v>
      </c>
      <c r="D2605" t="str">
        <v>unmet</v>
      </c>
      <c r="E2605">
        <v>-1061073.983901999</v>
      </c>
    </row>
    <row r="2606" spans="1:5" x14ac:dyDescent="0.25">
      <c r="A2606">
        <v>2539</v>
      </c>
      <c r="B2606" s="40">
        <v>3554847.5934027289</v>
      </c>
      <c r="C2606">
        <v>4253081.8869724208</v>
      </c>
      <c r="D2606" t="str">
        <v>unmet</v>
      </c>
      <c r="E2606">
        <v>-698234.29356969194</v>
      </c>
    </row>
    <row r="2607" spans="1:5" x14ac:dyDescent="0.25">
      <c r="A2607">
        <v>2540</v>
      </c>
      <c r="B2607" s="40">
        <v>2751978.5538472547</v>
      </c>
      <c r="C2607">
        <v>4253133.654673392</v>
      </c>
      <c r="D2607" t="str">
        <v>unmet</v>
      </c>
      <c r="E2607">
        <v>-1501155.1008261372</v>
      </c>
    </row>
    <row r="2608" spans="1:5" x14ac:dyDescent="0.25">
      <c r="A2608">
        <v>2541</v>
      </c>
      <c r="B2608" s="40">
        <v>3266793.8489769949</v>
      </c>
      <c r="C2608">
        <v>4253495.1868471764</v>
      </c>
      <c r="D2608" t="str">
        <v>unmet</v>
      </c>
      <c r="E2608">
        <v>-986701.33787018154</v>
      </c>
    </row>
    <row r="2609" spans="1:5" x14ac:dyDescent="0.25">
      <c r="A2609">
        <v>2542</v>
      </c>
      <c r="B2609" s="40">
        <v>2853972.5558149517</v>
      </c>
      <c r="C2609">
        <v>4253370.4736564606</v>
      </c>
      <c r="D2609" t="str">
        <v>unmet</v>
      </c>
      <c r="E2609">
        <v>-1399397.917841509</v>
      </c>
    </row>
    <row r="2610" spans="1:5" x14ac:dyDescent="0.25">
      <c r="A2610">
        <v>2543</v>
      </c>
      <c r="B2610" s="40">
        <v>2965435.0373484176</v>
      </c>
      <c r="C2610">
        <v>4253909.8248257414</v>
      </c>
      <c r="D2610" t="str">
        <v>unmet</v>
      </c>
      <c r="E2610">
        <v>-1288474.7874773238</v>
      </c>
    </row>
    <row r="2611" spans="1:5" x14ac:dyDescent="0.25">
      <c r="A2611">
        <v>2544</v>
      </c>
      <c r="B2611" s="40">
        <v>3697411.9609890855</v>
      </c>
      <c r="C2611">
        <v>4253285.684550141</v>
      </c>
      <c r="D2611" t="str">
        <v>unmet</v>
      </c>
      <c r="E2611">
        <v>-555873.72356105549</v>
      </c>
    </row>
    <row r="2612" spans="1:5" x14ac:dyDescent="0.25">
      <c r="A2612">
        <v>2545</v>
      </c>
      <c r="B2612" s="40">
        <v>3357579.7622419</v>
      </c>
      <c r="C2612">
        <v>4253614.9472160256</v>
      </c>
      <c r="D2612" t="str">
        <v>unmet</v>
      </c>
      <c r="E2612">
        <v>-896035.18497412559</v>
      </c>
    </row>
    <row r="2613" spans="1:5" x14ac:dyDescent="0.25">
      <c r="A2613">
        <v>2546</v>
      </c>
      <c r="B2613" s="40">
        <v>3279293.5572058572</v>
      </c>
      <c r="C2613">
        <v>4253820.2160766432</v>
      </c>
      <c r="D2613" t="str">
        <v>unmet</v>
      </c>
      <c r="E2613">
        <v>-974526.65887078596</v>
      </c>
    </row>
    <row r="2614" spans="1:5" x14ac:dyDescent="0.25">
      <c r="A2614">
        <v>2547</v>
      </c>
      <c r="B2614" s="40">
        <v>3620446.0653195484</v>
      </c>
      <c r="C2614">
        <v>4253112.7102472698</v>
      </c>
      <c r="D2614" t="str">
        <v>unmet</v>
      </c>
      <c r="E2614">
        <v>-632666.64492772147</v>
      </c>
    </row>
    <row r="2615" spans="1:5" x14ac:dyDescent="0.25">
      <c r="A2615">
        <v>2548</v>
      </c>
      <c r="B2615" s="40">
        <v>3208862.5738283363</v>
      </c>
      <c r="C2615">
        <v>4253687.2777333297</v>
      </c>
      <c r="D2615" t="str">
        <v>unmet</v>
      </c>
      <c r="E2615">
        <v>-1044824.7039049934</v>
      </c>
    </row>
    <row r="2616" spans="1:5" x14ac:dyDescent="0.25">
      <c r="A2616">
        <v>2549</v>
      </c>
      <c r="B2616" s="40">
        <v>3258110.1564579424</v>
      </c>
      <c r="C2616">
        <v>4253600.2328414181</v>
      </c>
      <c r="D2616" t="str">
        <v>unmet</v>
      </c>
      <c r="E2616">
        <v>-995490.07638347568</v>
      </c>
    </row>
    <row r="2617" spans="1:5" x14ac:dyDescent="0.25">
      <c r="A2617">
        <v>2550</v>
      </c>
      <c r="B2617" s="40">
        <v>3130493.4275914798</v>
      </c>
      <c r="C2617">
        <v>4253692.7989673074</v>
      </c>
      <c r="D2617" t="str">
        <v>unmet</v>
      </c>
      <c r="E2617">
        <v>-1123199.3713758276</v>
      </c>
    </row>
    <row r="2618" spans="1:5" x14ac:dyDescent="0.25">
      <c r="A2618">
        <v>2551</v>
      </c>
      <c r="B2618" s="40">
        <v>3387146.9457819108</v>
      </c>
      <c r="C2618">
        <v>4252998.6804307457</v>
      </c>
      <c r="D2618" t="str">
        <v>unmet</v>
      </c>
      <c r="E2618">
        <v>-865851.73464883491</v>
      </c>
    </row>
    <row r="2619" spans="1:5" x14ac:dyDescent="0.25">
      <c r="A2619">
        <v>2552</v>
      </c>
      <c r="B2619" s="40">
        <v>3335768.4445244353</v>
      </c>
      <c r="C2619">
        <v>4253264.9285843298</v>
      </c>
      <c r="D2619" t="str">
        <v>unmet</v>
      </c>
      <c r="E2619">
        <v>-917496.48405989446</v>
      </c>
    </row>
    <row r="2620" spans="1:5" x14ac:dyDescent="0.25">
      <c r="A2620">
        <v>2553</v>
      </c>
      <c r="B2620" s="40">
        <v>3246405.4142296091</v>
      </c>
      <c r="C2620">
        <v>4253109.6996620111</v>
      </c>
      <c r="D2620" t="str">
        <v>unmet</v>
      </c>
      <c r="E2620">
        <v>-1006704.285432402</v>
      </c>
    </row>
    <row r="2621" spans="1:5" x14ac:dyDescent="0.25">
      <c r="A2621">
        <v>2554</v>
      </c>
      <c r="B2621" s="40">
        <v>3197922.3834234271</v>
      </c>
      <c r="C2621">
        <v>4253125.86798927</v>
      </c>
      <c r="D2621" t="str">
        <v>unmet</v>
      </c>
      <c r="E2621">
        <v>-1055203.4845658429</v>
      </c>
    </row>
    <row r="2622" spans="1:5" x14ac:dyDescent="0.25">
      <c r="A2622">
        <v>2555</v>
      </c>
      <c r="B2622" s="40">
        <v>3111593.4493770599</v>
      </c>
      <c r="C2622">
        <v>4253572.0273383101</v>
      </c>
      <c r="D2622" t="str">
        <v>unmet</v>
      </c>
      <c r="E2622">
        <v>-1141978.5779612502</v>
      </c>
    </row>
    <row r="2623" spans="1:5" x14ac:dyDescent="0.25">
      <c r="A2623">
        <v>2556</v>
      </c>
      <c r="B2623" s="40">
        <v>3161585.4558873894</v>
      </c>
      <c r="C2623">
        <v>4253526.563500734</v>
      </c>
      <c r="D2623" t="str">
        <v>unmet</v>
      </c>
      <c r="E2623">
        <v>-1091941.1076133447</v>
      </c>
    </row>
    <row r="2624" spans="1:5" x14ac:dyDescent="0.25">
      <c r="A2624">
        <v>2557</v>
      </c>
      <c r="B2624" s="40">
        <v>3958884.8211104795</v>
      </c>
      <c r="C2624">
        <v>4253260.4814259969</v>
      </c>
      <c r="D2624" t="str">
        <v>unmet</v>
      </c>
      <c r="E2624">
        <v>-294375.66031551734</v>
      </c>
    </row>
    <row r="2625" spans="1:5" x14ac:dyDescent="0.25">
      <c r="A2625">
        <v>2558</v>
      </c>
      <c r="B2625" s="40">
        <v>4370840.09095266</v>
      </c>
      <c r="C2625">
        <v>4253329.716270823</v>
      </c>
      <c r="D2625" t="str">
        <v>met</v>
      </c>
      <c r="E2625">
        <v>117510.37468183693</v>
      </c>
    </row>
    <row r="2626" spans="1:5" x14ac:dyDescent="0.25">
      <c r="A2626">
        <v>2559</v>
      </c>
      <c r="B2626" s="40">
        <v>3397631.3448024089</v>
      </c>
      <c r="C2626">
        <v>4252993.6723393053</v>
      </c>
      <c r="D2626" t="str">
        <v>unmet</v>
      </c>
      <c r="E2626">
        <v>-855362.32753689634</v>
      </c>
    </row>
    <row r="2627" spans="1:5" x14ac:dyDescent="0.25">
      <c r="A2627">
        <v>2560</v>
      </c>
      <c r="B2627" s="40">
        <v>3248000.4804144776</v>
      </c>
      <c r="C2627">
        <v>4253515.9093535393</v>
      </c>
      <c r="D2627" t="str">
        <v>unmet</v>
      </c>
      <c r="E2627">
        <v>-1005515.4289390617</v>
      </c>
    </row>
    <row r="2628" spans="1:5" x14ac:dyDescent="0.25">
      <c r="A2628">
        <v>2561</v>
      </c>
      <c r="B2628" s="40">
        <v>3773092.1823301455</v>
      </c>
      <c r="C2628">
        <v>4253644.3006552225</v>
      </c>
      <c r="D2628" t="str">
        <v>unmet</v>
      </c>
      <c r="E2628">
        <v>-480552.118325077</v>
      </c>
    </row>
    <row r="2629" spans="1:5" x14ac:dyDescent="0.25">
      <c r="A2629">
        <v>2562</v>
      </c>
      <c r="B2629" s="40">
        <v>2922263.8341697366</v>
      </c>
      <c r="C2629">
        <v>4253201.8786862455</v>
      </c>
      <c r="D2629" t="str">
        <v>unmet</v>
      </c>
      <c r="E2629">
        <v>-1330938.0445165089</v>
      </c>
    </row>
    <row r="2630" spans="1:5" x14ac:dyDescent="0.25">
      <c r="A2630">
        <v>2563</v>
      </c>
      <c r="B2630" s="40">
        <v>3209484.3397624143</v>
      </c>
      <c r="C2630">
        <v>4253170.2447450627</v>
      </c>
      <c r="D2630" t="str">
        <v>unmet</v>
      </c>
      <c r="E2630">
        <v>-1043685.9049826483</v>
      </c>
    </row>
    <row r="2631" spans="1:5" x14ac:dyDescent="0.25">
      <c r="A2631">
        <v>2564</v>
      </c>
      <c r="B2631" s="40">
        <v>2822858.644391567</v>
      </c>
      <c r="C2631">
        <v>4253207.6724288575</v>
      </c>
      <c r="D2631" t="str">
        <v>unmet</v>
      </c>
      <c r="E2631">
        <v>-1430349.0280372906</v>
      </c>
    </row>
    <row r="2632" spans="1:5" x14ac:dyDescent="0.25">
      <c r="A2632">
        <v>2565</v>
      </c>
      <c r="B2632" s="40">
        <v>3237472.0827860441</v>
      </c>
      <c r="C2632">
        <v>4253671.100242883</v>
      </c>
      <c r="D2632" t="str">
        <v>unmet</v>
      </c>
      <c r="E2632">
        <v>-1016199.0174568389</v>
      </c>
    </row>
    <row r="2633" spans="1:5" x14ac:dyDescent="0.25">
      <c r="A2633">
        <v>2566</v>
      </c>
      <c r="B2633" s="40">
        <v>3158202.4973810446</v>
      </c>
      <c r="C2633">
        <v>4253322.7728611073</v>
      </c>
      <c r="D2633" t="str">
        <v>unmet</v>
      </c>
      <c r="E2633">
        <v>-1095120.2754800627</v>
      </c>
    </row>
    <row r="2634" spans="1:5" x14ac:dyDescent="0.25">
      <c r="A2634">
        <v>2567</v>
      </c>
      <c r="B2634" s="40">
        <v>3319385.4443783183</v>
      </c>
      <c r="C2634">
        <v>4253815.2029856285</v>
      </c>
      <c r="D2634" t="str">
        <v>unmet</v>
      </c>
      <c r="E2634">
        <v>-934429.75860731024</v>
      </c>
    </row>
    <row r="2635" spans="1:5" x14ac:dyDescent="0.25">
      <c r="A2635">
        <v>2568</v>
      </c>
      <c r="B2635" s="40">
        <v>3262622.3291261774</v>
      </c>
      <c r="C2635">
        <v>4253566.0048309658</v>
      </c>
      <c r="D2635" t="str">
        <v>unmet</v>
      </c>
      <c r="E2635">
        <v>-990943.67570478842</v>
      </c>
    </row>
    <row r="2636" spans="1:5" x14ac:dyDescent="0.25">
      <c r="A2636">
        <v>2569</v>
      </c>
      <c r="B2636" s="40">
        <v>4082190.8385368129</v>
      </c>
      <c r="C2636">
        <v>4253330.2206399953</v>
      </c>
      <c r="D2636" t="str">
        <v>unmet</v>
      </c>
      <c r="E2636">
        <v>-171139.38210318238</v>
      </c>
    </row>
    <row r="2637" spans="1:5" x14ac:dyDescent="0.25">
      <c r="A2637">
        <v>2570</v>
      </c>
      <c r="B2637" s="40">
        <v>3442208.3609032114</v>
      </c>
      <c r="C2637">
        <v>4252846.9888815479</v>
      </c>
      <c r="D2637" t="str">
        <v>unmet</v>
      </c>
      <c r="E2637">
        <v>-810638.62797833653</v>
      </c>
    </row>
    <row r="2638" spans="1:5" x14ac:dyDescent="0.25">
      <c r="A2638">
        <v>2571</v>
      </c>
      <c r="B2638" s="40">
        <v>3065441.226838138</v>
      </c>
      <c r="C2638">
        <v>4253451.6983790407</v>
      </c>
      <c r="D2638" t="str">
        <v>unmet</v>
      </c>
      <c r="E2638">
        <v>-1188010.4715409027</v>
      </c>
    </row>
    <row r="2639" spans="1:5" x14ac:dyDescent="0.25">
      <c r="A2639">
        <v>2572</v>
      </c>
      <c r="B2639" s="40">
        <v>2985367.5071435794</v>
      </c>
      <c r="C2639">
        <v>4253301.9436661508</v>
      </c>
      <c r="D2639" t="str">
        <v>unmet</v>
      </c>
      <c r="E2639">
        <v>-1267934.4365225714</v>
      </c>
    </row>
    <row r="2640" spans="1:5" x14ac:dyDescent="0.25">
      <c r="A2640">
        <v>2573</v>
      </c>
      <c r="B2640" s="40">
        <v>3221749.4518617122</v>
      </c>
      <c r="C2640">
        <v>4253612.6864256598</v>
      </c>
      <c r="D2640" t="str">
        <v>unmet</v>
      </c>
      <c r="E2640">
        <v>-1031863.2345639477</v>
      </c>
    </row>
    <row r="2641" spans="1:5" x14ac:dyDescent="0.25">
      <c r="A2641">
        <v>2574</v>
      </c>
      <c r="B2641" s="40">
        <v>3179631.9955044724</v>
      </c>
      <c r="C2641">
        <v>4252959.1520167897</v>
      </c>
      <c r="D2641" t="str">
        <v>unmet</v>
      </c>
      <c r="E2641">
        <v>-1073327.1565123172</v>
      </c>
    </row>
    <row r="2642" spans="1:5" x14ac:dyDescent="0.25">
      <c r="A2642">
        <v>2575</v>
      </c>
      <c r="B2642" s="40">
        <v>3552946.0425308021</v>
      </c>
      <c r="C2642">
        <v>4253769.2911736406</v>
      </c>
      <c r="D2642" t="str">
        <v>unmet</v>
      </c>
      <c r="E2642">
        <v>-700823.24864283856</v>
      </c>
    </row>
    <row r="2643" spans="1:5" x14ac:dyDescent="0.25">
      <c r="A2643">
        <v>2576</v>
      </c>
      <c r="B2643" s="40">
        <v>3397688.2924191235</v>
      </c>
      <c r="C2643">
        <v>4253472.0141220428</v>
      </c>
      <c r="D2643" t="str">
        <v>unmet</v>
      </c>
      <c r="E2643">
        <v>-855783.72170291934</v>
      </c>
    </row>
    <row r="2644" spans="1:5" x14ac:dyDescent="0.25">
      <c r="A2644">
        <v>2577</v>
      </c>
      <c r="B2644" s="40">
        <v>3055489.0738635566</v>
      </c>
      <c r="C2644">
        <v>4253740.8650433412</v>
      </c>
      <c r="D2644" t="str">
        <v>unmet</v>
      </c>
      <c r="E2644">
        <v>-1198251.7911797846</v>
      </c>
    </row>
    <row r="2645" spans="1:5" x14ac:dyDescent="0.25">
      <c r="A2645">
        <v>2578</v>
      </c>
      <c r="B2645" s="40">
        <v>3229470.9565123734</v>
      </c>
      <c r="C2645">
        <v>4253378.1008707536</v>
      </c>
      <c r="D2645" t="str">
        <v>unmet</v>
      </c>
      <c r="E2645">
        <v>-1023907.1443583802</v>
      </c>
    </row>
    <row r="2646" spans="1:5" x14ac:dyDescent="0.25">
      <c r="A2646">
        <v>2579</v>
      </c>
      <c r="B2646" s="40">
        <v>3230796.8362252293</v>
      </c>
      <c r="C2646">
        <v>4252730.9391267663</v>
      </c>
      <c r="D2646" t="str">
        <v>unmet</v>
      </c>
      <c r="E2646">
        <v>-1021934.102901537</v>
      </c>
    </row>
    <row r="2647" spans="1:5" x14ac:dyDescent="0.25">
      <c r="A2647">
        <v>2580</v>
      </c>
      <c r="B2647" s="40">
        <v>3136526.6399753909</v>
      </c>
      <c r="C2647">
        <v>4253421.6583968829</v>
      </c>
      <c r="D2647" t="str">
        <v>unmet</v>
      </c>
      <c r="E2647">
        <v>-1116895.0184214921</v>
      </c>
    </row>
    <row r="2648" spans="1:5" x14ac:dyDescent="0.25">
      <c r="A2648">
        <v>2581</v>
      </c>
      <c r="B2648" s="40">
        <v>3591007.324362509</v>
      </c>
      <c r="C2648">
        <v>4253125.8019966399</v>
      </c>
      <c r="D2648" t="str">
        <v>unmet</v>
      </c>
      <c r="E2648">
        <v>-662118.47763413098</v>
      </c>
    </row>
    <row r="2649" spans="1:5" x14ac:dyDescent="0.25">
      <c r="A2649">
        <v>2582</v>
      </c>
      <c r="B2649" s="40">
        <v>3253217.3517238428</v>
      </c>
      <c r="C2649">
        <v>4253364.8583446536</v>
      </c>
      <c r="D2649" t="str">
        <v>unmet</v>
      </c>
      <c r="E2649">
        <v>-1000147.5066208108</v>
      </c>
    </row>
    <row r="2650" spans="1:5" x14ac:dyDescent="0.25">
      <c r="A2650">
        <v>2583</v>
      </c>
      <c r="B2650" s="40">
        <v>2980803.5511519988</v>
      </c>
      <c r="C2650">
        <v>4253298.939055074</v>
      </c>
      <c r="D2650" t="str">
        <v>unmet</v>
      </c>
      <c r="E2650">
        <v>-1272495.3879030752</v>
      </c>
    </row>
    <row r="2651" spans="1:5" x14ac:dyDescent="0.25">
      <c r="A2651">
        <v>2584</v>
      </c>
      <c r="B2651" s="40">
        <v>3200951.3692178251</v>
      </c>
      <c r="C2651">
        <v>4253838.7325145314</v>
      </c>
      <c r="D2651" t="str">
        <v>unmet</v>
      </c>
      <c r="E2651">
        <v>-1052887.3632967062</v>
      </c>
    </row>
    <row r="2652" spans="1:5" x14ac:dyDescent="0.25">
      <c r="A2652">
        <v>2585</v>
      </c>
      <c r="B2652" s="40">
        <v>3071824.2922583208</v>
      </c>
      <c r="C2652">
        <v>4252954.5405659564</v>
      </c>
      <c r="D2652" t="str">
        <v>unmet</v>
      </c>
      <c r="E2652">
        <v>-1181130.2483076355</v>
      </c>
    </row>
    <row r="2653" spans="1:5" x14ac:dyDescent="0.25">
      <c r="A2653">
        <v>2586</v>
      </c>
      <c r="B2653" s="40">
        <v>4012645.0559759694</v>
      </c>
      <c r="C2653">
        <v>4253331.1789992675</v>
      </c>
      <c r="D2653" t="str">
        <v>unmet</v>
      </c>
      <c r="E2653">
        <v>-240686.1230232981</v>
      </c>
    </row>
    <row r="2654" spans="1:5" x14ac:dyDescent="0.25">
      <c r="A2654">
        <v>2587</v>
      </c>
      <c r="B2654" s="40">
        <v>3070383.6824159487</v>
      </c>
      <c r="C2654">
        <v>4253453.6234042384</v>
      </c>
      <c r="D2654" t="str">
        <v>unmet</v>
      </c>
      <c r="E2654">
        <v>-1183069.9409882897</v>
      </c>
    </row>
    <row r="2655" spans="1:5" x14ac:dyDescent="0.25">
      <c r="A2655">
        <v>2588</v>
      </c>
      <c r="B2655" s="40">
        <v>3458848.3398292791</v>
      </c>
      <c r="C2655">
        <v>4253262.5081285285</v>
      </c>
      <c r="D2655" t="str">
        <v>unmet</v>
      </c>
      <c r="E2655">
        <v>-794414.16829924937</v>
      </c>
    </row>
    <row r="2656" spans="1:5" x14ac:dyDescent="0.25">
      <c r="A2656">
        <v>2589</v>
      </c>
      <c r="B2656" s="40">
        <v>3549757.1743030394</v>
      </c>
      <c r="C2656">
        <v>4253367.2962217154</v>
      </c>
      <c r="D2656" t="str">
        <v>unmet</v>
      </c>
      <c r="E2656">
        <v>-703610.12191867596</v>
      </c>
    </row>
    <row r="2657" spans="1:5" x14ac:dyDescent="0.25">
      <c r="A2657">
        <v>2590</v>
      </c>
      <c r="B2657" s="40">
        <v>3412304.3901879909</v>
      </c>
      <c r="C2657">
        <v>4253487.7249112437</v>
      </c>
      <c r="D2657" t="str">
        <v>unmet</v>
      </c>
      <c r="E2657">
        <v>-841183.3347232528</v>
      </c>
    </row>
    <row r="2658" spans="1:5" x14ac:dyDescent="0.25">
      <c r="A2658">
        <v>2591</v>
      </c>
      <c r="B2658" s="40">
        <v>2718481.2237589145</v>
      </c>
      <c r="C2658">
        <v>4252981.6947981659</v>
      </c>
      <c r="D2658" t="str">
        <v>unmet</v>
      </c>
      <c r="E2658">
        <v>-1534500.4710392514</v>
      </c>
    </row>
    <row r="2659" spans="1:5" x14ac:dyDescent="0.25">
      <c r="A2659">
        <v>2592</v>
      </c>
      <c r="B2659" s="40">
        <v>4002989.8418284571</v>
      </c>
      <c r="C2659">
        <v>4252957.0116342306</v>
      </c>
      <c r="D2659" t="str">
        <v>unmet</v>
      </c>
      <c r="E2659">
        <v>-249967.16980577353</v>
      </c>
    </row>
    <row r="2660" spans="1:5" x14ac:dyDescent="0.25">
      <c r="A2660">
        <v>2593</v>
      </c>
      <c r="B2660" s="40">
        <v>4028700.9539173888</v>
      </c>
      <c r="C2660">
        <v>4253346.9613823658</v>
      </c>
      <c r="D2660" t="str">
        <v>unmet</v>
      </c>
      <c r="E2660">
        <v>-224646.00746497698</v>
      </c>
    </row>
    <row r="2661" spans="1:5" x14ac:dyDescent="0.25">
      <c r="A2661">
        <v>2594</v>
      </c>
      <c r="B2661" s="40">
        <v>3109430.2520657</v>
      </c>
      <c r="C2661">
        <v>4253458.4483371861</v>
      </c>
      <c r="D2661" t="str">
        <v>unmet</v>
      </c>
      <c r="E2661">
        <v>-1144028.1962714861</v>
      </c>
    </row>
    <row r="2662" spans="1:5" x14ac:dyDescent="0.25">
      <c r="A2662">
        <v>2595</v>
      </c>
      <c r="B2662" s="40">
        <v>3602262.3749427265</v>
      </c>
      <c r="C2662">
        <v>4253926.9044752661</v>
      </c>
      <c r="D2662" t="str">
        <v>unmet</v>
      </c>
      <c r="E2662">
        <v>-651664.52953253966</v>
      </c>
    </row>
    <row r="2663" spans="1:5" x14ac:dyDescent="0.25">
      <c r="A2663">
        <v>2596</v>
      </c>
      <c r="B2663" s="40">
        <v>2700759.5329514463</v>
      </c>
      <c r="C2663">
        <v>4253766.680752215</v>
      </c>
      <c r="D2663" t="str">
        <v>unmet</v>
      </c>
      <c r="E2663">
        <v>-1553007.1478007687</v>
      </c>
    </row>
    <row r="2664" spans="1:5" x14ac:dyDescent="0.25">
      <c r="A2664">
        <v>2597</v>
      </c>
      <c r="B2664" s="40">
        <v>2772037.843084354</v>
      </c>
      <c r="C2664">
        <v>4253669.2149905851</v>
      </c>
      <c r="D2664" t="str">
        <v>unmet</v>
      </c>
      <c r="E2664">
        <v>-1481631.3719062312</v>
      </c>
    </row>
    <row r="2665" spans="1:5" x14ac:dyDescent="0.25">
      <c r="A2665">
        <v>2598</v>
      </c>
      <c r="B2665" s="40">
        <v>3096896.5470541185</v>
      </c>
      <c r="C2665">
        <v>4253042.7376990542</v>
      </c>
      <c r="D2665" t="str">
        <v>unmet</v>
      </c>
      <c r="E2665">
        <v>-1156146.1906449357</v>
      </c>
    </row>
    <row r="2666" spans="1:5" x14ac:dyDescent="0.25">
      <c r="A2666">
        <v>2599</v>
      </c>
      <c r="B2666" s="40">
        <v>3371491.8430190138</v>
      </c>
      <c r="C2666">
        <v>4253183.3244154612</v>
      </c>
      <c r="D2666" t="str">
        <v>unmet</v>
      </c>
      <c r="E2666">
        <v>-881691.4813964474</v>
      </c>
    </row>
    <row r="2667" spans="1:5" x14ac:dyDescent="0.25">
      <c r="A2667">
        <v>2600</v>
      </c>
      <c r="B2667" s="40">
        <v>2883981.6818860653</v>
      </c>
      <c r="C2667">
        <v>4253877.9925218914</v>
      </c>
      <c r="D2667" t="str">
        <v>unmet</v>
      </c>
      <c r="E2667">
        <v>-1369896.3106358261</v>
      </c>
    </row>
    <row r="2668" spans="1:5" x14ac:dyDescent="0.25">
      <c r="A2668">
        <v>2601</v>
      </c>
      <c r="B2668" s="40">
        <v>3854523.1791887498</v>
      </c>
      <c r="C2668">
        <v>4253568.8038567062</v>
      </c>
      <c r="D2668" t="str">
        <v>unmet</v>
      </c>
      <c r="E2668">
        <v>-399045.62466795649</v>
      </c>
    </row>
    <row r="2669" spans="1:5" x14ac:dyDescent="0.25">
      <c r="A2669">
        <v>2602</v>
      </c>
      <c r="B2669" s="40">
        <v>3212595.8594820597</v>
      </c>
      <c r="C2669">
        <v>4253700.5740530835</v>
      </c>
      <c r="D2669" t="str">
        <v>unmet</v>
      </c>
      <c r="E2669">
        <v>-1041104.7145710238</v>
      </c>
    </row>
    <row r="2670" spans="1:5" x14ac:dyDescent="0.25">
      <c r="A2670">
        <v>2603</v>
      </c>
      <c r="B2670" s="40">
        <v>3364290.387796781</v>
      </c>
      <c r="C2670">
        <v>4252986.3816559603</v>
      </c>
      <c r="D2670" t="str">
        <v>unmet</v>
      </c>
      <c r="E2670">
        <v>-888695.99385917932</v>
      </c>
    </row>
    <row r="2671" spans="1:5" x14ac:dyDescent="0.25">
      <c r="A2671">
        <v>2604</v>
      </c>
      <c r="B2671" s="40">
        <v>3197099.183829532</v>
      </c>
      <c r="C2671">
        <v>4253453.6836264487</v>
      </c>
      <c r="D2671" t="str">
        <v>unmet</v>
      </c>
      <c r="E2671">
        <v>-1056354.4997969167</v>
      </c>
    </row>
    <row r="2672" spans="1:5" x14ac:dyDescent="0.25">
      <c r="A2672">
        <v>2605</v>
      </c>
      <c r="B2672" s="40">
        <v>3133326.9900251683</v>
      </c>
      <c r="C2672">
        <v>4253346.4398583919</v>
      </c>
      <c r="D2672" t="str">
        <v>unmet</v>
      </c>
      <c r="E2672">
        <v>-1120019.4498332236</v>
      </c>
    </row>
    <row r="2673" spans="1:5" x14ac:dyDescent="0.25">
      <c r="A2673">
        <v>2606</v>
      </c>
      <c r="B2673" s="40">
        <v>2852914.7592121251</v>
      </c>
      <c r="C2673">
        <v>4253152.2755209086</v>
      </c>
      <c r="D2673" t="str">
        <v>unmet</v>
      </c>
      <c r="E2673">
        <v>-1400237.5163087836</v>
      </c>
    </row>
    <row r="2674" spans="1:5" x14ac:dyDescent="0.25">
      <c r="A2674">
        <v>2607</v>
      </c>
      <c r="B2674" s="40">
        <v>3674560.8172104387</v>
      </c>
      <c r="C2674">
        <v>4253693.0011978829</v>
      </c>
      <c r="D2674" t="str">
        <v>unmet</v>
      </c>
      <c r="E2674">
        <v>-579132.18398744427</v>
      </c>
    </row>
    <row r="2675" spans="1:5" x14ac:dyDescent="0.25">
      <c r="A2675">
        <v>2608</v>
      </c>
      <c r="B2675" s="40">
        <v>4756540.7705649938</v>
      </c>
      <c r="C2675">
        <v>4253249.5053331573</v>
      </c>
      <c r="D2675" t="str">
        <v>met</v>
      </c>
      <c r="E2675">
        <v>503291.26523183659</v>
      </c>
    </row>
    <row r="2676" spans="1:5" x14ac:dyDescent="0.25">
      <c r="A2676">
        <v>2609</v>
      </c>
      <c r="B2676" s="40">
        <v>3530800.7415906214</v>
      </c>
      <c r="C2676">
        <v>4253121.835424033</v>
      </c>
      <c r="D2676" t="str">
        <v>unmet</v>
      </c>
      <c r="E2676">
        <v>-722321.09383341158</v>
      </c>
    </row>
    <row r="2677" spans="1:5" x14ac:dyDescent="0.25">
      <c r="A2677">
        <v>2610</v>
      </c>
      <c r="B2677" s="40">
        <v>2735456.4814675972</v>
      </c>
      <c r="C2677">
        <v>4253206.0649551069</v>
      </c>
      <c r="D2677" t="str">
        <v>unmet</v>
      </c>
      <c r="E2677">
        <v>-1517749.5834875097</v>
      </c>
    </row>
    <row r="2678" spans="1:5" x14ac:dyDescent="0.25">
      <c r="A2678">
        <v>2611</v>
      </c>
      <c r="B2678" s="40">
        <v>3303697.496686792</v>
      </c>
      <c r="C2678">
        <v>4253555.1255776091</v>
      </c>
      <c r="D2678" t="str">
        <v>unmet</v>
      </c>
      <c r="E2678">
        <v>-949857.62889081705</v>
      </c>
    </row>
    <row r="2679" spans="1:5" x14ac:dyDescent="0.25">
      <c r="A2679">
        <v>2612</v>
      </c>
      <c r="B2679" s="40">
        <v>2996187.8645309266</v>
      </c>
      <c r="C2679">
        <v>4253125.0369307715</v>
      </c>
      <c r="D2679" t="str">
        <v>unmet</v>
      </c>
      <c r="E2679">
        <v>-1256937.172399845</v>
      </c>
    </row>
    <row r="2680" spans="1:5" x14ac:dyDescent="0.25">
      <c r="A2680">
        <v>2613</v>
      </c>
      <c r="B2680" s="40">
        <v>2924140.1715853955</v>
      </c>
      <c r="C2680">
        <v>4253228.9857414057</v>
      </c>
      <c r="D2680" t="str">
        <v>unmet</v>
      </c>
      <c r="E2680">
        <v>-1329088.8141560103</v>
      </c>
    </row>
    <row r="2681" spans="1:5" x14ac:dyDescent="0.25">
      <c r="A2681">
        <v>2614</v>
      </c>
      <c r="B2681" s="40">
        <v>3033056.2491545691</v>
      </c>
      <c r="C2681">
        <v>4253559.2865163945</v>
      </c>
      <c r="D2681" t="str">
        <v>unmet</v>
      </c>
      <c r="E2681">
        <v>-1220503.0373618254</v>
      </c>
    </row>
    <row r="2682" spans="1:5" x14ac:dyDescent="0.25">
      <c r="A2682">
        <v>2615</v>
      </c>
      <c r="B2682" s="40">
        <v>3086789.389665721</v>
      </c>
      <c r="C2682">
        <v>4253550.2625284977</v>
      </c>
      <c r="D2682" t="str">
        <v>unmet</v>
      </c>
      <c r="E2682">
        <v>-1166760.8728627767</v>
      </c>
    </row>
    <row r="2683" spans="1:5" x14ac:dyDescent="0.25">
      <c r="A2683">
        <v>2616</v>
      </c>
      <c r="B2683" s="40">
        <v>3262204.6429822552</v>
      </c>
      <c r="C2683">
        <v>4253066.8867648887</v>
      </c>
      <c r="D2683" t="str">
        <v>unmet</v>
      </c>
      <c r="E2683">
        <v>-990862.24378263345</v>
      </c>
    </row>
    <row r="2684" spans="1:5" x14ac:dyDescent="0.25">
      <c r="A2684">
        <v>2617</v>
      </c>
      <c r="B2684" s="40">
        <v>2919430.1392301079</v>
      </c>
      <c r="C2684">
        <v>4253721.673599421</v>
      </c>
      <c r="D2684" t="str">
        <v>unmet</v>
      </c>
      <c r="E2684">
        <v>-1334291.5343693132</v>
      </c>
    </row>
    <row r="2685" spans="1:5" x14ac:dyDescent="0.25">
      <c r="A2685">
        <v>2618</v>
      </c>
      <c r="B2685" s="40">
        <v>2976705.8487891429</v>
      </c>
      <c r="C2685">
        <v>4252898.1356851952</v>
      </c>
      <c r="D2685" t="str">
        <v>unmet</v>
      </c>
      <c r="E2685">
        <v>-1276192.2868960523</v>
      </c>
    </row>
    <row r="2686" spans="1:5" x14ac:dyDescent="0.25">
      <c r="A2686">
        <v>2619</v>
      </c>
      <c r="B2686" s="40">
        <v>3043651.6589087821</v>
      </c>
      <c r="C2686">
        <v>4253773.6676900294</v>
      </c>
      <c r="D2686" t="str">
        <v>unmet</v>
      </c>
      <c r="E2686">
        <v>-1210122.0087812473</v>
      </c>
    </row>
    <row r="2687" spans="1:5" x14ac:dyDescent="0.25">
      <c r="A2687">
        <v>2620</v>
      </c>
      <c r="B2687" s="40">
        <v>5443421.8159810938</v>
      </c>
      <c r="C2687">
        <v>4253424.2896498684</v>
      </c>
      <c r="D2687" t="str">
        <v>met</v>
      </c>
      <c r="E2687">
        <v>1189997.5263312254</v>
      </c>
    </row>
    <row r="2688" spans="1:5" x14ac:dyDescent="0.25">
      <c r="A2688">
        <v>2621</v>
      </c>
      <c r="B2688" s="40">
        <v>3412482.1500386158</v>
      </c>
      <c r="C2688">
        <v>4253017.2914016424</v>
      </c>
      <c r="D2688" t="str">
        <v>unmet</v>
      </c>
      <c r="E2688">
        <v>-840535.14136302657</v>
      </c>
    </row>
    <row r="2689" spans="1:5" x14ac:dyDescent="0.25">
      <c r="A2689">
        <v>2622</v>
      </c>
      <c r="B2689" s="40">
        <v>3422454.8286757311</v>
      </c>
      <c r="C2689">
        <v>4252999.1456835214</v>
      </c>
      <c r="D2689" t="str">
        <v>unmet</v>
      </c>
      <c r="E2689">
        <v>-830544.31700779032</v>
      </c>
    </row>
    <row r="2690" spans="1:5" x14ac:dyDescent="0.25">
      <c r="A2690">
        <v>2623</v>
      </c>
      <c r="B2690" s="40">
        <v>2951148.349661848</v>
      </c>
      <c r="C2690">
        <v>4253346.225860036</v>
      </c>
      <c r="D2690" t="str">
        <v>unmet</v>
      </c>
      <c r="E2690">
        <v>-1302197.8761981879</v>
      </c>
    </row>
    <row r="2691" spans="1:5" x14ac:dyDescent="0.25">
      <c r="A2691">
        <v>2624</v>
      </c>
      <c r="B2691" s="40">
        <v>3203689.2207378917</v>
      </c>
      <c r="C2691">
        <v>4252690.8123864364</v>
      </c>
      <c r="D2691" t="str">
        <v>unmet</v>
      </c>
      <c r="E2691">
        <v>-1049001.5916485447</v>
      </c>
    </row>
    <row r="2692" spans="1:5" x14ac:dyDescent="0.25">
      <c r="A2692">
        <v>2625</v>
      </c>
      <c r="B2692" s="40">
        <v>2988328.5005055335</v>
      </c>
      <c r="C2692">
        <v>4253228.66485734</v>
      </c>
      <c r="D2692" t="str">
        <v>unmet</v>
      </c>
      <c r="E2692">
        <v>-1264900.1643518065</v>
      </c>
    </row>
    <row r="2693" spans="1:5" x14ac:dyDescent="0.25">
      <c r="A2693">
        <v>2626</v>
      </c>
      <c r="B2693" s="40">
        <v>3153983.1658017533</v>
      </c>
      <c r="C2693">
        <v>4253023.1824833956</v>
      </c>
      <c r="D2693" t="str">
        <v>unmet</v>
      </c>
      <c r="E2693">
        <v>-1099040.0166816423</v>
      </c>
    </row>
    <row r="2694" spans="1:5" x14ac:dyDescent="0.25">
      <c r="A2694">
        <v>2627</v>
      </c>
      <c r="B2694" s="40">
        <v>3311216.379038515</v>
      </c>
      <c r="C2694">
        <v>4253531.983301702</v>
      </c>
      <c r="D2694" t="str">
        <v>unmet</v>
      </c>
      <c r="E2694">
        <v>-942315.60426318692</v>
      </c>
    </row>
    <row r="2695" spans="1:5" x14ac:dyDescent="0.25">
      <c r="A2695">
        <v>2628</v>
      </c>
      <c r="B2695" s="40">
        <v>3487397.4999138108</v>
      </c>
      <c r="C2695">
        <v>4253671.4073331188</v>
      </c>
      <c r="D2695" t="str">
        <v>unmet</v>
      </c>
      <c r="E2695">
        <v>-766273.90741930809</v>
      </c>
    </row>
    <row r="2696" spans="1:5" x14ac:dyDescent="0.25">
      <c r="A2696">
        <v>2629</v>
      </c>
      <c r="B2696" s="40">
        <v>3060708.3704268234</v>
      </c>
      <c r="C2696">
        <v>4253071.7743705828</v>
      </c>
      <c r="D2696" t="str">
        <v>unmet</v>
      </c>
      <c r="E2696">
        <v>-1192363.4039437594</v>
      </c>
    </row>
    <row r="2697" spans="1:5" x14ac:dyDescent="0.25">
      <c r="A2697">
        <v>2630</v>
      </c>
      <c r="B2697" s="40">
        <v>2707089.4563278649</v>
      </c>
      <c r="C2697">
        <v>4253466.0122691672</v>
      </c>
      <c r="D2697" t="str">
        <v>unmet</v>
      </c>
      <c r="E2697">
        <v>-1546376.5559413023</v>
      </c>
    </row>
    <row r="2698" spans="1:5" x14ac:dyDescent="0.25">
      <c r="A2698">
        <v>2631</v>
      </c>
      <c r="B2698" s="40">
        <v>2852962.5903427079</v>
      </c>
      <c r="C2698">
        <v>4253781.1756355371</v>
      </c>
      <c r="D2698" t="str">
        <v>unmet</v>
      </c>
      <c r="E2698">
        <v>-1400818.5852928292</v>
      </c>
    </row>
    <row r="2699" spans="1:5" x14ac:dyDescent="0.25">
      <c r="A2699">
        <v>2632</v>
      </c>
      <c r="B2699" s="40">
        <v>3518524.7435408076</v>
      </c>
      <c r="C2699">
        <v>4253191.2684941376</v>
      </c>
      <c r="D2699" t="str">
        <v>unmet</v>
      </c>
      <c r="E2699">
        <v>-734666.52495332994</v>
      </c>
    </row>
    <row r="2700" spans="1:5" x14ac:dyDescent="0.25">
      <c r="A2700">
        <v>2633</v>
      </c>
      <c r="B2700" s="40">
        <v>3320662.1013266295</v>
      </c>
      <c r="C2700">
        <v>4253378.1333731394</v>
      </c>
      <c r="D2700" t="str">
        <v>unmet</v>
      </c>
      <c r="E2700">
        <v>-932716.03204650991</v>
      </c>
    </row>
    <row r="2701" spans="1:5" x14ac:dyDescent="0.25">
      <c r="A2701">
        <v>2634</v>
      </c>
      <c r="B2701" s="40">
        <v>2664802.5043852851</v>
      </c>
      <c r="C2701">
        <v>4253668.9162419057</v>
      </c>
      <c r="D2701" t="str">
        <v>unmet</v>
      </c>
      <c r="E2701">
        <v>-1588866.4118566206</v>
      </c>
    </row>
    <row r="2702" spans="1:5" x14ac:dyDescent="0.25">
      <c r="A2702">
        <v>2635</v>
      </c>
      <c r="B2702" s="40">
        <v>3332194.1992965844</v>
      </c>
      <c r="C2702">
        <v>4253728.4393122131</v>
      </c>
      <c r="D2702" t="str">
        <v>unmet</v>
      </c>
      <c r="E2702">
        <v>-921534.24001562875</v>
      </c>
    </row>
    <row r="2703" spans="1:5" x14ac:dyDescent="0.25">
      <c r="A2703">
        <v>2636</v>
      </c>
      <c r="B2703" s="40">
        <v>2744532.3621966713</v>
      </c>
      <c r="C2703">
        <v>4253878.0331284273</v>
      </c>
      <c r="D2703" t="str">
        <v>unmet</v>
      </c>
      <c r="E2703">
        <v>-1509345.670931756</v>
      </c>
    </row>
    <row r="2704" spans="1:5" x14ac:dyDescent="0.25">
      <c r="A2704">
        <v>2637</v>
      </c>
      <c r="B2704" s="40">
        <v>3328893.0661583925</v>
      </c>
      <c r="C2704">
        <v>4253303.049618382</v>
      </c>
      <c r="D2704" t="str">
        <v>unmet</v>
      </c>
      <c r="E2704">
        <v>-924409.98345998954</v>
      </c>
    </row>
    <row r="2705" spans="1:5" x14ac:dyDescent="0.25">
      <c r="A2705">
        <v>2638</v>
      </c>
      <c r="B2705" s="40">
        <v>3673122.9911401952</v>
      </c>
      <c r="C2705">
        <v>4253490.9936550427</v>
      </c>
      <c r="D2705" t="str">
        <v>unmet</v>
      </c>
      <c r="E2705">
        <v>-580368.00251484755</v>
      </c>
    </row>
    <row r="2706" spans="1:5" x14ac:dyDescent="0.25">
      <c r="A2706">
        <v>2639</v>
      </c>
      <c r="B2706" s="40">
        <v>2945172.8119820366</v>
      </c>
      <c r="C2706">
        <v>4253585.8621796928</v>
      </c>
      <c r="D2706" t="str">
        <v>unmet</v>
      </c>
      <c r="E2706">
        <v>-1308413.0501976563</v>
      </c>
    </row>
    <row r="2707" spans="1:5" x14ac:dyDescent="0.25">
      <c r="A2707">
        <v>2640</v>
      </c>
      <c r="B2707" s="40">
        <v>4115033.7288344363</v>
      </c>
      <c r="C2707">
        <v>4252762.9325347459</v>
      </c>
      <c r="D2707" t="str">
        <v>unmet</v>
      </c>
      <c r="E2707">
        <v>-137729.20370030962</v>
      </c>
    </row>
    <row r="2708" spans="1:5" x14ac:dyDescent="0.25">
      <c r="A2708">
        <v>2641</v>
      </c>
      <c r="B2708" s="40">
        <v>3083774.1738616093</v>
      </c>
      <c r="C2708">
        <v>4253530.0462591341</v>
      </c>
      <c r="D2708" t="str">
        <v>unmet</v>
      </c>
      <c r="E2708">
        <v>-1169755.8723975248</v>
      </c>
    </row>
    <row r="2709" spans="1:5" x14ac:dyDescent="0.25">
      <c r="A2709">
        <v>2642</v>
      </c>
      <c r="B2709" s="40">
        <v>2891837.1888428526</v>
      </c>
      <c r="C2709">
        <v>4253456.6189467236</v>
      </c>
      <c r="D2709" t="str">
        <v>unmet</v>
      </c>
      <c r="E2709">
        <v>-1361619.430103871</v>
      </c>
    </row>
    <row r="2710" spans="1:5" x14ac:dyDescent="0.25">
      <c r="A2710">
        <v>2643</v>
      </c>
      <c r="B2710" s="40">
        <v>3004473.1575301001</v>
      </c>
      <c r="C2710">
        <v>4252925.989218927</v>
      </c>
      <c r="D2710" t="str">
        <v>unmet</v>
      </c>
      <c r="E2710">
        <v>-1248452.8316888269</v>
      </c>
    </row>
    <row r="2711" spans="1:5" x14ac:dyDescent="0.25">
      <c r="A2711">
        <v>2644</v>
      </c>
      <c r="B2711" s="40">
        <v>3821041.6699542711</v>
      </c>
      <c r="C2711">
        <v>4253327.7256877543</v>
      </c>
      <c r="D2711" t="str">
        <v>unmet</v>
      </c>
      <c r="E2711">
        <v>-432286.05573348328</v>
      </c>
    </row>
    <row r="2712" spans="1:5" x14ac:dyDescent="0.25">
      <c r="A2712">
        <v>2645</v>
      </c>
      <c r="B2712" s="40">
        <v>3213509.465577262</v>
      </c>
      <c r="C2712">
        <v>4253267.6567062754</v>
      </c>
      <c r="D2712" t="str">
        <v>unmet</v>
      </c>
      <c r="E2712">
        <v>-1039758.1911290134</v>
      </c>
    </row>
    <row r="2713" spans="1:5" x14ac:dyDescent="0.25">
      <c r="A2713">
        <v>2646</v>
      </c>
      <c r="B2713" s="40">
        <v>2981008.5481247613</v>
      </c>
      <c r="C2713">
        <v>4252978.9513634136</v>
      </c>
      <c r="D2713" t="str">
        <v>unmet</v>
      </c>
      <c r="E2713">
        <v>-1271970.4032386523</v>
      </c>
    </row>
    <row r="2714" spans="1:5" x14ac:dyDescent="0.25">
      <c r="A2714">
        <v>2647</v>
      </c>
      <c r="B2714" s="40">
        <v>3480442.4568887157</v>
      </c>
      <c r="C2714">
        <v>4253572.7080198675</v>
      </c>
      <c r="D2714" t="str">
        <v>unmet</v>
      </c>
      <c r="E2714">
        <v>-773130.2511311518</v>
      </c>
    </row>
    <row r="2715" spans="1:5" x14ac:dyDescent="0.25">
      <c r="A2715">
        <v>2648</v>
      </c>
      <c r="B2715" s="40">
        <v>3203855.4631118854</v>
      </c>
      <c r="C2715">
        <v>4253102.2080465071</v>
      </c>
      <c r="D2715" t="str">
        <v>unmet</v>
      </c>
      <c r="E2715">
        <v>-1049246.7449346217</v>
      </c>
    </row>
    <row r="2716" spans="1:5" x14ac:dyDescent="0.25">
      <c r="A2716">
        <v>2649</v>
      </c>
      <c r="B2716" s="40">
        <v>3243046.4396012397</v>
      </c>
      <c r="C2716">
        <v>4253560.5998190893</v>
      </c>
      <c r="D2716" t="str">
        <v>unmet</v>
      </c>
      <c r="E2716">
        <v>-1010514.1602178495</v>
      </c>
    </row>
    <row r="2717" spans="1:5" x14ac:dyDescent="0.25">
      <c r="A2717">
        <v>2650</v>
      </c>
      <c r="B2717" s="40">
        <v>3082898.8573863106</v>
      </c>
      <c r="C2717">
        <v>4253267.2800454339</v>
      </c>
      <c r="D2717" t="str">
        <v>unmet</v>
      </c>
      <c r="E2717">
        <v>-1170368.4226591233</v>
      </c>
    </row>
    <row r="2718" spans="1:5" x14ac:dyDescent="0.25">
      <c r="A2718">
        <v>2651</v>
      </c>
      <c r="B2718" s="40">
        <v>3487149.5124440878</v>
      </c>
      <c r="C2718">
        <v>4253110.4838311924</v>
      </c>
      <c r="D2718" t="str">
        <v>unmet</v>
      </c>
      <c r="E2718">
        <v>-765960.9713871046</v>
      </c>
    </row>
    <row r="2719" spans="1:5" x14ac:dyDescent="0.25">
      <c r="A2719">
        <v>2652</v>
      </c>
      <c r="B2719" s="40">
        <v>3182420.9881900316</v>
      </c>
      <c r="C2719">
        <v>4253279.8613775494</v>
      </c>
      <c r="D2719" t="str">
        <v>unmet</v>
      </c>
      <c r="E2719">
        <v>-1070858.8731875177</v>
      </c>
    </row>
    <row r="2720" spans="1:5" x14ac:dyDescent="0.25">
      <c r="A2720">
        <v>2653</v>
      </c>
      <c r="B2720" s="40">
        <v>3413278.6447889074</v>
      </c>
      <c r="C2720">
        <v>4253173.2779971715</v>
      </c>
      <c r="D2720" t="str">
        <v>unmet</v>
      </c>
      <c r="E2720">
        <v>-839894.63320826413</v>
      </c>
    </row>
    <row r="2721" spans="1:5" x14ac:dyDescent="0.25">
      <c r="A2721">
        <v>2654</v>
      </c>
      <c r="B2721" s="40">
        <v>3144688.7318492271</v>
      </c>
      <c r="C2721">
        <v>4253100.9762469074</v>
      </c>
      <c r="D2721" t="str">
        <v>unmet</v>
      </c>
      <c r="E2721">
        <v>-1108412.2443976803</v>
      </c>
    </row>
    <row r="2722" spans="1:5" x14ac:dyDescent="0.25">
      <c r="A2722">
        <v>2655</v>
      </c>
      <c r="B2722" s="40">
        <v>3115673.0892461073</v>
      </c>
      <c r="C2722">
        <v>4253107.9629569799</v>
      </c>
      <c r="D2722" t="str">
        <v>unmet</v>
      </c>
      <c r="E2722">
        <v>-1137434.8737108726</v>
      </c>
    </row>
    <row r="2723" spans="1:5" x14ac:dyDescent="0.25">
      <c r="A2723">
        <v>2656</v>
      </c>
      <c r="B2723" s="40">
        <v>3165774.9834477389</v>
      </c>
      <c r="C2723">
        <v>4254123.5869508935</v>
      </c>
      <c r="D2723" t="str">
        <v>unmet</v>
      </c>
      <c r="E2723">
        <v>-1088348.6035031546</v>
      </c>
    </row>
    <row r="2724" spans="1:5" x14ac:dyDescent="0.25">
      <c r="A2724">
        <v>2657</v>
      </c>
      <c r="B2724" s="40">
        <v>3309707.1445920877</v>
      </c>
      <c r="C2724">
        <v>4253188.4644372482</v>
      </c>
      <c r="D2724" t="str">
        <v>unmet</v>
      </c>
      <c r="E2724">
        <v>-943481.31984516047</v>
      </c>
    </row>
    <row r="2725" spans="1:5" x14ac:dyDescent="0.25">
      <c r="A2725">
        <v>2658</v>
      </c>
      <c r="B2725" s="40">
        <v>3163767.2753604841</v>
      </c>
      <c r="C2725">
        <v>4253470.5379139623</v>
      </c>
      <c r="D2725" t="str">
        <v>unmet</v>
      </c>
      <c r="E2725">
        <v>-1089703.2625534781</v>
      </c>
    </row>
    <row r="2726" spans="1:5" x14ac:dyDescent="0.25">
      <c r="A2726">
        <v>2659</v>
      </c>
      <c r="B2726" s="40">
        <v>3091038.1606736989</v>
      </c>
      <c r="C2726">
        <v>4253251.2792608049</v>
      </c>
      <c r="D2726" t="str">
        <v>unmet</v>
      </c>
      <c r="E2726">
        <v>-1162213.118587106</v>
      </c>
    </row>
    <row r="2727" spans="1:5" x14ac:dyDescent="0.25">
      <c r="A2727">
        <v>2660</v>
      </c>
      <c r="B2727" s="40">
        <v>3468581.3168668924</v>
      </c>
      <c r="C2727">
        <v>4253631.0376809947</v>
      </c>
      <c r="D2727" t="str">
        <v>unmet</v>
      </c>
      <c r="E2727">
        <v>-785049.72081410233</v>
      </c>
    </row>
    <row r="2728" spans="1:5" x14ac:dyDescent="0.25">
      <c r="A2728">
        <v>2661</v>
      </c>
      <c r="B2728" s="40">
        <v>3099561.4709840044</v>
      </c>
      <c r="C2728">
        <v>4253286.3876985312</v>
      </c>
      <c r="D2728" t="str">
        <v>unmet</v>
      </c>
      <c r="E2728">
        <v>-1153724.9167145267</v>
      </c>
    </row>
    <row r="2729" spans="1:5" x14ac:dyDescent="0.25">
      <c r="A2729">
        <v>2662</v>
      </c>
      <c r="B2729" s="40">
        <v>3310930.8670907519</v>
      </c>
      <c r="C2729">
        <v>4253169.6719230553</v>
      </c>
      <c r="D2729" t="str">
        <v>unmet</v>
      </c>
      <c r="E2729">
        <v>-942238.80483230343</v>
      </c>
    </row>
    <row r="2730" spans="1:5" x14ac:dyDescent="0.25">
      <c r="A2730">
        <v>2663</v>
      </c>
      <c r="B2730" s="40">
        <v>3442153.7700825846</v>
      </c>
      <c r="C2730">
        <v>4253068.6569325188</v>
      </c>
      <c r="D2730" t="str">
        <v>unmet</v>
      </c>
      <c r="E2730">
        <v>-810914.88684993424</v>
      </c>
    </row>
    <row r="2731" spans="1:5" x14ac:dyDescent="0.25">
      <c r="A2731">
        <v>2664</v>
      </c>
      <c r="B2731" s="40">
        <v>3559312.7220515832</v>
      </c>
      <c r="C2731">
        <v>4253202.8447919497</v>
      </c>
      <c r="D2731" t="str">
        <v>unmet</v>
      </c>
      <c r="E2731">
        <v>-693890.1227403665</v>
      </c>
    </row>
    <row r="2732" spans="1:5" x14ac:dyDescent="0.25">
      <c r="A2732">
        <v>2665</v>
      </c>
      <c r="B2732" s="40">
        <v>3226205.6604573485</v>
      </c>
      <c r="C2732">
        <v>4253642.1726480415</v>
      </c>
      <c r="D2732" t="str">
        <v>unmet</v>
      </c>
      <c r="E2732">
        <v>-1027436.5121906931</v>
      </c>
    </row>
    <row r="2733" spans="1:5" x14ac:dyDescent="0.25">
      <c r="A2733">
        <v>2666</v>
      </c>
      <c r="B2733" s="40">
        <v>2839526.0970043018</v>
      </c>
      <c r="C2733">
        <v>4253145.250405197</v>
      </c>
      <c r="D2733" t="str">
        <v>unmet</v>
      </c>
      <c r="E2733">
        <v>-1413619.1534008952</v>
      </c>
    </row>
    <row r="2734" spans="1:5" x14ac:dyDescent="0.25">
      <c r="A2734">
        <v>2667</v>
      </c>
      <c r="B2734" s="40">
        <v>2822355.6221376457</v>
      </c>
      <c r="C2734">
        <v>4253259.5956845442</v>
      </c>
      <c r="D2734" t="str">
        <v>unmet</v>
      </c>
      <c r="E2734">
        <v>-1430903.9735468985</v>
      </c>
    </row>
    <row r="2735" spans="1:5" x14ac:dyDescent="0.25">
      <c r="A2735">
        <v>2668</v>
      </c>
      <c r="B2735" s="40">
        <v>2889639.7432839274</v>
      </c>
      <c r="C2735">
        <v>4252919.866149269</v>
      </c>
      <c r="D2735" t="str">
        <v>unmet</v>
      </c>
      <c r="E2735">
        <v>-1363280.1228653416</v>
      </c>
    </row>
    <row r="2736" spans="1:5" x14ac:dyDescent="0.25">
      <c r="A2736">
        <v>2669</v>
      </c>
      <c r="B2736" s="40">
        <v>3826599.9866497479</v>
      </c>
      <c r="C2736">
        <v>4253274.7546108514</v>
      </c>
      <c r="D2736" t="str">
        <v>unmet</v>
      </c>
      <c r="E2736">
        <v>-426674.76796110347</v>
      </c>
    </row>
    <row r="2737" spans="1:5" x14ac:dyDescent="0.25">
      <c r="A2737">
        <v>2670</v>
      </c>
      <c r="B2737" s="40">
        <v>3703129.5468597771</v>
      </c>
      <c r="C2737">
        <v>4252695.728370334</v>
      </c>
      <c r="D2737" t="str">
        <v>unmet</v>
      </c>
      <c r="E2737">
        <v>-549566.18151055695</v>
      </c>
    </row>
    <row r="2738" spans="1:5" x14ac:dyDescent="0.25">
      <c r="A2738">
        <v>2671</v>
      </c>
      <c r="B2738" s="40">
        <v>3192380.4942498235</v>
      </c>
      <c r="C2738">
        <v>4253394.7481965311</v>
      </c>
      <c r="D2738" t="str">
        <v>unmet</v>
      </c>
      <c r="E2738">
        <v>-1061014.2539467076</v>
      </c>
    </row>
    <row r="2739" spans="1:5" x14ac:dyDescent="0.25">
      <c r="A2739">
        <v>2672</v>
      </c>
      <c r="B2739" s="40">
        <v>3132812.4201733861</v>
      </c>
      <c r="C2739">
        <v>4253324.119399908</v>
      </c>
      <c r="D2739" t="str">
        <v>unmet</v>
      </c>
      <c r="E2739">
        <v>-1120511.6992265219</v>
      </c>
    </row>
    <row r="2740" spans="1:5" x14ac:dyDescent="0.25">
      <c r="A2740">
        <v>2673</v>
      </c>
      <c r="B2740" s="40">
        <v>3249401.6807807395</v>
      </c>
      <c r="C2740">
        <v>4253235.1802762737</v>
      </c>
      <c r="D2740" t="str">
        <v>unmet</v>
      </c>
      <c r="E2740">
        <v>-1003833.4994955342</v>
      </c>
    </row>
    <row r="2741" spans="1:5" x14ac:dyDescent="0.25">
      <c r="A2741">
        <v>2674</v>
      </c>
      <c r="B2741" s="40">
        <v>2888544.6261995346</v>
      </c>
      <c r="C2741">
        <v>4253057.7219005506</v>
      </c>
      <c r="D2741" t="str">
        <v>unmet</v>
      </c>
      <c r="E2741">
        <v>-1364513.095701016</v>
      </c>
    </row>
    <row r="2742" spans="1:5" x14ac:dyDescent="0.25">
      <c r="A2742">
        <v>2675</v>
      </c>
      <c r="B2742" s="40">
        <v>3319149.294581831</v>
      </c>
      <c r="C2742">
        <v>4253729.9333983427</v>
      </c>
      <c r="D2742" t="str">
        <v>unmet</v>
      </c>
      <c r="E2742">
        <v>-934580.63881651172</v>
      </c>
    </row>
    <row r="2743" spans="1:5" x14ac:dyDescent="0.25">
      <c r="A2743">
        <v>2676</v>
      </c>
      <c r="B2743" s="40">
        <v>3267096.6883599288</v>
      </c>
      <c r="C2743">
        <v>4253347.269718077</v>
      </c>
      <c r="D2743" t="str">
        <v>unmet</v>
      </c>
      <c r="E2743">
        <v>-986250.58135814825</v>
      </c>
    </row>
    <row r="2744" spans="1:5" x14ac:dyDescent="0.25">
      <c r="A2744">
        <v>2677</v>
      </c>
      <c r="B2744" s="40">
        <v>3418153.5667044749</v>
      </c>
      <c r="C2744">
        <v>4253644.5550078442</v>
      </c>
      <c r="D2744" t="str">
        <v>unmet</v>
      </c>
      <c r="E2744">
        <v>-835490.98830336938</v>
      </c>
    </row>
    <row r="2745" spans="1:5" x14ac:dyDescent="0.25">
      <c r="A2745">
        <v>2678</v>
      </c>
      <c r="B2745" s="40">
        <v>3150985.2005118122</v>
      </c>
      <c r="C2745">
        <v>4253078.3289075755</v>
      </c>
      <c r="D2745" t="str">
        <v>unmet</v>
      </c>
      <c r="E2745">
        <v>-1102093.1283957632</v>
      </c>
    </row>
    <row r="2746" spans="1:5" x14ac:dyDescent="0.25">
      <c r="A2746">
        <v>2679</v>
      </c>
      <c r="B2746" s="40">
        <v>3231813.1202778555</v>
      </c>
      <c r="C2746">
        <v>4253243.2607298903</v>
      </c>
      <c r="D2746" t="str">
        <v>unmet</v>
      </c>
      <c r="E2746">
        <v>-1021430.1404520348</v>
      </c>
    </row>
    <row r="2747" spans="1:5" x14ac:dyDescent="0.25">
      <c r="A2747">
        <v>2680</v>
      </c>
      <c r="B2747" s="40">
        <v>3047272.3017468988</v>
      </c>
      <c r="C2747">
        <v>4253065.7173484471</v>
      </c>
      <c r="D2747" t="str">
        <v>unmet</v>
      </c>
      <c r="E2747">
        <v>-1205793.4156015483</v>
      </c>
    </row>
    <row r="2748" spans="1:5" x14ac:dyDescent="0.25">
      <c r="A2748">
        <v>2681</v>
      </c>
      <c r="B2748" s="40">
        <v>3078736.311044395</v>
      </c>
      <c r="C2748">
        <v>4253376.1918362984</v>
      </c>
      <c r="D2748" t="str">
        <v>unmet</v>
      </c>
      <c r="E2748">
        <v>-1174639.8807919035</v>
      </c>
    </row>
    <row r="2749" spans="1:5" x14ac:dyDescent="0.25">
      <c r="A2749">
        <v>2682</v>
      </c>
      <c r="B2749" s="40">
        <v>3241396.4458118863</v>
      </c>
      <c r="C2749">
        <v>4253080.2905465066</v>
      </c>
      <c r="D2749" t="str">
        <v>unmet</v>
      </c>
      <c r="E2749">
        <v>-1011683.8447346203</v>
      </c>
    </row>
    <row r="2750" spans="1:5" x14ac:dyDescent="0.25">
      <c r="A2750">
        <v>2683</v>
      </c>
      <c r="B2750" s="40">
        <v>3688036.9798286692</v>
      </c>
      <c r="C2750">
        <v>4253020.7732435819</v>
      </c>
      <c r="D2750" t="str">
        <v>unmet</v>
      </c>
      <c r="E2750">
        <v>-564983.79341491265</v>
      </c>
    </row>
    <row r="2751" spans="1:5" x14ac:dyDescent="0.25">
      <c r="A2751">
        <v>2684</v>
      </c>
      <c r="B2751" s="40">
        <v>2964223.1274850089</v>
      </c>
      <c r="C2751">
        <v>4253765.8676789664</v>
      </c>
      <c r="D2751" t="str">
        <v>unmet</v>
      </c>
      <c r="E2751">
        <v>-1289542.7401939575</v>
      </c>
    </row>
    <row r="2752" spans="1:5" x14ac:dyDescent="0.25">
      <c r="A2752">
        <v>2685</v>
      </c>
      <c r="B2752" s="40">
        <v>3179875.2814443312</v>
      </c>
      <c r="C2752">
        <v>4252976.1620181324</v>
      </c>
      <c r="D2752" t="str">
        <v>unmet</v>
      </c>
      <c r="E2752">
        <v>-1073100.8805738012</v>
      </c>
    </row>
    <row r="2753" spans="1:5" x14ac:dyDescent="0.25">
      <c r="A2753">
        <v>2686</v>
      </c>
      <c r="B2753" s="40">
        <v>3548029.0646245652</v>
      </c>
      <c r="C2753">
        <v>4253273.0660368586</v>
      </c>
      <c r="D2753" t="str">
        <v>unmet</v>
      </c>
      <c r="E2753">
        <v>-705244.00141229341</v>
      </c>
    </row>
    <row r="2754" spans="1:5" x14ac:dyDescent="0.25">
      <c r="A2754">
        <v>2687</v>
      </c>
      <c r="B2754" s="40">
        <v>2897558.6749540409</v>
      </c>
      <c r="C2754">
        <v>4253463.6699486729</v>
      </c>
      <c r="D2754" t="str">
        <v>unmet</v>
      </c>
      <c r="E2754">
        <v>-1355904.994994632</v>
      </c>
    </row>
    <row r="2755" spans="1:5" x14ac:dyDescent="0.25">
      <c r="A2755">
        <v>2688</v>
      </c>
      <c r="B2755" s="40">
        <v>3184929.2568478966</v>
      </c>
      <c r="C2755">
        <v>4252806.5450208047</v>
      </c>
      <c r="D2755" t="str">
        <v>unmet</v>
      </c>
      <c r="E2755">
        <v>-1067877.2881729081</v>
      </c>
    </row>
    <row r="2756" spans="1:5" x14ac:dyDescent="0.25">
      <c r="A2756">
        <v>2689</v>
      </c>
      <c r="B2756" s="40">
        <v>3100930.5498428373</v>
      </c>
      <c r="C2756">
        <v>4253219.4275621166</v>
      </c>
      <c r="D2756" t="str">
        <v>unmet</v>
      </c>
      <c r="E2756">
        <v>-1152288.8777192794</v>
      </c>
    </row>
    <row r="2757" spans="1:5" x14ac:dyDescent="0.25">
      <c r="A2757">
        <v>2690</v>
      </c>
      <c r="B2757" s="40">
        <v>3403094.3849637797</v>
      </c>
      <c r="C2757">
        <v>4253436.8230203353</v>
      </c>
      <c r="D2757" t="str">
        <v>unmet</v>
      </c>
      <c r="E2757">
        <v>-850342.43805655558</v>
      </c>
    </row>
    <row r="2758" spans="1:5" x14ac:dyDescent="0.25">
      <c r="A2758">
        <v>2691</v>
      </c>
      <c r="B2758" s="40">
        <v>2801387.0139010148</v>
      </c>
      <c r="C2758">
        <v>4253119.3147613779</v>
      </c>
      <c r="D2758" t="str">
        <v>unmet</v>
      </c>
      <c r="E2758">
        <v>-1451732.3008603631</v>
      </c>
    </row>
    <row r="2759" spans="1:5" x14ac:dyDescent="0.25">
      <c r="A2759">
        <v>2692</v>
      </c>
      <c r="B2759" s="40">
        <v>3104239.5461464208</v>
      </c>
      <c r="C2759">
        <v>4253212.5261676125</v>
      </c>
      <c r="D2759" t="str">
        <v>unmet</v>
      </c>
      <c r="E2759">
        <v>-1148972.9800211918</v>
      </c>
    </row>
    <row r="2760" spans="1:5" x14ac:dyDescent="0.25">
      <c r="A2760">
        <v>2693</v>
      </c>
      <c r="B2760" s="40">
        <v>3151948.0238737296</v>
      </c>
      <c r="C2760">
        <v>4253031.2027286151</v>
      </c>
      <c r="D2760" t="str">
        <v>unmet</v>
      </c>
      <c r="E2760">
        <v>-1101083.1788548855</v>
      </c>
    </row>
    <row r="2761" spans="1:5" x14ac:dyDescent="0.25">
      <c r="A2761">
        <v>2694</v>
      </c>
      <c r="B2761" s="40">
        <v>2864388.1013945509</v>
      </c>
      <c r="C2761">
        <v>4253516.9540912015</v>
      </c>
      <c r="D2761" t="str">
        <v>unmet</v>
      </c>
      <c r="E2761">
        <v>-1389128.8526966507</v>
      </c>
    </row>
    <row r="2762" spans="1:5" x14ac:dyDescent="0.25">
      <c r="A2762">
        <v>2695</v>
      </c>
      <c r="B2762" s="40">
        <v>4125805.6725085322</v>
      </c>
      <c r="C2762">
        <v>4252912.2589368932</v>
      </c>
      <c r="D2762" t="str">
        <v>unmet</v>
      </c>
      <c r="E2762">
        <v>-127106.58642836101</v>
      </c>
    </row>
    <row r="2763" spans="1:5" x14ac:dyDescent="0.25">
      <c r="A2763">
        <v>2696</v>
      </c>
      <c r="B2763" s="40">
        <v>3177192.9381573815</v>
      </c>
      <c r="C2763">
        <v>4253460.4692488946</v>
      </c>
      <c r="D2763" t="str">
        <v>unmet</v>
      </c>
      <c r="E2763">
        <v>-1076267.5310915131</v>
      </c>
    </row>
    <row r="2764" spans="1:5" x14ac:dyDescent="0.25">
      <c r="A2764">
        <v>2697</v>
      </c>
      <c r="B2764" s="40">
        <v>3150033.0040996987</v>
      </c>
      <c r="C2764">
        <v>4253405.6993844332</v>
      </c>
      <c r="D2764" t="str">
        <v>unmet</v>
      </c>
      <c r="E2764">
        <v>-1103372.6952847345</v>
      </c>
    </row>
    <row r="2765" spans="1:5" x14ac:dyDescent="0.25">
      <c r="A2765">
        <v>2698</v>
      </c>
      <c r="B2765" s="40">
        <v>3181598.6636849553</v>
      </c>
      <c r="C2765">
        <v>4253074.1534593357</v>
      </c>
      <c r="D2765" t="str">
        <v>unmet</v>
      </c>
      <c r="E2765">
        <v>-1071475.4897743803</v>
      </c>
    </row>
    <row r="2766" spans="1:5" x14ac:dyDescent="0.25">
      <c r="A2766">
        <v>2699</v>
      </c>
      <c r="B2766" s="40">
        <v>3292549.1755239973</v>
      </c>
      <c r="C2766">
        <v>4253213.4954882506</v>
      </c>
      <c r="D2766" t="str">
        <v>unmet</v>
      </c>
      <c r="E2766">
        <v>-960664.31996425334</v>
      </c>
    </row>
    <row r="2767" spans="1:5" x14ac:dyDescent="0.25">
      <c r="A2767">
        <v>2700</v>
      </c>
      <c r="B2767" s="40">
        <v>3075184.8235345222</v>
      </c>
      <c r="C2767">
        <v>4253600.4863931229</v>
      </c>
      <c r="D2767" t="str">
        <v>unmet</v>
      </c>
      <c r="E2767">
        <v>-1178415.6628586007</v>
      </c>
    </row>
    <row r="2768" spans="1:5" x14ac:dyDescent="0.25">
      <c r="A2768">
        <v>2701</v>
      </c>
      <c r="B2768" s="40">
        <v>3249298.4811584614</v>
      </c>
      <c r="C2768">
        <v>4253196.2754703509</v>
      </c>
      <c r="D2768" t="str">
        <v>unmet</v>
      </c>
      <c r="E2768">
        <v>-1003897.7943118894</v>
      </c>
    </row>
    <row r="2769" spans="1:5" x14ac:dyDescent="0.25">
      <c r="A2769">
        <v>2702</v>
      </c>
      <c r="B2769" s="40">
        <v>2860006.3136551324</v>
      </c>
      <c r="C2769">
        <v>4253475.1792417206</v>
      </c>
      <c r="D2769" t="str">
        <v>unmet</v>
      </c>
      <c r="E2769">
        <v>-1393468.8655865882</v>
      </c>
    </row>
    <row r="2770" spans="1:5" x14ac:dyDescent="0.25">
      <c r="A2770">
        <v>2703</v>
      </c>
      <c r="B2770" s="40">
        <v>3482236.9074960155</v>
      </c>
      <c r="C2770">
        <v>4253311.1941777878</v>
      </c>
      <c r="D2770" t="str">
        <v>unmet</v>
      </c>
      <c r="E2770">
        <v>-771074.28668177221</v>
      </c>
    </row>
    <row r="2771" spans="1:5" x14ac:dyDescent="0.25">
      <c r="A2771">
        <v>2704</v>
      </c>
      <c r="B2771" s="40">
        <v>2990898.6074017799</v>
      </c>
      <c r="C2771">
        <v>4253401.0770815518</v>
      </c>
      <c r="D2771" t="str">
        <v>unmet</v>
      </c>
      <c r="E2771">
        <v>-1262502.4696797719</v>
      </c>
    </row>
    <row r="2772" spans="1:5" x14ac:dyDescent="0.25">
      <c r="A2772">
        <v>2705</v>
      </c>
      <c r="B2772" s="40">
        <v>3718792.4998810729</v>
      </c>
      <c r="C2772">
        <v>4253122.4513433259</v>
      </c>
      <c r="D2772" t="str">
        <v>unmet</v>
      </c>
      <c r="E2772">
        <v>-534329.951462253</v>
      </c>
    </row>
    <row r="2773" spans="1:5" x14ac:dyDescent="0.25">
      <c r="A2773">
        <v>2706</v>
      </c>
      <c r="B2773" s="40">
        <v>3116218.7634095456</v>
      </c>
      <c r="C2773">
        <v>4253702.7364175646</v>
      </c>
      <c r="D2773" t="str">
        <v>unmet</v>
      </c>
      <c r="E2773">
        <v>-1137483.9730080189</v>
      </c>
    </row>
    <row r="2774" spans="1:5" x14ac:dyDescent="0.25">
      <c r="A2774">
        <v>2707</v>
      </c>
      <c r="B2774" s="40">
        <v>3078397.3710393943</v>
      </c>
      <c r="C2774">
        <v>4253203.1502732076</v>
      </c>
      <c r="D2774" t="str">
        <v>unmet</v>
      </c>
      <c r="E2774">
        <v>-1174805.7792338133</v>
      </c>
    </row>
    <row r="2775" spans="1:5" x14ac:dyDescent="0.25">
      <c r="A2775">
        <v>2708</v>
      </c>
      <c r="B2775" s="40">
        <v>2980798.1129448786</v>
      </c>
      <c r="C2775">
        <v>4253367.2856603097</v>
      </c>
      <c r="D2775" t="str">
        <v>unmet</v>
      </c>
      <c r="E2775">
        <v>-1272569.1727154311</v>
      </c>
    </row>
    <row r="2776" spans="1:5" x14ac:dyDescent="0.25">
      <c r="A2776">
        <v>2709</v>
      </c>
      <c r="B2776" s="40">
        <v>3024838.4490945046</v>
      </c>
      <c r="C2776">
        <v>4253849.0137003735</v>
      </c>
      <c r="D2776" t="str">
        <v>unmet</v>
      </c>
      <c r="E2776">
        <v>-1229010.5646058689</v>
      </c>
    </row>
    <row r="2777" spans="1:5" x14ac:dyDescent="0.25">
      <c r="A2777">
        <v>2710</v>
      </c>
      <c r="B2777" s="40">
        <v>3115241.8667785544</v>
      </c>
      <c r="C2777">
        <v>4253659.5815555779</v>
      </c>
      <c r="D2777" t="str">
        <v>unmet</v>
      </c>
      <c r="E2777">
        <v>-1138417.7147770235</v>
      </c>
    </row>
    <row r="2778" spans="1:5" x14ac:dyDescent="0.25">
      <c r="A2778">
        <v>2711</v>
      </c>
      <c r="B2778" s="40">
        <v>2631493.9371562926</v>
      </c>
      <c r="C2778">
        <v>4253331.7150913766</v>
      </c>
      <c r="D2778" t="str">
        <v>unmet</v>
      </c>
      <c r="E2778">
        <v>-1621837.777935084</v>
      </c>
    </row>
    <row r="2779" spans="1:5" x14ac:dyDescent="0.25">
      <c r="A2779">
        <v>2712</v>
      </c>
      <c r="B2779" s="40">
        <v>3452042.8323063576</v>
      </c>
      <c r="C2779">
        <v>4253466.5328901922</v>
      </c>
      <c r="D2779" t="str">
        <v>unmet</v>
      </c>
      <c r="E2779">
        <v>-801423.70058383467</v>
      </c>
    </row>
    <row r="2780" spans="1:5" x14ac:dyDescent="0.25">
      <c r="A2780">
        <v>2713</v>
      </c>
      <c r="B2780" s="40">
        <v>3169483.9614573834</v>
      </c>
      <c r="C2780">
        <v>4253154.2752302876</v>
      </c>
      <c r="D2780" t="str">
        <v>unmet</v>
      </c>
      <c r="E2780">
        <v>-1083670.3137729042</v>
      </c>
    </row>
    <row r="2781" spans="1:5" x14ac:dyDescent="0.25">
      <c r="A2781">
        <v>2714</v>
      </c>
      <c r="B2781" s="40">
        <v>3058327.8882831074</v>
      </c>
      <c r="C2781">
        <v>4252840.2826951751</v>
      </c>
      <c r="D2781" t="str">
        <v>unmet</v>
      </c>
      <c r="E2781">
        <v>-1194512.3944120677</v>
      </c>
    </row>
    <row r="2782" spans="1:5" x14ac:dyDescent="0.25">
      <c r="A2782">
        <v>2715</v>
      </c>
      <c r="B2782" s="40">
        <v>3176084.8177058212</v>
      </c>
      <c r="C2782">
        <v>4253439.8084757878</v>
      </c>
      <c r="D2782" t="str">
        <v>unmet</v>
      </c>
      <c r="E2782">
        <v>-1077354.9907699665</v>
      </c>
    </row>
    <row r="2783" spans="1:5" x14ac:dyDescent="0.25">
      <c r="A2783">
        <v>2716</v>
      </c>
      <c r="B2783" s="40">
        <v>3089611.4597142749</v>
      </c>
      <c r="C2783">
        <v>4253168.146389869</v>
      </c>
      <c r="D2783" t="str">
        <v>unmet</v>
      </c>
      <c r="E2783">
        <v>-1163556.6866755942</v>
      </c>
    </row>
    <row r="2784" spans="1:5" x14ac:dyDescent="0.25">
      <c r="A2784">
        <v>2717</v>
      </c>
      <c r="B2784" s="40">
        <v>3048126.5241748444</v>
      </c>
      <c r="C2784">
        <v>4252826.1734064333</v>
      </c>
      <c r="D2784" t="str">
        <v>unmet</v>
      </c>
      <c r="E2784">
        <v>-1204699.6492315889</v>
      </c>
    </row>
    <row r="2785" spans="1:5" x14ac:dyDescent="0.25">
      <c r="A2785">
        <v>2718</v>
      </c>
      <c r="B2785" s="40">
        <v>3371246.9334996664</v>
      </c>
      <c r="C2785">
        <v>4253425.5144747514</v>
      </c>
      <c r="D2785" t="str">
        <v>unmet</v>
      </c>
      <c r="E2785">
        <v>-882178.58097508503</v>
      </c>
    </row>
    <row r="2786" spans="1:5" x14ac:dyDescent="0.25">
      <c r="A2786">
        <v>2719</v>
      </c>
      <c r="B2786" s="40">
        <v>3004530.1611662135</v>
      </c>
      <c r="C2786">
        <v>4253561.7152790744</v>
      </c>
      <c r="D2786" t="str">
        <v>unmet</v>
      </c>
      <c r="E2786">
        <v>-1249031.5541128609</v>
      </c>
    </row>
    <row r="2787" spans="1:5" x14ac:dyDescent="0.25">
      <c r="A2787">
        <v>2720</v>
      </c>
      <c r="B2787" s="40">
        <v>3023112.3291292405</v>
      </c>
      <c r="C2787">
        <v>4253571.0650734408</v>
      </c>
      <c r="D2787" t="str">
        <v>unmet</v>
      </c>
      <c r="E2787">
        <v>-1230458.7359442003</v>
      </c>
    </row>
    <row r="2788" spans="1:5" x14ac:dyDescent="0.25">
      <c r="A2788">
        <v>2721</v>
      </c>
      <c r="B2788" s="40">
        <v>3038137.0045171781</v>
      </c>
      <c r="C2788">
        <v>4253555.3712271275</v>
      </c>
      <c r="D2788" t="str">
        <v>unmet</v>
      </c>
      <c r="E2788">
        <v>-1215418.3667099494</v>
      </c>
    </row>
    <row r="2789" spans="1:5" x14ac:dyDescent="0.25">
      <c r="A2789">
        <v>2722</v>
      </c>
      <c r="B2789" s="40">
        <v>2698680.5616066535</v>
      </c>
      <c r="C2789">
        <v>4253565.984506255</v>
      </c>
      <c r="D2789" t="str">
        <v>unmet</v>
      </c>
      <c r="E2789">
        <v>-1554885.4228996015</v>
      </c>
    </row>
    <row r="2790" spans="1:5" x14ac:dyDescent="0.25">
      <c r="A2790">
        <v>2723</v>
      </c>
      <c r="B2790" s="40">
        <v>3969785.1177863749</v>
      </c>
      <c r="C2790">
        <v>4253667.0090286369</v>
      </c>
      <c r="D2790" t="str">
        <v>unmet</v>
      </c>
      <c r="E2790">
        <v>-283881.89124226198</v>
      </c>
    </row>
    <row r="2791" spans="1:5" x14ac:dyDescent="0.25">
      <c r="A2791">
        <v>2724</v>
      </c>
      <c r="B2791" s="40">
        <v>3136884.6252123257</v>
      </c>
      <c r="C2791">
        <v>4253351.4644530611</v>
      </c>
      <c r="D2791" t="str">
        <v>unmet</v>
      </c>
      <c r="E2791">
        <v>-1116466.8392407354</v>
      </c>
    </row>
    <row r="2792" spans="1:5" x14ac:dyDescent="0.25">
      <c r="A2792">
        <v>2725</v>
      </c>
      <c r="B2792" s="40">
        <v>3849149.3766724644</v>
      </c>
      <c r="C2792">
        <v>4253186.9880718263</v>
      </c>
      <c r="D2792" t="str">
        <v>unmet</v>
      </c>
      <c r="E2792">
        <v>-404037.61139936186</v>
      </c>
    </row>
    <row r="2793" spans="1:5" x14ac:dyDescent="0.25">
      <c r="A2793">
        <v>2726</v>
      </c>
      <c r="B2793" s="40">
        <v>2789038.484550498</v>
      </c>
      <c r="C2793">
        <v>4252960.8795768451</v>
      </c>
      <c r="D2793" t="str">
        <v>unmet</v>
      </c>
      <c r="E2793">
        <v>-1463922.3950263471</v>
      </c>
    </row>
    <row r="2794" spans="1:5" x14ac:dyDescent="0.25">
      <c r="A2794">
        <v>2727</v>
      </c>
      <c r="B2794" s="40">
        <v>3115190.4711399456</v>
      </c>
      <c r="C2794">
        <v>4253706.1886955881</v>
      </c>
      <c r="D2794" t="str">
        <v>unmet</v>
      </c>
      <c r="E2794">
        <v>-1138515.7175556426</v>
      </c>
    </row>
    <row r="2795" spans="1:5" x14ac:dyDescent="0.25">
      <c r="A2795">
        <v>2728</v>
      </c>
      <c r="B2795" s="40">
        <v>3405304.5095576067</v>
      </c>
      <c r="C2795">
        <v>4253550.422089221</v>
      </c>
      <c r="D2795" t="str">
        <v>unmet</v>
      </c>
      <c r="E2795">
        <v>-848245.9125316143</v>
      </c>
    </row>
    <row r="2796" spans="1:5" x14ac:dyDescent="0.25">
      <c r="A2796">
        <v>2729</v>
      </c>
      <c r="B2796" s="40">
        <v>3520678.0386781394</v>
      </c>
      <c r="C2796">
        <v>4253294.9026315026</v>
      </c>
      <c r="D2796" t="str">
        <v>unmet</v>
      </c>
      <c r="E2796">
        <v>-732616.86395336315</v>
      </c>
    </row>
    <row r="2797" spans="1:5" x14ac:dyDescent="0.25">
      <c r="A2797">
        <v>2730</v>
      </c>
      <c r="B2797" s="40">
        <v>3540699.9817515584</v>
      </c>
      <c r="C2797">
        <v>4253015.3368378179</v>
      </c>
      <c r="D2797" t="str">
        <v>unmet</v>
      </c>
      <c r="E2797">
        <v>-712315.35508625954</v>
      </c>
    </row>
    <row r="2798" spans="1:5" x14ac:dyDescent="0.25">
      <c r="A2798">
        <v>2731</v>
      </c>
      <c r="B2798" s="40">
        <v>2935356.6073124488</v>
      </c>
      <c r="C2798">
        <v>4253323.2969196271</v>
      </c>
      <c r="D2798" t="str">
        <v>unmet</v>
      </c>
      <c r="E2798">
        <v>-1317966.6896071783</v>
      </c>
    </row>
    <row r="2799" spans="1:5" x14ac:dyDescent="0.25">
      <c r="A2799">
        <v>2732</v>
      </c>
      <c r="B2799" s="40">
        <v>3252010.6686595697</v>
      </c>
      <c r="C2799">
        <v>4253495.5828297567</v>
      </c>
      <c r="D2799" t="str">
        <v>unmet</v>
      </c>
      <c r="E2799">
        <v>-1001484.914170187</v>
      </c>
    </row>
    <row r="2800" spans="1:5" x14ac:dyDescent="0.25">
      <c r="A2800">
        <v>2733</v>
      </c>
      <c r="B2800" s="40">
        <v>3062552.0768292444</v>
      </c>
      <c r="C2800">
        <v>4253529.3923617853</v>
      </c>
      <c r="D2800" t="str">
        <v>unmet</v>
      </c>
      <c r="E2800">
        <v>-1190977.3155325409</v>
      </c>
    </row>
    <row r="2801" spans="1:5" x14ac:dyDescent="0.25">
      <c r="A2801">
        <v>2734</v>
      </c>
      <c r="B2801" s="40">
        <v>3106898.4834984527</v>
      </c>
      <c r="C2801">
        <v>4253100.0486039175</v>
      </c>
      <c r="D2801" t="str">
        <v>unmet</v>
      </c>
      <c r="E2801">
        <v>-1146201.5651054648</v>
      </c>
    </row>
    <row r="2802" spans="1:5" x14ac:dyDescent="0.25">
      <c r="A2802">
        <v>2735</v>
      </c>
      <c r="B2802" s="40">
        <v>3388693.4822920673</v>
      </c>
      <c r="C2802">
        <v>4253453.9144420475</v>
      </c>
      <c r="D2802" t="str">
        <v>unmet</v>
      </c>
      <c r="E2802">
        <v>-864760.43214998022</v>
      </c>
    </row>
    <row r="2803" spans="1:5" x14ac:dyDescent="0.25">
      <c r="A2803">
        <v>2736</v>
      </c>
      <c r="B2803" s="40">
        <v>3265640.4772582189</v>
      </c>
      <c r="C2803">
        <v>4253423.45654645</v>
      </c>
      <c r="D2803" t="str">
        <v>unmet</v>
      </c>
      <c r="E2803">
        <v>-987782.97928823112</v>
      </c>
    </row>
    <row r="2804" spans="1:5" x14ac:dyDescent="0.25">
      <c r="A2804">
        <v>2737</v>
      </c>
      <c r="B2804" s="40">
        <v>2930389.5487612532</v>
      </c>
      <c r="C2804">
        <v>4253622.1129519772</v>
      </c>
      <c r="D2804" t="str">
        <v>unmet</v>
      </c>
      <c r="E2804">
        <v>-1323232.5641907239</v>
      </c>
    </row>
    <row r="2805" spans="1:5" x14ac:dyDescent="0.25">
      <c r="A2805">
        <v>2738</v>
      </c>
      <c r="B2805" s="40">
        <v>3307432.698048207</v>
      </c>
      <c r="C2805">
        <v>4253475.6295686327</v>
      </c>
      <c r="D2805" t="str">
        <v>unmet</v>
      </c>
      <c r="E2805">
        <v>-946042.93152042571</v>
      </c>
    </row>
    <row r="2806" spans="1:5" x14ac:dyDescent="0.25">
      <c r="A2806">
        <v>2739</v>
      </c>
      <c r="B2806" s="40">
        <v>3437831.6454725713</v>
      </c>
      <c r="C2806">
        <v>4253711.4332067389</v>
      </c>
      <c r="D2806" t="str">
        <v>unmet</v>
      </c>
      <c r="E2806">
        <v>-815879.78773416765</v>
      </c>
    </row>
    <row r="2807" spans="1:5" x14ac:dyDescent="0.25">
      <c r="A2807">
        <v>2740</v>
      </c>
      <c r="B2807" s="40">
        <v>3474617.5893627959</v>
      </c>
      <c r="C2807">
        <v>4253762.6653978368</v>
      </c>
      <c r="D2807" t="str">
        <v>unmet</v>
      </c>
      <c r="E2807">
        <v>-779145.0760350409</v>
      </c>
    </row>
    <row r="2808" spans="1:5" x14ac:dyDescent="0.25">
      <c r="A2808">
        <v>2741</v>
      </c>
      <c r="B2808" s="40">
        <v>3108627.2536337483</v>
      </c>
      <c r="C2808">
        <v>4252942.7996710567</v>
      </c>
      <c r="D2808" t="str">
        <v>unmet</v>
      </c>
      <c r="E2808">
        <v>-1144315.5460373084</v>
      </c>
    </row>
    <row r="2809" spans="1:5" x14ac:dyDescent="0.25">
      <c r="A2809">
        <v>2742</v>
      </c>
      <c r="B2809" s="40">
        <v>3696165.449757135</v>
      </c>
      <c r="C2809">
        <v>4253687.7809090037</v>
      </c>
      <c r="D2809" t="str">
        <v>unmet</v>
      </c>
      <c r="E2809">
        <v>-557522.33115186868</v>
      </c>
    </row>
    <row r="2810" spans="1:5" x14ac:dyDescent="0.25">
      <c r="A2810">
        <v>2743</v>
      </c>
      <c r="B2810" s="40">
        <v>3373687.1971240528</v>
      </c>
      <c r="C2810">
        <v>4253403.9917838518</v>
      </c>
      <c r="D2810" t="str">
        <v>unmet</v>
      </c>
      <c r="E2810">
        <v>-879716.79465979896</v>
      </c>
    </row>
    <row r="2811" spans="1:5" x14ac:dyDescent="0.25">
      <c r="A2811">
        <v>2744</v>
      </c>
      <c r="B2811" s="40">
        <v>3292720.6442345637</v>
      </c>
      <c r="C2811">
        <v>4253331.0979874721</v>
      </c>
      <c r="D2811" t="str">
        <v>unmet</v>
      </c>
      <c r="E2811">
        <v>-960610.45375290839</v>
      </c>
    </row>
    <row r="2812" spans="1:5" x14ac:dyDescent="0.25">
      <c r="A2812">
        <v>2745</v>
      </c>
      <c r="B2812" s="40">
        <v>3207780.215919897</v>
      </c>
      <c r="C2812">
        <v>4252933.2629083171</v>
      </c>
      <c r="D2812" t="str">
        <v>unmet</v>
      </c>
      <c r="E2812">
        <v>-1045153.0469884202</v>
      </c>
    </row>
    <row r="2813" spans="1:5" x14ac:dyDescent="0.25">
      <c r="A2813">
        <v>2746</v>
      </c>
      <c r="B2813" s="40">
        <v>3194773.5970858834</v>
      </c>
      <c r="C2813">
        <v>4253422.8190644542</v>
      </c>
      <c r="D2813" t="str">
        <v>unmet</v>
      </c>
      <c r="E2813">
        <v>-1058649.2219785708</v>
      </c>
    </row>
    <row r="2814" spans="1:5" x14ac:dyDescent="0.25">
      <c r="A2814">
        <v>2747</v>
      </c>
      <c r="B2814" s="40">
        <v>3113764.5214743614</v>
      </c>
      <c r="C2814">
        <v>4253067.6470596716</v>
      </c>
      <c r="D2814" t="str">
        <v>unmet</v>
      </c>
      <c r="E2814">
        <v>-1139303.1255853102</v>
      </c>
    </row>
    <row r="2815" spans="1:5" x14ac:dyDescent="0.25">
      <c r="A2815">
        <v>2748</v>
      </c>
      <c r="B2815" s="40">
        <v>3159556.5841211029</v>
      </c>
      <c r="C2815">
        <v>4253314.3880390953</v>
      </c>
      <c r="D2815" t="str">
        <v>unmet</v>
      </c>
      <c r="E2815">
        <v>-1093757.8039179924</v>
      </c>
    </row>
    <row r="2816" spans="1:5" x14ac:dyDescent="0.25">
      <c r="A2816">
        <v>2749</v>
      </c>
      <c r="B2816" s="40">
        <v>2975018.3726977739</v>
      </c>
      <c r="C2816">
        <v>4253604.8621290298</v>
      </c>
      <c r="D2816" t="str">
        <v>unmet</v>
      </c>
      <c r="E2816">
        <v>-1278586.489431256</v>
      </c>
    </row>
    <row r="2817" spans="1:5" x14ac:dyDescent="0.25">
      <c r="A2817">
        <v>2750</v>
      </c>
      <c r="B2817" s="40">
        <v>2928736.7158350954</v>
      </c>
      <c r="C2817">
        <v>4253722.9681401504</v>
      </c>
      <c r="D2817" t="str">
        <v>unmet</v>
      </c>
      <c r="E2817">
        <v>-1324986.252305055</v>
      </c>
    </row>
    <row r="2818" spans="1:5" x14ac:dyDescent="0.25">
      <c r="A2818">
        <v>2751</v>
      </c>
      <c r="B2818" s="40">
        <v>2702118.2959174057</v>
      </c>
      <c r="C2818">
        <v>4253073.6542498302</v>
      </c>
      <c r="D2818" t="str">
        <v>unmet</v>
      </c>
      <c r="E2818">
        <v>-1550955.3583324244</v>
      </c>
    </row>
    <row r="2819" spans="1:5" x14ac:dyDescent="0.25">
      <c r="A2819">
        <v>2752</v>
      </c>
      <c r="B2819" s="40">
        <v>3169170.3726922423</v>
      </c>
      <c r="C2819">
        <v>4253848.1930563403</v>
      </c>
      <c r="D2819" t="str">
        <v>unmet</v>
      </c>
      <c r="E2819">
        <v>-1084677.8203640981</v>
      </c>
    </row>
    <row r="2820" spans="1:5" x14ac:dyDescent="0.25">
      <c r="A2820">
        <v>2753</v>
      </c>
      <c r="B2820" s="40">
        <v>3093407.1122757508</v>
      </c>
      <c r="C2820">
        <v>4253039.7696527019</v>
      </c>
      <c r="D2820" t="str">
        <v>unmet</v>
      </c>
      <c r="E2820">
        <v>-1159632.6573769511</v>
      </c>
    </row>
    <row r="2821" spans="1:5" x14ac:dyDescent="0.25">
      <c r="A2821">
        <v>2754</v>
      </c>
      <c r="B2821" s="40">
        <v>3955301.3533082451</v>
      </c>
      <c r="C2821">
        <v>4253618.8671047967</v>
      </c>
      <c r="D2821" t="str">
        <v>unmet</v>
      </c>
      <c r="E2821">
        <v>-298317.51379655162</v>
      </c>
    </row>
    <row r="2822" spans="1:5" x14ac:dyDescent="0.25">
      <c r="A2822">
        <v>2755</v>
      </c>
      <c r="B2822" s="40">
        <v>3235113.1079318533</v>
      </c>
      <c r="C2822">
        <v>4253186.1431412417</v>
      </c>
      <c r="D2822" t="str">
        <v>unmet</v>
      </c>
      <c r="E2822">
        <v>-1018073.0352093885</v>
      </c>
    </row>
    <row r="2823" spans="1:5" x14ac:dyDescent="0.25">
      <c r="A2823">
        <v>2756</v>
      </c>
      <c r="B2823" s="40">
        <v>3328723.2699078722</v>
      </c>
      <c r="C2823">
        <v>4252880.9696306866</v>
      </c>
      <c r="D2823" t="str">
        <v>unmet</v>
      </c>
      <c r="E2823">
        <v>-924157.69972281437</v>
      </c>
    </row>
    <row r="2824" spans="1:5" x14ac:dyDescent="0.25">
      <c r="A2824">
        <v>2757</v>
      </c>
      <c r="B2824" s="40">
        <v>3183220.1225366406</v>
      </c>
      <c r="C2824">
        <v>4253661.5585932955</v>
      </c>
      <c r="D2824" t="str">
        <v>unmet</v>
      </c>
      <c r="E2824">
        <v>-1070441.4360566549</v>
      </c>
    </row>
    <row r="2825" spans="1:5" x14ac:dyDescent="0.25">
      <c r="A2825">
        <v>2758</v>
      </c>
      <c r="B2825" s="40">
        <v>2942958.7872829046</v>
      </c>
      <c r="C2825">
        <v>4253577.9613259332</v>
      </c>
      <c r="D2825" t="str">
        <v>unmet</v>
      </c>
      <c r="E2825">
        <v>-1310619.1740430286</v>
      </c>
    </row>
    <row r="2826" spans="1:5" x14ac:dyDescent="0.25">
      <c r="A2826">
        <v>2759</v>
      </c>
      <c r="B2826" s="40">
        <v>3266776.4679681668</v>
      </c>
      <c r="C2826">
        <v>4253635.0864289356</v>
      </c>
      <c r="D2826" t="str">
        <v>unmet</v>
      </c>
      <c r="E2826">
        <v>-986858.61846076883</v>
      </c>
    </row>
    <row r="2827" spans="1:5" x14ac:dyDescent="0.25">
      <c r="A2827">
        <v>2760</v>
      </c>
      <c r="B2827" s="40">
        <v>3653486.6037254641</v>
      </c>
      <c r="C2827">
        <v>4253576.4090628605</v>
      </c>
      <c r="D2827" t="str">
        <v>unmet</v>
      </c>
      <c r="E2827">
        <v>-600089.80533739645</v>
      </c>
    </row>
    <row r="2828" spans="1:5" x14ac:dyDescent="0.25">
      <c r="A2828">
        <v>2761</v>
      </c>
      <c r="B2828" s="40">
        <v>3422546.3500983329</v>
      </c>
      <c r="C2828">
        <v>4253138.1023285622</v>
      </c>
      <c r="D2828" t="str">
        <v>unmet</v>
      </c>
      <c r="E2828">
        <v>-830591.75223022932</v>
      </c>
    </row>
    <row r="2829" spans="1:5" x14ac:dyDescent="0.25">
      <c r="A2829">
        <v>2762</v>
      </c>
      <c r="B2829" s="40">
        <v>2729641.9811081928</v>
      </c>
      <c r="C2829">
        <v>4253224.7973758662</v>
      </c>
      <c r="D2829" t="str">
        <v>unmet</v>
      </c>
      <c r="E2829">
        <v>-1523582.8162676734</v>
      </c>
    </row>
    <row r="2830" spans="1:5" x14ac:dyDescent="0.25">
      <c r="A2830">
        <v>2763</v>
      </c>
      <c r="B2830" s="40">
        <v>3593368.7367693307</v>
      </c>
      <c r="C2830">
        <v>4253375.99378388</v>
      </c>
      <c r="D2830" t="str">
        <v>unmet</v>
      </c>
      <c r="E2830">
        <v>-660007.25701454934</v>
      </c>
    </row>
    <row r="2831" spans="1:5" x14ac:dyDescent="0.25">
      <c r="A2831">
        <v>2764</v>
      </c>
      <c r="B2831" s="40">
        <v>3088059.22955966</v>
      </c>
      <c r="C2831">
        <v>4253464.039602505</v>
      </c>
      <c r="D2831" t="str">
        <v>unmet</v>
      </c>
      <c r="E2831">
        <v>-1165404.8100428451</v>
      </c>
    </row>
    <row r="2832" spans="1:5" x14ac:dyDescent="0.25">
      <c r="A2832">
        <v>2765</v>
      </c>
      <c r="B2832" s="40">
        <v>3134508.2356295716</v>
      </c>
      <c r="C2832">
        <v>4252776.035712827</v>
      </c>
      <c r="D2832" t="str">
        <v>unmet</v>
      </c>
      <c r="E2832">
        <v>-1118267.8000832554</v>
      </c>
    </row>
    <row r="2833" spans="1:5" x14ac:dyDescent="0.25">
      <c r="A2833">
        <v>2766</v>
      </c>
      <c r="B2833" s="40">
        <v>2886426.2956621912</v>
      </c>
      <c r="C2833">
        <v>4253667.8859187197</v>
      </c>
      <c r="D2833" t="str">
        <v>unmet</v>
      </c>
      <c r="E2833">
        <v>-1367241.5902565285</v>
      </c>
    </row>
    <row r="2834" spans="1:5" x14ac:dyDescent="0.25">
      <c r="A2834">
        <v>2767</v>
      </c>
      <c r="B2834" s="40">
        <v>3150444.4914082238</v>
      </c>
      <c r="C2834">
        <v>4252969.4951055786</v>
      </c>
      <c r="D2834" t="str">
        <v>unmet</v>
      </c>
      <c r="E2834">
        <v>-1102525.0036973548</v>
      </c>
    </row>
    <row r="2835" spans="1:5" x14ac:dyDescent="0.25">
      <c r="A2835">
        <v>2768</v>
      </c>
      <c r="B2835" s="40">
        <v>3141184.5684810504</v>
      </c>
      <c r="C2835">
        <v>4253402.8809542255</v>
      </c>
      <c r="D2835" t="str">
        <v>unmet</v>
      </c>
      <c r="E2835">
        <v>-1112218.3124731751</v>
      </c>
    </row>
    <row r="2836" spans="1:5" x14ac:dyDescent="0.25">
      <c r="A2836">
        <v>2769</v>
      </c>
      <c r="B2836" s="40">
        <v>2985914.8381189131</v>
      </c>
      <c r="C2836">
        <v>4253192.0340302046</v>
      </c>
      <c r="D2836" t="str">
        <v>unmet</v>
      </c>
      <c r="E2836">
        <v>-1267277.1959112915</v>
      </c>
    </row>
    <row r="2837" spans="1:5" x14ac:dyDescent="0.25">
      <c r="A2837">
        <v>2770</v>
      </c>
      <c r="B2837" s="40">
        <v>3393960.2014610898</v>
      </c>
      <c r="C2837">
        <v>4253246.5927981809</v>
      </c>
      <c r="D2837" t="str">
        <v>unmet</v>
      </c>
      <c r="E2837">
        <v>-859286.3913370911</v>
      </c>
    </row>
    <row r="2838" spans="1:5" x14ac:dyDescent="0.25">
      <c r="A2838">
        <v>2771</v>
      </c>
      <c r="B2838" s="40">
        <v>2886417.4219888281</v>
      </c>
      <c r="C2838">
        <v>4253270.0871944996</v>
      </c>
      <c r="D2838" t="str">
        <v>unmet</v>
      </c>
      <c r="E2838">
        <v>-1366852.6652056715</v>
      </c>
    </row>
    <row r="2839" spans="1:5" x14ac:dyDescent="0.25">
      <c r="A2839">
        <v>2772</v>
      </c>
      <c r="B2839" s="40">
        <v>2876488.5745832818</v>
      </c>
      <c r="C2839">
        <v>4253660.9411168685</v>
      </c>
      <c r="D2839" t="str">
        <v>unmet</v>
      </c>
      <c r="E2839">
        <v>-1377172.3665335868</v>
      </c>
    </row>
    <row r="2840" spans="1:5" x14ac:dyDescent="0.25">
      <c r="A2840">
        <v>2773</v>
      </c>
      <c r="B2840" s="40">
        <v>3074063.1766871759</v>
      </c>
      <c r="C2840">
        <v>4253867.9545417791</v>
      </c>
      <c r="D2840" t="str">
        <v>unmet</v>
      </c>
      <c r="E2840">
        <v>-1179804.7778546032</v>
      </c>
    </row>
    <row r="2841" spans="1:5" x14ac:dyDescent="0.25">
      <c r="A2841">
        <v>2774</v>
      </c>
      <c r="B2841" s="40">
        <v>3235032.2617222909</v>
      </c>
      <c r="C2841">
        <v>4253764.6934285881</v>
      </c>
      <c r="D2841" t="str">
        <v>unmet</v>
      </c>
      <c r="E2841">
        <v>-1018732.4317062972</v>
      </c>
    </row>
    <row r="2842" spans="1:5" x14ac:dyDescent="0.25">
      <c r="A2842">
        <v>2775</v>
      </c>
      <c r="B2842" s="40">
        <v>3451781.0444465252</v>
      </c>
      <c r="C2842">
        <v>4253551.6528709419</v>
      </c>
      <c r="D2842" t="str">
        <v>unmet</v>
      </c>
      <c r="E2842">
        <v>-801770.60842441674</v>
      </c>
    </row>
    <row r="2843" spans="1:5" x14ac:dyDescent="0.25">
      <c r="A2843">
        <v>2776</v>
      </c>
      <c r="B2843" s="40">
        <v>2702313.9381886171</v>
      </c>
      <c r="C2843">
        <v>4253333.0887754755</v>
      </c>
      <c r="D2843" t="str">
        <v>unmet</v>
      </c>
      <c r="E2843">
        <v>-1551019.1505868584</v>
      </c>
    </row>
    <row r="2844" spans="1:5" x14ac:dyDescent="0.25">
      <c r="A2844">
        <v>2777</v>
      </c>
      <c r="B2844" s="40">
        <v>2964092.3994979961</v>
      </c>
      <c r="C2844">
        <v>4252866.1638895879</v>
      </c>
      <c r="D2844" t="str">
        <v>unmet</v>
      </c>
      <c r="E2844">
        <v>-1288773.7643915918</v>
      </c>
    </row>
    <row r="2845" spans="1:5" x14ac:dyDescent="0.25">
      <c r="A2845">
        <v>2778</v>
      </c>
      <c r="B2845" s="40">
        <v>3104726.7691899724</v>
      </c>
      <c r="C2845">
        <v>4253057.3161181817</v>
      </c>
      <c r="D2845" t="str">
        <v>unmet</v>
      </c>
      <c r="E2845">
        <v>-1148330.5469282093</v>
      </c>
    </row>
    <row r="2846" spans="1:5" x14ac:dyDescent="0.25">
      <c r="A2846">
        <v>2779</v>
      </c>
      <c r="B2846" s="40">
        <v>2876377.9941349197</v>
      </c>
      <c r="C2846">
        <v>4253305.5896248519</v>
      </c>
      <c r="D2846" t="str">
        <v>unmet</v>
      </c>
      <c r="E2846">
        <v>-1376927.5954899322</v>
      </c>
    </row>
    <row r="2847" spans="1:5" x14ac:dyDescent="0.25">
      <c r="A2847">
        <v>2780</v>
      </c>
      <c r="B2847" s="40">
        <v>2921755.6484643756</v>
      </c>
      <c r="C2847">
        <v>4253490.065673776</v>
      </c>
      <c r="D2847" t="str">
        <v>unmet</v>
      </c>
      <c r="E2847">
        <v>-1331734.4172094003</v>
      </c>
    </row>
    <row r="2848" spans="1:5" x14ac:dyDescent="0.25">
      <c r="A2848">
        <v>2781</v>
      </c>
      <c r="B2848" s="40">
        <v>3121083.0722541586</v>
      </c>
      <c r="C2848">
        <v>4253445.1100730496</v>
      </c>
      <c r="D2848" t="str">
        <v>unmet</v>
      </c>
      <c r="E2848">
        <v>-1132362.037818891</v>
      </c>
    </row>
    <row r="2849" spans="1:5" x14ac:dyDescent="0.25">
      <c r="A2849">
        <v>2782</v>
      </c>
      <c r="B2849" s="40">
        <v>3438978.2333930484</v>
      </c>
      <c r="C2849">
        <v>4253189.5737387417</v>
      </c>
      <c r="D2849" t="str">
        <v>unmet</v>
      </c>
      <c r="E2849">
        <v>-814211.34034569329</v>
      </c>
    </row>
    <row r="2850" spans="1:5" x14ac:dyDescent="0.25">
      <c r="A2850">
        <v>2783</v>
      </c>
      <c r="B2850" s="40">
        <v>3087346.6188516556</v>
      </c>
      <c r="C2850">
        <v>4253020.4786818707</v>
      </c>
      <c r="D2850" t="str">
        <v>unmet</v>
      </c>
      <c r="E2850">
        <v>-1165673.8598302151</v>
      </c>
    </row>
    <row r="2851" spans="1:5" x14ac:dyDescent="0.25">
      <c r="A2851">
        <v>2784</v>
      </c>
      <c r="B2851" s="40">
        <v>4860628.0336099081</v>
      </c>
      <c r="C2851">
        <v>4253441.613262496</v>
      </c>
      <c r="D2851" t="str">
        <v>met</v>
      </c>
      <c r="E2851">
        <v>607186.42034741212</v>
      </c>
    </row>
    <row r="2852" spans="1:5" x14ac:dyDescent="0.25">
      <c r="A2852">
        <v>2785</v>
      </c>
      <c r="B2852" s="40">
        <v>3087854.9992500306</v>
      </c>
      <c r="C2852">
        <v>4253659.8249287354</v>
      </c>
      <c r="D2852" t="str">
        <v>unmet</v>
      </c>
      <c r="E2852">
        <v>-1165804.8256787048</v>
      </c>
    </row>
    <row r="2853" spans="1:5" x14ac:dyDescent="0.25">
      <c r="A2853">
        <v>2786</v>
      </c>
      <c r="B2853" s="40">
        <v>2956755.4717386654</v>
      </c>
      <c r="C2853">
        <v>4253641.8066775212</v>
      </c>
      <c r="D2853" t="str">
        <v>unmet</v>
      </c>
      <c r="E2853">
        <v>-1296886.3349388558</v>
      </c>
    </row>
    <row r="2854" spans="1:5" x14ac:dyDescent="0.25">
      <c r="A2854">
        <v>2787</v>
      </c>
      <c r="B2854" s="40">
        <v>3462800.9697818318</v>
      </c>
      <c r="C2854">
        <v>4253445.3002591673</v>
      </c>
      <c r="D2854" t="str">
        <v>unmet</v>
      </c>
      <c r="E2854">
        <v>-790644.33047733549</v>
      </c>
    </row>
    <row r="2855" spans="1:5" x14ac:dyDescent="0.25">
      <c r="A2855">
        <v>2788</v>
      </c>
      <c r="B2855" s="40">
        <v>3210487.0712963743</v>
      </c>
      <c r="C2855">
        <v>4253497.0339664761</v>
      </c>
      <c r="D2855" t="str">
        <v>unmet</v>
      </c>
      <c r="E2855">
        <v>-1043009.9626701018</v>
      </c>
    </row>
    <row r="2856" spans="1:5" x14ac:dyDescent="0.25">
      <c r="A2856">
        <v>2789</v>
      </c>
      <c r="B2856" s="40">
        <v>3249697.5256143617</v>
      </c>
      <c r="C2856">
        <v>4254043.7278453298</v>
      </c>
      <c r="D2856" t="str">
        <v>unmet</v>
      </c>
      <c r="E2856">
        <v>-1004346.202230968</v>
      </c>
    </row>
    <row r="2857" spans="1:5" x14ac:dyDescent="0.25">
      <c r="A2857">
        <v>2790</v>
      </c>
      <c r="B2857" s="40">
        <v>3447443.3940803604</v>
      </c>
      <c r="C2857">
        <v>4253876.0092717959</v>
      </c>
      <c r="D2857" t="str">
        <v>unmet</v>
      </c>
      <c r="E2857">
        <v>-806432.61519143544</v>
      </c>
    </row>
    <row r="2858" spans="1:5" x14ac:dyDescent="0.25">
      <c r="A2858">
        <v>2791</v>
      </c>
      <c r="B2858" s="40">
        <v>3200163.1458146605</v>
      </c>
      <c r="C2858">
        <v>4253372.6937752431</v>
      </c>
      <c r="D2858" t="str">
        <v>unmet</v>
      </c>
      <c r="E2858">
        <v>-1053209.5479605827</v>
      </c>
    </row>
    <row r="2859" spans="1:5" x14ac:dyDescent="0.25">
      <c r="A2859">
        <v>2792</v>
      </c>
      <c r="B2859" s="40">
        <v>3350094.5977072045</v>
      </c>
      <c r="C2859">
        <v>4253335.4626490436</v>
      </c>
      <c r="D2859" t="str">
        <v>unmet</v>
      </c>
      <c r="E2859">
        <v>-903240.86494183913</v>
      </c>
    </row>
    <row r="2860" spans="1:5" x14ac:dyDescent="0.25">
      <c r="A2860">
        <v>2793</v>
      </c>
      <c r="B2860" s="40">
        <v>3160905.6786646228</v>
      </c>
      <c r="C2860">
        <v>4253285.6495375279</v>
      </c>
      <c r="D2860" t="str">
        <v>unmet</v>
      </c>
      <c r="E2860">
        <v>-1092379.9708729051</v>
      </c>
    </row>
    <row r="2861" spans="1:5" x14ac:dyDescent="0.25">
      <c r="A2861">
        <v>2794</v>
      </c>
      <c r="B2861" s="40">
        <v>3777461.6687340168</v>
      </c>
      <c r="C2861">
        <v>4252909.2846807614</v>
      </c>
      <c r="D2861" t="str">
        <v>unmet</v>
      </c>
      <c r="E2861">
        <v>-475447.61594674457</v>
      </c>
    </row>
    <row r="2862" spans="1:5" x14ac:dyDescent="0.25">
      <c r="A2862">
        <v>2795</v>
      </c>
      <c r="B2862" s="40">
        <v>2772753.1864310093</v>
      </c>
      <c r="C2862">
        <v>4253430.6451376434</v>
      </c>
      <c r="D2862" t="str">
        <v>unmet</v>
      </c>
      <c r="E2862">
        <v>-1480677.4587066341</v>
      </c>
    </row>
    <row r="2863" spans="1:5" x14ac:dyDescent="0.25">
      <c r="A2863">
        <v>2796</v>
      </c>
      <c r="B2863" s="40">
        <v>3262819.9773238376</v>
      </c>
      <c r="C2863">
        <v>4252937.7175716162</v>
      </c>
      <c r="D2863" t="str">
        <v>unmet</v>
      </c>
      <c r="E2863">
        <v>-990117.74024777859</v>
      </c>
    </row>
    <row r="2864" spans="1:5" x14ac:dyDescent="0.25">
      <c r="A2864">
        <v>2797</v>
      </c>
      <c r="B2864" s="40">
        <v>3225594.3031691345</v>
      </c>
      <c r="C2864">
        <v>4253221.6224789303</v>
      </c>
      <c r="D2864" t="str">
        <v>unmet</v>
      </c>
      <c r="E2864">
        <v>-1027627.3193097957</v>
      </c>
    </row>
    <row r="2865" spans="1:5" x14ac:dyDescent="0.25">
      <c r="A2865">
        <v>2798</v>
      </c>
      <c r="B2865" s="40">
        <v>3652149.3141999207</v>
      </c>
      <c r="C2865">
        <v>4253848.5811644187</v>
      </c>
      <c r="D2865" t="str">
        <v>unmet</v>
      </c>
      <c r="E2865">
        <v>-601699.26696449798</v>
      </c>
    </row>
    <row r="2866" spans="1:5" x14ac:dyDescent="0.25">
      <c r="A2866">
        <v>2799</v>
      </c>
      <c r="B2866" s="40">
        <v>3666254.4773132512</v>
      </c>
      <c r="C2866">
        <v>4253173.1300918153</v>
      </c>
      <c r="D2866" t="str">
        <v>unmet</v>
      </c>
      <c r="E2866">
        <v>-586918.65277856402</v>
      </c>
    </row>
    <row r="2867" spans="1:5" x14ac:dyDescent="0.25">
      <c r="A2867">
        <v>2800</v>
      </c>
      <c r="B2867" s="40">
        <v>3157803.1590260547</v>
      </c>
      <c r="C2867">
        <v>4252953.6841944195</v>
      </c>
      <c r="D2867" t="str">
        <v>unmet</v>
      </c>
      <c r="E2867">
        <v>-1095150.5251683649</v>
      </c>
    </row>
    <row r="2868" spans="1:5" x14ac:dyDescent="0.25">
      <c r="A2868">
        <v>2801</v>
      </c>
      <c r="B2868" s="40">
        <v>2956655.2057235795</v>
      </c>
      <c r="C2868">
        <v>4252920.5223752661</v>
      </c>
      <c r="D2868" t="str">
        <v>unmet</v>
      </c>
      <c r="E2868">
        <v>-1296265.3166516866</v>
      </c>
    </row>
    <row r="2869" spans="1:5" x14ac:dyDescent="0.25">
      <c r="A2869">
        <v>2802</v>
      </c>
      <c r="B2869" s="40">
        <v>3121500.0978051145</v>
      </c>
      <c r="C2869">
        <v>4253396.3699202407</v>
      </c>
      <c r="D2869" t="str">
        <v>unmet</v>
      </c>
      <c r="E2869">
        <v>-1131896.2721151263</v>
      </c>
    </row>
    <row r="2870" spans="1:5" x14ac:dyDescent="0.25">
      <c r="A2870">
        <v>2803</v>
      </c>
      <c r="B2870" s="40">
        <v>3157383.1066729729</v>
      </c>
      <c r="C2870">
        <v>4253275.9836167917</v>
      </c>
      <c r="D2870" t="str">
        <v>unmet</v>
      </c>
      <c r="E2870">
        <v>-1095892.8769438188</v>
      </c>
    </row>
    <row r="2871" spans="1:5" x14ac:dyDescent="0.25">
      <c r="A2871">
        <v>2804</v>
      </c>
      <c r="B2871" s="40">
        <v>3242129.4176372392</v>
      </c>
      <c r="C2871">
        <v>4253198.9752467033</v>
      </c>
      <c r="D2871" t="str">
        <v>unmet</v>
      </c>
      <c r="E2871">
        <v>-1011069.557609464</v>
      </c>
    </row>
    <row r="2872" spans="1:5" x14ac:dyDescent="0.25">
      <c r="A2872">
        <v>2805</v>
      </c>
      <c r="B2872" s="40">
        <v>3024770.6132434071</v>
      </c>
      <c r="C2872">
        <v>4253063.0820720261</v>
      </c>
      <c r="D2872" t="str">
        <v>unmet</v>
      </c>
      <c r="E2872">
        <v>-1228292.468828619</v>
      </c>
    </row>
    <row r="2873" spans="1:5" x14ac:dyDescent="0.25">
      <c r="A2873">
        <v>2806</v>
      </c>
      <c r="B2873" s="40">
        <v>3119905.3900971017</v>
      </c>
      <c r="C2873">
        <v>4253135.4964137534</v>
      </c>
      <c r="D2873" t="str">
        <v>unmet</v>
      </c>
      <c r="E2873">
        <v>-1133230.1063166517</v>
      </c>
    </row>
    <row r="2874" spans="1:5" x14ac:dyDescent="0.25">
      <c r="A2874">
        <v>2807</v>
      </c>
      <c r="B2874" s="40">
        <v>2856058.3747896776</v>
      </c>
      <c r="C2874">
        <v>4252762.8539226241</v>
      </c>
      <c r="D2874" t="str">
        <v>unmet</v>
      </c>
      <c r="E2874">
        <v>-1396704.4791329466</v>
      </c>
    </row>
    <row r="2875" spans="1:5" x14ac:dyDescent="0.25">
      <c r="A2875">
        <v>2808</v>
      </c>
      <c r="B2875" s="40">
        <v>3138286.9464753112</v>
      </c>
      <c r="C2875">
        <v>4253361.1465703994</v>
      </c>
      <c r="D2875" t="str">
        <v>unmet</v>
      </c>
      <c r="E2875">
        <v>-1115074.2000950882</v>
      </c>
    </row>
    <row r="2876" spans="1:5" x14ac:dyDescent="0.25">
      <c r="A2876">
        <v>2809</v>
      </c>
      <c r="B2876" s="40">
        <v>2902041.0343962675</v>
      </c>
      <c r="C2876">
        <v>4252932.3414679896</v>
      </c>
      <c r="D2876" t="str">
        <v>unmet</v>
      </c>
      <c r="E2876">
        <v>-1350891.3070717221</v>
      </c>
    </row>
    <row r="2877" spans="1:5" x14ac:dyDescent="0.25">
      <c r="A2877">
        <v>2810</v>
      </c>
      <c r="B2877" s="40">
        <v>2949911.9883660665</v>
      </c>
      <c r="C2877">
        <v>4253556.6734440476</v>
      </c>
      <c r="D2877" t="str">
        <v>unmet</v>
      </c>
      <c r="E2877">
        <v>-1303644.6850779811</v>
      </c>
    </row>
    <row r="2878" spans="1:5" x14ac:dyDescent="0.25">
      <c r="A2878">
        <v>2811</v>
      </c>
      <c r="B2878" s="40">
        <v>3062353.1568581867</v>
      </c>
      <c r="C2878">
        <v>4253793.777495387</v>
      </c>
      <c r="D2878" t="str">
        <v>unmet</v>
      </c>
      <c r="E2878">
        <v>-1191440.6206372003</v>
      </c>
    </row>
    <row r="2879" spans="1:5" x14ac:dyDescent="0.25">
      <c r="A2879">
        <v>2812</v>
      </c>
      <c r="B2879" s="40">
        <v>3344409.3614313202</v>
      </c>
      <c r="C2879">
        <v>4253492.4902129341</v>
      </c>
      <c r="D2879" t="str">
        <v>unmet</v>
      </c>
      <c r="E2879">
        <v>-909083.12878161389</v>
      </c>
    </row>
    <row r="2880" spans="1:5" x14ac:dyDescent="0.25">
      <c r="A2880">
        <v>2813</v>
      </c>
      <c r="B2880" s="40">
        <v>2889595.0541913817</v>
      </c>
      <c r="C2880">
        <v>4253135.6420689551</v>
      </c>
      <c r="D2880" t="str">
        <v>unmet</v>
      </c>
      <c r="E2880">
        <v>-1363540.5878775734</v>
      </c>
    </row>
    <row r="2881" spans="1:5" x14ac:dyDescent="0.25">
      <c r="A2881">
        <v>2814</v>
      </c>
      <c r="B2881" s="40">
        <v>3078547.5822517606</v>
      </c>
      <c r="C2881">
        <v>4253239.5120712798</v>
      </c>
      <c r="D2881" t="str">
        <v>unmet</v>
      </c>
      <c r="E2881">
        <v>-1174691.9298195192</v>
      </c>
    </row>
    <row r="2882" spans="1:5" x14ac:dyDescent="0.25">
      <c r="A2882">
        <v>2815</v>
      </c>
      <c r="B2882" s="40">
        <v>4331150.8457048908</v>
      </c>
      <c r="C2882">
        <v>4253410.3538039215</v>
      </c>
      <c r="D2882" t="str">
        <v>met</v>
      </c>
      <c r="E2882">
        <v>77740.491900969297</v>
      </c>
    </row>
    <row r="2883" spans="1:5" x14ac:dyDescent="0.25">
      <c r="A2883">
        <v>2816</v>
      </c>
      <c r="B2883" s="40">
        <v>3102032.0932985079</v>
      </c>
      <c r="C2883">
        <v>4253451.5356497224</v>
      </c>
      <c r="D2883" t="str">
        <v>unmet</v>
      </c>
      <c r="E2883">
        <v>-1151419.4423512146</v>
      </c>
    </row>
    <row r="2884" spans="1:5" x14ac:dyDescent="0.25">
      <c r="A2884">
        <v>2817</v>
      </c>
      <c r="B2884" s="40">
        <v>3131045.2026339322</v>
      </c>
      <c r="C2884">
        <v>4253364.9242312666</v>
      </c>
      <c r="D2884" t="str">
        <v>unmet</v>
      </c>
      <c r="E2884">
        <v>-1122319.7215973344</v>
      </c>
    </row>
    <row r="2885" spans="1:5" x14ac:dyDescent="0.25">
      <c r="A2885">
        <v>2818</v>
      </c>
      <c r="B2885" s="40">
        <v>2918624.3302535834</v>
      </c>
      <c r="C2885">
        <v>4253054.2436535135</v>
      </c>
      <c r="D2885" t="str">
        <v>unmet</v>
      </c>
      <c r="E2885">
        <v>-1334429.9133999301</v>
      </c>
    </row>
    <row r="2886" spans="1:5" x14ac:dyDescent="0.25">
      <c r="A2886">
        <v>2819</v>
      </c>
      <c r="B2886" s="40">
        <v>3118284.8027660446</v>
      </c>
      <c r="C2886">
        <v>4253339.6619456457</v>
      </c>
      <c r="D2886" t="str">
        <v>unmet</v>
      </c>
      <c r="E2886">
        <v>-1135054.8591796011</v>
      </c>
    </row>
    <row r="2887" spans="1:5" x14ac:dyDescent="0.25">
      <c r="A2887">
        <v>2820</v>
      </c>
      <c r="B2887" s="40">
        <v>3031721.9171994459</v>
      </c>
      <c r="C2887">
        <v>4253319.2915220838</v>
      </c>
      <c r="D2887" t="str">
        <v>unmet</v>
      </c>
      <c r="E2887">
        <v>-1221597.3743226379</v>
      </c>
    </row>
    <row r="2888" spans="1:5" x14ac:dyDescent="0.25">
      <c r="A2888">
        <v>2821</v>
      </c>
      <c r="B2888" s="40">
        <v>3591720.475774576</v>
      </c>
      <c r="C2888">
        <v>4253770.9094621083</v>
      </c>
      <c r="D2888" t="str">
        <v>unmet</v>
      </c>
      <c r="E2888">
        <v>-662050.43368753232</v>
      </c>
    </row>
    <row r="2889" spans="1:5" x14ac:dyDescent="0.25">
      <c r="A2889">
        <v>2822</v>
      </c>
      <c r="B2889" s="40">
        <v>3091772.3857276486</v>
      </c>
      <c r="C2889">
        <v>4254052.6913175806</v>
      </c>
      <c r="D2889" t="str">
        <v>unmet</v>
      </c>
      <c r="E2889">
        <v>-1162280.305589932</v>
      </c>
    </row>
    <row r="2890" spans="1:5" x14ac:dyDescent="0.25">
      <c r="A2890">
        <v>2823</v>
      </c>
      <c r="B2890" s="40">
        <v>3282478.133670195</v>
      </c>
      <c r="C2890">
        <v>4253946.1642730003</v>
      </c>
      <c r="D2890" t="str">
        <v>unmet</v>
      </c>
      <c r="E2890">
        <v>-971468.03060280532</v>
      </c>
    </row>
    <row r="2891" spans="1:5" x14ac:dyDescent="0.25">
      <c r="A2891">
        <v>2824</v>
      </c>
      <c r="B2891" s="40">
        <v>3345101.2622474283</v>
      </c>
      <c r="C2891">
        <v>4253185.7883339133</v>
      </c>
      <c r="D2891" t="str">
        <v>unmet</v>
      </c>
      <c r="E2891">
        <v>-908084.52608648501</v>
      </c>
    </row>
    <row r="2892" spans="1:5" x14ac:dyDescent="0.25">
      <c r="A2892">
        <v>2825</v>
      </c>
      <c r="B2892" s="40">
        <v>2838410.5265856916</v>
      </c>
      <c r="C2892">
        <v>4253012.2682130178</v>
      </c>
      <c r="D2892" t="str">
        <v>unmet</v>
      </c>
      <c r="E2892">
        <v>-1414601.7416273262</v>
      </c>
    </row>
    <row r="2893" spans="1:5" x14ac:dyDescent="0.25">
      <c r="A2893">
        <v>2826</v>
      </c>
      <c r="B2893" s="40">
        <v>3021225.3487528642</v>
      </c>
      <c r="C2893">
        <v>4252985.6128009502</v>
      </c>
      <c r="D2893" t="str">
        <v>unmet</v>
      </c>
      <c r="E2893">
        <v>-1231760.264048086</v>
      </c>
    </row>
    <row r="2894" spans="1:5" x14ac:dyDescent="0.25">
      <c r="A2894">
        <v>2827</v>
      </c>
      <c r="B2894" s="40">
        <v>2808830.77541062</v>
      </c>
      <c r="C2894">
        <v>4253059.7101987926</v>
      </c>
      <c r="D2894" t="str">
        <v>unmet</v>
      </c>
      <c r="E2894">
        <v>-1444228.9347881726</v>
      </c>
    </row>
    <row r="2895" spans="1:5" x14ac:dyDescent="0.25">
      <c r="A2895">
        <v>2828</v>
      </c>
      <c r="B2895" s="40">
        <v>2995552.7053806526</v>
      </c>
      <c r="C2895">
        <v>4253037.0244782669</v>
      </c>
      <c r="D2895" t="str">
        <v>unmet</v>
      </c>
      <c r="E2895">
        <v>-1257484.3190976144</v>
      </c>
    </row>
    <row r="2896" spans="1:5" x14ac:dyDescent="0.25">
      <c r="A2896">
        <v>2829</v>
      </c>
      <c r="B2896" s="40">
        <v>3218695.0219269367</v>
      </c>
      <c r="C2896">
        <v>4253338.1257335525</v>
      </c>
      <c r="D2896" t="str">
        <v>unmet</v>
      </c>
      <c r="E2896">
        <v>-1034643.1038066158</v>
      </c>
    </row>
    <row r="2897" spans="1:5" x14ac:dyDescent="0.25">
      <c r="A2897">
        <v>2830</v>
      </c>
      <c r="B2897" s="40">
        <v>2785427.3693310604</v>
      </c>
      <c r="C2897">
        <v>4252966.4634194551</v>
      </c>
      <c r="D2897" t="str">
        <v>unmet</v>
      </c>
      <c r="E2897">
        <v>-1467539.0940883947</v>
      </c>
    </row>
    <row r="2898" spans="1:5" x14ac:dyDescent="0.25">
      <c r="A2898">
        <v>2831</v>
      </c>
      <c r="B2898" s="40">
        <v>3311362.8563583931</v>
      </c>
      <c r="C2898">
        <v>4253134.9598014345</v>
      </c>
      <c r="D2898" t="str">
        <v>unmet</v>
      </c>
      <c r="E2898">
        <v>-941772.10344304144</v>
      </c>
    </row>
    <row r="2899" spans="1:5" x14ac:dyDescent="0.25">
      <c r="A2899">
        <v>2832</v>
      </c>
      <c r="B2899" s="40">
        <v>3000768.7599109346</v>
      </c>
      <c r="C2899">
        <v>4253187.1638483824</v>
      </c>
      <c r="D2899" t="str">
        <v>unmet</v>
      </c>
      <c r="E2899">
        <v>-1252418.4039374478</v>
      </c>
    </row>
    <row r="2900" spans="1:5" x14ac:dyDescent="0.25">
      <c r="A2900">
        <v>2833</v>
      </c>
      <c r="B2900" s="40">
        <v>3008297.1121810959</v>
      </c>
      <c r="C2900">
        <v>4253175.5948518766</v>
      </c>
      <c r="D2900" t="str">
        <v>unmet</v>
      </c>
      <c r="E2900">
        <v>-1244878.4826707807</v>
      </c>
    </row>
    <row r="2901" spans="1:5" x14ac:dyDescent="0.25">
      <c r="A2901">
        <v>2834</v>
      </c>
      <c r="B2901" s="40">
        <v>3694125.3957429193</v>
      </c>
      <c r="C2901">
        <v>4253378.3851283975</v>
      </c>
      <c r="D2901" t="str">
        <v>unmet</v>
      </c>
      <c r="E2901">
        <v>-559252.9893854782</v>
      </c>
    </row>
    <row r="2902" spans="1:5" x14ac:dyDescent="0.25">
      <c r="A2902">
        <v>2835</v>
      </c>
      <c r="B2902" s="40">
        <v>3151361.0096877213</v>
      </c>
      <c r="C2902">
        <v>4252863.6397241876</v>
      </c>
      <c r="D2902" t="str">
        <v>unmet</v>
      </c>
      <c r="E2902">
        <v>-1101502.6300364663</v>
      </c>
    </row>
    <row r="2903" spans="1:5" x14ac:dyDescent="0.25">
      <c r="A2903">
        <v>2836</v>
      </c>
      <c r="B2903" s="40">
        <v>3154412.9260481028</v>
      </c>
      <c r="C2903">
        <v>4253785.0868727984</v>
      </c>
      <c r="D2903" t="str">
        <v>unmet</v>
      </c>
      <c r="E2903">
        <v>-1099372.1608246956</v>
      </c>
    </row>
    <row r="2904" spans="1:5" x14ac:dyDescent="0.25">
      <c r="A2904">
        <v>2837</v>
      </c>
      <c r="B2904" s="40">
        <v>3497543.0017784359</v>
      </c>
      <c r="C2904">
        <v>4253347.4122324577</v>
      </c>
      <c r="D2904" t="str">
        <v>unmet</v>
      </c>
      <c r="E2904">
        <v>-755804.41045402177</v>
      </c>
    </row>
    <row r="2905" spans="1:5" x14ac:dyDescent="0.25">
      <c r="A2905">
        <v>2838</v>
      </c>
      <c r="B2905" s="40">
        <v>2826448.8222935013</v>
      </c>
      <c r="C2905">
        <v>4253565.8241354572</v>
      </c>
      <c r="D2905" t="str">
        <v>unmet</v>
      </c>
      <c r="E2905">
        <v>-1427117.0018419558</v>
      </c>
    </row>
    <row r="2906" spans="1:5" x14ac:dyDescent="0.25">
      <c r="A2906">
        <v>2839</v>
      </c>
      <c r="B2906" s="40">
        <v>3063841.3894005152</v>
      </c>
      <c r="C2906">
        <v>4253515.9780039415</v>
      </c>
      <c r="D2906" t="str">
        <v>unmet</v>
      </c>
      <c r="E2906">
        <v>-1189674.5886034262</v>
      </c>
    </row>
    <row r="2907" spans="1:5" x14ac:dyDescent="0.25">
      <c r="A2907">
        <v>2840</v>
      </c>
      <c r="B2907" s="40">
        <v>3005332.3558713077</v>
      </c>
      <c r="C2907">
        <v>4253073.4052467141</v>
      </c>
      <c r="D2907" t="str">
        <v>unmet</v>
      </c>
      <c r="E2907">
        <v>-1247741.0493754065</v>
      </c>
    </row>
    <row r="2908" spans="1:5" x14ac:dyDescent="0.25">
      <c r="A2908">
        <v>2841</v>
      </c>
      <c r="B2908" s="40">
        <v>3996116.7370606307</v>
      </c>
      <c r="C2908">
        <v>4253003.5149797183</v>
      </c>
      <c r="D2908" t="str">
        <v>unmet</v>
      </c>
      <c r="E2908">
        <v>-256886.77791908756</v>
      </c>
    </row>
    <row r="2909" spans="1:5" x14ac:dyDescent="0.25">
      <c r="A2909">
        <v>2842</v>
      </c>
      <c r="B2909" s="40">
        <v>3171076.2997967759</v>
      </c>
      <c r="C2909">
        <v>4253107.1932126749</v>
      </c>
      <c r="D2909" t="str">
        <v>unmet</v>
      </c>
      <c r="E2909">
        <v>-1082030.893415899</v>
      </c>
    </row>
    <row r="2910" spans="1:5" x14ac:dyDescent="0.25">
      <c r="A2910">
        <v>2843</v>
      </c>
      <c r="B2910" s="40">
        <v>2744266.8864628524</v>
      </c>
      <c r="C2910">
        <v>4253089.6084416388</v>
      </c>
      <c r="D2910" t="str">
        <v>unmet</v>
      </c>
      <c r="E2910">
        <v>-1508822.7219787864</v>
      </c>
    </row>
    <row r="2911" spans="1:5" x14ac:dyDescent="0.25">
      <c r="A2911">
        <v>2844</v>
      </c>
      <c r="B2911" s="40">
        <v>3088252.6890254179</v>
      </c>
      <c r="C2911">
        <v>4253345.0562200127</v>
      </c>
      <c r="D2911" t="str">
        <v>unmet</v>
      </c>
      <c r="E2911">
        <v>-1165092.3671945948</v>
      </c>
    </row>
    <row r="2912" spans="1:5" x14ac:dyDescent="0.25">
      <c r="A2912">
        <v>2845</v>
      </c>
      <c r="B2912" s="40">
        <v>3057277.6624884829</v>
      </c>
      <c r="C2912">
        <v>4253411.3550327048</v>
      </c>
      <c r="D2912" t="str">
        <v>unmet</v>
      </c>
      <c r="E2912">
        <v>-1196133.6925442219</v>
      </c>
    </row>
    <row r="2913" spans="1:5" x14ac:dyDescent="0.25">
      <c r="A2913">
        <v>2846</v>
      </c>
      <c r="B2913" s="40">
        <v>3123831.3123017796</v>
      </c>
      <c r="C2913">
        <v>4253687.503938349</v>
      </c>
      <c r="D2913" t="str">
        <v>unmet</v>
      </c>
      <c r="E2913">
        <v>-1129856.1916365693</v>
      </c>
    </row>
    <row r="2914" spans="1:5" x14ac:dyDescent="0.25">
      <c r="A2914">
        <v>2847</v>
      </c>
      <c r="B2914" s="40">
        <v>3068150.4502685717</v>
      </c>
      <c r="C2914">
        <v>4253033.7873788737</v>
      </c>
      <c r="D2914" t="str">
        <v>unmet</v>
      </c>
      <c r="E2914">
        <v>-1184883.3371103019</v>
      </c>
    </row>
    <row r="2915" spans="1:5" x14ac:dyDescent="0.25">
      <c r="A2915">
        <v>2848</v>
      </c>
      <c r="B2915" s="40">
        <v>3419176.365336624</v>
      </c>
      <c r="C2915">
        <v>4253075.5864313841</v>
      </c>
      <c r="D2915" t="str">
        <v>unmet</v>
      </c>
      <c r="E2915">
        <v>-833899.22109476011</v>
      </c>
    </row>
    <row r="2916" spans="1:5" x14ac:dyDescent="0.25">
      <c r="A2916">
        <v>2849</v>
      </c>
      <c r="B2916" s="40">
        <v>2933767.807120367</v>
      </c>
      <c r="C2916">
        <v>4253463.6598698301</v>
      </c>
      <c r="D2916" t="str">
        <v>unmet</v>
      </c>
      <c r="E2916">
        <v>-1319695.8527494632</v>
      </c>
    </row>
    <row r="2917" spans="1:5" x14ac:dyDescent="0.25">
      <c r="A2917">
        <v>2850</v>
      </c>
      <c r="B2917" s="40">
        <v>3190099.3629887952</v>
      </c>
      <c r="C2917">
        <v>4253503.1500292812</v>
      </c>
      <c r="D2917" t="str">
        <v>unmet</v>
      </c>
      <c r="E2917">
        <v>-1063403.787040486</v>
      </c>
    </row>
    <row r="2918" spans="1:5" x14ac:dyDescent="0.25">
      <c r="A2918">
        <v>2851</v>
      </c>
      <c r="B2918" s="40">
        <v>3243865.4712591935</v>
      </c>
      <c r="C2918">
        <v>4253047.5668912055</v>
      </c>
      <c r="D2918" t="str">
        <v>unmet</v>
      </c>
      <c r="E2918">
        <v>-1009182.095632012</v>
      </c>
    </row>
    <row r="2919" spans="1:5" x14ac:dyDescent="0.25">
      <c r="A2919">
        <v>2852</v>
      </c>
      <c r="B2919" s="40">
        <v>3232814.5187883293</v>
      </c>
      <c r="C2919">
        <v>4253563.3804406384</v>
      </c>
      <c r="D2919" t="str">
        <v>unmet</v>
      </c>
      <c r="E2919">
        <v>-1020748.8616523091</v>
      </c>
    </row>
    <row r="2920" spans="1:5" x14ac:dyDescent="0.25">
      <c r="A2920">
        <v>2853</v>
      </c>
      <c r="B2920" s="40">
        <v>3654255.5573499259</v>
      </c>
      <c r="C2920">
        <v>4253389.0136987409</v>
      </c>
      <c r="D2920" t="str">
        <v>unmet</v>
      </c>
      <c r="E2920">
        <v>-599133.456348815</v>
      </c>
    </row>
    <row r="2921" spans="1:5" x14ac:dyDescent="0.25">
      <c r="A2921">
        <v>2854</v>
      </c>
      <c r="B2921" s="40">
        <v>3141980.8552597305</v>
      </c>
      <c r="C2921">
        <v>4253233.5889385417</v>
      </c>
      <c r="D2921" t="str">
        <v>unmet</v>
      </c>
      <c r="E2921">
        <v>-1111252.7336788112</v>
      </c>
    </row>
    <row r="2922" spans="1:5" x14ac:dyDescent="0.25">
      <c r="A2922">
        <v>2855</v>
      </c>
      <c r="B2922" s="40">
        <v>3659373.2998305457</v>
      </c>
      <c r="C2922">
        <v>4253341.1276725316</v>
      </c>
      <c r="D2922" t="str">
        <v>unmet</v>
      </c>
      <c r="E2922">
        <v>-593967.82784198597</v>
      </c>
    </row>
    <row r="2923" spans="1:5" x14ac:dyDescent="0.25">
      <c r="A2923">
        <v>2856</v>
      </c>
      <c r="B2923" s="40">
        <v>3344828.6664003576</v>
      </c>
      <c r="C2923">
        <v>4253275.7636017092</v>
      </c>
      <c r="D2923" t="str">
        <v>unmet</v>
      </c>
      <c r="E2923">
        <v>-908447.09720135154</v>
      </c>
    </row>
    <row r="2924" spans="1:5" x14ac:dyDescent="0.25">
      <c r="A2924">
        <v>2857</v>
      </c>
      <c r="B2924" s="40">
        <v>3309294.454751459</v>
      </c>
      <c r="C2924">
        <v>4252925.8624285469</v>
      </c>
      <c r="D2924" t="str">
        <v>unmet</v>
      </c>
      <c r="E2924">
        <v>-943631.40767708793</v>
      </c>
    </row>
    <row r="2925" spans="1:5" x14ac:dyDescent="0.25">
      <c r="A2925">
        <v>2858</v>
      </c>
      <c r="B2925" s="40">
        <v>3214638.6823876975</v>
      </c>
      <c r="C2925">
        <v>4253085.3834160883</v>
      </c>
      <c r="D2925" t="str">
        <v>unmet</v>
      </c>
      <c r="E2925">
        <v>-1038446.7010283908</v>
      </c>
    </row>
    <row r="2926" spans="1:5" x14ac:dyDescent="0.25">
      <c r="A2926">
        <v>2859</v>
      </c>
      <c r="B2926" s="40">
        <v>3030054.8106072652</v>
      </c>
      <c r="C2926">
        <v>4252985.8768791752</v>
      </c>
      <c r="D2926" t="str">
        <v>unmet</v>
      </c>
      <c r="E2926">
        <v>-1222931.06627191</v>
      </c>
    </row>
    <row r="2927" spans="1:5" x14ac:dyDescent="0.25">
      <c r="A2927">
        <v>2860</v>
      </c>
      <c r="B2927" s="40">
        <v>3167914.255344145</v>
      </c>
      <c r="C2927">
        <v>4253577.3980493573</v>
      </c>
      <c r="D2927" t="str">
        <v>unmet</v>
      </c>
      <c r="E2927">
        <v>-1085663.1427052123</v>
      </c>
    </row>
    <row r="2928" spans="1:5" x14ac:dyDescent="0.25">
      <c r="A2928">
        <v>2861</v>
      </c>
      <c r="B2928" s="40">
        <v>3911542.1239660149</v>
      </c>
      <c r="C2928">
        <v>4254234.7768297642</v>
      </c>
      <c r="D2928" t="str">
        <v>unmet</v>
      </c>
      <c r="E2928">
        <v>-342692.6528637493</v>
      </c>
    </row>
    <row r="2929" spans="1:5" x14ac:dyDescent="0.25">
      <c r="A2929">
        <v>2862</v>
      </c>
      <c r="B2929" s="40">
        <v>4415085.3449196965</v>
      </c>
      <c r="C2929">
        <v>4253137.9041247321</v>
      </c>
      <c r="D2929" t="str">
        <v>met</v>
      </c>
      <c r="E2929">
        <v>161947.44079496432</v>
      </c>
    </row>
    <row r="2930" spans="1:5" x14ac:dyDescent="0.25">
      <c r="A2930">
        <v>2863</v>
      </c>
      <c r="B2930" s="40">
        <v>3042561.8734863196</v>
      </c>
      <c r="C2930">
        <v>4253244.481075245</v>
      </c>
      <c r="D2930" t="str">
        <v>unmet</v>
      </c>
      <c r="E2930">
        <v>-1210682.6075889254</v>
      </c>
    </row>
    <row r="2931" spans="1:5" x14ac:dyDescent="0.25">
      <c r="A2931">
        <v>2864</v>
      </c>
      <c r="B2931" s="40">
        <v>3331857.9243520605</v>
      </c>
      <c r="C2931">
        <v>4253059.6692914888</v>
      </c>
      <c r="D2931" t="str">
        <v>unmet</v>
      </c>
      <c r="E2931">
        <v>-921201.74493942829</v>
      </c>
    </row>
    <row r="2932" spans="1:5" x14ac:dyDescent="0.25">
      <c r="A2932">
        <v>2865</v>
      </c>
      <c r="B2932" s="40">
        <v>3028998.3359168055</v>
      </c>
      <c r="C2932">
        <v>4253662.1264841761</v>
      </c>
      <c r="D2932" t="str">
        <v>unmet</v>
      </c>
      <c r="E2932">
        <v>-1224663.7905673706</v>
      </c>
    </row>
    <row r="2933" spans="1:5" x14ac:dyDescent="0.25">
      <c r="A2933">
        <v>2866</v>
      </c>
      <c r="B2933" s="40">
        <v>2958320.2356261681</v>
      </c>
      <c r="C2933">
        <v>4253528.3922037603</v>
      </c>
      <c r="D2933" t="str">
        <v>unmet</v>
      </c>
      <c r="E2933">
        <v>-1295208.1565775922</v>
      </c>
    </row>
    <row r="2934" spans="1:5" x14ac:dyDescent="0.25">
      <c r="A2934">
        <v>2867</v>
      </c>
      <c r="B2934" s="40">
        <v>3114091.6575664338</v>
      </c>
      <c r="C2934">
        <v>4252912.0976135693</v>
      </c>
      <c r="D2934" t="str">
        <v>unmet</v>
      </c>
      <c r="E2934">
        <v>-1138820.4400471356</v>
      </c>
    </row>
    <row r="2935" spans="1:5" x14ac:dyDescent="0.25">
      <c r="A2935">
        <v>2868</v>
      </c>
      <c r="B2935" s="40">
        <v>3253462.61963845</v>
      </c>
      <c r="C2935">
        <v>4253512.0942379823</v>
      </c>
      <c r="D2935" t="str">
        <v>unmet</v>
      </c>
      <c r="E2935">
        <v>-1000049.4745995323</v>
      </c>
    </row>
    <row r="2936" spans="1:5" x14ac:dyDescent="0.25">
      <c r="A2936">
        <v>2869</v>
      </c>
      <c r="B2936" s="40">
        <v>3429068.4654605482</v>
      </c>
      <c r="C2936">
        <v>4253544.4057316836</v>
      </c>
      <c r="D2936" t="str">
        <v>unmet</v>
      </c>
      <c r="E2936">
        <v>-824475.94027113542</v>
      </c>
    </row>
    <row r="2937" spans="1:5" x14ac:dyDescent="0.25">
      <c r="A2937">
        <v>2870</v>
      </c>
      <c r="B2937" s="40">
        <v>3026035.0995242456</v>
      </c>
      <c r="C2937">
        <v>4253449.9296908295</v>
      </c>
      <c r="D2937" t="str">
        <v>unmet</v>
      </c>
      <c r="E2937">
        <v>-1227414.8301665839</v>
      </c>
    </row>
    <row r="2938" spans="1:5" x14ac:dyDescent="0.25">
      <c r="A2938">
        <v>2871</v>
      </c>
      <c r="B2938" s="40">
        <v>3775233.1488979282</v>
      </c>
      <c r="C2938">
        <v>4253184.2448789217</v>
      </c>
      <c r="D2938" t="str">
        <v>unmet</v>
      </c>
      <c r="E2938">
        <v>-477951.09598099347</v>
      </c>
    </row>
    <row r="2939" spans="1:5" x14ac:dyDescent="0.25">
      <c r="A2939">
        <v>2872</v>
      </c>
      <c r="B2939" s="40">
        <v>2942399.8168606712</v>
      </c>
      <c r="C2939">
        <v>4253423.5206905315</v>
      </c>
      <c r="D2939" t="str">
        <v>unmet</v>
      </c>
      <c r="E2939">
        <v>-1311023.7038298603</v>
      </c>
    </row>
    <row r="2940" spans="1:5" x14ac:dyDescent="0.25">
      <c r="A2940">
        <v>2873</v>
      </c>
      <c r="B2940" s="40">
        <v>3376085.2121308409</v>
      </c>
      <c r="C2940">
        <v>4253396.6833844418</v>
      </c>
      <c r="D2940" t="str">
        <v>unmet</v>
      </c>
      <c r="E2940">
        <v>-877311.4712536009</v>
      </c>
    </row>
    <row r="2941" spans="1:5" x14ac:dyDescent="0.25">
      <c r="A2941">
        <v>2874</v>
      </c>
      <c r="B2941" s="40">
        <v>3161951.9500260372</v>
      </c>
      <c r="C2941">
        <v>4253255.892982211</v>
      </c>
      <c r="D2941" t="str">
        <v>unmet</v>
      </c>
      <c r="E2941">
        <v>-1091303.9429561738</v>
      </c>
    </row>
    <row r="2942" spans="1:5" x14ac:dyDescent="0.25">
      <c r="A2942">
        <v>2875</v>
      </c>
      <c r="B2942" s="40">
        <v>3154720.428244221</v>
      </c>
      <c r="C2942">
        <v>4253502.3815552024</v>
      </c>
      <c r="D2942" t="str">
        <v>unmet</v>
      </c>
      <c r="E2942">
        <v>-1098781.9533109814</v>
      </c>
    </row>
    <row r="2943" spans="1:5" x14ac:dyDescent="0.25">
      <c r="A2943">
        <v>2876</v>
      </c>
      <c r="B2943" s="40">
        <v>3190311.4885657215</v>
      </c>
      <c r="C2943">
        <v>4253469.0611033486</v>
      </c>
      <c r="D2943" t="str">
        <v>unmet</v>
      </c>
      <c r="E2943">
        <v>-1063157.5725376271</v>
      </c>
    </row>
    <row r="2944" spans="1:5" x14ac:dyDescent="0.25">
      <c r="A2944">
        <v>2877</v>
      </c>
      <c r="B2944" s="40">
        <v>3264232.6644874415</v>
      </c>
      <c r="C2944">
        <v>4253002.9286843669</v>
      </c>
      <c r="D2944" t="str">
        <v>unmet</v>
      </c>
      <c r="E2944">
        <v>-988770.26419692533</v>
      </c>
    </row>
    <row r="2945" spans="1:5" x14ac:dyDescent="0.25">
      <c r="A2945">
        <v>2878</v>
      </c>
      <c r="B2945" s="40">
        <v>3111290.4403703366</v>
      </c>
      <c r="C2945">
        <v>4253422.2666487582</v>
      </c>
      <c r="D2945" t="str">
        <v>unmet</v>
      </c>
      <c r="E2945">
        <v>-1142131.8262784216</v>
      </c>
    </row>
    <row r="2946" spans="1:5" x14ac:dyDescent="0.25">
      <c r="A2946">
        <v>2879</v>
      </c>
      <c r="B2946" s="40">
        <v>3173675.1151508116</v>
      </c>
      <c r="C2946">
        <v>4253488.7766682664</v>
      </c>
      <c r="D2946" t="str">
        <v>unmet</v>
      </c>
      <c r="E2946">
        <v>-1079813.6615174548</v>
      </c>
    </row>
    <row r="2947" spans="1:5" x14ac:dyDescent="0.25">
      <c r="A2947">
        <v>2880</v>
      </c>
      <c r="B2947" s="40">
        <v>3359778.0678314785</v>
      </c>
      <c r="C2947">
        <v>4253025.825165268</v>
      </c>
      <c r="D2947" t="str">
        <v>unmet</v>
      </c>
      <c r="E2947">
        <v>-893247.75733378949</v>
      </c>
    </row>
    <row r="2948" spans="1:5" x14ac:dyDescent="0.25">
      <c r="A2948">
        <v>2881</v>
      </c>
      <c r="B2948" s="40">
        <v>2866374.3903637836</v>
      </c>
      <c r="C2948">
        <v>4253004.3846712206</v>
      </c>
      <c r="D2948" t="str">
        <v>unmet</v>
      </c>
      <c r="E2948">
        <v>-1386629.994307437</v>
      </c>
    </row>
    <row r="2949" spans="1:5" x14ac:dyDescent="0.25">
      <c r="A2949">
        <v>2882</v>
      </c>
      <c r="B2949" s="40">
        <v>3464736.8368465952</v>
      </c>
      <c r="C2949">
        <v>4253074.5504341116</v>
      </c>
      <c r="D2949" t="str">
        <v>unmet</v>
      </c>
      <c r="E2949">
        <v>-788337.71358751645</v>
      </c>
    </row>
    <row r="2950" spans="1:5" x14ac:dyDescent="0.25">
      <c r="A2950">
        <v>2883</v>
      </c>
      <c r="B2950" s="40">
        <v>2945329.9663600577</v>
      </c>
      <c r="C2950">
        <v>4253373.3753260216</v>
      </c>
      <c r="D2950" t="str">
        <v>unmet</v>
      </c>
      <c r="E2950">
        <v>-1308043.4089659639</v>
      </c>
    </row>
    <row r="2951" spans="1:5" x14ac:dyDescent="0.25">
      <c r="A2951">
        <v>2884</v>
      </c>
      <c r="B2951" s="40">
        <v>3373845.8424853068</v>
      </c>
      <c r="C2951">
        <v>4252751.9684046032</v>
      </c>
      <c r="D2951" t="str">
        <v>unmet</v>
      </c>
      <c r="E2951">
        <v>-878906.12591929641</v>
      </c>
    </row>
    <row r="2952" spans="1:5" x14ac:dyDescent="0.25">
      <c r="A2952">
        <v>2885</v>
      </c>
      <c r="B2952" s="40">
        <v>2885529.9532549684</v>
      </c>
      <c r="C2952">
        <v>4253442.7857400654</v>
      </c>
      <c r="D2952" t="str">
        <v>unmet</v>
      </c>
      <c r="E2952">
        <v>-1367912.832485097</v>
      </c>
    </row>
    <row r="2953" spans="1:5" x14ac:dyDescent="0.25">
      <c r="A2953">
        <v>2886</v>
      </c>
      <c r="B2953" s="40">
        <v>3429493.4862585203</v>
      </c>
      <c r="C2953">
        <v>4253103.144674534</v>
      </c>
      <c r="D2953" t="str">
        <v>unmet</v>
      </c>
      <c r="E2953">
        <v>-823609.6584160137</v>
      </c>
    </row>
    <row r="2954" spans="1:5" x14ac:dyDescent="0.25">
      <c r="A2954">
        <v>2887</v>
      </c>
      <c r="B2954" s="40">
        <v>3514323.3881325838</v>
      </c>
      <c r="C2954">
        <v>4252943.5374082979</v>
      </c>
      <c r="D2954" t="str">
        <v>unmet</v>
      </c>
      <c r="E2954">
        <v>-738620.14927571407</v>
      </c>
    </row>
    <row r="2955" spans="1:5" x14ac:dyDescent="0.25">
      <c r="A2955">
        <v>2888</v>
      </c>
      <c r="B2955" s="40">
        <v>3285330.0592494369</v>
      </c>
      <c r="C2955">
        <v>4253854.6203333875</v>
      </c>
      <c r="D2955" t="str">
        <v>unmet</v>
      </c>
      <c r="E2955">
        <v>-968524.56108395057</v>
      </c>
    </row>
    <row r="2956" spans="1:5" x14ac:dyDescent="0.25">
      <c r="A2956">
        <v>2889</v>
      </c>
      <c r="B2956" s="40">
        <v>2839365.9342405233</v>
      </c>
      <c r="C2956">
        <v>4253462.1128010228</v>
      </c>
      <c r="D2956" t="str">
        <v>unmet</v>
      </c>
      <c r="E2956">
        <v>-1414096.1785604996</v>
      </c>
    </row>
    <row r="2957" spans="1:5" x14ac:dyDescent="0.25">
      <c r="A2957">
        <v>2890</v>
      </c>
      <c r="B2957" s="40">
        <v>3287764.6114383722</v>
      </c>
      <c r="C2957">
        <v>4253022.1927828919</v>
      </c>
      <c r="D2957" t="str">
        <v>unmet</v>
      </c>
      <c r="E2957">
        <v>-965257.58134451974</v>
      </c>
    </row>
    <row r="2958" spans="1:5" x14ac:dyDescent="0.25">
      <c r="A2958">
        <v>2891</v>
      </c>
      <c r="B2958" s="40">
        <v>2952832.2985560661</v>
      </c>
      <c r="C2958">
        <v>4253324.0821982864</v>
      </c>
      <c r="D2958" t="str">
        <v>unmet</v>
      </c>
      <c r="E2958">
        <v>-1300491.7836422203</v>
      </c>
    </row>
    <row r="2959" spans="1:5" x14ac:dyDescent="0.25">
      <c r="A2959">
        <v>2892</v>
      </c>
      <c r="B2959" s="40">
        <v>3530180.951705439</v>
      </c>
      <c r="C2959">
        <v>4253619.8660395648</v>
      </c>
      <c r="D2959" t="str">
        <v>unmet</v>
      </c>
      <c r="E2959">
        <v>-723438.91433412582</v>
      </c>
    </row>
    <row r="2960" spans="1:5" x14ac:dyDescent="0.25">
      <c r="A2960">
        <v>2893</v>
      </c>
      <c r="B2960" s="40">
        <v>3226965.5034262924</v>
      </c>
      <c r="C2960">
        <v>4252998.8614765918</v>
      </c>
      <c r="D2960" t="str">
        <v>unmet</v>
      </c>
      <c r="E2960">
        <v>-1026033.3580502993</v>
      </c>
    </row>
    <row r="2961" spans="1:5" x14ac:dyDescent="0.25">
      <c r="A2961">
        <v>2894</v>
      </c>
      <c r="B2961" s="40">
        <v>3515211.7085452396</v>
      </c>
      <c r="C2961">
        <v>4253688.406611382</v>
      </c>
      <c r="D2961" t="str">
        <v>unmet</v>
      </c>
      <c r="E2961">
        <v>-738476.69806614239</v>
      </c>
    </row>
    <row r="2962" spans="1:5" x14ac:dyDescent="0.25">
      <c r="A2962">
        <v>2895</v>
      </c>
      <c r="B2962" s="40">
        <v>2756181.8329709908</v>
      </c>
      <c r="C2962">
        <v>4252952.4392984128</v>
      </c>
      <c r="D2962" t="str">
        <v>unmet</v>
      </c>
      <c r="E2962">
        <v>-1496770.606327422</v>
      </c>
    </row>
    <row r="2963" spans="1:5" x14ac:dyDescent="0.25">
      <c r="A2963">
        <v>2896</v>
      </c>
      <c r="B2963" s="40">
        <v>3005702.9665347598</v>
      </c>
      <c r="C2963">
        <v>4253453.6236042464</v>
      </c>
      <c r="D2963" t="str">
        <v>unmet</v>
      </c>
      <c r="E2963">
        <v>-1247750.6570694866</v>
      </c>
    </row>
    <row r="2964" spans="1:5" x14ac:dyDescent="0.25">
      <c r="A2964">
        <v>2897</v>
      </c>
      <c r="B2964" s="40">
        <v>2887774.6336123706</v>
      </c>
      <c r="C2964">
        <v>4252829.6206280775</v>
      </c>
      <c r="D2964" t="str">
        <v>unmet</v>
      </c>
      <c r="E2964">
        <v>-1365054.987015707</v>
      </c>
    </row>
    <row r="2965" spans="1:5" x14ac:dyDescent="0.25">
      <c r="A2965">
        <v>2898</v>
      </c>
      <c r="B2965" s="40">
        <v>2823021.3130015442</v>
      </c>
      <c r="C2965">
        <v>4253443.8181232847</v>
      </c>
      <c r="D2965" t="str">
        <v>unmet</v>
      </c>
      <c r="E2965">
        <v>-1430422.5051217405</v>
      </c>
    </row>
    <row r="2966" spans="1:5" x14ac:dyDescent="0.25">
      <c r="A2966">
        <v>2899</v>
      </c>
      <c r="B2966" s="40">
        <v>3656344.1737855151</v>
      </c>
      <c r="C2966">
        <v>4253918.864265536</v>
      </c>
      <c r="D2966" t="str">
        <v>unmet</v>
      </c>
      <c r="E2966">
        <v>-597574.69048002083</v>
      </c>
    </row>
    <row r="2967" spans="1:5" x14ac:dyDescent="0.25">
      <c r="A2967">
        <v>2900</v>
      </c>
      <c r="B2967" s="40">
        <v>3026639.4040528415</v>
      </c>
      <c r="C2967">
        <v>4252903.5610112259</v>
      </c>
      <c r="D2967" t="str">
        <v>unmet</v>
      </c>
      <c r="E2967">
        <v>-1226264.1569583844</v>
      </c>
    </row>
    <row r="2968" spans="1:5" x14ac:dyDescent="0.25">
      <c r="A2968">
        <v>2901</v>
      </c>
      <c r="B2968" s="40">
        <v>3038929.4756331202</v>
      </c>
      <c r="C2968">
        <v>4252745.03829032</v>
      </c>
      <c r="D2968" t="str">
        <v>unmet</v>
      </c>
      <c r="E2968">
        <v>-1213815.5626571998</v>
      </c>
    </row>
    <row r="2969" spans="1:5" x14ac:dyDescent="0.25">
      <c r="A2969">
        <v>2902</v>
      </c>
      <c r="B2969" s="40">
        <v>3767856.5053927535</v>
      </c>
      <c r="C2969">
        <v>4253758.1669825194</v>
      </c>
      <c r="D2969" t="str">
        <v>unmet</v>
      </c>
      <c r="E2969">
        <v>-485901.66158976592</v>
      </c>
    </row>
    <row r="2970" spans="1:5" x14ac:dyDescent="0.25">
      <c r="A2970">
        <v>2903</v>
      </c>
      <c r="B2970" s="40">
        <v>3315858.8919642726</v>
      </c>
      <c r="C2970">
        <v>4253542.4743273649</v>
      </c>
      <c r="D2970" t="str">
        <v>unmet</v>
      </c>
      <c r="E2970">
        <v>-937683.58236309234</v>
      </c>
    </row>
    <row r="2971" spans="1:5" x14ac:dyDescent="0.25">
      <c r="A2971">
        <v>2904</v>
      </c>
      <c r="B2971" s="40">
        <v>3151457.1196865332</v>
      </c>
      <c r="C2971">
        <v>4252854.8952620635</v>
      </c>
      <c r="D2971" t="str">
        <v>unmet</v>
      </c>
      <c r="E2971">
        <v>-1101397.7755755302</v>
      </c>
    </row>
    <row r="2972" spans="1:5" x14ac:dyDescent="0.25">
      <c r="A2972">
        <v>2905</v>
      </c>
      <c r="B2972" s="40">
        <v>4402201.1213481259</v>
      </c>
      <c r="C2972">
        <v>4253381.5600132085</v>
      </c>
      <c r="D2972" t="str">
        <v>met</v>
      </c>
      <c r="E2972">
        <v>148819.56133491732</v>
      </c>
    </row>
    <row r="2973" spans="1:5" x14ac:dyDescent="0.25">
      <c r="A2973">
        <v>2906</v>
      </c>
      <c r="B2973" s="40">
        <v>3198233.1704266956</v>
      </c>
      <c r="C2973">
        <v>4253416.2515962264</v>
      </c>
      <c r="D2973" t="str">
        <v>unmet</v>
      </c>
      <c r="E2973">
        <v>-1055183.0811695307</v>
      </c>
    </row>
    <row r="2974" spans="1:5" x14ac:dyDescent="0.25">
      <c r="A2974">
        <v>2907</v>
      </c>
      <c r="B2974" s="40">
        <v>3275468.9418298411</v>
      </c>
      <c r="C2974">
        <v>4252795.3460147427</v>
      </c>
      <c r="D2974" t="str">
        <v>unmet</v>
      </c>
      <c r="E2974">
        <v>-977326.40418490162</v>
      </c>
    </row>
    <row r="2975" spans="1:5" x14ac:dyDescent="0.25">
      <c r="A2975">
        <v>2908</v>
      </c>
      <c r="B2975" s="40">
        <v>3533779.7669573608</v>
      </c>
      <c r="C2975">
        <v>4253229.5932276696</v>
      </c>
      <c r="D2975" t="str">
        <v>unmet</v>
      </c>
      <c r="E2975">
        <v>-719449.82627030881</v>
      </c>
    </row>
    <row r="2976" spans="1:5" x14ac:dyDescent="0.25">
      <c r="A2976">
        <v>2909</v>
      </c>
      <c r="B2976" s="40">
        <v>3154771.5893033836</v>
      </c>
      <c r="C2976">
        <v>4253075.3273650659</v>
      </c>
      <c r="D2976" t="str">
        <v>unmet</v>
      </c>
      <c r="E2976">
        <v>-1098303.7380616823</v>
      </c>
    </row>
    <row r="2977" spans="1:5" x14ac:dyDescent="0.25">
      <c r="A2977">
        <v>2910</v>
      </c>
      <c r="B2977" s="40">
        <v>3403380.0898568025</v>
      </c>
      <c r="C2977">
        <v>4253081.0646723546</v>
      </c>
      <c r="D2977" t="str">
        <v>unmet</v>
      </c>
      <c r="E2977">
        <v>-849700.97481555212</v>
      </c>
    </row>
    <row r="2978" spans="1:5" x14ac:dyDescent="0.25">
      <c r="A2978">
        <v>2911</v>
      </c>
      <c r="B2978" s="40">
        <v>3465772.3364625564</v>
      </c>
      <c r="C2978">
        <v>4253220.5756720891</v>
      </c>
      <c r="D2978" t="str">
        <v>unmet</v>
      </c>
      <c r="E2978">
        <v>-787448.23920953274</v>
      </c>
    </row>
    <row r="2979" spans="1:5" x14ac:dyDescent="0.25">
      <c r="A2979">
        <v>2912</v>
      </c>
      <c r="B2979" s="40">
        <v>3253118.8573906748</v>
      </c>
      <c r="C2979">
        <v>4253259.6336887041</v>
      </c>
      <c r="D2979" t="str">
        <v>unmet</v>
      </c>
      <c r="E2979">
        <v>-1000140.7762980293</v>
      </c>
    </row>
    <row r="2980" spans="1:5" x14ac:dyDescent="0.25">
      <c r="A2980">
        <v>2913</v>
      </c>
      <c r="B2980" s="40">
        <v>3087653.8106330126</v>
      </c>
      <c r="C2980">
        <v>4253281.0202393793</v>
      </c>
      <c r="D2980" t="str">
        <v>unmet</v>
      </c>
      <c r="E2980">
        <v>-1165627.2096063667</v>
      </c>
    </row>
    <row r="2981" spans="1:5" x14ac:dyDescent="0.25">
      <c r="A2981">
        <v>2914</v>
      </c>
      <c r="B2981" s="40">
        <v>3327031.9911800027</v>
      </c>
      <c r="C2981">
        <v>4253388.4696760122</v>
      </c>
      <c r="D2981" t="str">
        <v>unmet</v>
      </c>
      <c r="E2981">
        <v>-926356.47849600948</v>
      </c>
    </row>
    <row r="2982" spans="1:5" x14ac:dyDescent="0.25">
      <c r="A2982">
        <v>2915</v>
      </c>
      <c r="B2982" s="40">
        <v>3762537.395808164</v>
      </c>
      <c r="C2982">
        <v>4253397.5881466446</v>
      </c>
      <c r="D2982" t="str">
        <v>unmet</v>
      </c>
      <c r="E2982">
        <v>-490860.19233848061</v>
      </c>
    </row>
    <row r="2983" spans="1:5" x14ac:dyDescent="0.25">
      <c r="A2983">
        <v>2916</v>
      </c>
      <c r="B2983" s="40">
        <v>3590342.3333412376</v>
      </c>
      <c r="C2983">
        <v>4252985.85420518</v>
      </c>
      <c r="D2983" t="str">
        <v>unmet</v>
      </c>
      <c r="E2983">
        <v>-662643.52086394234</v>
      </c>
    </row>
    <row r="2984" spans="1:5" x14ac:dyDescent="0.25">
      <c r="A2984">
        <v>2917</v>
      </c>
      <c r="B2984" s="40">
        <v>3042092.0226652855</v>
      </c>
      <c r="C2984">
        <v>4253495.2200736376</v>
      </c>
      <c r="D2984" t="str">
        <v>unmet</v>
      </c>
      <c r="E2984">
        <v>-1211403.197408352</v>
      </c>
    </row>
    <row r="2985" spans="1:5" x14ac:dyDescent="0.25">
      <c r="A2985">
        <v>2918</v>
      </c>
      <c r="B2985" s="40">
        <v>3361136.2276849886</v>
      </c>
      <c r="C2985">
        <v>4253391.2712072339</v>
      </c>
      <c r="D2985" t="str">
        <v>unmet</v>
      </c>
      <c r="E2985">
        <v>-892255.04352224525</v>
      </c>
    </row>
    <row r="2986" spans="1:5" x14ac:dyDescent="0.25">
      <c r="A2986">
        <v>2919</v>
      </c>
      <c r="B2986" s="40">
        <v>2811646.0102238338</v>
      </c>
      <c r="C2986">
        <v>4252894.1881515011</v>
      </c>
      <c r="D2986" t="str">
        <v>unmet</v>
      </c>
      <c r="E2986">
        <v>-1441248.1779276673</v>
      </c>
    </row>
    <row r="2987" spans="1:5" x14ac:dyDescent="0.25">
      <c r="A2987">
        <v>2920</v>
      </c>
      <c r="B2987" s="40">
        <v>3517593.1981555773</v>
      </c>
      <c r="C2987">
        <v>4253048.368143307</v>
      </c>
      <c r="D2987" t="str">
        <v>unmet</v>
      </c>
      <c r="E2987">
        <v>-735455.16998772975</v>
      </c>
    </row>
    <row r="2988" spans="1:5" x14ac:dyDescent="0.25">
      <c r="A2988">
        <v>2921</v>
      </c>
      <c r="B2988" s="40">
        <v>3169811.0487118512</v>
      </c>
      <c r="C2988">
        <v>4252996.3675082466</v>
      </c>
      <c r="D2988" t="str">
        <v>unmet</v>
      </c>
      <c r="E2988">
        <v>-1083185.3187963953</v>
      </c>
    </row>
    <row r="2989" spans="1:5" x14ac:dyDescent="0.25">
      <c r="A2989">
        <v>2922</v>
      </c>
      <c r="B2989" s="40">
        <v>3158378.6564526446</v>
      </c>
      <c r="C2989">
        <v>4253503.7787367264</v>
      </c>
      <c r="D2989" t="str">
        <v>unmet</v>
      </c>
      <c r="E2989">
        <v>-1095125.1222840818</v>
      </c>
    </row>
    <row r="2990" spans="1:5" x14ac:dyDescent="0.25">
      <c r="A2990">
        <v>2923</v>
      </c>
      <c r="B2990" s="40">
        <v>2974140.3628813475</v>
      </c>
      <c r="C2990">
        <v>4253384.4036127329</v>
      </c>
      <c r="D2990" t="str">
        <v>unmet</v>
      </c>
      <c r="E2990">
        <v>-1279244.0407313854</v>
      </c>
    </row>
    <row r="2991" spans="1:5" x14ac:dyDescent="0.25">
      <c r="A2991">
        <v>2924</v>
      </c>
      <c r="B2991" s="40">
        <v>3089616.5696738539</v>
      </c>
      <c r="C2991">
        <v>4253401.2034143563</v>
      </c>
      <c r="D2991" t="str">
        <v>unmet</v>
      </c>
      <c r="E2991">
        <v>-1163784.6337405024</v>
      </c>
    </row>
    <row r="2992" spans="1:5" x14ac:dyDescent="0.25">
      <c r="A2992">
        <v>2925</v>
      </c>
      <c r="B2992" s="40">
        <v>3559319.5100973742</v>
      </c>
      <c r="C2992">
        <v>4253569.017467265</v>
      </c>
      <c r="D2992" t="str">
        <v>unmet</v>
      </c>
      <c r="E2992">
        <v>-694249.50736989081</v>
      </c>
    </row>
    <row r="2993" spans="1:5" x14ac:dyDescent="0.25">
      <c r="A2993">
        <v>2926</v>
      </c>
      <c r="B2993" s="40">
        <v>3268719.602490522</v>
      </c>
      <c r="C2993">
        <v>4253249.6354758367</v>
      </c>
      <c r="D2993" t="str">
        <v>unmet</v>
      </c>
      <c r="E2993">
        <v>-984530.03298531473</v>
      </c>
    </row>
    <row r="2994" spans="1:5" x14ac:dyDescent="0.25">
      <c r="A2994">
        <v>2927</v>
      </c>
      <c r="B2994" s="40">
        <v>3106119.6378689799</v>
      </c>
      <c r="C2994">
        <v>4253410.5810363162</v>
      </c>
      <c r="D2994" t="str">
        <v>unmet</v>
      </c>
      <c r="E2994">
        <v>-1147290.9431673363</v>
      </c>
    </row>
    <row r="2995" spans="1:5" x14ac:dyDescent="0.25">
      <c r="A2995">
        <v>2928</v>
      </c>
      <c r="B2995" s="40">
        <v>2916987.4912032085</v>
      </c>
      <c r="C2995">
        <v>4253297.4746703319</v>
      </c>
      <c r="D2995" t="str">
        <v>unmet</v>
      </c>
      <c r="E2995">
        <v>-1336309.9834671235</v>
      </c>
    </row>
    <row r="2996" spans="1:5" x14ac:dyDescent="0.25">
      <c r="A2996">
        <v>2929</v>
      </c>
      <c r="B2996" s="40">
        <v>3038558.8137807935</v>
      </c>
      <c r="C2996">
        <v>4253523.4900009474</v>
      </c>
      <c r="D2996" t="str">
        <v>unmet</v>
      </c>
      <c r="E2996">
        <v>-1214964.6762201539</v>
      </c>
    </row>
    <row r="2997" spans="1:5" x14ac:dyDescent="0.25">
      <c r="A2997">
        <v>2930</v>
      </c>
      <c r="B2997" s="40">
        <v>2828043.0368827148</v>
      </c>
      <c r="C2997">
        <v>4253065.8438543612</v>
      </c>
      <c r="D2997" t="str">
        <v>unmet</v>
      </c>
      <c r="E2997">
        <v>-1425022.8069716464</v>
      </c>
    </row>
    <row r="2998" spans="1:5" x14ac:dyDescent="0.25">
      <c r="A2998">
        <v>2931</v>
      </c>
      <c r="B2998" s="40">
        <v>3328490.3743115733</v>
      </c>
      <c r="C2998">
        <v>4253002.9207581766</v>
      </c>
      <c r="D2998" t="str">
        <v>unmet</v>
      </c>
      <c r="E2998">
        <v>-924512.54644660326</v>
      </c>
    </row>
    <row r="2999" spans="1:5" x14ac:dyDescent="0.25">
      <c r="A2999">
        <v>2932</v>
      </c>
      <c r="B2999" s="40">
        <v>2987322.3526263232</v>
      </c>
      <c r="C2999">
        <v>4253787.1793380417</v>
      </c>
      <c r="D2999" t="str">
        <v>unmet</v>
      </c>
      <c r="E2999">
        <v>-1266464.8267117185</v>
      </c>
    </row>
    <row r="3000" spans="1:5" x14ac:dyDescent="0.25">
      <c r="A3000">
        <v>2933</v>
      </c>
      <c r="B3000" s="40">
        <v>2972791.6170610883</v>
      </c>
      <c r="C3000">
        <v>4253548.2532227542</v>
      </c>
      <c r="D3000" t="str">
        <v>unmet</v>
      </c>
      <c r="E3000">
        <v>-1280756.6361616659</v>
      </c>
    </row>
    <row r="3001" spans="1:5" x14ac:dyDescent="0.25">
      <c r="A3001">
        <v>2934</v>
      </c>
      <c r="B3001" s="40">
        <v>3237706.3572134324</v>
      </c>
      <c r="C3001">
        <v>4253588.4645988811</v>
      </c>
      <c r="D3001" t="str">
        <v>unmet</v>
      </c>
      <c r="E3001">
        <v>-1015882.1073854486</v>
      </c>
    </row>
    <row r="3002" spans="1:5" x14ac:dyDescent="0.25">
      <c r="A3002">
        <v>2935</v>
      </c>
      <c r="B3002" s="40">
        <v>3313744.4708642112</v>
      </c>
      <c r="C3002">
        <v>4253698.1259035263</v>
      </c>
      <c r="D3002" t="str">
        <v>unmet</v>
      </c>
      <c r="E3002">
        <v>-939953.65503931511</v>
      </c>
    </row>
    <row r="3003" spans="1:5" x14ac:dyDescent="0.25">
      <c r="A3003">
        <v>2936</v>
      </c>
      <c r="B3003" s="40">
        <v>4012304.1655240217</v>
      </c>
      <c r="C3003">
        <v>4253388.5870736921</v>
      </c>
      <c r="D3003" t="str">
        <v>unmet</v>
      </c>
      <c r="E3003">
        <v>-241084.4215496704</v>
      </c>
    </row>
    <row r="3004" spans="1:5" x14ac:dyDescent="0.25">
      <c r="A3004">
        <v>2937</v>
      </c>
      <c r="B3004" s="40">
        <v>3666624.3363088546</v>
      </c>
      <c r="C3004">
        <v>4253394.3664863314</v>
      </c>
      <c r="D3004" t="str">
        <v>unmet</v>
      </c>
      <c r="E3004">
        <v>-586770.03017747682</v>
      </c>
    </row>
    <row r="3005" spans="1:5" x14ac:dyDescent="0.25">
      <c r="A3005">
        <v>2938</v>
      </c>
      <c r="B3005" s="40">
        <v>3869216.1297479393</v>
      </c>
      <c r="C3005">
        <v>4253394.1293972265</v>
      </c>
      <c r="D3005" t="str">
        <v>unmet</v>
      </c>
      <c r="E3005">
        <v>-384177.9996492872</v>
      </c>
    </row>
    <row r="3006" spans="1:5" x14ac:dyDescent="0.25">
      <c r="A3006">
        <v>2939</v>
      </c>
      <c r="B3006" s="40">
        <v>3437673.6258708658</v>
      </c>
      <c r="C3006">
        <v>4253186.287214295</v>
      </c>
      <c r="D3006" t="str">
        <v>unmet</v>
      </c>
      <c r="E3006">
        <v>-815512.66134342924</v>
      </c>
    </row>
    <row r="3007" spans="1:5" x14ac:dyDescent="0.25">
      <c r="A3007">
        <v>2940</v>
      </c>
      <c r="B3007" s="40">
        <v>3210437.1437613736</v>
      </c>
      <c r="C3007">
        <v>4253117.2974107936</v>
      </c>
      <c r="D3007" t="str">
        <v>unmet</v>
      </c>
      <c r="E3007">
        <v>-1042680.15364942</v>
      </c>
    </row>
    <row r="3008" spans="1:5" x14ac:dyDescent="0.25">
      <c r="A3008">
        <v>2941</v>
      </c>
      <c r="B3008" s="40">
        <v>3969270.9821315492</v>
      </c>
      <c r="C3008">
        <v>4253291.5518563483</v>
      </c>
      <c r="D3008" t="str">
        <v>unmet</v>
      </c>
      <c r="E3008">
        <v>-284020.56972479913</v>
      </c>
    </row>
    <row r="3009" spans="1:5" x14ac:dyDescent="0.25">
      <c r="A3009">
        <v>2942</v>
      </c>
      <c r="B3009" s="40">
        <v>3415192.5787179163</v>
      </c>
      <c r="C3009">
        <v>4254060.6690744543</v>
      </c>
      <c r="D3009" t="str">
        <v>unmet</v>
      </c>
      <c r="E3009">
        <v>-838868.09035653807</v>
      </c>
    </row>
    <row r="3010" spans="1:5" x14ac:dyDescent="0.25">
      <c r="A3010">
        <v>2943</v>
      </c>
      <c r="B3010" s="40">
        <v>3278714.0111609073</v>
      </c>
      <c r="C3010">
        <v>4253124.6474279854</v>
      </c>
      <c r="D3010" t="str">
        <v>unmet</v>
      </c>
      <c r="E3010">
        <v>-974410.63626707811</v>
      </c>
    </row>
    <row r="3011" spans="1:5" x14ac:dyDescent="0.25">
      <c r="A3011">
        <v>2944</v>
      </c>
      <c r="B3011" s="40">
        <v>2987694.8139948891</v>
      </c>
      <c r="C3011">
        <v>4253322.656808448</v>
      </c>
      <c r="D3011" t="str">
        <v>unmet</v>
      </c>
      <c r="E3011">
        <v>-1265627.8428135589</v>
      </c>
    </row>
    <row r="3012" spans="1:5" x14ac:dyDescent="0.25">
      <c r="A3012">
        <v>2945</v>
      </c>
      <c r="B3012" s="40">
        <v>3252929.3102492923</v>
      </c>
      <c r="C3012">
        <v>4253467.9186868509</v>
      </c>
      <c r="D3012" t="str">
        <v>unmet</v>
      </c>
      <c r="E3012">
        <v>-1000538.6084375586</v>
      </c>
    </row>
    <row r="3013" spans="1:5" x14ac:dyDescent="0.25">
      <c r="A3013">
        <v>2946</v>
      </c>
      <c r="B3013" s="40">
        <v>3452974.2070830995</v>
      </c>
      <c r="C3013">
        <v>4253712.7170407809</v>
      </c>
      <c r="D3013" t="str">
        <v>unmet</v>
      </c>
      <c r="E3013">
        <v>-800738.50995768141</v>
      </c>
    </row>
    <row r="3014" spans="1:5" x14ac:dyDescent="0.25">
      <c r="A3014">
        <v>2947</v>
      </c>
      <c r="B3014" s="40">
        <v>3297910.216213027</v>
      </c>
      <c r="C3014">
        <v>4253869.3266643109</v>
      </c>
      <c r="D3014" t="str">
        <v>unmet</v>
      </c>
      <c r="E3014">
        <v>-955959.11045128386</v>
      </c>
    </row>
    <row r="3015" spans="1:5" x14ac:dyDescent="0.25">
      <c r="A3015">
        <v>2948</v>
      </c>
      <c r="B3015" s="40">
        <v>3066676.4375150199</v>
      </c>
      <c r="C3015">
        <v>4253406.3873185851</v>
      </c>
      <c r="D3015" t="str">
        <v>unmet</v>
      </c>
      <c r="E3015">
        <v>-1186729.9498035652</v>
      </c>
    </row>
    <row r="3016" spans="1:5" x14ac:dyDescent="0.25">
      <c r="A3016">
        <v>2949</v>
      </c>
      <c r="B3016" s="40">
        <v>3360124.0076845502</v>
      </c>
      <c r="C3016">
        <v>4253000.9453886002</v>
      </c>
      <c r="D3016" t="str">
        <v>unmet</v>
      </c>
      <c r="E3016">
        <v>-892876.93770404998</v>
      </c>
    </row>
    <row r="3017" spans="1:5" x14ac:dyDescent="0.25">
      <c r="A3017">
        <v>2950</v>
      </c>
      <c r="B3017" s="40">
        <v>2971731.4402906308</v>
      </c>
      <c r="C3017">
        <v>4253193.3216639115</v>
      </c>
      <c r="D3017" t="str">
        <v>unmet</v>
      </c>
      <c r="E3017">
        <v>-1281461.8813732807</v>
      </c>
    </row>
    <row r="3018" spans="1:5" x14ac:dyDescent="0.25">
      <c r="A3018">
        <v>2951</v>
      </c>
      <c r="B3018" s="40">
        <v>3258288.673249905</v>
      </c>
      <c r="C3018">
        <v>4252998.030642923</v>
      </c>
      <c r="D3018" t="str">
        <v>unmet</v>
      </c>
      <c r="E3018">
        <v>-994709.35739301797</v>
      </c>
    </row>
    <row r="3019" spans="1:5" x14ac:dyDescent="0.25">
      <c r="A3019">
        <v>2952</v>
      </c>
      <c r="B3019" s="40">
        <v>3055034.9392906344</v>
      </c>
      <c r="C3019">
        <v>4253116.9303615829</v>
      </c>
      <c r="D3019" t="str">
        <v>unmet</v>
      </c>
      <c r="E3019">
        <v>-1198081.9910709485</v>
      </c>
    </row>
    <row r="3020" spans="1:5" x14ac:dyDescent="0.25">
      <c r="A3020">
        <v>2953</v>
      </c>
      <c r="B3020" s="40">
        <v>3125423.3767560981</v>
      </c>
      <c r="C3020">
        <v>4253082.790648493</v>
      </c>
      <c r="D3020" t="str">
        <v>unmet</v>
      </c>
      <c r="E3020">
        <v>-1127659.4138923949</v>
      </c>
    </row>
    <row r="3021" spans="1:5" x14ac:dyDescent="0.25">
      <c r="A3021">
        <v>2954</v>
      </c>
      <c r="B3021" s="40">
        <v>3432247.7095160927</v>
      </c>
      <c r="C3021">
        <v>4253254.6886449438</v>
      </c>
      <c r="D3021" t="str">
        <v>unmet</v>
      </c>
      <c r="E3021">
        <v>-821006.97912885109</v>
      </c>
    </row>
    <row r="3022" spans="1:5" x14ac:dyDescent="0.25">
      <c r="A3022">
        <v>2955</v>
      </c>
      <c r="B3022" s="40">
        <v>2984190.6522049746</v>
      </c>
      <c r="C3022">
        <v>4253421.1656133225</v>
      </c>
      <c r="D3022" t="str">
        <v>unmet</v>
      </c>
      <c r="E3022">
        <v>-1269230.513408348</v>
      </c>
    </row>
    <row r="3023" spans="1:5" x14ac:dyDescent="0.25">
      <c r="A3023">
        <v>2956</v>
      </c>
      <c r="B3023" s="40">
        <v>3059944.7686217017</v>
      </c>
      <c r="C3023">
        <v>4253404.537061532</v>
      </c>
      <c r="D3023" t="str">
        <v>unmet</v>
      </c>
      <c r="E3023">
        <v>-1193459.7684398303</v>
      </c>
    </row>
    <row r="3024" spans="1:5" x14ac:dyDescent="0.25">
      <c r="A3024">
        <v>2957</v>
      </c>
      <c r="B3024" s="40">
        <v>3325693.6800051183</v>
      </c>
      <c r="C3024">
        <v>4253642.9192227898</v>
      </c>
      <c r="D3024" t="str">
        <v>unmet</v>
      </c>
      <c r="E3024">
        <v>-927949.23921767157</v>
      </c>
    </row>
    <row r="3025" spans="1:5" x14ac:dyDescent="0.25">
      <c r="A3025">
        <v>2958</v>
      </c>
      <c r="B3025" s="40">
        <v>3106769.3518555155</v>
      </c>
      <c r="C3025">
        <v>4253345.017210816</v>
      </c>
      <c r="D3025" t="str">
        <v>unmet</v>
      </c>
      <c r="E3025">
        <v>-1146575.6653553005</v>
      </c>
    </row>
    <row r="3026" spans="1:5" x14ac:dyDescent="0.25">
      <c r="A3026">
        <v>2959</v>
      </c>
      <c r="B3026" s="40">
        <v>2874154.8301745551</v>
      </c>
      <c r="C3026">
        <v>4253791.8663913151</v>
      </c>
      <c r="D3026" t="str">
        <v>unmet</v>
      </c>
      <c r="E3026">
        <v>-1379637.0362167601</v>
      </c>
    </row>
    <row r="3027" spans="1:5" x14ac:dyDescent="0.25">
      <c r="A3027">
        <v>2960</v>
      </c>
      <c r="B3027" s="40">
        <v>3345545.5753291938</v>
      </c>
      <c r="C3027">
        <v>4253552.2937269993</v>
      </c>
      <c r="D3027" t="str">
        <v>unmet</v>
      </c>
      <c r="E3027">
        <v>-908006.71839780547</v>
      </c>
    </row>
    <row r="3028" spans="1:5" x14ac:dyDescent="0.25">
      <c r="A3028">
        <v>2961</v>
      </c>
      <c r="B3028" s="40">
        <v>3381772.8560565738</v>
      </c>
      <c r="C3028">
        <v>4253299.4800257739</v>
      </c>
      <c r="D3028" t="str">
        <v>unmet</v>
      </c>
      <c r="E3028">
        <v>-871526.62396920007</v>
      </c>
    </row>
    <row r="3029" spans="1:5" x14ac:dyDescent="0.25">
      <c r="A3029">
        <v>2962</v>
      </c>
      <c r="B3029" s="40">
        <v>2975156.8123292611</v>
      </c>
      <c r="C3029">
        <v>4253563.6084054299</v>
      </c>
      <c r="D3029" t="str">
        <v>unmet</v>
      </c>
      <c r="E3029">
        <v>-1278406.7960761688</v>
      </c>
    </row>
    <row r="3030" spans="1:5" x14ac:dyDescent="0.25">
      <c r="A3030">
        <v>2963</v>
      </c>
      <c r="B3030" s="40">
        <v>3809936.9217423545</v>
      </c>
      <c r="C3030">
        <v>4252855.6194249261</v>
      </c>
      <c r="D3030" t="str">
        <v>unmet</v>
      </c>
      <c r="E3030">
        <v>-442918.6976825716</v>
      </c>
    </row>
    <row r="3031" spans="1:5" x14ac:dyDescent="0.25">
      <c r="A3031">
        <v>2964</v>
      </c>
      <c r="B3031" s="40">
        <v>3610037.2988662855</v>
      </c>
      <c r="C3031">
        <v>4253470.0794650521</v>
      </c>
      <c r="D3031" t="str">
        <v>unmet</v>
      </c>
      <c r="E3031">
        <v>-643432.78059876664</v>
      </c>
    </row>
    <row r="3032" spans="1:5" x14ac:dyDescent="0.25">
      <c r="A3032">
        <v>2965</v>
      </c>
      <c r="B3032" s="40">
        <v>3434672.7518613636</v>
      </c>
      <c r="C3032">
        <v>4253513.9247404998</v>
      </c>
      <c r="D3032" t="str">
        <v>unmet</v>
      </c>
      <c r="E3032">
        <v>-818841.17287913617</v>
      </c>
    </row>
    <row r="3033" spans="1:5" x14ac:dyDescent="0.25">
      <c r="A3033">
        <v>2966</v>
      </c>
      <c r="B3033" s="40">
        <v>3907472.5568280695</v>
      </c>
      <c r="C3033">
        <v>4253374.7478515562</v>
      </c>
      <c r="D3033" t="str">
        <v>unmet</v>
      </c>
      <c r="E3033">
        <v>-345902.19102348667</v>
      </c>
    </row>
    <row r="3034" spans="1:5" x14ac:dyDescent="0.25">
      <c r="A3034">
        <v>2967</v>
      </c>
      <c r="B3034" s="40">
        <v>3418829.7652550093</v>
      </c>
      <c r="C3034">
        <v>4253411.2896659961</v>
      </c>
      <c r="D3034" t="str">
        <v>unmet</v>
      </c>
      <c r="E3034">
        <v>-834581.52441098681</v>
      </c>
    </row>
    <row r="3035" spans="1:5" x14ac:dyDescent="0.25">
      <c r="A3035">
        <v>2968</v>
      </c>
      <c r="B3035" s="40">
        <v>3284707.3025867515</v>
      </c>
      <c r="C3035">
        <v>4252960.2497309614</v>
      </c>
      <c r="D3035" t="str">
        <v>unmet</v>
      </c>
      <c r="E3035">
        <v>-968252.94714420987</v>
      </c>
    </row>
    <row r="3036" spans="1:5" x14ac:dyDescent="0.25">
      <c r="A3036">
        <v>2969</v>
      </c>
      <c r="B3036" s="40">
        <v>3766733.6862885668</v>
      </c>
      <c r="C3036">
        <v>4253084.1162916925</v>
      </c>
      <c r="D3036" t="str">
        <v>unmet</v>
      </c>
      <c r="E3036">
        <v>-486350.43000312569</v>
      </c>
    </row>
    <row r="3037" spans="1:5" x14ac:dyDescent="0.25">
      <c r="A3037">
        <v>2970</v>
      </c>
      <c r="B3037" s="40">
        <v>3183640.9861681056</v>
      </c>
      <c r="C3037">
        <v>4253210.0854503252</v>
      </c>
      <c r="D3037" t="str">
        <v>unmet</v>
      </c>
      <c r="E3037">
        <v>-1069569.0992822195</v>
      </c>
    </row>
    <row r="3038" spans="1:5" x14ac:dyDescent="0.25">
      <c r="A3038">
        <v>2971</v>
      </c>
      <c r="B3038" s="40">
        <v>2792919.5416854685</v>
      </c>
      <c r="C3038">
        <v>4253168.6405475251</v>
      </c>
      <c r="D3038" t="str">
        <v>unmet</v>
      </c>
      <c r="E3038">
        <v>-1460249.0988620566</v>
      </c>
    </row>
    <row r="3039" spans="1:5" x14ac:dyDescent="0.25">
      <c r="A3039">
        <v>2972</v>
      </c>
      <c r="B3039" s="40">
        <v>2978103.2700087857</v>
      </c>
      <c r="C3039">
        <v>4252917.179233036</v>
      </c>
      <c r="D3039" t="str">
        <v>unmet</v>
      </c>
      <c r="E3039">
        <v>-1274813.9092242504</v>
      </c>
    </row>
    <row r="3040" spans="1:5" x14ac:dyDescent="0.25">
      <c r="A3040">
        <v>2973</v>
      </c>
      <c r="B3040" s="40">
        <v>3133065.4894239744</v>
      </c>
      <c r="C3040">
        <v>4253549.9325407073</v>
      </c>
      <c r="D3040" t="str">
        <v>unmet</v>
      </c>
      <c r="E3040">
        <v>-1120484.4431167329</v>
      </c>
    </row>
    <row r="3041" spans="1:5" x14ac:dyDescent="0.25">
      <c r="A3041">
        <v>2974</v>
      </c>
      <c r="B3041" s="40">
        <v>2950121.979568657</v>
      </c>
      <c r="C3041">
        <v>4253418.1620523389</v>
      </c>
      <c r="D3041" t="str">
        <v>unmet</v>
      </c>
      <c r="E3041">
        <v>-1303296.1824836819</v>
      </c>
    </row>
    <row r="3042" spans="1:5" x14ac:dyDescent="0.25">
      <c r="A3042">
        <v>2975</v>
      </c>
      <c r="B3042" s="40">
        <v>3008524.2293051123</v>
      </c>
      <c r="C3042">
        <v>4253690.6563029466</v>
      </c>
      <c r="D3042" t="str">
        <v>unmet</v>
      </c>
      <c r="E3042">
        <v>-1245166.4269978344</v>
      </c>
    </row>
    <row r="3043" spans="1:5" x14ac:dyDescent="0.25">
      <c r="A3043">
        <v>2976</v>
      </c>
      <c r="B3043" s="40">
        <v>3070203.0367888608</v>
      </c>
      <c r="C3043">
        <v>4253906.4112916002</v>
      </c>
      <c r="D3043" t="str">
        <v>unmet</v>
      </c>
      <c r="E3043">
        <v>-1183703.3745027394</v>
      </c>
    </row>
    <row r="3044" spans="1:5" x14ac:dyDescent="0.25">
      <c r="A3044">
        <v>2977</v>
      </c>
      <c r="B3044" s="40">
        <v>2943378.342471641</v>
      </c>
      <c r="C3044">
        <v>4252966.4724264154</v>
      </c>
      <c r="D3044" t="str">
        <v>unmet</v>
      </c>
      <c r="E3044">
        <v>-1309588.1299547744</v>
      </c>
    </row>
    <row r="3045" spans="1:5" x14ac:dyDescent="0.25">
      <c r="A3045">
        <v>2978</v>
      </c>
      <c r="B3045" s="40">
        <v>3657295.2908833148</v>
      </c>
      <c r="C3045">
        <v>4252817.2056227215</v>
      </c>
      <c r="D3045" t="str">
        <v>unmet</v>
      </c>
      <c r="E3045">
        <v>-595521.91473940667</v>
      </c>
    </row>
    <row r="3046" spans="1:5" x14ac:dyDescent="0.25">
      <c r="A3046">
        <v>2979</v>
      </c>
      <c r="B3046" s="40">
        <v>3011973.7852078695</v>
      </c>
      <c r="C3046">
        <v>4253021.7563673472</v>
      </c>
      <c r="D3046" t="str">
        <v>unmet</v>
      </c>
      <c r="E3046">
        <v>-1241047.9711594777</v>
      </c>
    </row>
    <row r="3047" spans="1:5" x14ac:dyDescent="0.25">
      <c r="A3047">
        <v>2980</v>
      </c>
      <c r="B3047" s="40">
        <v>2828208.8439683728</v>
      </c>
      <c r="C3047">
        <v>4253214.2873966992</v>
      </c>
      <c r="D3047" t="str">
        <v>unmet</v>
      </c>
      <c r="E3047">
        <v>-1425005.4434283264</v>
      </c>
    </row>
    <row r="3048" spans="1:5" x14ac:dyDescent="0.25">
      <c r="A3048">
        <v>2981</v>
      </c>
      <c r="B3048" s="40">
        <v>3182464.2052752776</v>
      </c>
      <c r="C3048">
        <v>4252872.9095007591</v>
      </c>
      <c r="D3048" t="str">
        <v>unmet</v>
      </c>
      <c r="E3048">
        <v>-1070408.7042254815</v>
      </c>
    </row>
    <row r="3049" spans="1:5" x14ac:dyDescent="0.25">
      <c r="A3049">
        <v>2982</v>
      </c>
      <c r="B3049" s="40">
        <v>3388420.1153051239</v>
      </c>
      <c r="C3049">
        <v>4253277.7420435557</v>
      </c>
      <c r="D3049" t="str">
        <v>unmet</v>
      </c>
      <c r="E3049">
        <v>-864857.62673843186</v>
      </c>
    </row>
    <row r="3050" spans="1:5" x14ac:dyDescent="0.25">
      <c r="A3050">
        <v>2983</v>
      </c>
      <c r="B3050" s="40">
        <v>3207189.3073872393</v>
      </c>
      <c r="C3050">
        <v>4253404.5080535673</v>
      </c>
      <c r="D3050" t="str">
        <v>unmet</v>
      </c>
      <c r="E3050">
        <v>-1046215.200666328</v>
      </c>
    </row>
    <row r="3051" spans="1:5" x14ac:dyDescent="0.25">
      <c r="A3051">
        <v>2984</v>
      </c>
      <c r="B3051" s="40">
        <v>3069706.0488630496</v>
      </c>
      <c r="C3051">
        <v>4254019.6865384467</v>
      </c>
      <c r="D3051" t="str">
        <v>unmet</v>
      </c>
      <c r="E3051">
        <v>-1184313.6376753971</v>
      </c>
    </row>
    <row r="3052" spans="1:5" x14ac:dyDescent="0.25">
      <c r="A3052">
        <v>2985</v>
      </c>
      <c r="B3052" s="40">
        <v>3417959.5024484647</v>
      </c>
      <c r="C3052">
        <v>4253157.7192227095</v>
      </c>
      <c r="D3052" t="str">
        <v>unmet</v>
      </c>
      <c r="E3052">
        <v>-835198.21677424479</v>
      </c>
    </row>
    <row r="3053" spans="1:5" x14ac:dyDescent="0.25">
      <c r="A3053">
        <v>2986</v>
      </c>
      <c r="B3053" s="40">
        <v>3262717.2619362185</v>
      </c>
      <c r="C3053">
        <v>4253313.6266788905</v>
      </c>
      <c r="D3053" t="str">
        <v>unmet</v>
      </c>
      <c r="E3053">
        <v>-990596.36474267207</v>
      </c>
    </row>
    <row r="3054" spans="1:5" x14ac:dyDescent="0.25">
      <c r="A3054">
        <v>2987</v>
      </c>
      <c r="B3054" s="40">
        <v>3573101.714011413</v>
      </c>
      <c r="C3054">
        <v>4253613.8240869548</v>
      </c>
      <c r="D3054" t="str">
        <v>unmet</v>
      </c>
      <c r="E3054">
        <v>-680512.11007554177</v>
      </c>
    </row>
    <row r="3055" spans="1:5" x14ac:dyDescent="0.25">
      <c r="A3055">
        <v>2988</v>
      </c>
      <c r="B3055" s="40">
        <v>3012680.6027776129</v>
      </c>
      <c r="C3055">
        <v>4253465.6405594675</v>
      </c>
      <c r="D3055" t="str">
        <v>unmet</v>
      </c>
      <c r="E3055">
        <v>-1240785.0377818546</v>
      </c>
    </row>
    <row r="3056" spans="1:5" x14ac:dyDescent="0.25">
      <c r="A3056">
        <v>2989</v>
      </c>
      <c r="B3056" s="40">
        <v>3258503.7581681209</v>
      </c>
      <c r="C3056">
        <v>4253795.3546483787</v>
      </c>
      <c r="D3056" t="str">
        <v>unmet</v>
      </c>
      <c r="E3056">
        <v>-995291.59648025781</v>
      </c>
    </row>
    <row r="3057" spans="1:5" x14ac:dyDescent="0.25">
      <c r="A3057">
        <v>2990</v>
      </c>
      <c r="B3057" s="40">
        <v>3014467.2251705821</v>
      </c>
      <c r="C3057">
        <v>4253235.4271845212</v>
      </c>
      <c r="D3057" t="str">
        <v>unmet</v>
      </c>
      <c r="E3057">
        <v>-1238768.2020139392</v>
      </c>
    </row>
    <row r="3058" spans="1:5" x14ac:dyDescent="0.25">
      <c r="A3058">
        <v>2991</v>
      </c>
      <c r="B3058" s="40">
        <v>3644663.8513976755</v>
      </c>
      <c r="C3058">
        <v>4253187.3077393472</v>
      </c>
      <c r="D3058" t="str">
        <v>unmet</v>
      </c>
      <c r="E3058">
        <v>-608523.45634167176</v>
      </c>
    </row>
    <row r="3059" spans="1:5" x14ac:dyDescent="0.25">
      <c r="A3059">
        <v>2992</v>
      </c>
      <c r="B3059" s="40">
        <v>3341997.1373776398</v>
      </c>
      <c r="C3059">
        <v>4253356.6057000998</v>
      </c>
      <c r="D3059" t="str">
        <v>unmet</v>
      </c>
      <c r="E3059">
        <v>-911359.46832246007</v>
      </c>
    </row>
    <row r="3060" spans="1:5" x14ac:dyDescent="0.25">
      <c r="A3060">
        <v>2993</v>
      </c>
      <c r="B3060" s="40">
        <v>2930946.6944681206</v>
      </c>
      <c r="C3060">
        <v>4253490.6033673435</v>
      </c>
      <c r="D3060" t="str">
        <v>unmet</v>
      </c>
      <c r="E3060">
        <v>-1322543.908899223</v>
      </c>
    </row>
    <row r="3061" spans="1:5" x14ac:dyDescent="0.25">
      <c r="A3061">
        <v>2994</v>
      </c>
      <c r="B3061" s="40">
        <v>2977262.1248765271</v>
      </c>
      <c r="C3061">
        <v>4253583.9817893943</v>
      </c>
      <c r="D3061" t="str">
        <v>unmet</v>
      </c>
      <c r="E3061">
        <v>-1276321.8569128672</v>
      </c>
    </row>
    <row r="3062" spans="1:5" x14ac:dyDescent="0.25">
      <c r="A3062">
        <v>2995</v>
      </c>
      <c r="B3062" s="40">
        <v>3007126.7395651387</v>
      </c>
      <c r="C3062">
        <v>4253519.2655088902</v>
      </c>
      <c r="D3062" t="str">
        <v>unmet</v>
      </c>
      <c r="E3062">
        <v>-1246392.5259437514</v>
      </c>
    </row>
    <row r="3063" spans="1:5" x14ac:dyDescent="0.25">
      <c r="A3063">
        <v>2996</v>
      </c>
      <c r="B3063" s="40">
        <v>3525679.4727804596</v>
      </c>
      <c r="C3063">
        <v>4253514.3232265012</v>
      </c>
      <c r="D3063" t="str">
        <v>unmet</v>
      </c>
      <c r="E3063">
        <v>-727834.85044604167</v>
      </c>
    </row>
    <row r="3064" spans="1:5" x14ac:dyDescent="0.25">
      <c r="A3064">
        <v>2997</v>
      </c>
      <c r="B3064" s="40">
        <v>2793320.2257779483</v>
      </c>
      <c r="C3064">
        <v>4253392.3123807367</v>
      </c>
      <c r="D3064" t="str">
        <v>unmet</v>
      </c>
      <c r="E3064">
        <v>-1460072.0866027884</v>
      </c>
    </row>
    <row r="3065" spans="1:5" x14ac:dyDescent="0.25">
      <c r="A3065">
        <v>2998</v>
      </c>
      <c r="B3065" s="40">
        <v>2654023.6853137733</v>
      </c>
      <c r="C3065">
        <v>4253437.0166141223</v>
      </c>
      <c r="D3065" t="str">
        <v>unmet</v>
      </c>
      <c r="E3065">
        <v>-1599413.331300349</v>
      </c>
    </row>
    <row r="3066" spans="1:5" x14ac:dyDescent="0.25">
      <c r="A3066">
        <v>2999</v>
      </c>
      <c r="B3066" s="40">
        <v>3415194.0852427315</v>
      </c>
      <c r="C3066">
        <v>4253275.8287332058</v>
      </c>
      <c r="D3066" t="str">
        <v>unmet</v>
      </c>
      <c r="E3066">
        <v>-838081.7434904743</v>
      </c>
    </row>
    <row r="3067" spans="1:5" x14ac:dyDescent="0.25">
      <c r="A3067">
        <v>3000</v>
      </c>
      <c r="B3067" s="40">
        <v>3650948.0342492382</v>
      </c>
      <c r="C3067">
        <v>4254037.1785597419</v>
      </c>
      <c r="D3067" t="str">
        <v>unmet</v>
      </c>
      <c r="E3067">
        <v>-603089.14431050373</v>
      </c>
    </row>
    <row r="3068" spans="1:5" x14ac:dyDescent="0.25">
      <c r="A3068">
        <v>3001</v>
      </c>
      <c r="B3068" s="40">
        <v>3631158.6227749586</v>
      </c>
      <c r="C3068">
        <v>4253312.3716948759</v>
      </c>
      <c r="D3068" t="str">
        <v>unmet</v>
      </c>
      <c r="E3068">
        <v>-622153.74891991727</v>
      </c>
    </row>
    <row r="3069" spans="1:5" x14ac:dyDescent="0.25">
      <c r="A3069">
        <v>3002</v>
      </c>
      <c r="B3069" s="40">
        <v>3348757.3190668821</v>
      </c>
      <c r="C3069">
        <v>4253183.602428467</v>
      </c>
      <c r="D3069" t="str">
        <v>unmet</v>
      </c>
      <c r="E3069">
        <v>-904426.28336158488</v>
      </c>
    </row>
    <row r="3070" spans="1:5" x14ac:dyDescent="0.25">
      <c r="A3070">
        <v>3003</v>
      </c>
      <c r="B3070" s="40">
        <v>2881371.6295569418</v>
      </c>
      <c r="C3070">
        <v>4253080.0625705505</v>
      </c>
      <c r="D3070" t="str">
        <v>unmet</v>
      </c>
      <c r="E3070">
        <v>-1371708.4330136087</v>
      </c>
    </row>
    <row r="3071" spans="1:5" x14ac:dyDescent="0.25">
      <c r="A3071">
        <v>3004</v>
      </c>
      <c r="B3071" s="40">
        <v>3113507.5358666652</v>
      </c>
      <c r="C3071">
        <v>4253409.8811142975</v>
      </c>
      <c r="D3071" t="str">
        <v>unmet</v>
      </c>
      <c r="E3071">
        <v>-1139902.3452476324</v>
      </c>
    </row>
    <row r="3072" spans="1:5" x14ac:dyDescent="0.25">
      <c r="A3072">
        <v>3005</v>
      </c>
      <c r="B3072" s="40">
        <v>3453552.4782540356</v>
      </c>
      <c r="C3072">
        <v>4253199.2395796701</v>
      </c>
      <c r="D3072" t="str">
        <v>unmet</v>
      </c>
      <c r="E3072">
        <v>-799646.76132563455</v>
      </c>
    </row>
    <row r="3073" spans="1:5" x14ac:dyDescent="0.25">
      <c r="A3073">
        <v>3006</v>
      </c>
      <c r="B3073" s="40">
        <v>2863842.7696328331</v>
      </c>
      <c r="C3073">
        <v>4252964.2786630644</v>
      </c>
      <c r="D3073" t="str">
        <v>unmet</v>
      </c>
      <c r="E3073">
        <v>-1389121.5090302313</v>
      </c>
    </row>
    <row r="3074" spans="1:5" x14ac:dyDescent="0.25">
      <c r="A3074">
        <v>3007</v>
      </c>
      <c r="B3074" s="40">
        <v>2997520.2259586416</v>
      </c>
      <c r="C3074">
        <v>4253049.9675476616</v>
      </c>
      <c r="D3074" t="str">
        <v>unmet</v>
      </c>
      <c r="E3074">
        <v>-1255529.74158902</v>
      </c>
    </row>
    <row r="3075" spans="1:5" x14ac:dyDescent="0.25">
      <c r="A3075">
        <v>3008</v>
      </c>
      <c r="B3075" s="40">
        <v>2927809.8352629086</v>
      </c>
      <c r="C3075">
        <v>4253582.0282416958</v>
      </c>
      <c r="D3075" t="str">
        <v>unmet</v>
      </c>
      <c r="E3075">
        <v>-1325772.1929787872</v>
      </c>
    </row>
    <row r="3076" spans="1:5" x14ac:dyDescent="0.25">
      <c r="A3076">
        <v>3009</v>
      </c>
      <c r="B3076" s="40">
        <v>3134025.8013520683</v>
      </c>
      <c r="C3076">
        <v>4253345.5445774784</v>
      </c>
      <c r="D3076" t="str">
        <v>unmet</v>
      </c>
      <c r="E3076">
        <v>-1119319.7432254101</v>
      </c>
    </row>
    <row r="3077" spans="1:5" x14ac:dyDescent="0.25">
      <c r="A3077">
        <v>3010</v>
      </c>
      <c r="B3077" s="40">
        <v>2889521.0537124714</v>
      </c>
      <c r="C3077">
        <v>4253600.4856197583</v>
      </c>
      <c r="D3077" t="str">
        <v>unmet</v>
      </c>
      <c r="E3077">
        <v>-1364079.4319072869</v>
      </c>
    </row>
    <row r="3078" spans="1:5" x14ac:dyDescent="0.25">
      <c r="A3078">
        <v>3011</v>
      </c>
      <c r="B3078" s="40">
        <v>3154268.2156410781</v>
      </c>
      <c r="C3078">
        <v>4253162.042064473</v>
      </c>
      <c r="D3078" t="str">
        <v>unmet</v>
      </c>
      <c r="E3078">
        <v>-1098893.826423395</v>
      </c>
    </row>
    <row r="3079" spans="1:5" x14ac:dyDescent="0.25">
      <c r="A3079">
        <v>3012</v>
      </c>
      <c r="B3079" s="40">
        <v>2972269.2405166356</v>
      </c>
      <c r="C3079">
        <v>4253881.4538103873</v>
      </c>
      <c r="D3079" t="str">
        <v>unmet</v>
      </c>
      <c r="E3079">
        <v>-1281612.2132937517</v>
      </c>
    </row>
    <row r="3080" spans="1:5" x14ac:dyDescent="0.25">
      <c r="A3080">
        <v>3013</v>
      </c>
      <c r="B3080" s="40">
        <v>4539044.4902711362</v>
      </c>
      <c r="C3080">
        <v>4253856.9132477213</v>
      </c>
      <c r="D3080" t="str">
        <v>met</v>
      </c>
      <c r="E3080">
        <v>285187.57702341489</v>
      </c>
    </row>
    <row r="3081" spans="1:5" x14ac:dyDescent="0.25">
      <c r="A3081">
        <v>3014</v>
      </c>
      <c r="B3081" s="40">
        <v>3345154.3602413926</v>
      </c>
      <c r="C3081">
        <v>4253176.864264532</v>
      </c>
      <c r="D3081" t="str">
        <v>unmet</v>
      </c>
      <c r="E3081">
        <v>-908022.50402313937</v>
      </c>
    </row>
    <row r="3082" spans="1:5" x14ac:dyDescent="0.25">
      <c r="A3082">
        <v>3015</v>
      </c>
      <c r="B3082" s="40">
        <v>2922273.4625943047</v>
      </c>
      <c r="C3082">
        <v>4253535.2764531365</v>
      </c>
      <c r="D3082" t="str">
        <v>unmet</v>
      </c>
      <c r="E3082">
        <v>-1331261.8138588318</v>
      </c>
    </row>
    <row r="3083" spans="1:5" x14ac:dyDescent="0.25">
      <c r="A3083">
        <v>3016</v>
      </c>
      <c r="B3083" s="40">
        <v>3028289.4308048305</v>
      </c>
      <c r="C3083">
        <v>4253412.9520068038</v>
      </c>
      <c r="D3083" t="str">
        <v>unmet</v>
      </c>
      <c r="E3083">
        <v>-1225123.5212019733</v>
      </c>
    </row>
    <row r="3084" spans="1:5" x14ac:dyDescent="0.25">
      <c r="A3084">
        <v>3017</v>
      </c>
      <c r="B3084" s="40">
        <v>2863148.2484871391</v>
      </c>
      <c r="C3084">
        <v>4253021.4874251401</v>
      </c>
      <c r="D3084" t="str">
        <v>unmet</v>
      </c>
      <c r="E3084">
        <v>-1389873.238938001</v>
      </c>
    </row>
    <row r="3085" spans="1:5" x14ac:dyDescent="0.25">
      <c r="A3085">
        <v>3018</v>
      </c>
      <c r="B3085" s="40">
        <v>3119499.1651689201</v>
      </c>
      <c r="C3085">
        <v>4253037.3440306736</v>
      </c>
      <c r="D3085" t="str">
        <v>unmet</v>
      </c>
      <c r="E3085">
        <v>-1133538.1788617535</v>
      </c>
    </row>
    <row r="3086" spans="1:5" x14ac:dyDescent="0.25">
      <c r="A3086">
        <v>3019</v>
      </c>
      <c r="B3086" s="40">
        <v>3367185.6002837052</v>
      </c>
      <c r="C3086">
        <v>4253971.4926740723</v>
      </c>
      <c r="D3086" t="str">
        <v>unmet</v>
      </c>
      <c r="E3086">
        <v>-886785.89239036711</v>
      </c>
    </row>
    <row r="3087" spans="1:5" x14ac:dyDescent="0.25">
      <c r="A3087">
        <v>3020</v>
      </c>
      <c r="B3087" s="40">
        <v>2783771.0957195936</v>
      </c>
      <c r="C3087">
        <v>4253088.572829634</v>
      </c>
      <c r="D3087" t="str">
        <v>unmet</v>
      </c>
      <c r="E3087">
        <v>-1469317.4771100404</v>
      </c>
    </row>
    <row r="3088" spans="1:5" x14ac:dyDescent="0.25">
      <c r="A3088">
        <v>3021</v>
      </c>
      <c r="B3088" s="40">
        <v>2678600.1830263427</v>
      </c>
      <c r="C3088">
        <v>4253192.9279465182</v>
      </c>
      <c r="D3088" t="str">
        <v>unmet</v>
      </c>
      <c r="E3088">
        <v>-1574592.7449201755</v>
      </c>
    </row>
    <row r="3089" spans="1:5" x14ac:dyDescent="0.25">
      <c r="A3089">
        <v>3022</v>
      </c>
      <c r="B3089" s="40">
        <v>3350292.7416400723</v>
      </c>
      <c r="C3089">
        <v>4253331.5228627026</v>
      </c>
      <c r="D3089" t="str">
        <v>unmet</v>
      </c>
      <c r="E3089">
        <v>-903038.78122263029</v>
      </c>
    </row>
    <row r="3090" spans="1:5" x14ac:dyDescent="0.25">
      <c r="A3090">
        <v>3023</v>
      </c>
      <c r="B3090" s="40">
        <v>3054784.8252962735</v>
      </c>
      <c r="C3090">
        <v>4253803.5622745734</v>
      </c>
      <c r="D3090" t="str">
        <v>unmet</v>
      </c>
      <c r="E3090">
        <v>-1199018.7369782999</v>
      </c>
    </row>
    <row r="3091" spans="1:5" x14ac:dyDescent="0.25">
      <c r="A3091">
        <v>3024</v>
      </c>
      <c r="B3091" s="40">
        <v>3098129.5173687506</v>
      </c>
      <c r="C3091">
        <v>4253198.6385252336</v>
      </c>
      <c r="D3091" t="str">
        <v>unmet</v>
      </c>
      <c r="E3091">
        <v>-1155069.121156483</v>
      </c>
    </row>
    <row r="3092" spans="1:5" x14ac:dyDescent="0.25">
      <c r="A3092">
        <v>3025</v>
      </c>
      <c r="B3092" s="40">
        <v>3143177.629098752</v>
      </c>
      <c r="C3092">
        <v>4253143.6632178649</v>
      </c>
      <c r="D3092" t="str">
        <v>unmet</v>
      </c>
      <c r="E3092">
        <v>-1109966.0341191129</v>
      </c>
    </row>
    <row r="3093" spans="1:5" x14ac:dyDescent="0.25">
      <c r="A3093">
        <v>3026</v>
      </c>
      <c r="B3093" s="40">
        <v>3227285.3170222966</v>
      </c>
      <c r="C3093">
        <v>4253329.8070922252</v>
      </c>
      <c r="D3093" t="str">
        <v>unmet</v>
      </c>
      <c r="E3093">
        <v>-1026044.4900699286</v>
      </c>
    </row>
    <row r="3094" spans="1:5" x14ac:dyDescent="0.25">
      <c r="A3094">
        <v>3027</v>
      </c>
      <c r="B3094" s="40">
        <v>3064325.4196728864</v>
      </c>
      <c r="C3094">
        <v>4253366.7288900651</v>
      </c>
      <c r="D3094" t="str">
        <v>unmet</v>
      </c>
      <c r="E3094">
        <v>-1189041.3092171787</v>
      </c>
    </row>
    <row r="3095" spans="1:5" x14ac:dyDescent="0.25">
      <c r="A3095">
        <v>3028</v>
      </c>
      <c r="B3095" s="40">
        <v>3361252.0807040771</v>
      </c>
      <c r="C3095">
        <v>4253403.8914828915</v>
      </c>
      <c r="D3095" t="str">
        <v>unmet</v>
      </c>
      <c r="E3095">
        <v>-892151.81077881437</v>
      </c>
    </row>
    <row r="3096" spans="1:5" x14ac:dyDescent="0.25">
      <c r="A3096">
        <v>3029</v>
      </c>
      <c r="B3096" s="40">
        <v>3157863.62821157</v>
      </c>
      <c r="C3096">
        <v>4253245.1662610229</v>
      </c>
      <c r="D3096" t="str">
        <v>unmet</v>
      </c>
      <c r="E3096">
        <v>-1095381.5380494529</v>
      </c>
    </row>
    <row r="3097" spans="1:5" x14ac:dyDescent="0.25">
      <c r="A3097">
        <v>3030</v>
      </c>
      <c r="B3097" s="40">
        <v>3076322.5112730912</v>
      </c>
      <c r="C3097">
        <v>4252884.9236799693</v>
      </c>
      <c r="D3097" t="str">
        <v>unmet</v>
      </c>
      <c r="E3097">
        <v>-1176562.4124068781</v>
      </c>
    </row>
    <row r="3098" spans="1:5" x14ac:dyDescent="0.25">
      <c r="A3098">
        <v>3031</v>
      </c>
      <c r="B3098" s="40">
        <v>3189042.6698417068</v>
      </c>
      <c r="C3098">
        <v>4253366.6752660815</v>
      </c>
      <c r="D3098" t="str">
        <v>unmet</v>
      </c>
      <c r="E3098">
        <v>-1064324.0054243747</v>
      </c>
    </row>
    <row r="3099" spans="1:5" x14ac:dyDescent="0.25">
      <c r="A3099">
        <v>3032</v>
      </c>
      <c r="B3099" s="40">
        <v>3275126.842241249</v>
      </c>
      <c r="C3099">
        <v>4253225.8714538962</v>
      </c>
      <c r="D3099" t="str">
        <v>unmet</v>
      </c>
      <c r="E3099">
        <v>-978099.02921264712</v>
      </c>
    </row>
    <row r="3100" spans="1:5" x14ac:dyDescent="0.25">
      <c r="A3100">
        <v>3033</v>
      </c>
      <c r="B3100" s="40">
        <v>2913927.5201685992</v>
      </c>
      <c r="C3100">
        <v>4253265.6514051612</v>
      </c>
      <c r="D3100" t="str">
        <v>unmet</v>
      </c>
      <c r="E3100">
        <v>-1339338.131236562</v>
      </c>
    </row>
    <row r="3101" spans="1:5" x14ac:dyDescent="0.25">
      <c r="A3101">
        <v>3034</v>
      </c>
      <c r="B3101" s="40">
        <v>3180628.377968967</v>
      </c>
      <c r="C3101">
        <v>4253437.8884848105</v>
      </c>
      <c r="D3101" t="str">
        <v>unmet</v>
      </c>
      <c r="E3101">
        <v>-1072809.5105158435</v>
      </c>
    </row>
    <row r="3102" spans="1:5" x14ac:dyDescent="0.25">
      <c r="A3102">
        <v>3035</v>
      </c>
      <c r="B3102" s="40">
        <v>2934022.4569835607</v>
      </c>
      <c r="C3102">
        <v>4253039.412854231</v>
      </c>
      <c r="D3102" t="str">
        <v>unmet</v>
      </c>
      <c r="E3102">
        <v>-1319016.9558706703</v>
      </c>
    </row>
    <row r="3103" spans="1:5" x14ac:dyDescent="0.25">
      <c r="A3103">
        <v>3036</v>
      </c>
      <c r="B3103" s="40">
        <v>3152544.1340535982</v>
      </c>
      <c r="C3103">
        <v>4253109.6994182747</v>
      </c>
      <c r="D3103" t="str">
        <v>unmet</v>
      </c>
      <c r="E3103">
        <v>-1100565.5653646765</v>
      </c>
    </row>
    <row r="3104" spans="1:5" x14ac:dyDescent="0.25">
      <c r="A3104">
        <v>3037</v>
      </c>
      <c r="B3104" s="40">
        <v>2891247.5669774027</v>
      </c>
      <c r="C3104">
        <v>4252935.2562566483</v>
      </c>
      <c r="D3104" t="str">
        <v>unmet</v>
      </c>
      <c r="E3104">
        <v>-1361687.6892792457</v>
      </c>
    </row>
    <row r="3105" spans="1:5" x14ac:dyDescent="0.25">
      <c r="A3105">
        <v>3038</v>
      </c>
      <c r="B3105" s="40">
        <v>3231374.3748499872</v>
      </c>
      <c r="C3105">
        <v>4253144.9967348808</v>
      </c>
      <c r="D3105" t="str">
        <v>unmet</v>
      </c>
      <c r="E3105">
        <v>-1021770.6218848936</v>
      </c>
    </row>
    <row r="3106" spans="1:5" x14ac:dyDescent="0.25">
      <c r="A3106">
        <v>3039</v>
      </c>
      <c r="B3106" s="40">
        <v>3273125.5156467585</v>
      </c>
      <c r="C3106">
        <v>4253404.298698457</v>
      </c>
      <c r="D3106" t="str">
        <v>unmet</v>
      </c>
      <c r="E3106">
        <v>-980278.78305169847</v>
      </c>
    </row>
    <row r="3107" spans="1:5" x14ac:dyDescent="0.25">
      <c r="A3107">
        <v>3040</v>
      </c>
      <c r="B3107" s="40">
        <v>3082417.8861987097</v>
      </c>
      <c r="C3107">
        <v>4253066.5503446944</v>
      </c>
      <c r="D3107" t="str">
        <v>unmet</v>
      </c>
      <c r="E3107">
        <v>-1170648.6641459847</v>
      </c>
    </row>
    <row r="3108" spans="1:5" x14ac:dyDescent="0.25">
      <c r="A3108">
        <v>3041</v>
      </c>
      <c r="B3108" s="40">
        <v>3543010.9496555477</v>
      </c>
      <c r="C3108">
        <v>4253452.6259175614</v>
      </c>
      <c r="D3108" t="str">
        <v>unmet</v>
      </c>
      <c r="E3108">
        <v>-710441.67626201361</v>
      </c>
    </row>
    <row r="3109" spans="1:5" x14ac:dyDescent="0.25">
      <c r="A3109">
        <v>3042</v>
      </c>
      <c r="B3109" s="40">
        <v>3557784.8195536346</v>
      </c>
      <c r="C3109">
        <v>4252689.3781161373</v>
      </c>
      <c r="D3109" t="str">
        <v>unmet</v>
      </c>
      <c r="E3109">
        <v>-694904.55856250273</v>
      </c>
    </row>
    <row r="3110" spans="1:5" x14ac:dyDescent="0.25">
      <c r="A3110">
        <v>3043</v>
      </c>
      <c r="B3110" s="40">
        <v>3203976.7357682995</v>
      </c>
      <c r="C3110">
        <v>4253101.3757320922</v>
      </c>
      <c r="D3110" t="str">
        <v>unmet</v>
      </c>
      <c r="E3110">
        <v>-1049124.6399637926</v>
      </c>
    </row>
    <row r="3111" spans="1:5" x14ac:dyDescent="0.25">
      <c r="A3111">
        <v>3044</v>
      </c>
      <c r="B3111" s="40">
        <v>3249189.1993976659</v>
      </c>
      <c r="C3111">
        <v>4253391.0839460008</v>
      </c>
      <c r="D3111" t="str">
        <v>unmet</v>
      </c>
      <c r="E3111">
        <v>-1004201.8845483349</v>
      </c>
    </row>
    <row r="3112" spans="1:5" x14ac:dyDescent="0.25">
      <c r="A3112">
        <v>3045</v>
      </c>
      <c r="B3112" s="40">
        <v>2935711.5403854987</v>
      </c>
      <c r="C3112">
        <v>4253442.7754631126</v>
      </c>
      <c r="D3112" t="str">
        <v>unmet</v>
      </c>
      <c r="E3112">
        <v>-1317731.235077614</v>
      </c>
    </row>
    <row r="3113" spans="1:5" x14ac:dyDescent="0.25">
      <c r="A3113">
        <v>3046</v>
      </c>
      <c r="B3113" s="40">
        <v>2813653.5144301024</v>
      </c>
      <c r="C3113">
        <v>4253380.0437267786</v>
      </c>
      <c r="D3113" t="str">
        <v>unmet</v>
      </c>
      <c r="E3113">
        <v>-1439726.5292966762</v>
      </c>
    </row>
    <row r="3114" spans="1:5" x14ac:dyDescent="0.25">
      <c r="A3114">
        <v>3047</v>
      </c>
      <c r="B3114" s="40">
        <v>3222093.945273676</v>
      </c>
      <c r="C3114">
        <v>4253455.9791379124</v>
      </c>
      <c r="D3114" t="str">
        <v>unmet</v>
      </c>
      <c r="E3114">
        <v>-1031362.0338642364</v>
      </c>
    </row>
    <row r="3115" spans="1:5" x14ac:dyDescent="0.25">
      <c r="A3115">
        <v>3048</v>
      </c>
      <c r="B3115" s="40">
        <v>3246540.3967957729</v>
      </c>
      <c r="C3115">
        <v>4252686.6895535719</v>
      </c>
      <c r="D3115" t="str">
        <v>unmet</v>
      </c>
      <c r="E3115">
        <v>-1006146.2927577989</v>
      </c>
    </row>
    <row r="3116" spans="1:5" x14ac:dyDescent="0.25">
      <c r="A3116">
        <v>3049</v>
      </c>
      <c r="B3116" s="40">
        <v>3192201.0564126815</v>
      </c>
      <c r="C3116">
        <v>4253457.5291806068</v>
      </c>
      <c r="D3116" t="str">
        <v>unmet</v>
      </c>
      <c r="E3116">
        <v>-1061256.4727679254</v>
      </c>
    </row>
    <row r="3117" spans="1:5" x14ac:dyDescent="0.25">
      <c r="A3117">
        <v>3050</v>
      </c>
      <c r="B3117" s="40">
        <v>3042707.593433592</v>
      </c>
      <c r="C3117">
        <v>4253018.996759586</v>
      </c>
      <c r="D3117" t="str">
        <v>unmet</v>
      </c>
      <c r="E3117">
        <v>-1210311.403325994</v>
      </c>
    </row>
    <row r="3118" spans="1:5" x14ac:dyDescent="0.25">
      <c r="A3118">
        <v>3051</v>
      </c>
      <c r="B3118" s="40">
        <v>3019651.4251955114</v>
      </c>
      <c r="C3118">
        <v>4253422.9593250733</v>
      </c>
      <c r="D3118" t="str">
        <v>unmet</v>
      </c>
      <c r="E3118">
        <v>-1233771.5341295619</v>
      </c>
    </row>
    <row r="3119" spans="1:5" x14ac:dyDescent="0.25">
      <c r="A3119">
        <v>3052</v>
      </c>
      <c r="B3119" s="40">
        <v>3906130.6697262987</v>
      </c>
      <c r="C3119">
        <v>4253043.5321392631</v>
      </c>
      <c r="D3119" t="str">
        <v>unmet</v>
      </c>
      <c r="E3119">
        <v>-346912.86241296446</v>
      </c>
    </row>
    <row r="3120" spans="1:5" x14ac:dyDescent="0.25">
      <c r="A3120">
        <v>3053</v>
      </c>
      <c r="B3120" s="40">
        <v>3128190.2145972899</v>
      </c>
      <c r="C3120">
        <v>4253436.0547389183</v>
      </c>
      <c r="D3120" t="str">
        <v>unmet</v>
      </c>
      <c r="E3120">
        <v>-1125245.8401416284</v>
      </c>
    </row>
    <row r="3121" spans="1:5" x14ac:dyDescent="0.25">
      <c r="A3121">
        <v>3054</v>
      </c>
      <c r="B3121" s="40">
        <v>3890977.1527030049</v>
      </c>
      <c r="C3121">
        <v>4253157.1640958404</v>
      </c>
      <c r="D3121" t="str">
        <v>unmet</v>
      </c>
      <c r="E3121">
        <v>-362180.01139283553</v>
      </c>
    </row>
    <row r="3122" spans="1:5" x14ac:dyDescent="0.25">
      <c r="A3122">
        <v>3055</v>
      </c>
      <c r="B3122" s="40">
        <v>3270345.7554800147</v>
      </c>
      <c r="C3122">
        <v>4253644.0429354003</v>
      </c>
      <c r="D3122" t="str">
        <v>unmet</v>
      </c>
      <c r="E3122">
        <v>-983298.28745538555</v>
      </c>
    </row>
    <row r="3123" spans="1:5" x14ac:dyDescent="0.25">
      <c r="A3123">
        <v>3056</v>
      </c>
      <c r="B3123" s="40">
        <v>2884897.4900595928</v>
      </c>
      <c r="C3123">
        <v>4253703.367747955</v>
      </c>
      <c r="D3123" t="str">
        <v>unmet</v>
      </c>
      <c r="E3123">
        <v>-1368805.8776883623</v>
      </c>
    </row>
    <row r="3124" spans="1:5" x14ac:dyDescent="0.25">
      <c r="A3124">
        <v>3057</v>
      </c>
      <c r="B3124" s="40">
        <v>3635910.8170947563</v>
      </c>
      <c r="C3124">
        <v>4253833.9690768356</v>
      </c>
      <c r="D3124" t="str">
        <v>unmet</v>
      </c>
      <c r="E3124">
        <v>-617923.15198207926</v>
      </c>
    </row>
    <row r="3125" spans="1:5" x14ac:dyDescent="0.25">
      <c r="A3125">
        <v>3058</v>
      </c>
      <c r="B3125" s="40">
        <v>3300650.9065379142</v>
      </c>
      <c r="C3125">
        <v>4253570.8839716036</v>
      </c>
      <c r="D3125" t="str">
        <v>unmet</v>
      </c>
      <c r="E3125">
        <v>-952919.9774336894</v>
      </c>
    </row>
    <row r="3126" spans="1:5" x14ac:dyDescent="0.25">
      <c r="A3126">
        <v>3059</v>
      </c>
      <c r="B3126" s="40">
        <v>3370704.7951886198</v>
      </c>
      <c r="C3126">
        <v>4253237.5559495753</v>
      </c>
      <c r="D3126" t="str">
        <v>unmet</v>
      </c>
      <c r="E3126">
        <v>-882532.76076095551</v>
      </c>
    </row>
    <row r="3127" spans="1:5" x14ac:dyDescent="0.25">
      <c r="A3127">
        <v>3060</v>
      </c>
      <c r="B3127" s="40">
        <v>3329457.7210038127</v>
      </c>
      <c r="C3127">
        <v>4253086.8667838471</v>
      </c>
      <c r="D3127" t="str">
        <v>unmet</v>
      </c>
      <c r="E3127">
        <v>-923629.14578003436</v>
      </c>
    </row>
    <row r="3128" spans="1:5" x14ac:dyDescent="0.25">
      <c r="A3128">
        <v>3061</v>
      </c>
      <c r="B3128" s="40">
        <v>2971211.0561435567</v>
      </c>
      <c r="C3128">
        <v>4253378.0053880466</v>
      </c>
      <c r="D3128" t="str">
        <v>unmet</v>
      </c>
      <c r="E3128">
        <v>-1282166.9492444899</v>
      </c>
    </row>
    <row r="3129" spans="1:5" x14ac:dyDescent="0.25">
      <c r="A3129">
        <v>3062</v>
      </c>
      <c r="B3129" s="40">
        <v>2999014.5655963784</v>
      </c>
      <c r="C3129">
        <v>4253839.6939793648</v>
      </c>
      <c r="D3129" t="str">
        <v>unmet</v>
      </c>
      <c r="E3129">
        <v>-1254825.1283829864</v>
      </c>
    </row>
    <row r="3130" spans="1:5" x14ac:dyDescent="0.25">
      <c r="A3130">
        <v>3063</v>
      </c>
      <c r="B3130" s="40">
        <v>3320806.2308858689</v>
      </c>
      <c r="C3130">
        <v>4253023.8755385624</v>
      </c>
      <c r="D3130" t="str">
        <v>unmet</v>
      </c>
      <c r="E3130">
        <v>-932217.64465269353</v>
      </c>
    </row>
    <row r="3131" spans="1:5" x14ac:dyDescent="0.25">
      <c r="A3131">
        <v>3064</v>
      </c>
      <c r="B3131" s="40">
        <v>3082442.0901161665</v>
      </c>
      <c r="C3131">
        <v>4252943.7862874847</v>
      </c>
      <c r="D3131" t="str">
        <v>unmet</v>
      </c>
      <c r="E3131">
        <v>-1170501.6961713182</v>
      </c>
    </row>
    <row r="3132" spans="1:5" x14ac:dyDescent="0.25">
      <c r="A3132">
        <v>3065</v>
      </c>
      <c r="B3132" s="40">
        <v>3654783.278422866</v>
      </c>
      <c r="C3132">
        <v>4253504.2184838867</v>
      </c>
      <c r="D3132" t="str">
        <v>unmet</v>
      </c>
      <c r="E3132">
        <v>-598720.94006102066</v>
      </c>
    </row>
    <row r="3133" spans="1:5" x14ac:dyDescent="0.25">
      <c r="A3133">
        <v>3066</v>
      </c>
      <c r="B3133" s="40">
        <v>2983280.1225750158</v>
      </c>
      <c r="C3133">
        <v>4253213.1288718097</v>
      </c>
      <c r="D3133" t="str">
        <v>unmet</v>
      </c>
      <c r="E3133">
        <v>-1269933.0062967939</v>
      </c>
    </row>
    <row r="3134" spans="1:5" x14ac:dyDescent="0.25">
      <c r="A3134">
        <v>3067</v>
      </c>
      <c r="B3134" s="40">
        <v>3277166.0017947666</v>
      </c>
      <c r="C3134">
        <v>4252890.0745629529</v>
      </c>
      <c r="D3134" t="str">
        <v>unmet</v>
      </c>
      <c r="E3134">
        <v>-975724.07276818622</v>
      </c>
    </row>
    <row r="3135" spans="1:5" x14ac:dyDescent="0.25">
      <c r="A3135">
        <v>3068</v>
      </c>
      <c r="B3135" s="40">
        <v>3428806.8016321175</v>
      </c>
      <c r="C3135">
        <v>4252882.9316722471</v>
      </c>
      <c r="D3135" t="str">
        <v>unmet</v>
      </c>
      <c r="E3135">
        <v>-824076.13004012965</v>
      </c>
    </row>
    <row r="3136" spans="1:5" x14ac:dyDescent="0.25">
      <c r="A3136">
        <v>3069</v>
      </c>
      <c r="B3136" s="40">
        <v>3495422.8148982427</v>
      </c>
      <c r="C3136">
        <v>4253278.7352270382</v>
      </c>
      <c r="D3136" t="str">
        <v>unmet</v>
      </c>
      <c r="E3136">
        <v>-757855.92032879544</v>
      </c>
    </row>
    <row r="3137" spans="1:5" x14ac:dyDescent="0.25">
      <c r="A3137">
        <v>3070</v>
      </c>
      <c r="B3137" s="40">
        <v>3285577.1516857557</v>
      </c>
      <c r="C3137">
        <v>4253359.7853735033</v>
      </c>
      <c r="D3137" t="str">
        <v>unmet</v>
      </c>
      <c r="E3137">
        <v>-967782.63368774764</v>
      </c>
    </row>
    <row r="3138" spans="1:5" x14ac:dyDescent="0.25">
      <c r="A3138">
        <v>3071</v>
      </c>
      <c r="B3138" s="40">
        <v>3054465.9352111556</v>
      </c>
      <c r="C3138">
        <v>4253354.6588381827</v>
      </c>
      <c r="D3138" t="str">
        <v>unmet</v>
      </c>
      <c r="E3138">
        <v>-1198888.7236270271</v>
      </c>
    </row>
    <row r="3139" spans="1:5" x14ac:dyDescent="0.25">
      <c r="A3139">
        <v>3072</v>
      </c>
      <c r="B3139" s="40">
        <v>3279955.7319586589</v>
      </c>
      <c r="C3139">
        <v>4252964.5097239558</v>
      </c>
      <c r="D3139" t="str">
        <v>unmet</v>
      </c>
      <c r="E3139">
        <v>-973008.77776529687</v>
      </c>
    </row>
    <row r="3140" spans="1:5" x14ac:dyDescent="0.25">
      <c r="A3140">
        <v>3073</v>
      </c>
      <c r="B3140" s="40">
        <v>3567121.7933958354</v>
      </c>
      <c r="C3140">
        <v>4253912.098400726</v>
      </c>
      <c r="D3140" t="str">
        <v>unmet</v>
      </c>
      <c r="E3140">
        <v>-686790.30500489054</v>
      </c>
    </row>
    <row r="3141" spans="1:5" x14ac:dyDescent="0.25">
      <c r="A3141">
        <v>3074</v>
      </c>
      <c r="B3141" s="40">
        <v>3115535.559624346</v>
      </c>
      <c r="C3141">
        <v>4253054.9891834985</v>
      </c>
      <c r="D3141" t="str">
        <v>unmet</v>
      </c>
      <c r="E3141">
        <v>-1137519.4295591526</v>
      </c>
    </row>
    <row r="3142" spans="1:5" x14ac:dyDescent="0.25">
      <c r="A3142">
        <v>3075</v>
      </c>
      <c r="B3142" s="40">
        <v>3057550.064236138</v>
      </c>
      <c r="C3142">
        <v>4253238.0434087003</v>
      </c>
      <c r="D3142" t="str">
        <v>unmet</v>
      </c>
      <c r="E3142">
        <v>-1195687.9791725622</v>
      </c>
    </row>
    <row r="3143" spans="1:5" x14ac:dyDescent="0.25">
      <c r="A3143">
        <v>3076</v>
      </c>
      <c r="B3143" s="40">
        <v>3275065.3543270458</v>
      </c>
      <c r="C3143">
        <v>4253842.0400322145</v>
      </c>
      <c r="D3143" t="str">
        <v>unmet</v>
      </c>
      <c r="E3143">
        <v>-978776.68570516864</v>
      </c>
    </row>
    <row r="3144" spans="1:5" x14ac:dyDescent="0.25">
      <c r="A3144">
        <v>3077</v>
      </c>
      <c r="B3144" s="40">
        <v>3087149.5276988107</v>
      </c>
      <c r="C3144">
        <v>4253108.0561186979</v>
      </c>
      <c r="D3144" t="str">
        <v>unmet</v>
      </c>
      <c r="E3144">
        <v>-1165958.5284198872</v>
      </c>
    </row>
    <row r="3145" spans="1:5" x14ac:dyDescent="0.25">
      <c r="A3145">
        <v>3078</v>
      </c>
      <c r="B3145" s="40">
        <v>2912486.740910877</v>
      </c>
      <c r="C3145">
        <v>4252858.2964827977</v>
      </c>
      <c r="D3145" t="str">
        <v>unmet</v>
      </c>
      <c r="E3145">
        <v>-1340371.5555719207</v>
      </c>
    </row>
    <row r="3146" spans="1:5" x14ac:dyDescent="0.25">
      <c r="A3146">
        <v>3079</v>
      </c>
      <c r="B3146" s="40">
        <v>2889778.3276371867</v>
      </c>
      <c r="C3146">
        <v>4253643.0773031358</v>
      </c>
      <c r="D3146" t="str">
        <v>unmet</v>
      </c>
      <c r="E3146">
        <v>-1363864.749665949</v>
      </c>
    </row>
    <row r="3147" spans="1:5" x14ac:dyDescent="0.25">
      <c r="A3147">
        <v>3080</v>
      </c>
      <c r="B3147" s="40">
        <v>3263326.8004790931</v>
      </c>
      <c r="C3147">
        <v>4252910.3996430179</v>
      </c>
      <c r="D3147" t="str">
        <v>unmet</v>
      </c>
      <c r="E3147">
        <v>-989583.59916392481</v>
      </c>
    </row>
    <row r="3148" spans="1:5" x14ac:dyDescent="0.25">
      <c r="A3148">
        <v>3081</v>
      </c>
      <c r="B3148" s="40">
        <v>3028451.1955708694</v>
      </c>
      <c r="C3148">
        <v>4253267.3267325452</v>
      </c>
      <c r="D3148" t="str">
        <v>unmet</v>
      </c>
      <c r="E3148">
        <v>-1224816.1311616758</v>
      </c>
    </row>
    <row r="3149" spans="1:5" x14ac:dyDescent="0.25">
      <c r="A3149">
        <v>3082</v>
      </c>
      <c r="B3149" s="40">
        <v>3993244.067138474</v>
      </c>
      <c r="C3149">
        <v>4252881.4230268309</v>
      </c>
      <c r="D3149" t="str">
        <v>unmet</v>
      </c>
      <c r="E3149">
        <v>-259637.35588835692</v>
      </c>
    </row>
    <row r="3150" spans="1:5" x14ac:dyDescent="0.25">
      <c r="A3150">
        <v>3083</v>
      </c>
      <c r="B3150" s="40">
        <v>2962411.033505708</v>
      </c>
      <c r="C3150">
        <v>4253273.8573844247</v>
      </c>
      <c r="D3150" t="str">
        <v>unmet</v>
      </c>
      <c r="E3150">
        <v>-1290862.8238787167</v>
      </c>
    </row>
    <row r="3151" spans="1:5" x14ac:dyDescent="0.25">
      <c r="A3151">
        <v>3084</v>
      </c>
      <c r="B3151" s="40">
        <v>3036293.606778251</v>
      </c>
      <c r="C3151">
        <v>4253793.5613067709</v>
      </c>
      <c r="D3151" t="str">
        <v>unmet</v>
      </c>
      <c r="E3151">
        <v>-1217499.9545285199</v>
      </c>
    </row>
    <row r="3152" spans="1:5" x14ac:dyDescent="0.25">
      <c r="A3152">
        <v>3085</v>
      </c>
      <c r="B3152" s="40">
        <v>3189204.9215853252</v>
      </c>
      <c r="C3152">
        <v>4253303.7968472522</v>
      </c>
      <c r="D3152" t="str">
        <v>unmet</v>
      </c>
      <c r="E3152">
        <v>-1064098.875261927</v>
      </c>
    </row>
    <row r="3153" spans="1:5" x14ac:dyDescent="0.25">
      <c r="A3153">
        <v>3086</v>
      </c>
      <c r="B3153" s="40">
        <v>3374813.862719845</v>
      </c>
      <c r="C3153">
        <v>4253494.6463922746</v>
      </c>
      <c r="D3153" t="str">
        <v>unmet</v>
      </c>
      <c r="E3153">
        <v>-878680.78367242962</v>
      </c>
    </row>
    <row r="3154" spans="1:5" x14ac:dyDescent="0.25">
      <c r="A3154">
        <v>3087</v>
      </c>
      <c r="B3154" s="40">
        <v>3313705.0657011019</v>
      </c>
      <c r="C3154">
        <v>4253278.7353744498</v>
      </c>
      <c r="D3154" t="str">
        <v>unmet</v>
      </c>
      <c r="E3154">
        <v>-939573.66967334785</v>
      </c>
    </row>
    <row r="3155" spans="1:5" x14ac:dyDescent="0.25">
      <c r="A3155">
        <v>3088</v>
      </c>
      <c r="B3155" s="40">
        <v>3520856.4415045674</v>
      </c>
      <c r="C3155">
        <v>4253616.1271505076</v>
      </c>
      <c r="D3155" t="str">
        <v>unmet</v>
      </c>
      <c r="E3155">
        <v>-732759.68564594025</v>
      </c>
    </row>
    <row r="3156" spans="1:5" x14ac:dyDescent="0.25">
      <c r="A3156">
        <v>3089</v>
      </c>
      <c r="B3156" s="40">
        <v>3314091.0127299717</v>
      </c>
      <c r="C3156">
        <v>4252834.3281416548</v>
      </c>
      <c r="D3156" t="str">
        <v>unmet</v>
      </c>
      <c r="E3156">
        <v>-938743.31541168317</v>
      </c>
    </row>
    <row r="3157" spans="1:5" x14ac:dyDescent="0.25">
      <c r="A3157">
        <v>3090</v>
      </c>
      <c r="B3157" s="40">
        <v>3181209.211550382</v>
      </c>
      <c r="C3157">
        <v>4253173.1555112572</v>
      </c>
      <c r="D3157" t="str">
        <v>unmet</v>
      </c>
      <c r="E3157">
        <v>-1071963.9439608753</v>
      </c>
    </row>
    <row r="3158" spans="1:5" x14ac:dyDescent="0.25">
      <c r="A3158">
        <v>3091</v>
      </c>
      <c r="B3158" s="40">
        <v>3213963.1202599914</v>
      </c>
      <c r="C3158">
        <v>4252896.5486365575</v>
      </c>
      <c r="D3158" t="str">
        <v>unmet</v>
      </c>
      <c r="E3158">
        <v>-1038933.4283765662</v>
      </c>
    </row>
    <row r="3159" spans="1:5" x14ac:dyDescent="0.25">
      <c r="A3159">
        <v>3092</v>
      </c>
      <c r="B3159" s="40">
        <v>3305949.7620314979</v>
      </c>
      <c r="C3159">
        <v>4253326.6692037769</v>
      </c>
      <c r="D3159" t="str">
        <v>unmet</v>
      </c>
      <c r="E3159">
        <v>-947376.90717227897</v>
      </c>
    </row>
    <row r="3160" spans="1:5" x14ac:dyDescent="0.25">
      <c r="A3160">
        <v>3093</v>
      </c>
      <c r="B3160" s="40">
        <v>3005173.6733223321</v>
      </c>
      <c r="C3160">
        <v>4253761.7331421673</v>
      </c>
      <c r="D3160" t="str">
        <v>unmet</v>
      </c>
      <c r="E3160">
        <v>-1248588.0598198352</v>
      </c>
    </row>
    <row r="3161" spans="1:5" x14ac:dyDescent="0.25">
      <c r="A3161">
        <v>3094</v>
      </c>
      <c r="B3161" s="40">
        <v>3389808.133425313</v>
      </c>
      <c r="C3161">
        <v>4253642.8195020389</v>
      </c>
      <c r="D3161" t="str">
        <v>unmet</v>
      </c>
      <c r="E3161">
        <v>-863834.68607672583</v>
      </c>
    </row>
    <row r="3162" spans="1:5" x14ac:dyDescent="0.25">
      <c r="A3162">
        <v>3095</v>
      </c>
      <c r="B3162" s="40">
        <v>3081447.3552890662</v>
      </c>
      <c r="C3162">
        <v>4253878.014453508</v>
      </c>
      <c r="D3162" t="str">
        <v>unmet</v>
      </c>
      <c r="E3162">
        <v>-1172430.6591644417</v>
      </c>
    </row>
    <row r="3163" spans="1:5" x14ac:dyDescent="0.25">
      <c r="A3163">
        <v>3096</v>
      </c>
      <c r="B3163" s="40">
        <v>2966673.4447661242</v>
      </c>
      <c r="C3163">
        <v>4253294.2032347219</v>
      </c>
      <c r="D3163" t="str">
        <v>unmet</v>
      </c>
      <c r="E3163">
        <v>-1286620.7584685977</v>
      </c>
    </row>
    <row r="3164" spans="1:5" x14ac:dyDescent="0.25">
      <c r="A3164">
        <v>3097</v>
      </c>
      <c r="B3164" s="40">
        <v>3139435.9710015701</v>
      </c>
      <c r="C3164">
        <v>4253701.7199046873</v>
      </c>
      <c r="D3164" t="str">
        <v>unmet</v>
      </c>
      <c r="E3164">
        <v>-1114265.7489031171</v>
      </c>
    </row>
    <row r="3165" spans="1:5" x14ac:dyDescent="0.25">
      <c r="A3165">
        <v>3098</v>
      </c>
      <c r="B3165" s="40">
        <v>3160634.7684476459</v>
      </c>
      <c r="C3165">
        <v>4253385.2004107386</v>
      </c>
      <c r="D3165" t="str">
        <v>unmet</v>
      </c>
      <c r="E3165">
        <v>-1092750.4319630926</v>
      </c>
    </row>
    <row r="3166" spans="1:5" x14ac:dyDescent="0.25">
      <c r="A3166">
        <v>3099</v>
      </c>
      <c r="B3166" s="40">
        <v>3157352.0067723058</v>
      </c>
      <c r="C3166">
        <v>4253233.2945607733</v>
      </c>
      <c r="D3166" t="str">
        <v>unmet</v>
      </c>
      <c r="E3166">
        <v>-1095881.2877884675</v>
      </c>
    </row>
    <row r="3167" spans="1:5" x14ac:dyDescent="0.25">
      <c r="A3167">
        <v>3100</v>
      </c>
      <c r="B3167" s="40">
        <v>2868650.7548675081</v>
      </c>
      <c r="C3167">
        <v>4253774.5948288292</v>
      </c>
      <c r="D3167" t="str">
        <v>unmet</v>
      </c>
      <c r="E3167">
        <v>-1385123.8399613211</v>
      </c>
    </row>
    <row r="3168" spans="1:5" x14ac:dyDescent="0.25">
      <c r="A3168">
        <v>3101</v>
      </c>
      <c r="B3168" s="40">
        <v>3441169.854366947</v>
      </c>
      <c r="C3168">
        <v>4253074.1071007047</v>
      </c>
      <c r="D3168" t="str">
        <v>unmet</v>
      </c>
      <c r="E3168">
        <v>-811904.25273375772</v>
      </c>
    </row>
    <row r="3169" spans="1:5" x14ac:dyDescent="0.25">
      <c r="A3169">
        <v>3102</v>
      </c>
      <c r="B3169" s="40">
        <v>2996430.6928812619</v>
      </c>
      <c r="C3169">
        <v>4253576.0431241943</v>
      </c>
      <c r="D3169" t="str">
        <v>unmet</v>
      </c>
      <c r="E3169">
        <v>-1257145.3502429323</v>
      </c>
    </row>
    <row r="3170" spans="1:5" x14ac:dyDescent="0.25">
      <c r="A3170">
        <v>3103</v>
      </c>
      <c r="B3170" s="40">
        <v>3365186.6052142121</v>
      </c>
      <c r="C3170">
        <v>4253542.0029452536</v>
      </c>
      <c r="D3170" t="str">
        <v>unmet</v>
      </c>
      <c r="E3170">
        <v>-888355.39773104154</v>
      </c>
    </row>
    <row r="3171" spans="1:5" x14ac:dyDescent="0.25">
      <c r="A3171">
        <v>3104</v>
      </c>
      <c r="B3171" s="40">
        <v>3153938.9055270278</v>
      </c>
      <c r="C3171">
        <v>4253823.8018098501</v>
      </c>
      <c r="D3171" t="str">
        <v>unmet</v>
      </c>
      <c r="E3171">
        <v>-1099884.8962828224</v>
      </c>
    </row>
    <row r="3172" spans="1:5" x14ac:dyDescent="0.25">
      <c r="A3172">
        <v>3105</v>
      </c>
      <c r="B3172" s="40">
        <v>2984442.5303536137</v>
      </c>
      <c r="C3172">
        <v>4253058.9312731707</v>
      </c>
      <c r="D3172" t="str">
        <v>unmet</v>
      </c>
      <c r="E3172">
        <v>-1268616.4009195571</v>
      </c>
    </row>
    <row r="3173" spans="1:5" x14ac:dyDescent="0.25">
      <c r="A3173">
        <v>3106</v>
      </c>
      <c r="B3173" s="40">
        <v>3101589.7927067387</v>
      </c>
      <c r="C3173">
        <v>4253619.2027498595</v>
      </c>
      <c r="D3173" t="str">
        <v>unmet</v>
      </c>
      <c r="E3173">
        <v>-1152029.4100431208</v>
      </c>
    </row>
    <row r="3174" spans="1:5" x14ac:dyDescent="0.25">
      <c r="A3174">
        <v>3107</v>
      </c>
      <c r="B3174" s="40">
        <v>3175578.8632730874</v>
      </c>
      <c r="C3174">
        <v>4253424.6747933831</v>
      </c>
      <c r="D3174" t="str">
        <v>unmet</v>
      </c>
      <c r="E3174">
        <v>-1077845.8115202957</v>
      </c>
    </row>
    <row r="3175" spans="1:5" x14ac:dyDescent="0.25">
      <c r="A3175">
        <v>3108</v>
      </c>
      <c r="B3175" s="40">
        <v>3442491.5780715751</v>
      </c>
      <c r="C3175">
        <v>4253725.7206397867</v>
      </c>
      <c r="D3175" t="str">
        <v>unmet</v>
      </c>
      <c r="E3175">
        <v>-811234.14256821154</v>
      </c>
    </row>
    <row r="3176" spans="1:5" x14ac:dyDescent="0.25">
      <c r="A3176">
        <v>3109</v>
      </c>
      <c r="B3176" s="40">
        <v>3445421.6080771587</v>
      </c>
      <c r="C3176">
        <v>4252976.5125895925</v>
      </c>
      <c r="D3176" t="str">
        <v>unmet</v>
      </c>
      <c r="E3176">
        <v>-807554.9045124338</v>
      </c>
    </row>
    <row r="3177" spans="1:5" x14ac:dyDescent="0.25">
      <c r="A3177">
        <v>3110</v>
      </c>
      <c r="B3177" s="40">
        <v>3136775.6534431018</v>
      </c>
      <c r="C3177">
        <v>4253429.5335854478</v>
      </c>
      <c r="D3177" t="str">
        <v>unmet</v>
      </c>
      <c r="E3177">
        <v>-1116653.880142346</v>
      </c>
    </row>
    <row r="3178" spans="1:5" x14ac:dyDescent="0.25">
      <c r="A3178">
        <v>3111</v>
      </c>
      <c r="B3178" s="40">
        <v>4298991.6085819136</v>
      </c>
      <c r="C3178">
        <v>4253064.6021257006</v>
      </c>
      <c r="D3178" t="str">
        <v>met</v>
      </c>
      <c r="E3178">
        <v>45927.006456213072</v>
      </c>
    </row>
    <row r="3179" spans="1:5" x14ac:dyDescent="0.25">
      <c r="A3179">
        <v>3112</v>
      </c>
      <c r="B3179" s="40">
        <v>2871555.8964754012</v>
      </c>
      <c r="C3179">
        <v>4253706.9870403055</v>
      </c>
      <c r="D3179" t="str">
        <v>unmet</v>
      </c>
      <c r="E3179">
        <v>-1382151.0905649043</v>
      </c>
    </row>
    <row r="3180" spans="1:5" x14ac:dyDescent="0.25">
      <c r="A3180">
        <v>3113</v>
      </c>
      <c r="B3180" s="40">
        <v>3584280.3408093415</v>
      </c>
      <c r="C3180">
        <v>4253147.6381647978</v>
      </c>
      <c r="D3180" t="str">
        <v>unmet</v>
      </c>
      <c r="E3180">
        <v>-668867.29735545628</v>
      </c>
    </row>
    <row r="3181" spans="1:5" x14ac:dyDescent="0.25">
      <c r="A3181">
        <v>3114</v>
      </c>
      <c r="B3181" s="40">
        <v>3125680.6008335883</v>
      </c>
      <c r="C3181">
        <v>4252910.3095848458</v>
      </c>
      <c r="D3181" t="str">
        <v>unmet</v>
      </c>
      <c r="E3181">
        <v>-1127229.7087512575</v>
      </c>
    </row>
    <row r="3182" spans="1:5" x14ac:dyDescent="0.25">
      <c r="A3182">
        <v>3115</v>
      </c>
      <c r="B3182" s="40">
        <v>3084947.3413944012</v>
      </c>
      <c r="C3182">
        <v>4253745.1547599807</v>
      </c>
      <c r="D3182" t="str">
        <v>unmet</v>
      </c>
      <c r="E3182">
        <v>-1168797.8133655796</v>
      </c>
    </row>
    <row r="3183" spans="1:5" x14ac:dyDescent="0.25">
      <c r="A3183">
        <v>3116</v>
      </c>
      <c r="B3183" s="40">
        <v>3549282.167568923</v>
      </c>
      <c r="C3183">
        <v>4252974.9721758626</v>
      </c>
      <c r="D3183" t="str">
        <v>unmet</v>
      </c>
      <c r="E3183">
        <v>-703692.80460693967</v>
      </c>
    </row>
    <row r="3184" spans="1:5" x14ac:dyDescent="0.25">
      <c r="A3184">
        <v>3117</v>
      </c>
      <c r="B3184" s="40">
        <v>3336392.9957832126</v>
      </c>
      <c r="C3184">
        <v>4253185.4317972008</v>
      </c>
      <c r="D3184" t="str">
        <v>unmet</v>
      </c>
      <c r="E3184">
        <v>-916792.43601398822</v>
      </c>
    </row>
    <row r="3185" spans="1:5" x14ac:dyDescent="0.25">
      <c r="A3185">
        <v>3118</v>
      </c>
      <c r="B3185" s="40">
        <v>3290588.3872932214</v>
      </c>
      <c r="C3185">
        <v>4253643.912052053</v>
      </c>
      <c r="D3185" t="str">
        <v>unmet</v>
      </c>
      <c r="E3185">
        <v>-963055.5247588316</v>
      </c>
    </row>
    <row r="3186" spans="1:5" x14ac:dyDescent="0.25">
      <c r="A3186">
        <v>3119</v>
      </c>
      <c r="B3186" s="40">
        <v>3109466.2352535445</v>
      </c>
      <c r="C3186">
        <v>4253648.5939823892</v>
      </c>
      <c r="D3186" t="str">
        <v>unmet</v>
      </c>
      <c r="E3186">
        <v>-1144182.3587288447</v>
      </c>
    </row>
    <row r="3187" spans="1:5" x14ac:dyDescent="0.25">
      <c r="A3187">
        <v>3120</v>
      </c>
      <c r="B3187" s="40">
        <v>3384800.7724159276</v>
      </c>
      <c r="C3187">
        <v>4253253.3157163002</v>
      </c>
      <c r="D3187" t="str">
        <v>unmet</v>
      </c>
      <c r="E3187">
        <v>-868452.54330037255</v>
      </c>
    </row>
    <row r="3188" spans="1:5" x14ac:dyDescent="0.25">
      <c r="A3188">
        <v>3121</v>
      </c>
      <c r="B3188" s="40">
        <v>3761179.5742771593</v>
      </c>
      <c r="C3188">
        <v>4253520.0081941858</v>
      </c>
      <c r="D3188" t="str">
        <v>unmet</v>
      </c>
      <c r="E3188">
        <v>-492340.4339170265</v>
      </c>
    </row>
    <row r="3189" spans="1:5" x14ac:dyDescent="0.25">
      <c r="A3189">
        <v>3122</v>
      </c>
      <c r="B3189" s="40">
        <v>3180640.6105903126</v>
      </c>
      <c r="C3189">
        <v>4252956.0582576375</v>
      </c>
      <c r="D3189" t="str">
        <v>unmet</v>
      </c>
      <c r="E3189">
        <v>-1072315.4476673249</v>
      </c>
    </row>
    <row r="3190" spans="1:5" x14ac:dyDescent="0.25">
      <c r="A3190">
        <v>3123</v>
      </c>
      <c r="B3190" s="40">
        <v>3112481.2779776854</v>
      </c>
      <c r="C3190">
        <v>4253579.3607701361</v>
      </c>
      <c r="D3190" t="str">
        <v>unmet</v>
      </c>
      <c r="E3190">
        <v>-1141098.0827924507</v>
      </c>
    </row>
    <row r="3191" spans="1:5" x14ac:dyDescent="0.25">
      <c r="A3191">
        <v>3124</v>
      </c>
      <c r="B3191" s="40">
        <v>2987605.8285142044</v>
      </c>
      <c r="C3191">
        <v>4253441.2727674898</v>
      </c>
      <c r="D3191" t="str">
        <v>unmet</v>
      </c>
      <c r="E3191">
        <v>-1265835.4442532854</v>
      </c>
    </row>
    <row r="3192" spans="1:5" x14ac:dyDescent="0.25">
      <c r="A3192">
        <v>3125</v>
      </c>
      <c r="B3192" s="40">
        <v>3409385.8111934755</v>
      </c>
      <c r="C3192">
        <v>4253355.2864072798</v>
      </c>
      <c r="D3192" t="str">
        <v>unmet</v>
      </c>
      <c r="E3192">
        <v>-843969.47521380428</v>
      </c>
    </row>
    <row r="3193" spans="1:5" x14ac:dyDescent="0.25">
      <c r="A3193">
        <v>3126</v>
      </c>
      <c r="B3193" s="40">
        <v>3124261.0880296091</v>
      </c>
      <c r="C3193">
        <v>4253388.7864117827</v>
      </c>
      <c r="D3193" t="str">
        <v>unmet</v>
      </c>
      <c r="E3193">
        <v>-1129127.6983821737</v>
      </c>
    </row>
    <row r="3194" spans="1:5" x14ac:dyDescent="0.25">
      <c r="A3194">
        <v>3127</v>
      </c>
      <c r="B3194" s="40">
        <v>2962355.4578132862</v>
      </c>
      <c r="C3194">
        <v>4253501.8344886936</v>
      </c>
      <c r="D3194" t="str">
        <v>unmet</v>
      </c>
      <c r="E3194">
        <v>-1291146.3766754074</v>
      </c>
    </row>
    <row r="3195" spans="1:5" x14ac:dyDescent="0.25">
      <c r="A3195">
        <v>3128</v>
      </c>
      <c r="B3195" s="40">
        <v>3090667.3107773457</v>
      </c>
      <c r="C3195">
        <v>4253872.2359134629</v>
      </c>
      <c r="D3195" t="str">
        <v>unmet</v>
      </c>
      <c r="E3195">
        <v>-1163204.9251361173</v>
      </c>
    </row>
    <row r="3196" spans="1:5" x14ac:dyDescent="0.25">
      <c r="A3196">
        <v>3129</v>
      </c>
      <c r="B3196" s="40">
        <v>3271413.7016114546</v>
      </c>
      <c r="C3196">
        <v>4253676.7525029546</v>
      </c>
      <c r="D3196" t="str">
        <v>unmet</v>
      </c>
      <c r="E3196">
        <v>-982263.05089149997</v>
      </c>
    </row>
    <row r="3197" spans="1:5" x14ac:dyDescent="0.25">
      <c r="A3197">
        <v>3130</v>
      </c>
      <c r="B3197" s="40">
        <v>3658961.7455814267</v>
      </c>
      <c r="C3197">
        <v>4253711.4262310388</v>
      </c>
      <c r="D3197" t="str">
        <v>unmet</v>
      </c>
      <c r="E3197">
        <v>-594749.6806496121</v>
      </c>
    </row>
    <row r="3198" spans="1:5" x14ac:dyDescent="0.25">
      <c r="A3198">
        <v>3131</v>
      </c>
      <c r="B3198" s="40">
        <v>4066644.7456522714</v>
      </c>
      <c r="C3198">
        <v>4253530.8711165087</v>
      </c>
      <c r="D3198" t="str">
        <v>unmet</v>
      </c>
      <c r="E3198">
        <v>-186886.1254642373</v>
      </c>
    </row>
    <row r="3199" spans="1:5" x14ac:dyDescent="0.25">
      <c r="A3199">
        <v>3132</v>
      </c>
      <c r="B3199" s="40">
        <v>3193657.8392750961</v>
      </c>
      <c r="C3199">
        <v>4252694.5365715716</v>
      </c>
      <c r="D3199" t="str">
        <v>unmet</v>
      </c>
      <c r="E3199">
        <v>-1059036.6972964755</v>
      </c>
    </row>
    <row r="3200" spans="1:5" x14ac:dyDescent="0.25">
      <c r="A3200">
        <v>3133</v>
      </c>
      <c r="B3200" s="40">
        <v>3890558.3431260865</v>
      </c>
      <c r="C3200">
        <v>4253280.3833508883</v>
      </c>
      <c r="D3200" t="str">
        <v>unmet</v>
      </c>
      <c r="E3200">
        <v>-362722.04022480175</v>
      </c>
    </row>
    <row r="3201" spans="1:5" x14ac:dyDescent="0.25">
      <c r="A3201">
        <v>3134</v>
      </c>
      <c r="B3201" s="40">
        <v>3409863.7736829845</v>
      </c>
      <c r="C3201">
        <v>4252741.4612432113</v>
      </c>
      <c r="D3201" t="str">
        <v>unmet</v>
      </c>
      <c r="E3201">
        <v>-842877.68756022677</v>
      </c>
    </row>
    <row r="3202" spans="1:5" x14ac:dyDescent="0.25">
      <c r="A3202">
        <v>3135</v>
      </c>
      <c r="B3202" s="40">
        <v>3343683.5374389393</v>
      </c>
      <c r="C3202">
        <v>4253015.6533467388</v>
      </c>
      <c r="D3202" t="str">
        <v>unmet</v>
      </c>
      <c r="E3202">
        <v>-909332.11590779945</v>
      </c>
    </row>
    <row r="3203" spans="1:5" x14ac:dyDescent="0.25">
      <c r="A3203">
        <v>3136</v>
      </c>
      <c r="B3203" s="40">
        <v>2972582.8715460608</v>
      </c>
      <c r="C3203">
        <v>4253162.8627181947</v>
      </c>
      <c r="D3203" t="str">
        <v>unmet</v>
      </c>
      <c r="E3203">
        <v>-1280579.9911721339</v>
      </c>
    </row>
    <row r="3204" spans="1:5" x14ac:dyDescent="0.25">
      <c r="A3204">
        <v>3137</v>
      </c>
      <c r="B3204" s="40">
        <v>3223486.6832272075</v>
      </c>
      <c r="C3204">
        <v>4253352.963154885</v>
      </c>
      <c r="D3204" t="str">
        <v>unmet</v>
      </c>
      <c r="E3204">
        <v>-1029866.2799276775</v>
      </c>
    </row>
    <row r="3205" spans="1:5" x14ac:dyDescent="0.25">
      <c r="A3205">
        <v>3138</v>
      </c>
      <c r="B3205" s="40">
        <v>3212509.8404889898</v>
      </c>
      <c r="C3205">
        <v>4253147.0561037892</v>
      </c>
      <c r="D3205" t="str">
        <v>unmet</v>
      </c>
      <c r="E3205">
        <v>-1040637.2156147994</v>
      </c>
    </row>
    <row r="3206" spans="1:5" x14ac:dyDescent="0.25">
      <c r="A3206">
        <v>3139</v>
      </c>
      <c r="B3206" s="40">
        <v>3048410.9852692541</v>
      </c>
      <c r="C3206">
        <v>4253168.2062568972</v>
      </c>
      <c r="D3206" t="str">
        <v>unmet</v>
      </c>
      <c r="E3206">
        <v>-1204757.2209876431</v>
      </c>
    </row>
    <row r="3207" spans="1:5" x14ac:dyDescent="0.25">
      <c r="A3207">
        <v>3140</v>
      </c>
      <c r="B3207" s="40">
        <v>2899853.8158774669</v>
      </c>
      <c r="C3207">
        <v>4253027.3732016403</v>
      </c>
      <c r="D3207" t="str">
        <v>unmet</v>
      </c>
      <c r="E3207">
        <v>-1353173.5573241734</v>
      </c>
    </row>
    <row r="3208" spans="1:5" x14ac:dyDescent="0.25">
      <c r="A3208">
        <v>3141</v>
      </c>
      <c r="B3208" s="40">
        <v>3209293.5496959318</v>
      </c>
      <c r="C3208">
        <v>4253233.5787322838</v>
      </c>
      <c r="D3208" t="str">
        <v>unmet</v>
      </c>
      <c r="E3208">
        <v>-1043940.0290363519</v>
      </c>
    </row>
    <row r="3209" spans="1:5" x14ac:dyDescent="0.25">
      <c r="A3209">
        <v>3142</v>
      </c>
      <c r="B3209" s="40">
        <v>2928953.6895029116</v>
      </c>
      <c r="C3209">
        <v>4253425.4042319851</v>
      </c>
      <c r="D3209" t="str">
        <v>unmet</v>
      </c>
      <c r="E3209">
        <v>-1324471.7147290735</v>
      </c>
    </row>
    <row r="3210" spans="1:5" x14ac:dyDescent="0.25">
      <c r="A3210">
        <v>3143</v>
      </c>
      <c r="B3210" s="40">
        <v>3265360.0105980886</v>
      </c>
      <c r="C3210">
        <v>4253767.4529124675</v>
      </c>
      <c r="D3210" t="str">
        <v>unmet</v>
      </c>
      <c r="E3210">
        <v>-988407.44231437892</v>
      </c>
    </row>
    <row r="3211" spans="1:5" x14ac:dyDescent="0.25">
      <c r="A3211">
        <v>3144</v>
      </c>
      <c r="B3211" s="40">
        <v>2997618.3172307848</v>
      </c>
      <c r="C3211">
        <v>4253631.2974322019</v>
      </c>
      <c r="D3211" t="str">
        <v>unmet</v>
      </c>
      <c r="E3211">
        <v>-1256012.9802014171</v>
      </c>
    </row>
    <row r="3212" spans="1:5" x14ac:dyDescent="0.25">
      <c r="A3212">
        <v>3145</v>
      </c>
      <c r="B3212" s="40">
        <v>3230532.2625427702</v>
      </c>
      <c r="C3212">
        <v>4253203.7610286996</v>
      </c>
      <c r="D3212" t="str">
        <v>unmet</v>
      </c>
      <c r="E3212">
        <v>-1022671.4984859293</v>
      </c>
    </row>
    <row r="3213" spans="1:5" x14ac:dyDescent="0.25">
      <c r="A3213">
        <v>3146</v>
      </c>
      <c r="B3213" s="40">
        <v>3500247.11951127</v>
      </c>
      <c r="C3213">
        <v>4253123.7718479699</v>
      </c>
      <c r="D3213" t="str">
        <v>unmet</v>
      </c>
      <c r="E3213">
        <v>-752876.65233669989</v>
      </c>
    </row>
    <row r="3214" spans="1:5" x14ac:dyDescent="0.25">
      <c r="A3214">
        <v>3147</v>
      </c>
      <c r="B3214" s="40">
        <v>2863118.3099006987</v>
      </c>
      <c r="C3214">
        <v>4253433.0142147075</v>
      </c>
      <c r="D3214" t="str">
        <v>unmet</v>
      </c>
      <c r="E3214">
        <v>-1390314.7043140088</v>
      </c>
    </row>
    <row r="3215" spans="1:5" x14ac:dyDescent="0.25">
      <c r="A3215">
        <v>3148</v>
      </c>
      <c r="B3215" s="40">
        <v>3303978.3259840123</v>
      </c>
      <c r="C3215">
        <v>4253321.8137252098</v>
      </c>
      <c r="D3215" t="str">
        <v>unmet</v>
      </c>
      <c r="E3215">
        <v>-949343.48774119746</v>
      </c>
    </row>
    <row r="3216" spans="1:5" x14ac:dyDescent="0.25">
      <c r="A3216">
        <v>3149</v>
      </c>
      <c r="B3216" s="40">
        <v>3055158.7147172559</v>
      </c>
      <c r="C3216">
        <v>4253307.7599919317</v>
      </c>
      <c r="D3216" t="str">
        <v>unmet</v>
      </c>
      <c r="E3216">
        <v>-1198149.0452746758</v>
      </c>
    </row>
    <row r="3217" spans="1:5" x14ac:dyDescent="0.25">
      <c r="A3217">
        <v>3150</v>
      </c>
      <c r="B3217" s="40">
        <v>3207372.0952435685</v>
      </c>
      <c r="C3217">
        <v>4253069.0808499195</v>
      </c>
      <c r="D3217" t="str">
        <v>unmet</v>
      </c>
      <c r="E3217">
        <v>-1045696.9856063509</v>
      </c>
    </row>
    <row r="3218" spans="1:5" x14ac:dyDescent="0.25">
      <c r="A3218">
        <v>3151</v>
      </c>
      <c r="B3218" s="40">
        <v>2699640.8843271993</v>
      </c>
      <c r="C3218">
        <v>4253363.2666522646</v>
      </c>
      <c r="D3218" t="str">
        <v>unmet</v>
      </c>
      <c r="E3218">
        <v>-1553722.3823250653</v>
      </c>
    </row>
    <row r="3219" spans="1:5" x14ac:dyDescent="0.25">
      <c r="A3219">
        <v>3152</v>
      </c>
      <c r="B3219" s="40">
        <v>3067100.7755964189</v>
      </c>
      <c r="C3219">
        <v>4253810.5690809591</v>
      </c>
      <c r="D3219" t="str">
        <v>unmet</v>
      </c>
      <c r="E3219">
        <v>-1186709.7934845402</v>
      </c>
    </row>
    <row r="3220" spans="1:5" x14ac:dyDescent="0.25">
      <c r="A3220">
        <v>3153</v>
      </c>
      <c r="B3220" s="40">
        <v>3050545.9372438351</v>
      </c>
      <c r="C3220">
        <v>4253589.4879847467</v>
      </c>
      <c r="D3220" t="str">
        <v>unmet</v>
      </c>
      <c r="E3220">
        <v>-1203043.5507409116</v>
      </c>
    </row>
    <row r="3221" spans="1:5" x14ac:dyDescent="0.25">
      <c r="A3221">
        <v>3154</v>
      </c>
      <c r="B3221" s="40">
        <v>3171635.1178079145</v>
      </c>
      <c r="C3221">
        <v>4253821.3500868808</v>
      </c>
      <c r="D3221" t="str">
        <v>unmet</v>
      </c>
      <c r="E3221">
        <v>-1082186.2322789663</v>
      </c>
    </row>
    <row r="3222" spans="1:5" x14ac:dyDescent="0.25">
      <c r="A3222">
        <v>3155</v>
      </c>
      <c r="B3222" s="40">
        <v>3317405.6083237557</v>
      </c>
      <c r="C3222">
        <v>4253325.6217962019</v>
      </c>
      <c r="D3222" t="str">
        <v>unmet</v>
      </c>
      <c r="E3222">
        <v>-935920.01347244624</v>
      </c>
    </row>
    <row r="3223" spans="1:5" x14ac:dyDescent="0.25">
      <c r="A3223">
        <v>3156</v>
      </c>
      <c r="B3223" s="40">
        <v>3173742.0562582798</v>
      </c>
      <c r="C3223">
        <v>4253385.0427454831</v>
      </c>
      <c r="D3223" t="str">
        <v>unmet</v>
      </c>
      <c r="E3223">
        <v>-1079642.9864872033</v>
      </c>
    </row>
    <row r="3224" spans="1:5" x14ac:dyDescent="0.25">
      <c r="A3224">
        <v>3157</v>
      </c>
      <c r="B3224" s="40">
        <v>3187676.6087798425</v>
      </c>
      <c r="C3224">
        <v>4252995.8331523901</v>
      </c>
      <c r="D3224" t="str">
        <v>unmet</v>
      </c>
      <c r="E3224">
        <v>-1065319.2243725476</v>
      </c>
    </row>
    <row r="3225" spans="1:5" x14ac:dyDescent="0.25">
      <c r="A3225">
        <v>3158</v>
      </c>
      <c r="B3225" s="40">
        <v>3448886.5749520105</v>
      </c>
      <c r="C3225">
        <v>4253486.8563385466</v>
      </c>
      <c r="D3225" t="str">
        <v>unmet</v>
      </c>
      <c r="E3225">
        <v>-804600.28138653608</v>
      </c>
    </row>
    <row r="3226" spans="1:5" x14ac:dyDescent="0.25">
      <c r="A3226">
        <v>3159</v>
      </c>
      <c r="B3226" s="40">
        <v>3422682.9914194639</v>
      </c>
      <c r="C3226">
        <v>4253179.5205202792</v>
      </c>
      <c r="D3226" t="str">
        <v>unmet</v>
      </c>
      <c r="E3226">
        <v>-830496.5291008153</v>
      </c>
    </row>
    <row r="3227" spans="1:5" x14ac:dyDescent="0.25">
      <c r="A3227">
        <v>3160</v>
      </c>
      <c r="B3227" s="40">
        <v>3203008.2805784005</v>
      </c>
      <c r="C3227">
        <v>4253199.3181271534</v>
      </c>
      <c r="D3227" t="str">
        <v>unmet</v>
      </c>
      <c r="E3227">
        <v>-1050191.037548753</v>
      </c>
    </row>
    <row r="3228" spans="1:5" x14ac:dyDescent="0.25">
      <c r="A3228">
        <v>3161</v>
      </c>
      <c r="B3228" s="40">
        <v>3288339.9572370532</v>
      </c>
      <c r="C3228">
        <v>4252907.4446988348</v>
      </c>
      <c r="D3228" t="str">
        <v>unmet</v>
      </c>
      <c r="E3228">
        <v>-964567.48746178159</v>
      </c>
    </row>
    <row r="3229" spans="1:5" x14ac:dyDescent="0.25">
      <c r="A3229">
        <v>3162</v>
      </c>
      <c r="B3229" s="40">
        <v>3488031.2623235872</v>
      </c>
      <c r="C3229">
        <v>4253211.7769237868</v>
      </c>
      <c r="D3229" t="str">
        <v>unmet</v>
      </c>
      <c r="E3229">
        <v>-765180.51460019965</v>
      </c>
    </row>
    <row r="3230" spans="1:5" x14ac:dyDescent="0.25">
      <c r="A3230">
        <v>3163</v>
      </c>
      <c r="B3230" s="40">
        <v>3434999.0624758396</v>
      </c>
      <c r="C3230">
        <v>4254004.9674209217</v>
      </c>
      <c r="D3230" t="str">
        <v>unmet</v>
      </c>
      <c r="E3230">
        <v>-819005.90494508203</v>
      </c>
    </row>
    <row r="3231" spans="1:5" x14ac:dyDescent="0.25">
      <c r="A3231">
        <v>3164</v>
      </c>
      <c r="B3231" s="40">
        <v>3636786.0521730669</v>
      </c>
      <c r="C3231">
        <v>4253881.9613286229</v>
      </c>
      <c r="D3231" t="str">
        <v>unmet</v>
      </c>
      <c r="E3231">
        <v>-617095.909155556</v>
      </c>
    </row>
    <row r="3232" spans="1:5" x14ac:dyDescent="0.25">
      <c r="A3232">
        <v>3165</v>
      </c>
      <c r="B3232" s="40">
        <v>3020977.3342176247</v>
      </c>
      <c r="C3232">
        <v>4253205.7883621724</v>
      </c>
      <c r="D3232" t="str">
        <v>unmet</v>
      </c>
      <c r="E3232">
        <v>-1232228.4541445477</v>
      </c>
    </row>
    <row r="3233" spans="1:5" x14ac:dyDescent="0.25">
      <c r="A3233">
        <v>3166</v>
      </c>
      <c r="B3233" s="40">
        <v>3029327.9565957636</v>
      </c>
      <c r="C3233">
        <v>4253367.4407799272</v>
      </c>
      <c r="D3233" t="str">
        <v>unmet</v>
      </c>
      <c r="E3233">
        <v>-1224039.4841841636</v>
      </c>
    </row>
    <row r="3234" spans="1:5" x14ac:dyDescent="0.25">
      <c r="A3234">
        <v>3167</v>
      </c>
      <c r="B3234" s="40">
        <v>3266261.4615232516</v>
      </c>
      <c r="C3234">
        <v>4253271.0431054654</v>
      </c>
      <c r="D3234" t="str">
        <v>unmet</v>
      </c>
      <c r="E3234">
        <v>-987009.58158221375</v>
      </c>
    </row>
    <row r="3235" spans="1:5" x14ac:dyDescent="0.25">
      <c r="A3235">
        <v>3168</v>
      </c>
      <c r="B3235" s="40">
        <v>2973806.147319864</v>
      </c>
      <c r="C3235">
        <v>4253380.9554662909</v>
      </c>
      <c r="D3235" t="str">
        <v>unmet</v>
      </c>
      <c r="E3235">
        <v>-1279574.8081464269</v>
      </c>
    </row>
    <row r="3236" spans="1:5" x14ac:dyDescent="0.25">
      <c r="A3236">
        <v>3169</v>
      </c>
      <c r="B3236" s="40">
        <v>2881120.2339048488</v>
      </c>
      <c r="C3236">
        <v>4252761.4105849843</v>
      </c>
      <c r="D3236" t="str">
        <v>unmet</v>
      </c>
      <c r="E3236">
        <v>-1371641.1766801355</v>
      </c>
    </row>
    <row r="3237" spans="1:5" x14ac:dyDescent="0.25">
      <c r="A3237">
        <v>3170</v>
      </c>
      <c r="B3237" s="40">
        <v>3735200.2126445775</v>
      </c>
      <c r="C3237">
        <v>4253402.5267140046</v>
      </c>
      <c r="D3237" t="str">
        <v>unmet</v>
      </c>
      <c r="E3237">
        <v>-518202.31406942708</v>
      </c>
    </row>
    <row r="3238" spans="1:5" x14ac:dyDescent="0.25">
      <c r="A3238">
        <v>3171</v>
      </c>
      <c r="B3238" s="40">
        <v>3347001.9428670863</v>
      </c>
      <c r="C3238">
        <v>4253418.2364194114</v>
      </c>
      <c r="D3238" t="str">
        <v>unmet</v>
      </c>
      <c r="E3238">
        <v>-906416.29355232511</v>
      </c>
    </row>
    <row r="3239" spans="1:5" x14ac:dyDescent="0.25">
      <c r="A3239">
        <v>3172</v>
      </c>
      <c r="B3239" s="40">
        <v>3490380.8901232062</v>
      </c>
      <c r="C3239">
        <v>4253746.2560577812</v>
      </c>
      <c r="D3239" t="str">
        <v>unmet</v>
      </c>
      <c r="E3239">
        <v>-763365.36593457498</v>
      </c>
    </row>
    <row r="3240" spans="1:5" x14ac:dyDescent="0.25">
      <c r="A3240">
        <v>3173</v>
      </c>
      <c r="B3240" s="40">
        <v>3336159.3445875035</v>
      </c>
      <c r="C3240">
        <v>4253583.9749984043</v>
      </c>
      <c r="D3240" t="str">
        <v>unmet</v>
      </c>
      <c r="E3240">
        <v>-917424.63041090081</v>
      </c>
    </row>
    <row r="3241" spans="1:5" x14ac:dyDescent="0.25">
      <c r="A3241">
        <v>3174</v>
      </c>
      <c r="B3241" s="40">
        <v>3232082.0983716184</v>
      </c>
      <c r="C3241">
        <v>4252861.8697399674</v>
      </c>
      <c r="D3241" t="str">
        <v>unmet</v>
      </c>
      <c r="E3241">
        <v>-1020779.771368349</v>
      </c>
    </row>
    <row r="3242" spans="1:5" x14ac:dyDescent="0.25">
      <c r="A3242">
        <v>3175</v>
      </c>
      <c r="B3242" s="40">
        <v>2917677.5797075047</v>
      </c>
      <c r="C3242">
        <v>4253386.6352788955</v>
      </c>
      <c r="D3242" t="str">
        <v>unmet</v>
      </c>
      <c r="E3242">
        <v>-1335709.0555713908</v>
      </c>
    </row>
    <row r="3243" spans="1:5" x14ac:dyDescent="0.25">
      <c r="A3243">
        <v>3176</v>
      </c>
      <c r="B3243" s="40">
        <v>3319175.3959433669</v>
      </c>
      <c r="C3243">
        <v>4253563.4682151964</v>
      </c>
      <c r="D3243" t="str">
        <v>unmet</v>
      </c>
      <c r="E3243">
        <v>-934388.07227182947</v>
      </c>
    </row>
    <row r="3244" spans="1:5" x14ac:dyDescent="0.25">
      <c r="A3244">
        <v>3177</v>
      </c>
      <c r="B3244" s="40">
        <v>3208395.7038304307</v>
      </c>
      <c r="C3244">
        <v>4253556.7361431215</v>
      </c>
      <c r="D3244" t="str">
        <v>unmet</v>
      </c>
      <c r="E3244">
        <v>-1045161.0323126907</v>
      </c>
    </row>
    <row r="3245" spans="1:5" x14ac:dyDescent="0.25">
      <c r="A3245">
        <v>3178</v>
      </c>
      <c r="B3245" s="40">
        <v>3221572.2305416316</v>
      </c>
      <c r="C3245">
        <v>4253688.4390523024</v>
      </c>
      <c r="D3245" t="str">
        <v>unmet</v>
      </c>
      <c r="E3245">
        <v>-1032116.2085106708</v>
      </c>
    </row>
    <row r="3246" spans="1:5" x14ac:dyDescent="0.25">
      <c r="A3246">
        <v>3179</v>
      </c>
      <c r="B3246" s="40">
        <v>2923751.2339815581</v>
      </c>
      <c r="C3246">
        <v>4253411.8412671667</v>
      </c>
      <c r="D3246" t="str">
        <v>unmet</v>
      </c>
      <c r="E3246">
        <v>-1329660.6072856085</v>
      </c>
    </row>
    <row r="3247" spans="1:5" x14ac:dyDescent="0.25">
      <c r="A3247">
        <v>3180</v>
      </c>
      <c r="B3247" s="40">
        <v>2857716.3790645981</v>
      </c>
      <c r="C3247">
        <v>4253203.3307331689</v>
      </c>
      <c r="D3247" t="str">
        <v>unmet</v>
      </c>
      <c r="E3247">
        <v>-1395486.9516685707</v>
      </c>
    </row>
    <row r="3248" spans="1:5" x14ac:dyDescent="0.25">
      <c r="A3248">
        <v>3181</v>
      </c>
      <c r="B3248" s="40">
        <v>3016097.0337382383</v>
      </c>
      <c r="C3248">
        <v>4252786.2730091522</v>
      </c>
      <c r="D3248" t="str">
        <v>unmet</v>
      </c>
      <c r="E3248">
        <v>-1236689.2392709139</v>
      </c>
    </row>
    <row r="3249" spans="1:5" x14ac:dyDescent="0.25">
      <c r="A3249">
        <v>3182</v>
      </c>
      <c r="B3249" s="40">
        <v>3203180.9875151869</v>
      </c>
      <c r="C3249">
        <v>4253289.2923172349</v>
      </c>
      <c r="D3249" t="str">
        <v>unmet</v>
      </c>
      <c r="E3249">
        <v>-1050108.304802048</v>
      </c>
    </row>
    <row r="3250" spans="1:5" x14ac:dyDescent="0.25">
      <c r="A3250">
        <v>3183</v>
      </c>
      <c r="B3250" s="40">
        <v>2952841.990243827</v>
      </c>
      <c r="C3250">
        <v>4253675.638113413</v>
      </c>
      <c r="D3250" t="str">
        <v>unmet</v>
      </c>
      <c r="E3250">
        <v>-1300833.647869586</v>
      </c>
    </row>
    <row r="3251" spans="1:5" x14ac:dyDescent="0.25">
      <c r="A3251">
        <v>3184</v>
      </c>
      <c r="B3251" s="40">
        <v>3366898.9717298374</v>
      </c>
      <c r="C3251">
        <v>4253835.0557386624</v>
      </c>
      <c r="D3251" t="str">
        <v>unmet</v>
      </c>
      <c r="E3251">
        <v>-886936.08400882501</v>
      </c>
    </row>
    <row r="3252" spans="1:5" x14ac:dyDescent="0.25">
      <c r="A3252">
        <v>3185</v>
      </c>
      <c r="B3252" s="40">
        <v>3063498.232743788</v>
      </c>
      <c r="C3252">
        <v>4253581.3504657969</v>
      </c>
      <c r="D3252" t="str">
        <v>unmet</v>
      </c>
      <c r="E3252">
        <v>-1190083.1177220088</v>
      </c>
    </row>
    <row r="3253" spans="1:5" x14ac:dyDescent="0.25">
      <c r="A3253">
        <v>3186</v>
      </c>
      <c r="B3253" s="40">
        <v>3453027.537220472</v>
      </c>
      <c r="C3253">
        <v>4253738.7770845471</v>
      </c>
      <c r="D3253" t="str">
        <v>unmet</v>
      </c>
      <c r="E3253">
        <v>-800711.23986407509</v>
      </c>
    </row>
    <row r="3254" spans="1:5" x14ac:dyDescent="0.25">
      <c r="A3254">
        <v>3187</v>
      </c>
      <c r="B3254" s="40">
        <v>3163867.9497491363</v>
      </c>
      <c r="C3254">
        <v>4253566.6930575529</v>
      </c>
      <c r="D3254" t="str">
        <v>unmet</v>
      </c>
      <c r="E3254">
        <v>-1089698.7433084166</v>
      </c>
    </row>
    <row r="3255" spans="1:5" x14ac:dyDescent="0.25">
      <c r="A3255">
        <v>3188</v>
      </c>
      <c r="B3255" s="40">
        <v>3273870.2410555352</v>
      </c>
      <c r="C3255">
        <v>4253167.0714782765</v>
      </c>
      <c r="D3255" t="str">
        <v>unmet</v>
      </c>
      <c r="E3255">
        <v>-979296.83042274136</v>
      </c>
    </row>
    <row r="3256" spans="1:5" x14ac:dyDescent="0.25">
      <c r="A3256">
        <v>3189</v>
      </c>
      <c r="B3256" s="40">
        <v>3133504.5377140436</v>
      </c>
      <c r="C3256">
        <v>4253141.1845758734</v>
      </c>
      <c r="D3256" t="str">
        <v>unmet</v>
      </c>
      <c r="E3256">
        <v>-1119636.6468618298</v>
      </c>
    </row>
    <row r="3257" spans="1:5" x14ac:dyDescent="0.25">
      <c r="A3257">
        <v>3190</v>
      </c>
      <c r="B3257" s="40">
        <v>2842226.0153301843</v>
      </c>
      <c r="C3257">
        <v>4253364.8273636671</v>
      </c>
      <c r="D3257" t="str">
        <v>unmet</v>
      </c>
      <c r="E3257">
        <v>-1411138.8120334828</v>
      </c>
    </row>
    <row r="3258" spans="1:5" x14ac:dyDescent="0.25">
      <c r="A3258">
        <v>3191</v>
      </c>
      <c r="B3258" s="40">
        <v>2880194.4494275111</v>
      </c>
      <c r="C3258">
        <v>4253632.5115093105</v>
      </c>
      <c r="D3258" t="str">
        <v>unmet</v>
      </c>
      <c r="E3258">
        <v>-1373438.0620817994</v>
      </c>
    </row>
    <row r="3259" spans="1:5" x14ac:dyDescent="0.25">
      <c r="A3259">
        <v>3192</v>
      </c>
      <c r="B3259" s="40">
        <v>3504525.5978246173</v>
      </c>
      <c r="C3259">
        <v>4253968.3722594352</v>
      </c>
      <c r="D3259" t="str">
        <v>unmet</v>
      </c>
      <c r="E3259">
        <v>-749442.77443481795</v>
      </c>
    </row>
    <row r="3260" spans="1:5" x14ac:dyDescent="0.25">
      <c r="A3260">
        <v>3193</v>
      </c>
      <c r="B3260" s="40">
        <v>3438896.1970320465</v>
      </c>
      <c r="C3260">
        <v>4253737.6907755453</v>
      </c>
      <c r="D3260" t="str">
        <v>unmet</v>
      </c>
      <c r="E3260">
        <v>-814841.49374349881</v>
      </c>
    </row>
    <row r="3261" spans="1:5" x14ac:dyDescent="0.25">
      <c r="A3261">
        <v>3194</v>
      </c>
      <c r="B3261" s="40">
        <v>2882704.9165221085</v>
      </c>
      <c r="C3261">
        <v>4253707.0781631246</v>
      </c>
      <c r="D3261" t="str">
        <v>unmet</v>
      </c>
      <c r="E3261">
        <v>-1371002.1616410161</v>
      </c>
    </row>
    <row r="3262" spans="1:5" x14ac:dyDescent="0.25">
      <c r="A3262">
        <v>3195</v>
      </c>
      <c r="B3262" s="40">
        <v>3222344.1208397876</v>
      </c>
      <c r="C3262">
        <v>4253051.0153064234</v>
      </c>
      <c r="D3262" t="str">
        <v>unmet</v>
      </c>
      <c r="E3262">
        <v>-1030706.8944666358</v>
      </c>
    </row>
    <row r="3263" spans="1:5" x14ac:dyDescent="0.25">
      <c r="A3263">
        <v>3196</v>
      </c>
      <c r="B3263" s="40">
        <v>2946357.1187732136</v>
      </c>
      <c r="C3263">
        <v>4253360.1958243819</v>
      </c>
      <c r="D3263" t="str">
        <v>unmet</v>
      </c>
      <c r="E3263">
        <v>-1307003.0770511683</v>
      </c>
    </row>
    <row r="3264" spans="1:5" x14ac:dyDescent="0.25">
      <c r="A3264">
        <v>3197</v>
      </c>
      <c r="B3264" s="40">
        <v>3140159.2063278826</v>
      </c>
      <c r="C3264">
        <v>4253448.2816785583</v>
      </c>
      <c r="D3264" t="str">
        <v>unmet</v>
      </c>
      <c r="E3264">
        <v>-1113289.0753506757</v>
      </c>
    </row>
    <row r="3265" spans="1:5" x14ac:dyDescent="0.25">
      <c r="A3265">
        <v>3198</v>
      </c>
      <c r="B3265" s="40">
        <v>3029124.4522635443</v>
      </c>
      <c r="C3265">
        <v>4253405.6588071268</v>
      </c>
      <c r="D3265" t="str">
        <v>unmet</v>
      </c>
      <c r="E3265">
        <v>-1224281.2065435825</v>
      </c>
    </row>
    <row r="3266" spans="1:5" x14ac:dyDescent="0.25">
      <c r="A3266">
        <v>3199</v>
      </c>
      <c r="B3266" s="40">
        <v>6230267.6348875165</v>
      </c>
      <c r="C3266">
        <v>4253756.3611402968</v>
      </c>
      <c r="D3266" t="str">
        <v>met</v>
      </c>
      <c r="E3266">
        <v>1976511.2737472197</v>
      </c>
    </row>
    <row r="3267" spans="1:5" x14ac:dyDescent="0.25">
      <c r="A3267">
        <v>3200</v>
      </c>
      <c r="B3267" s="40">
        <v>3094625.9522088533</v>
      </c>
      <c r="C3267">
        <v>4253057.5848357426</v>
      </c>
      <c r="D3267" t="str">
        <v>unmet</v>
      </c>
      <c r="E3267">
        <v>-1158431.6326268893</v>
      </c>
    </row>
    <row r="3268" spans="1:5" x14ac:dyDescent="0.25">
      <c r="A3268">
        <v>3201</v>
      </c>
      <c r="B3268" s="40">
        <v>3305546.2865384729</v>
      </c>
      <c r="C3268">
        <v>4253281.0276190359</v>
      </c>
      <c r="D3268" t="str">
        <v>unmet</v>
      </c>
      <c r="E3268">
        <v>-947734.74108056305</v>
      </c>
    </row>
    <row r="3269" spans="1:5" x14ac:dyDescent="0.25">
      <c r="A3269">
        <v>3202</v>
      </c>
      <c r="B3269" s="40">
        <v>3029062.6056906739</v>
      </c>
      <c r="C3269">
        <v>4253569.7906500818</v>
      </c>
      <c r="D3269" t="str">
        <v>unmet</v>
      </c>
      <c r="E3269">
        <v>-1224507.1849594079</v>
      </c>
    </row>
    <row r="3270" spans="1:5" x14ac:dyDescent="0.25">
      <c r="A3270">
        <v>3203</v>
      </c>
      <c r="B3270" s="40">
        <v>3310072.3201679229</v>
      </c>
      <c r="C3270">
        <v>4253004.5522422539</v>
      </c>
      <c r="D3270" t="str">
        <v>unmet</v>
      </c>
      <c r="E3270">
        <v>-942932.23207433103</v>
      </c>
    </row>
    <row r="3271" spans="1:5" x14ac:dyDescent="0.25">
      <c r="A3271">
        <v>3204</v>
      </c>
      <c r="B3271" s="40">
        <v>3243737.4752550721</v>
      </c>
      <c r="C3271">
        <v>4253302.4480520859</v>
      </c>
      <c r="D3271" t="str">
        <v>unmet</v>
      </c>
      <c r="E3271">
        <v>-1009564.9727970138</v>
      </c>
    </row>
    <row r="3272" spans="1:5" x14ac:dyDescent="0.25">
      <c r="A3272">
        <v>3205</v>
      </c>
      <c r="B3272" s="40">
        <v>3726154.0369905746</v>
      </c>
      <c r="C3272">
        <v>4253493.1103759119</v>
      </c>
      <c r="D3272" t="str">
        <v>unmet</v>
      </c>
      <c r="E3272">
        <v>-527339.07338533737</v>
      </c>
    </row>
    <row r="3273" spans="1:5" x14ac:dyDescent="0.25">
      <c r="A3273">
        <v>3206</v>
      </c>
      <c r="B3273" s="40">
        <v>3243477.0371398814</v>
      </c>
      <c r="C3273">
        <v>4253646.7638901854</v>
      </c>
      <c r="D3273" t="str">
        <v>unmet</v>
      </c>
      <c r="E3273">
        <v>-1010169.726750304</v>
      </c>
    </row>
    <row r="3274" spans="1:5" x14ac:dyDescent="0.25">
      <c r="A3274">
        <v>3207</v>
      </c>
      <c r="B3274" s="40">
        <v>3295546.1009849105</v>
      </c>
      <c r="C3274">
        <v>4253545.2768260455</v>
      </c>
      <c r="D3274" t="str">
        <v>unmet</v>
      </c>
      <c r="E3274">
        <v>-957999.17584113497</v>
      </c>
    </row>
    <row r="3275" spans="1:5" x14ac:dyDescent="0.25">
      <c r="A3275">
        <v>3208</v>
      </c>
      <c r="B3275" s="40">
        <v>3012252.160181216</v>
      </c>
      <c r="C3275">
        <v>4252985.8378227167</v>
      </c>
      <c r="D3275" t="str">
        <v>unmet</v>
      </c>
      <c r="E3275">
        <v>-1240733.6776415007</v>
      </c>
    </row>
    <row r="3276" spans="1:5" x14ac:dyDescent="0.25">
      <c r="A3276">
        <v>3209</v>
      </c>
      <c r="B3276" s="40">
        <v>2933583.9487926606</v>
      </c>
      <c r="C3276">
        <v>4253250.4828352928</v>
      </c>
      <c r="D3276" t="str">
        <v>unmet</v>
      </c>
      <c r="E3276">
        <v>-1319666.5340426322</v>
      </c>
    </row>
    <row r="3277" spans="1:5" x14ac:dyDescent="0.25">
      <c r="A3277">
        <v>3210</v>
      </c>
      <c r="B3277" s="40">
        <v>2959602.7050027736</v>
      </c>
      <c r="C3277">
        <v>4253714.8094681976</v>
      </c>
      <c r="D3277" t="str">
        <v>unmet</v>
      </c>
      <c r="E3277">
        <v>-1294112.1044654241</v>
      </c>
    </row>
    <row r="3278" spans="1:5" x14ac:dyDescent="0.25">
      <c r="A3278">
        <v>3211</v>
      </c>
      <c r="B3278" s="40">
        <v>3480004.5217954735</v>
      </c>
      <c r="C3278">
        <v>4253603.7318487708</v>
      </c>
      <c r="D3278" t="str">
        <v>unmet</v>
      </c>
      <c r="E3278">
        <v>-773599.21005329723</v>
      </c>
    </row>
    <row r="3279" spans="1:5" x14ac:dyDescent="0.25">
      <c r="A3279">
        <v>3212</v>
      </c>
      <c r="B3279" s="40">
        <v>2871912.298951908</v>
      </c>
      <c r="C3279">
        <v>4253281.7024332546</v>
      </c>
      <c r="D3279" t="str">
        <v>unmet</v>
      </c>
      <c r="E3279">
        <v>-1381369.4034813466</v>
      </c>
    </row>
    <row r="3280" spans="1:5" x14ac:dyDescent="0.25">
      <c r="A3280">
        <v>3213</v>
      </c>
      <c r="B3280" s="40">
        <v>3247729.0390039897</v>
      </c>
      <c r="C3280">
        <v>4253374.3630382037</v>
      </c>
      <c r="D3280" t="str">
        <v>unmet</v>
      </c>
      <c r="E3280">
        <v>-1005645.324034214</v>
      </c>
    </row>
    <row r="3281" spans="1:5" x14ac:dyDescent="0.25">
      <c r="A3281">
        <v>3214</v>
      </c>
      <c r="B3281" s="40">
        <v>3207481.059203581</v>
      </c>
      <c r="C3281">
        <v>4253616.1572696446</v>
      </c>
      <c r="D3281" t="str">
        <v>unmet</v>
      </c>
      <c r="E3281">
        <v>-1046135.0980660636</v>
      </c>
    </row>
    <row r="3282" spans="1:5" x14ac:dyDescent="0.25">
      <c r="A3282">
        <v>3215</v>
      </c>
      <c r="B3282" s="40">
        <v>3248462.6639806149</v>
      </c>
      <c r="C3282">
        <v>4253577.9367944356</v>
      </c>
      <c r="D3282" t="str">
        <v>unmet</v>
      </c>
      <c r="E3282">
        <v>-1005115.2728138207</v>
      </c>
    </row>
    <row r="3283" spans="1:5" x14ac:dyDescent="0.25">
      <c r="A3283">
        <v>3216</v>
      </c>
      <c r="B3283" s="40">
        <v>2735223.0154664298</v>
      </c>
      <c r="C3283">
        <v>4253459.8166253902</v>
      </c>
      <c r="D3283" t="str">
        <v>unmet</v>
      </c>
      <c r="E3283">
        <v>-1518236.8011589604</v>
      </c>
    </row>
    <row r="3284" spans="1:5" x14ac:dyDescent="0.25">
      <c r="A3284">
        <v>3217</v>
      </c>
      <c r="B3284" s="40">
        <v>2693010.669163933</v>
      </c>
      <c r="C3284">
        <v>4253747.2939456999</v>
      </c>
      <c r="D3284" t="str">
        <v>unmet</v>
      </c>
      <c r="E3284">
        <v>-1560736.6247817669</v>
      </c>
    </row>
    <row r="3285" spans="1:5" x14ac:dyDescent="0.25">
      <c r="A3285">
        <v>3218</v>
      </c>
      <c r="B3285" s="40">
        <v>3280986.4783375207</v>
      </c>
      <c r="C3285">
        <v>4252952.3942052713</v>
      </c>
      <c r="D3285" t="str">
        <v>unmet</v>
      </c>
      <c r="E3285">
        <v>-971965.91586775053</v>
      </c>
    </row>
    <row r="3286" spans="1:5" x14ac:dyDescent="0.25">
      <c r="A3286">
        <v>3219</v>
      </c>
      <c r="B3286" s="40">
        <v>3494437.4922101162</v>
      </c>
      <c r="C3286">
        <v>4253242.9442677991</v>
      </c>
      <c r="D3286" t="str">
        <v>unmet</v>
      </c>
      <c r="E3286">
        <v>-758805.45205768291</v>
      </c>
    </row>
    <row r="3287" spans="1:5" x14ac:dyDescent="0.25">
      <c r="A3287">
        <v>3220</v>
      </c>
      <c r="B3287" s="40">
        <v>3308485.306509241</v>
      </c>
      <c r="C3287">
        <v>4252999.8818985922</v>
      </c>
      <c r="D3287" t="str">
        <v>unmet</v>
      </c>
      <c r="E3287">
        <v>-944514.57538935123</v>
      </c>
    </row>
    <row r="3288" spans="1:5" x14ac:dyDescent="0.25">
      <c r="A3288">
        <v>3221</v>
      </c>
      <c r="B3288" s="40">
        <v>3346475.505417841</v>
      </c>
      <c r="C3288">
        <v>4253304.0325814961</v>
      </c>
      <c r="D3288" t="str">
        <v>unmet</v>
      </c>
      <c r="E3288">
        <v>-906828.52716365503</v>
      </c>
    </row>
    <row r="3289" spans="1:5" x14ac:dyDescent="0.25">
      <c r="A3289">
        <v>3222</v>
      </c>
      <c r="B3289" s="40">
        <v>2836500.2395037999</v>
      </c>
      <c r="C3289">
        <v>4253588.9349564612</v>
      </c>
      <c r="D3289" t="str">
        <v>unmet</v>
      </c>
      <c r="E3289">
        <v>-1417088.6954526613</v>
      </c>
    </row>
    <row r="3290" spans="1:5" x14ac:dyDescent="0.25">
      <c r="A3290">
        <v>3223</v>
      </c>
      <c r="B3290" s="40">
        <v>3198130.8672145838</v>
      </c>
      <c r="C3290">
        <v>4253126.1178849442</v>
      </c>
      <c r="D3290" t="str">
        <v>unmet</v>
      </c>
      <c r="E3290">
        <v>-1054995.2506703604</v>
      </c>
    </row>
    <row r="3291" spans="1:5" x14ac:dyDescent="0.25">
      <c r="A3291">
        <v>3224</v>
      </c>
      <c r="B3291" s="40">
        <v>2986485.0095788278</v>
      </c>
      <c r="C3291">
        <v>4253615.6989393719</v>
      </c>
      <c r="D3291" t="str">
        <v>unmet</v>
      </c>
      <c r="E3291">
        <v>-1267130.6893605441</v>
      </c>
    </row>
    <row r="3292" spans="1:5" x14ac:dyDescent="0.25">
      <c r="A3292">
        <v>3225</v>
      </c>
      <c r="B3292" s="40">
        <v>3042119.6468840172</v>
      </c>
      <c r="C3292">
        <v>4252832.1083830772</v>
      </c>
      <c r="D3292" t="str">
        <v>unmet</v>
      </c>
      <c r="E3292">
        <v>-1210712.46149906</v>
      </c>
    </row>
    <row r="3293" spans="1:5" x14ac:dyDescent="0.25">
      <c r="A3293">
        <v>3226</v>
      </c>
      <c r="B3293" s="40">
        <v>3156455.2315096189</v>
      </c>
      <c r="C3293">
        <v>4253600.6538709253</v>
      </c>
      <c r="D3293" t="str">
        <v>unmet</v>
      </c>
      <c r="E3293">
        <v>-1097145.4223613064</v>
      </c>
    </row>
    <row r="3294" spans="1:5" x14ac:dyDescent="0.25">
      <c r="A3294">
        <v>3227</v>
      </c>
      <c r="B3294" s="40">
        <v>3080064.4472938366</v>
      </c>
      <c r="C3294">
        <v>4253446.2804075358</v>
      </c>
      <c r="D3294" t="str">
        <v>unmet</v>
      </c>
      <c r="E3294">
        <v>-1173381.8331136992</v>
      </c>
    </row>
    <row r="3295" spans="1:5" x14ac:dyDescent="0.25">
      <c r="A3295">
        <v>3228</v>
      </c>
      <c r="B3295" s="40">
        <v>3483485.1253724759</v>
      </c>
      <c r="C3295">
        <v>4253316.4499643557</v>
      </c>
      <c r="D3295" t="str">
        <v>unmet</v>
      </c>
      <c r="E3295">
        <v>-769831.32459187973</v>
      </c>
    </row>
    <row r="3296" spans="1:5" x14ac:dyDescent="0.25">
      <c r="A3296">
        <v>3229</v>
      </c>
      <c r="B3296" s="40">
        <v>3190225.7466032943</v>
      </c>
      <c r="C3296">
        <v>4253824.1267432272</v>
      </c>
      <c r="D3296" t="str">
        <v>unmet</v>
      </c>
      <c r="E3296">
        <v>-1063598.380139933</v>
      </c>
    </row>
    <row r="3297" spans="1:5" x14ac:dyDescent="0.25">
      <c r="A3297">
        <v>3230</v>
      </c>
      <c r="B3297" s="40">
        <v>3535145.7404856402</v>
      </c>
      <c r="C3297">
        <v>4253473.0467254017</v>
      </c>
      <c r="D3297" t="str">
        <v>unmet</v>
      </c>
      <c r="E3297">
        <v>-718327.30623976141</v>
      </c>
    </row>
    <row r="3298" spans="1:5" x14ac:dyDescent="0.25">
      <c r="A3298">
        <v>3231</v>
      </c>
      <c r="B3298" s="40">
        <v>3354443.5861392347</v>
      </c>
      <c r="C3298">
        <v>4253015.6610396868</v>
      </c>
      <c r="D3298" t="str">
        <v>unmet</v>
      </c>
      <c r="E3298">
        <v>-898572.07490045205</v>
      </c>
    </row>
    <row r="3299" spans="1:5" x14ac:dyDescent="0.25">
      <c r="A3299">
        <v>3232</v>
      </c>
      <c r="B3299" s="40">
        <v>3330118.6720332587</v>
      </c>
      <c r="C3299">
        <v>4252905.0854725046</v>
      </c>
      <c r="D3299" t="str">
        <v>unmet</v>
      </c>
      <c r="E3299">
        <v>-922786.41343924589</v>
      </c>
    </row>
    <row r="3300" spans="1:5" x14ac:dyDescent="0.25">
      <c r="A3300">
        <v>3233</v>
      </c>
      <c r="B3300" s="40">
        <v>3479093.5112039987</v>
      </c>
      <c r="C3300">
        <v>4253292.4747575885</v>
      </c>
      <c r="D3300" t="str">
        <v>unmet</v>
      </c>
      <c r="E3300">
        <v>-774198.96355358977</v>
      </c>
    </row>
    <row r="3301" spans="1:5" x14ac:dyDescent="0.25">
      <c r="A3301">
        <v>3234</v>
      </c>
      <c r="B3301" s="40">
        <v>3225605.5977756996</v>
      </c>
      <c r="C3301">
        <v>4253136.3345568897</v>
      </c>
      <c r="D3301" t="str">
        <v>unmet</v>
      </c>
      <c r="E3301">
        <v>-1027530.7367811901</v>
      </c>
    </row>
    <row r="3302" spans="1:5" x14ac:dyDescent="0.25">
      <c r="A3302">
        <v>3235</v>
      </c>
      <c r="B3302" s="40">
        <v>3012063.7445224924</v>
      </c>
      <c r="C3302">
        <v>4253550.3881561644</v>
      </c>
      <c r="D3302" t="str">
        <v>unmet</v>
      </c>
      <c r="E3302">
        <v>-1241486.643633672</v>
      </c>
    </row>
    <row r="3303" spans="1:5" x14ac:dyDescent="0.25">
      <c r="A3303">
        <v>3236</v>
      </c>
      <c r="B3303" s="40">
        <v>2827397.1170267556</v>
      </c>
      <c r="C3303">
        <v>4253387.041380736</v>
      </c>
      <c r="D3303" t="str">
        <v>unmet</v>
      </c>
      <c r="E3303">
        <v>-1425989.9243539805</v>
      </c>
    </row>
    <row r="3304" spans="1:5" x14ac:dyDescent="0.25">
      <c r="A3304">
        <v>3237</v>
      </c>
      <c r="B3304" s="40">
        <v>3057904.0516631268</v>
      </c>
      <c r="C3304">
        <v>4253101.5985297933</v>
      </c>
      <c r="D3304" t="str">
        <v>unmet</v>
      </c>
      <c r="E3304">
        <v>-1195197.5468666665</v>
      </c>
    </row>
    <row r="3305" spans="1:5" x14ac:dyDescent="0.25">
      <c r="A3305">
        <v>3238</v>
      </c>
      <c r="B3305" s="40">
        <v>4403285.3142570667</v>
      </c>
      <c r="C3305">
        <v>4253401.1739084441</v>
      </c>
      <c r="D3305" t="str">
        <v>met</v>
      </c>
      <c r="E3305">
        <v>149884.14034862258</v>
      </c>
    </row>
    <row r="3306" spans="1:5" x14ac:dyDescent="0.25">
      <c r="A3306">
        <v>3239</v>
      </c>
      <c r="B3306" s="40">
        <v>3229084.6891836617</v>
      </c>
      <c r="C3306">
        <v>4253209.2186079547</v>
      </c>
      <c r="D3306" t="str">
        <v>unmet</v>
      </c>
      <c r="E3306">
        <v>-1024124.529424293</v>
      </c>
    </row>
    <row r="3307" spans="1:5" x14ac:dyDescent="0.25">
      <c r="A3307">
        <v>3240</v>
      </c>
      <c r="B3307" s="40">
        <v>3088186.5357070593</v>
      </c>
      <c r="C3307">
        <v>4253589.4993622927</v>
      </c>
      <c r="D3307" t="str">
        <v>unmet</v>
      </c>
      <c r="E3307">
        <v>-1165402.9636552334</v>
      </c>
    </row>
    <row r="3308" spans="1:5" x14ac:dyDescent="0.25">
      <c r="A3308">
        <v>3241</v>
      </c>
      <c r="B3308" s="40">
        <v>2698716.9588205926</v>
      </c>
      <c r="C3308">
        <v>4253539.2739237603</v>
      </c>
      <c r="D3308" t="str">
        <v>unmet</v>
      </c>
      <c r="E3308">
        <v>-1554822.3151031677</v>
      </c>
    </row>
    <row r="3309" spans="1:5" x14ac:dyDescent="0.25">
      <c r="A3309">
        <v>3242</v>
      </c>
      <c r="B3309" s="40">
        <v>3883162.7427577134</v>
      </c>
      <c r="C3309">
        <v>4253284.5792881558</v>
      </c>
      <c r="D3309" t="str">
        <v>unmet</v>
      </c>
      <c r="E3309">
        <v>-370121.83653044235</v>
      </c>
    </row>
    <row r="3310" spans="1:5" x14ac:dyDescent="0.25">
      <c r="A3310">
        <v>3243</v>
      </c>
      <c r="B3310" s="40">
        <v>3427647.0657481365</v>
      </c>
      <c r="C3310">
        <v>4253751.5707287453</v>
      </c>
      <c r="D3310" t="str">
        <v>unmet</v>
      </c>
      <c r="E3310">
        <v>-826104.50498060882</v>
      </c>
    </row>
    <row r="3311" spans="1:5" x14ac:dyDescent="0.25">
      <c r="A3311">
        <v>3244</v>
      </c>
      <c r="B3311" s="40">
        <v>3478300.8297791732</v>
      </c>
      <c r="C3311">
        <v>4253486.4381921403</v>
      </c>
      <c r="D3311" t="str">
        <v>unmet</v>
      </c>
      <c r="E3311">
        <v>-775185.60841296706</v>
      </c>
    </row>
    <row r="3312" spans="1:5" x14ac:dyDescent="0.25">
      <c r="A3312">
        <v>3245</v>
      </c>
      <c r="B3312" s="40">
        <v>3045587.3088840186</v>
      </c>
      <c r="C3312">
        <v>4253563.3188307909</v>
      </c>
      <c r="D3312" t="str">
        <v>unmet</v>
      </c>
      <c r="E3312">
        <v>-1207976.0099467724</v>
      </c>
    </row>
    <row r="3313" spans="1:5" x14ac:dyDescent="0.25">
      <c r="A3313">
        <v>3246</v>
      </c>
      <c r="B3313" s="40">
        <v>3304828.1848365138</v>
      </c>
      <c r="C3313">
        <v>4253557.5055993972</v>
      </c>
      <c r="D3313" t="str">
        <v>unmet</v>
      </c>
      <c r="E3313">
        <v>-948729.32076288341</v>
      </c>
    </row>
    <row r="3314" spans="1:5" x14ac:dyDescent="0.25">
      <c r="A3314">
        <v>3247</v>
      </c>
      <c r="B3314" s="40">
        <v>3201944.9801480193</v>
      </c>
      <c r="C3314">
        <v>4252968.6844194923</v>
      </c>
      <c r="D3314" t="str">
        <v>unmet</v>
      </c>
      <c r="E3314">
        <v>-1051023.704271473</v>
      </c>
    </row>
    <row r="3315" spans="1:5" x14ac:dyDescent="0.25">
      <c r="A3315">
        <v>3248</v>
      </c>
      <c r="B3315" s="40">
        <v>3080675.8234870806</v>
      </c>
      <c r="C3315">
        <v>4253561.8743845765</v>
      </c>
      <c r="D3315" t="str">
        <v>unmet</v>
      </c>
      <c r="E3315">
        <v>-1172886.0508974958</v>
      </c>
    </row>
    <row r="3316" spans="1:5" x14ac:dyDescent="0.25">
      <c r="A3316">
        <v>3249</v>
      </c>
      <c r="B3316" s="40">
        <v>3125696.3945794194</v>
      </c>
      <c r="C3316">
        <v>4253434.7758360067</v>
      </c>
      <c r="D3316" t="str">
        <v>unmet</v>
      </c>
      <c r="E3316">
        <v>-1127738.3812565873</v>
      </c>
    </row>
    <row r="3317" spans="1:5" x14ac:dyDescent="0.25">
      <c r="A3317">
        <v>3250</v>
      </c>
      <c r="B3317" s="40">
        <v>2883333.4443672602</v>
      </c>
      <c r="C3317">
        <v>4253402.6334988205</v>
      </c>
      <c r="D3317" t="str">
        <v>unmet</v>
      </c>
      <c r="E3317">
        <v>-1370069.1891315603</v>
      </c>
    </row>
    <row r="3318" spans="1:5" x14ac:dyDescent="0.25">
      <c r="A3318">
        <v>3251</v>
      </c>
      <c r="B3318" s="40">
        <v>3308245.2720256001</v>
      </c>
      <c r="C3318">
        <v>4253679.8743563462</v>
      </c>
      <c r="D3318" t="str">
        <v>unmet</v>
      </c>
      <c r="E3318">
        <v>-945434.60233074613</v>
      </c>
    </row>
    <row r="3319" spans="1:5" x14ac:dyDescent="0.25">
      <c r="A3319">
        <v>3252</v>
      </c>
      <c r="B3319" s="40">
        <v>2860276.8248567986</v>
      </c>
      <c r="C3319">
        <v>4253169.6040893449</v>
      </c>
      <c r="D3319" t="str">
        <v>unmet</v>
      </c>
      <c r="E3319">
        <v>-1392892.7792325462</v>
      </c>
    </row>
    <row r="3320" spans="1:5" x14ac:dyDescent="0.25">
      <c r="A3320">
        <v>3253</v>
      </c>
      <c r="B3320" s="40">
        <v>3444692.6375399707</v>
      </c>
      <c r="C3320">
        <v>4253650.1832787953</v>
      </c>
      <c r="D3320" t="str">
        <v>unmet</v>
      </c>
      <c r="E3320">
        <v>-808957.54573882464</v>
      </c>
    </row>
    <row r="3321" spans="1:5" x14ac:dyDescent="0.25">
      <c r="A3321">
        <v>3254</v>
      </c>
      <c r="B3321" s="40">
        <v>3055667.7125367792</v>
      </c>
      <c r="C3321">
        <v>4253512.0443757251</v>
      </c>
      <c r="D3321" t="str">
        <v>unmet</v>
      </c>
      <c r="E3321">
        <v>-1197844.3318389459</v>
      </c>
    </row>
    <row r="3322" spans="1:5" x14ac:dyDescent="0.25">
      <c r="A3322">
        <v>3255</v>
      </c>
      <c r="B3322" s="40">
        <v>3453243.47530158</v>
      </c>
      <c r="C3322">
        <v>4253488.041274772</v>
      </c>
      <c r="D3322" t="str">
        <v>unmet</v>
      </c>
      <c r="E3322">
        <v>-800244.56597319199</v>
      </c>
    </row>
    <row r="3323" spans="1:5" x14ac:dyDescent="0.25">
      <c r="A3323">
        <v>3256</v>
      </c>
      <c r="B3323" s="40">
        <v>3397606.2880028007</v>
      </c>
      <c r="C3323">
        <v>4253162.6442883946</v>
      </c>
      <c r="D3323" t="str">
        <v>unmet</v>
      </c>
      <c r="E3323">
        <v>-855556.35628559394</v>
      </c>
    </row>
    <row r="3324" spans="1:5" x14ac:dyDescent="0.25">
      <c r="A3324">
        <v>3257</v>
      </c>
      <c r="B3324" s="40">
        <v>3176059.2021337738</v>
      </c>
      <c r="C3324">
        <v>4253508.9722061586</v>
      </c>
      <c r="D3324" t="str">
        <v>unmet</v>
      </c>
      <c r="E3324">
        <v>-1077449.7700723847</v>
      </c>
    </row>
    <row r="3325" spans="1:5" x14ac:dyDescent="0.25">
      <c r="A3325">
        <v>3258</v>
      </c>
      <c r="B3325" s="40">
        <v>2748685.4103724808</v>
      </c>
      <c r="C3325">
        <v>4253104.696711923</v>
      </c>
      <c r="D3325" t="str">
        <v>unmet</v>
      </c>
      <c r="E3325">
        <v>-1504419.2863394422</v>
      </c>
    </row>
    <row r="3326" spans="1:5" x14ac:dyDescent="0.25">
      <c r="A3326">
        <v>3259</v>
      </c>
      <c r="B3326" s="40">
        <v>3428488.357209757</v>
      </c>
      <c r="C3326">
        <v>4253115.5939802667</v>
      </c>
      <c r="D3326" t="str">
        <v>unmet</v>
      </c>
      <c r="E3326">
        <v>-824627.23677050974</v>
      </c>
    </row>
    <row r="3327" spans="1:5" x14ac:dyDescent="0.25">
      <c r="A3327">
        <v>3260</v>
      </c>
      <c r="B3327" s="40">
        <v>2866178.9487837851</v>
      </c>
      <c r="C3327">
        <v>4253186.4647458559</v>
      </c>
      <c r="D3327" t="str">
        <v>unmet</v>
      </c>
      <c r="E3327">
        <v>-1387007.5159620708</v>
      </c>
    </row>
    <row r="3328" spans="1:5" x14ac:dyDescent="0.25">
      <c r="A3328">
        <v>3261</v>
      </c>
      <c r="B3328" s="40">
        <v>3083418.2012959141</v>
      </c>
      <c r="C3328">
        <v>4253127.6803407231</v>
      </c>
      <c r="D3328" t="str">
        <v>unmet</v>
      </c>
      <c r="E3328">
        <v>-1169709.479044809</v>
      </c>
    </row>
    <row r="3329" spans="1:5" x14ac:dyDescent="0.25">
      <c r="A3329">
        <v>3262</v>
      </c>
      <c r="B3329" s="40">
        <v>3475013.5692095715</v>
      </c>
      <c r="C3329">
        <v>4252926.5608129557</v>
      </c>
      <c r="D3329" t="str">
        <v>unmet</v>
      </c>
      <c r="E3329">
        <v>-777912.99160338426</v>
      </c>
    </row>
    <row r="3330" spans="1:5" x14ac:dyDescent="0.25">
      <c r="A3330">
        <v>3263</v>
      </c>
      <c r="B3330" s="40">
        <v>3241801.0526898303</v>
      </c>
      <c r="C3330">
        <v>4253165.6352395359</v>
      </c>
      <c r="D3330" t="str">
        <v>unmet</v>
      </c>
      <c r="E3330">
        <v>-1011364.5825497056</v>
      </c>
    </row>
    <row r="3331" spans="1:5" x14ac:dyDescent="0.25">
      <c r="A3331">
        <v>3264</v>
      </c>
      <c r="B3331" s="40">
        <v>2911113.7620444838</v>
      </c>
      <c r="C3331">
        <v>4253610.9972627433</v>
      </c>
      <c r="D3331" t="str">
        <v>unmet</v>
      </c>
      <c r="E3331">
        <v>-1342497.2352182595</v>
      </c>
    </row>
    <row r="3332" spans="1:5" x14ac:dyDescent="0.25">
      <c r="A3332">
        <v>3265</v>
      </c>
      <c r="B3332" s="40">
        <v>4102100.2028046111</v>
      </c>
      <c r="C3332">
        <v>4253799.2535865977</v>
      </c>
      <c r="D3332" t="str">
        <v>unmet</v>
      </c>
      <c r="E3332">
        <v>-151699.05078198668</v>
      </c>
    </row>
    <row r="3333" spans="1:5" x14ac:dyDescent="0.25">
      <c r="A3333">
        <v>3266</v>
      </c>
      <c r="B3333" s="40">
        <v>3294826.7992452313</v>
      </c>
      <c r="C3333">
        <v>4253789.7118359543</v>
      </c>
      <c r="D3333" t="str">
        <v>unmet</v>
      </c>
      <c r="E3333">
        <v>-958962.91259072302</v>
      </c>
    </row>
    <row r="3334" spans="1:5" x14ac:dyDescent="0.25">
      <c r="A3334">
        <v>3267</v>
      </c>
      <c r="B3334" s="40">
        <v>3133672.534557146</v>
      </c>
      <c r="C3334">
        <v>4252850.1217773724</v>
      </c>
      <c r="D3334" t="str">
        <v>unmet</v>
      </c>
      <c r="E3334">
        <v>-1119177.5872202264</v>
      </c>
    </row>
    <row r="3335" spans="1:5" x14ac:dyDescent="0.25">
      <c r="A3335">
        <v>3268</v>
      </c>
      <c r="B3335" s="40">
        <v>3558543.7470213664</v>
      </c>
      <c r="C3335">
        <v>4253308.2542279316</v>
      </c>
      <c r="D3335" t="str">
        <v>unmet</v>
      </c>
      <c r="E3335">
        <v>-694764.50720656523</v>
      </c>
    </row>
    <row r="3336" spans="1:5" x14ac:dyDescent="0.25">
      <c r="A3336">
        <v>3269</v>
      </c>
      <c r="B3336" s="40">
        <v>3322754.1005675504</v>
      </c>
      <c r="C3336">
        <v>4252963.3101664018</v>
      </c>
      <c r="D3336" t="str">
        <v>unmet</v>
      </c>
      <c r="E3336">
        <v>-930209.20959885139</v>
      </c>
    </row>
    <row r="3337" spans="1:5" x14ac:dyDescent="0.25">
      <c r="A3337">
        <v>3270</v>
      </c>
      <c r="B3337" s="40">
        <v>3136764.2310588402</v>
      </c>
      <c r="C3337">
        <v>4253423.4486455387</v>
      </c>
      <c r="D3337" t="str">
        <v>unmet</v>
      </c>
      <c r="E3337">
        <v>-1116659.2175866985</v>
      </c>
    </row>
    <row r="3338" spans="1:5" x14ac:dyDescent="0.25">
      <c r="A3338">
        <v>3271</v>
      </c>
      <c r="B3338" s="40">
        <v>3184232.1563847903</v>
      </c>
      <c r="C3338">
        <v>4253369.1268906267</v>
      </c>
      <c r="D3338" t="str">
        <v>unmet</v>
      </c>
      <c r="E3338">
        <v>-1069136.9705058364</v>
      </c>
    </row>
    <row r="3339" spans="1:5" x14ac:dyDescent="0.25">
      <c r="A3339">
        <v>3272</v>
      </c>
      <c r="B3339" s="40">
        <v>2740137.916387273</v>
      </c>
      <c r="C3339">
        <v>4253980.6586674154</v>
      </c>
      <c r="D3339" t="str">
        <v>unmet</v>
      </c>
      <c r="E3339">
        <v>-1513842.7422801424</v>
      </c>
    </row>
    <row r="3340" spans="1:5" x14ac:dyDescent="0.25">
      <c r="A3340">
        <v>3273</v>
      </c>
      <c r="B3340" s="40">
        <v>3404694.4063554546</v>
      </c>
      <c r="C3340">
        <v>4253475.9018614013</v>
      </c>
      <c r="D3340" t="str">
        <v>unmet</v>
      </c>
      <c r="E3340">
        <v>-848781.49550594669</v>
      </c>
    </row>
    <row r="3341" spans="1:5" x14ac:dyDescent="0.25">
      <c r="A3341">
        <v>3274</v>
      </c>
      <c r="B3341" s="40">
        <v>2916489.7165924688</v>
      </c>
      <c r="C3341">
        <v>4253072.8752024937</v>
      </c>
      <c r="D3341" t="str">
        <v>unmet</v>
      </c>
      <c r="E3341">
        <v>-1336583.158610025</v>
      </c>
    </row>
    <row r="3342" spans="1:5" x14ac:dyDescent="0.25">
      <c r="A3342">
        <v>3275</v>
      </c>
      <c r="B3342" s="40">
        <v>3929230.6304092077</v>
      </c>
      <c r="C3342">
        <v>4253686.9904320156</v>
      </c>
      <c r="D3342" t="str">
        <v>unmet</v>
      </c>
      <c r="E3342">
        <v>-324456.36002280796</v>
      </c>
    </row>
    <row r="3343" spans="1:5" x14ac:dyDescent="0.25">
      <c r="A3343">
        <v>3276</v>
      </c>
      <c r="B3343" s="40">
        <v>3047377.6284599984</v>
      </c>
      <c r="C3343">
        <v>4253823.9277184894</v>
      </c>
      <c r="D3343" t="str">
        <v>unmet</v>
      </c>
      <c r="E3343">
        <v>-1206446.299258491</v>
      </c>
    </row>
    <row r="3344" spans="1:5" x14ac:dyDescent="0.25">
      <c r="A3344">
        <v>3277</v>
      </c>
      <c r="B3344" s="40">
        <v>3123785.2322642626</v>
      </c>
      <c r="C3344">
        <v>4253660.6695337789</v>
      </c>
      <c r="D3344" t="str">
        <v>unmet</v>
      </c>
      <c r="E3344">
        <v>-1129875.4372695163</v>
      </c>
    </row>
    <row r="3345" spans="1:5" x14ac:dyDescent="0.25">
      <c r="A3345">
        <v>3278</v>
      </c>
      <c r="B3345" s="40">
        <v>3417832.4202632923</v>
      </c>
      <c r="C3345">
        <v>4253774.3617564673</v>
      </c>
      <c r="D3345" t="str">
        <v>unmet</v>
      </c>
      <c r="E3345">
        <v>-835941.94149317499</v>
      </c>
    </row>
    <row r="3346" spans="1:5" x14ac:dyDescent="0.25">
      <c r="A3346">
        <v>3279</v>
      </c>
      <c r="B3346" s="40">
        <v>4180014.2601562049</v>
      </c>
      <c r="C3346">
        <v>4253374.9778314242</v>
      </c>
      <c r="D3346" t="str">
        <v>unmet</v>
      </c>
      <c r="E3346">
        <v>-73360.71767521929</v>
      </c>
    </row>
    <row r="3347" spans="1:5" x14ac:dyDescent="0.25">
      <c r="A3347">
        <v>3280</v>
      </c>
      <c r="B3347" s="40">
        <v>2885291.0017568311</v>
      </c>
      <c r="C3347">
        <v>4253839.8196941577</v>
      </c>
      <c r="D3347" t="str">
        <v>unmet</v>
      </c>
      <c r="E3347">
        <v>-1368548.8179373266</v>
      </c>
    </row>
    <row r="3348" spans="1:5" x14ac:dyDescent="0.25">
      <c r="A3348">
        <v>3281</v>
      </c>
      <c r="B3348" s="40">
        <v>3253979.6497754944</v>
      </c>
      <c r="C3348">
        <v>4253143.9337110203</v>
      </c>
      <c r="D3348" t="str">
        <v>unmet</v>
      </c>
      <c r="E3348">
        <v>-999164.28393552592</v>
      </c>
    </row>
    <row r="3349" spans="1:5" x14ac:dyDescent="0.25">
      <c r="A3349">
        <v>3282</v>
      </c>
      <c r="B3349" s="40">
        <v>3289995.0552984038</v>
      </c>
      <c r="C3349">
        <v>4253180.7799373278</v>
      </c>
      <c r="D3349" t="str">
        <v>unmet</v>
      </c>
      <c r="E3349">
        <v>-963185.724638924</v>
      </c>
    </row>
    <row r="3350" spans="1:5" x14ac:dyDescent="0.25">
      <c r="A3350">
        <v>3283</v>
      </c>
      <c r="B3350" s="40">
        <v>2762148.8283928186</v>
      </c>
      <c r="C3350">
        <v>4253186.1928785425</v>
      </c>
      <c r="D3350" t="str">
        <v>unmet</v>
      </c>
      <c r="E3350">
        <v>-1491037.3644857239</v>
      </c>
    </row>
    <row r="3351" spans="1:5" x14ac:dyDescent="0.25">
      <c r="A3351">
        <v>3284</v>
      </c>
      <c r="B3351" s="40">
        <v>3113568.1689041085</v>
      </c>
      <c r="C3351">
        <v>4253731.0096395556</v>
      </c>
      <c r="D3351" t="str">
        <v>unmet</v>
      </c>
      <c r="E3351">
        <v>-1140162.8407354471</v>
      </c>
    </row>
    <row r="3352" spans="1:5" x14ac:dyDescent="0.25">
      <c r="A3352">
        <v>3285</v>
      </c>
      <c r="B3352" s="40">
        <v>3024212.47293321</v>
      </c>
      <c r="C3352">
        <v>4253297.6525155129</v>
      </c>
      <c r="D3352" t="str">
        <v>unmet</v>
      </c>
      <c r="E3352">
        <v>-1229085.1795823029</v>
      </c>
    </row>
    <row r="3353" spans="1:5" x14ac:dyDescent="0.25">
      <c r="A3353">
        <v>3286</v>
      </c>
      <c r="B3353" s="40">
        <v>3032401.9463430564</v>
      </c>
      <c r="C3353">
        <v>4252955.0021060966</v>
      </c>
      <c r="D3353" t="str">
        <v>unmet</v>
      </c>
      <c r="E3353">
        <v>-1220553.0557630402</v>
      </c>
    </row>
    <row r="3354" spans="1:5" x14ac:dyDescent="0.25">
      <c r="A3354">
        <v>3287</v>
      </c>
      <c r="B3354" s="40">
        <v>2915866.1471629515</v>
      </c>
      <c r="C3354">
        <v>4252807.1330123302</v>
      </c>
      <c r="D3354" t="str">
        <v>unmet</v>
      </c>
      <c r="E3354">
        <v>-1336940.9858493786</v>
      </c>
    </row>
    <row r="3355" spans="1:5" x14ac:dyDescent="0.25">
      <c r="A3355">
        <v>3288</v>
      </c>
      <c r="B3355" s="40">
        <v>3153090.1816171291</v>
      </c>
      <c r="C3355">
        <v>4253473.3535345942</v>
      </c>
      <c r="D3355" t="str">
        <v>unmet</v>
      </c>
      <c r="E3355">
        <v>-1100383.171917465</v>
      </c>
    </row>
    <row r="3356" spans="1:5" x14ac:dyDescent="0.25">
      <c r="A3356">
        <v>3289</v>
      </c>
      <c r="B3356" s="40">
        <v>3017725.2681504413</v>
      </c>
      <c r="C3356">
        <v>4253340.062203791</v>
      </c>
      <c r="D3356" t="str">
        <v>unmet</v>
      </c>
      <c r="E3356">
        <v>-1235614.7940533496</v>
      </c>
    </row>
    <row r="3357" spans="1:5" x14ac:dyDescent="0.25">
      <c r="A3357">
        <v>3290</v>
      </c>
      <c r="B3357" s="40">
        <v>3346916.1965873539</v>
      </c>
      <c r="C3357">
        <v>4253473.3913590107</v>
      </c>
      <c r="D3357" t="str">
        <v>unmet</v>
      </c>
      <c r="E3357">
        <v>-906557.19477165677</v>
      </c>
    </row>
    <row r="3358" spans="1:5" x14ac:dyDescent="0.25">
      <c r="A3358">
        <v>3291</v>
      </c>
      <c r="B3358" s="40">
        <v>3302017.8910194053</v>
      </c>
      <c r="C3358">
        <v>4253484.9519899478</v>
      </c>
      <c r="D3358" t="str">
        <v>unmet</v>
      </c>
      <c r="E3358">
        <v>-951467.06097054249</v>
      </c>
    </row>
    <row r="3359" spans="1:5" x14ac:dyDescent="0.25">
      <c r="A3359">
        <v>3292</v>
      </c>
      <c r="B3359" s="40">
        <v>3459849.8157071359</v>
      </c>
      <c r="C3359">
        <v>4253624.6924016802</v>
      </c>
      <c r="D3359" t="str">
        <v>unmet</v>
      </c>
      <c r="E3359">
        <v>-793774.87669454422</v>
      </c>
    </row>
    <row r="3360" spans="1:5" x14ac:dyDescent="0.25">
      <c r="A3360">
        <v>3293</v>
      </c>
      <c r="B3360" s="40">
        <v>2779845.8669599197</v>
      </c>
      <c r="C3360">
        <v>4253377.5995150479</v>
      </c>
      <c r="D3360" t="str">
        <v>unmet</v>
      </c>
      <c r="E3360">
        <v>-1473531.7325551282</v>
      </c>
    </row>
    <row r="3361" spans="1:5" x14ac:dyDescent="0.25">
      <c r="A3361">
        <v>3294</v>
      </c>
      <c r="B3361" s="40">
        <v>3360982.8918109122</v>
      </c>
      <c r="C3361">
        <v>4253542.8490202958</v>
      </c>
      <c r="D3361" t="str">
        <v>unmet</v>
      </c>
      <c r="E3361">
        <v>-892559.9572093836</v>
      </c>
    </row>
    <row r="3362" spans="1:5" x14ac:dyDescent="0.25">
      <c r="A3362">
        <v>3295</v>
      </c>
      <c r="B3362" s="40">
        <v>3417062.9242108469</v>
      </c>
      <c r="C3362">
        <v>4253078.129551067</v>
      </c>
      <c r="D3362" t="str">
        <v>unmet</v>
      </c>
      <c r="E3362">
        <v>-836015.20534022013</v>
      </c>
    </row>
    <row r="3363" spans="1:5" x14ac:dyDescent="0.25">
      <c r="A3363">
        <v>3296</v>
      </c>
      <c r="B3363" s="40">
        <v>3540372.1995331831</v>
      </c>
      <c r="C3363">
        <v>4253522.9888200155</v>
      </c>
      <c r="D3363" t="str">
        <v>unmet</v>
      </c>
      <c r="E3363">
        <v>-713150.78928683233</v>
      </c>
    </row>
    <row r="3364" spans="1:5" x14ac:dyDescent="0.25">
      <c r="A3364">
        <v>3297</v>
      </c>
      <c r="B3364" s="40">
        <v>2819514.5375848622</v>
      </c>
      <c r="C3364">
        <v>4253610.1714571351</v>
      </c>
      <c r="D3364" t="str">
        <v>unmet</v>
      </c>
      <c r="E3364">
        <v>-1434095.6338722729</v>
      </c>
    </row>
    <row r="3365" spans="1:5" x14ac:dyDescent="0.25">
      <c r="A3365">
        <v>3298</v>
      </c>
      <c r="B3365" s="40">
        <v>3256630.1987180347</v>
      </c>
      <c r="C3365">
        <v>4253565.903523365</v>
      </c>
      <c r="D3365" t="str">
        <v>unmet</v>
      </c>
      <c r="E3365">
        <v>-996935.70480533037</v>
      </c>
    </row>
    <row r="3366" spans="1:5" x14ac:dyDescent="0.25">
      <c r="A3366">
        <v>3299</v>
      </c>
      <c r="B3366" s="40">
        <v>3113101.438006666</v>
      </c>
      <c r="C3366">
        <v>4253610.4944891101</v>
      </c>
      <c r="D3366" t="str">
        <v>unmet</v>
      </c>
      <c r="E3366">
        <v>-1140509.0564824441</v>
      </c>
    </row>
    <row r="3367" spans="1:5" x14ac:dyDescent="0.25">
      <c r="A3367">
        <v>3300</v>
      </c>
      <c r="B3367" s="40">
        <v>2905523.6611406151</v>
      </c>
      <c r="C3367">
        <v>4253420.2990795244</v>
      </c>
      <c r="D3367" t="str">
        <v>unmet</v>
      </c>
      <c r="E3367">
        <v>-1347896.6379389092</v>
      </c>
    </row>
    <row r="3368" spans="1:5" x14ac:dyDescent="0.25">
      <c r="A3368">
        <v>3301</v>
      </c>
      <c r="B3368" s="40">
        <v>3206444.7259188765</v>
      </c>
      <c r="C3368">
        <v>4253241.5462846793</v>
      </c>
      <c r="D3368" t="str">
        <v>unmet</v>
      </c>
      <c r="E3368">
        <v>-1046796.8203658029</v>
      </c>
    </row>
    <row r="3369" spans="1:5" x14ac:dyDescent="0.25">
      <c r="A3369">
        <v>3302</v>
      </c>
      <c r="B3369" s="40">
        <v>3137934.8130510631</v>
      </c>
      <c r="C3369">
        <v>4253305.3474542145</v>
      </c>
      <c r="D3369" t="str">
        <v>unmet</v>
      </c>
      <c r="E3369">
        <v>-1115370.5344031514</v>
      </c>
    </row>
    <row r="3370" spans="1:5" x14ac:dyDescent="0.25">
      <c r="A3370">
        <v>3303</v>
      </c>
      <c r="B3370" s="40">
        <v>2632824.5811000653</v>
      </c>
      <c r="C3370">
        <v>4253539.0620519128</v>
      </c>
      <c r="D3370" t="str">
        <v>unmet</v>
      </c>
      <c r="E3370">
        <v>-1620714.4809518475</v>
      </c>
    </row>
    <row r="3371" spans="1:5" x14ac:dyDescent="0.25">
      <c r="A3371">
        <v>3304</v>
      </c>
      <c r="B3371" s="40">
        <v>3415777.3198615899</v>
      </c>
      <c r="C3371">
        <v>4253106.8391040713</v>
      </c>
      <c r="D3371" t="str">
        <v>unmet</v>
      </c>
      <c r="E3371">
        <v>-837329.51924248133</v>
      </c>
    </row>
    <row r="3372" spans="1:5" x14ac:dyDescent="0.25">
      <c r="A3372">
        <v>3305</v>
      </c>
      <c r="B3372" s="40">
        <v>3536970.9956846773</v>
      </c>
      <c r="C3372">
        <v>4253235.1622006651</v>
      </c>
      <c r="D3372" t="str">
        <v>unmet</v>
      </c>
      <c r="E3372">
        <v>-716264.16651598783</v>
      </c>
    </row>
    <row r="3373" spans="1:5" x14ac:dyDescent="0.25">
      <c r="A3373">
        <v>3306</v>
      </c>
      <c r="B3373" s="40">
        <v>3146039.6781920493</v>
      </c>
      <c r="C3373">
        <v>4253127.2586650383</v>
      </c>
      <c r="D3373" t="str">
        <v>unmet</v>
      </c>
      <c r="E3373">
        <v>-1107087.580472989</v>
      </c>
    </row>
    <row r="3374" spans="1:5" x14ac:dyDescent="0.25">
      <c r="A3374">
        <v>3307</v>
      </c>
      <c r="B3374" s="40">
        <v>2965461.2782401121</v>
      </c>
      <c r="C3374">
        <v>4253436.3985052668</v>
      </c>
      <c r="D3374" t="str">
        <v>unmet</v>
      </c>
      <c r="E3374">
        <v>-1287975.1202651546</v>
      </c>
    </row>
    <row r="3375" spans="1:5" x14ac:dyDescent="0.25">
      <c r="A3375">
        <v>3308</v>
      </c>
      <c r="B3375" s="40">
        <v>3102644.513025187</v>
      </c>
      <c r="C3375">
        <v>4253036.2588106729</v>
      </c>
      <c r="D3375" t="str">
        <v>unmet</v>
      </c>
      <c r="E3375">
        <v>-1150391.745785486</v>
      </c>
    </row>
    <row r="3376" spans="1:5" x14ac:dyDescent="0.25">
      <c r="A3376">
        <v>3309</v>
      </c>
      <c r="B3376" s="40">
        <v>4156075.4496959434</v>
      </c>
      <c r="C3376">
        <v>4252840.9571442334</v>
      </c>
      <c r="D3376" t="str">
        <v>unmet</v>
      </c>
      <c r="E3376">
        <v>-96765.507448290009</v>
      </c>
    </row>
    <row r="3377" spans="1:5" x14ac:dyDescent="0.25">
      <c r="A3377">
        <v>3310</v>
      </c>
      <c r="B3377" s="40">
        <v>3131813.6142364228</v>
      </c>
      <c r="C3377">
        <v>4253321.3781171907</v>
      </c>
      <c r="D3377" t="str">
        <v>unmet</v>
      </c>
      <c r="E3377">
        <v>-1121507.7638807679</v>
      </c>
    </row>
    <row r="3378" spans="1:5" x14ac:dyDescent="0.25">
      <c r="A3378">
        <v>3311</v>
      </c>
      <c r="B3378" s="40">
        <v>3215392.3802026738</v>
      </c>
      <c r="C3378">
        <v>4253582.910279505</v>
      </c>
      <c r="D3378" t="str">
        <v>unmet</v>
      </c>
      <c r="E3378">
        <v>-1038190.5300768311</v>
      </c>
    </row>
    <row r="3379" spans="1:5" x14ac:dyDescent="0.25">
      <c r="A3379">
        <v>3312</v>
      </c>
      <c r="B3379" s="40">
        <v>2989677.3901822586</v>
      </c>
      <c r="C3379">
        <v>4253401.6861821767</v>
      </c>
      <c r="D3379" t="str">
        <v>unmet</v>
      </c>
      <c r="E3379">
        <v>-1263724.2959999181</v>
      </c>
    </row>
    <row r="3380" spans="1:5" x14ac:dyDescent="0.25">
      <c r="A3380">
        <v>3313</v>
      </c>
      <c r="B3380" s="40">
        <v>3404870.6667944058</v>
      </c>
      <c r="C3380">
        <v>4253204.1436737543</v>
      </c>
      <c r="D3380" t="str">
        <v>unmet</v>
      </c>
      <c r="E3380">
        <v>-848333.47687934851</v>
      </c>
    </row>
    <row r="3381" spans="1:5" x14ac:dyDescent="0.25">
      <c r="A3381">
        <v>3314</v>
      </c>
      <c r="B3381" s="40">
        <v>2963787.2014242816</v>
      </c>
      <c r="C3381">
        <v>4253472.7258066125</v>
      </c>
      <c r="D3381" t="str">
        <v>unmet</v>
      </c>
      <c r="E3381">
        <v>-1289685.5243823309</v>
      </c>
    </row>
    <row r="3382" spans="1:5" x14ac:dyDescent="0.25">
      <c r="A3382">
        <v>3315</v>
      </c>
      <c r="B3382" s="40">
        <v>3375784.7034224477</v>
      </c>
      <c r="C3382">
        <v>4253390.3820811417</v>
      </c>
      <c r="D3382" t="str">
        <v>unmet</v>
      </c>
      <c r="E3382">
        <v>-877605.67865869403</v>
      </c>
    </row>
    <row r="3383" spans="1:5" x14ac:dyDescent="0.25">
      <c r="A3383">
        <v>3316</v>
      </c>
      <c r="B3383" s="40">
        <v>3235084.5216999375</v>
      </c>
      <c r="C3383">
        <v>4253400.6917546112</v>
      </c>
      <c r="D3383" t="str">
        <v>unmet</v>
      </c>
      <c r="E3383">
        <v>-1018316.1700546737</v>
      </c>
    </row>
    <row r="3384" spans="1:5" x14ac:dyDescent="0.25">
      <c r="A3384">
        <v>3317</v>
      </c>
      <c r="B3384" s="40">
        <v>3172236.5420905259</v>
      </c>
      <c r="C3384">
        <v>4254213.1083005164</v>
      </c>
      <c r="D3384" t="str">
        <v>unmet</v>
      </c>
      <c r="E3384">
        <v>-1081976.5662099905</v>
      </c>
    </row>
    <row r="3385" spans="1:5" x14ac:dyDescent="0.25">
      <c r="A3385">
        <v>3318</v>
      </c>
      <c r="B3385" s="40">
        <v>3106974.7200822979</v>
      </c>
      <c r="C3385">
        <v>4253157.5549240727</v>
      </c>
      <c r="D3385" t="str">
        <v>unmet</v>
      </c>
      <c r="E3385">
        <v>-1146182.8348417748</v>
      </c>
    </row>
    <row r="3386" spans="1:5" x14ac:dyDescent="0.25">
      <c r="A3386">
        <v>3319</v>
      </c>
      <c r="B3386" s="40">
        <v>3260053.2527248254</v>
      </c>
      <c r="C3386">
        <v>4253119.460613599</v>
      </c>
      <c r="D3386" t="str">
        <v>unmet</v>
      </c>
      <c r="E3386">
        <v>-993066.20788877364</v>
      </c>
    </row>
    <row r="3387" spans="1:5" x14ac:dyDescent="0.25">
      <c r="A3387">
        <v>3320</v>
      </c>
      <c r="B3387" s="40">
        <v>3991926.6363183828</v>
      </c>
      <c r="C3387">
        <v>4253093.6509936275</v>
      </c>
      <c r="D3387" t="str">
        <v>unmet</v>
      </c>
      <c r="E3387">
        <v>-261167.01467524469</v>
      </c>
    </row>
    <row r="3388" spans="1:5" x14ac:dyDescent="0.25">
      <c r="A3388">
        <v>3321</v>
      </c>
      <c r="B3388" s="40">
        <v>3581933.4954554001</v>
      </c>
      <c r="C3388">
        <v>4253685.4342938215</v>
      </c>
      <c r="D3388" t="str">
        <v>unmet</v>
      </c>
      <c r="E3388">
        <v>-671751.93883842137</v>
      </c>
    </row>
    <row r="3389" spans="1:5" x14ac:dyDescent="0.25">
      <c r="A3389">
        <v>3322</v>
      </c>
      <c r="B3389" s="40">
        <v>3049022.8627487849</v>
      </c>
      <c r="C3389">
        <v>4253373.6373412572</v>
      </c>
      <c r="D3389" t="str">
        <v>unmet</v>
      </c>
      <c r="E3389">
        <v>-1204350.7745924722</v>
      </c>
    </row>
    <row r="3390" spans="1:5" x14ac:dyDescent="0.25">
      <c r="A3390">
        <v>3323</v>
      </c>
      <c r="B3390" s="40">
        <v>3134080.1280253744</v>
      </c>
      <c r="C3390">
        <v>4252913.5257620364</v>
      </c>
      <c r="D3390" t="str">
        <v>unmet</v>
      </c>
      <c r="E3390">
        <v>-1118833.3977366621</v>
      </c>
    </row>
    <row r="3391" spans="1:5" x14ac:dyDescent="0.25">
      <c r="A3391">
        <v>3324</v>
      </c>
      <c r="B3391" s="40">
        <v>3993736.7137907082</v>
      </c>
      <c r="C3391">
        <v>4253059.8723815288</v>
      </c>
      <c r="D3391" t="str">
        <v>unmet</v>
      </c>
      <c r="E3391">
        <v>-259323.15859082062</v>
      </c>
    </row>
    <row r="3392" spans="1:5" x14ac:dyDescent="0.25">
      <c r="A3392">
        <v>3325</v>
      </c>
      <c r="B3392" s="40">
        <v>3456550.8428360103</v>
      </c>
      <c r="C3392">
        <v>4253299.8366243495</v>
      </c>
      <c r="D3392" t="str">
        <v>unmet</v>
      </c>
      <c r="E3392">
        <v>-796748.9937883392</v>
      </c>
    </row>
    <row r="3393" spans="1:5" x14ac:dyDescent="0.25">
      <c r="A3393">
        <v>3326</v>
      </c>
      <c r="B3393" s="40">
        <v>3414394.9885471673</v>
      </c>
      <c r="C3393">
        <v>4253040.7451678235</v>
      </c>
      <c r="D3393" t="str">
        <v>unmet</v>
      </c>
      <c r="E3393">
        <v>-838645.75662065623</v>
      </c>
    </row>
    <row r="3394" spans="1:5" x14ac:dyDescent="0.25">
      <c r="A3394">
        <v>3327</v>
      </c>
      <c r="B3394" s="40">
        <v>2717205.0152947046</v>
      </c>
      <c r="C3394">
        <v>4253556.6896351976</v>
      </c>
      <c r="D3394" t="str">
        <v>unmet</v>
      </c>
      <c r="E3394">
        <v>-1536351.674340493</v>
      </c>
    </row>
    <row r="3395" spans="1:5" x14ac:dyDescent="0.25">
      <c r="A3395">
        <v>3328</v>
      </c>
      <c r="B3395" s="40">
        <v>4142588.936782456</v>
      </c>
      <c r="C3395">
        <v>4253487.1386887822</v>
      </c>
      <c r="D3395" t="str">
        <v>unmet</v>
      </c>
      <c r="E3395">
        <v>-110898.20190632623</v>
      </c>
    </row>
    <row r="3396" spans="1:5" x14ac:dyDescent="0.25">
      <c r="A3396">
        <v>3329</v>
      </c>
      <c r="B3396" s="40">
        <v>2803057.3313718019</v>
      </c>
      <c r="C3396">
        <v>4253147.8887506062</v>
      </c>
      <c r="D3396" t="str">
        <v>unmet</v>
      </c>
      <c r="E3396">
        <v>-1450090.5573788043</v>
      </c>
    </row>
    <row r="3397" spans="1:5" x14ac:dyDescent="0.25">
      <c r="A3397">
        <v>3330</v>
      </c>
      <c r="B3397" s="40">
        <v>3707697.2564946655</v>
      </c>
      <c r="C3397">
        <v>4252906.4017990092</v>
      </c>
      <c r="D3397" t="str">
        <v>unmet</v>
      </c>
      <c r="E3397">
        <v>-545209.14530434366</v>
      </c>
    </row>
    <row r="3398" spans="1:5" x14ac:dyDescent="0.25">
      <c r="A3398">
        <v>3331</v>
      </c>
      <c r="B3398" s="40">
        <v>3064291.2275586254</v>
      </c>
      <c r="C3398">
        <v>4253255.6332009444</v>
      </c>
      <c r="D3398" t="str">
        <v>unmet</v>
      </c>
      <c r="E3398">
        <v>-1188964.405642319</v>
      </c>
    </row>
    <row r="3399" spans="1:5" x14ac:dyDescent="0.25">
      <c r="A3399">
        <v>3332</v>
      </c>
      <c r="B3399" s="40">
        <v>2877470.241407183</v>
      </c>
      <c r="C3399">
        <v>4253194.0140559906</v>
      </c>
      <c r="D3399" t="str">
        <v>unmet</v>
      </c>
      <c r="E3399">
        <v>-1375723.7726488076</v>
      </c>
    </row>
    <row r="3400" spans="1:5" x14ac:dyDescent="0.25">
      <c r="A3400">
        <v>3333</v>
      </c>
      <c r="B3400" s="40">
        <v>3090781.0647574365</v>
      </c>
      <c r="C3400">
        <v>4253322.3200804004</v>
      </c>
      <c r="D3400" t="str">
        <v>unmet</v>
      </c>
      <c r="E3400">
        <v>-1162541.2553229639</v>
      </c>
    </row>
    <row r="3401" spans="1:5" x14ac:dyDescent="0.25">
      <c r="A3401">
        <v>3334</v>
      </c>
      <c r="B3401" s="40">
        <v>3690820.1654592147</v>
      </c>
      <c r="C3401">
        <v>4253459.4094151137</v>
      </c>
      <c r="D3401" t="str">
        <v>unmet</v>
      </c>
      <c r="E3401">
        <v>-562639.24395589903</v>
      </c>
    </row>
    <row r="3402" spans="1:5" x14ac:dyDescent="0.25">
      <c r="A3402">
        <v>3335</v>
      </c>
      <c r="B3402" s="40">
        <v>4320638.221325798</v>
      </c>
      <c r="C3402">
        <v>4253359.7750163591</v>
      </c>
      <c r="D3402" t="str">
        <v>met</v>
      </c>
      <c r="E3402">
        <v>67278.446309438907</v>
      </c>
    </row>
    <row r="3403" spans="1:5" x14ac:dyDescent="0.25">
      <c r="A3403">
        <v>3336</v>
      </c>
      <c r="B3403" s="40">
        <v>3134129.935586514</v>
      </c>
      <c r="C3403">
        <v>4253162.7037951443</v>
      </c>
      <c r="D3403" t="str">
        <v>unmet</v>
      </c>
      <c r="E3403">
        <v>-1119032.7682086304</v>
      </c>
    </row>
    <row r="3404" spans="1:5" x14ac:dyDescent="0.25">
      <c r="A3404">
        <v>3337</v>
      </c>
      <c r="B3404" s="40">
        <v>2694814.7292624582</v>
      </c>
      <c r="C3404">
        <v>4252819.7186070252</v>
      </c>
      <c r="D3404" t="str">
        <v>unmet</v>
      </c>
      <c r="E3404">
        <v>-1558004.9893445671</v>
      </c>
    </row>
    <row r="3405" spans="1:5" x14ac:dyDescent="0.25">
      <c r="A3405">
        <v>3338</v>
      </c>
      <c r="B3405" s="40">
        <v>3129749.4601644874</v>
      </c>
      <c r="C3405">
        <v>4253841.6651018392</v>
      </c>
      <c r="D3405" t="str">
        <v>unmet</v>
      </c>
      <c r="E3405">
        <v>-1124092.2049373519</v>
      </c>
    </row>
    <row r="3406" spans="1:5" x14ac:dyDescent="0.25">
      <c r="A3406">
        <v>3339</v>
      </c>
      <c r="B3406" s="40">
        <v>3209208.9081879044</v>
      </c>
      <c r="C3406">
        <v>4253255.4413897581</v>
      </c>
      <c r="D3406" t="str">
        <v>unmet</v>
      </c>
      <c r="E3406">
        <v>-1044046.5332018537</v>
      </c>
    </row>
    <row r="3407" spans="1:5" x14ac:dyDescent="0.25">
      <c r="A3407">
        <v>3340</v>
      </c>
      <c r="B3407" s="40">
        <v>3264578.9460388795</v>
      </c>
      <c r="C3407">
        <v>4253230.4841670375</v>
      </c>
      <c r="D3407" t="str">
        <v>unmet</v>
      </c>
      <c r="E3407">
        <v>-988651.53812815808</v>
      </c>
    </row>
    <row r="3408" spans="1:5" x14ac:dyDescent="0.25">
      <c r="A3408">
        <v>3341</v>
      </c>
      <c r="B3408" s="40">
        <v>3050030.4645718317</v>
      </c>
      <c r="C3408">
        <v>4253466.5714726271</v>
      </c>
      <c r="D3408" t="str">
        <v>unmet</v>
      </c>
      <c r="E3408">
        <v>-1203436.1069007954</v>
      </c>
    </row>
    <row r="3409" spans="1:5" x14ac:dyDescent="0.25">
      <c r="A3409">
        <v>3342</v>
      </c>
      <c r="B3409" s="40">
        <v>3082757.1305265157</v>
      </c>
      <c r="C3409">
        <v>4253373.3820646023</v>
      </c>
      <c r="D3409" t="str">
        <v>unmet</v>
      </c>
      <c r="E3409">
        <v>-1170616.2515380867</v>
      </c>
    </row>
    <row r="3410" spans="1:5" x14ac:dyDescent="0.25">
      <c r="A3410">
        <v>3343</v>
      </c>
      <c r="B3410" s="40">
        <v>2987822.6566437492</v>
      </c>
      <c r="C3410">
        <v>4253222.9137406759</v>
      </c>
      <c r="D3410" t="str">
        <v>unmet</v>
      </c>
      <c r="E3410">
        <v>-1265400.2570969267</v>
      </c>
    </row>
    <row r="3411" spans="1:5" x14ac:dyDescent="0.25">
      <c r="A3411">
        <v>3344</v>
      </c>
      <c r="B3411" s="40">
        <v>3171889.0119232424</v>
      </c>
      <c r="C3411">
        <v>4253454.0386935836</v>
      </c>
      <c r="D3411" t="str">
        <v>unmet</v>
      </c>
      <c r="E3411">
        <v>-1081565.0267703412</v>
      </c>
    </row>
    <row r="3412" spans="1:5" x14ac:dyDescent="0.25">
      <c r="A3412">
        <v>3345</v>
      </c>
      <c r="B3412" s="40">
        <v>3150508.903286872</v>
      </c>
      <c r="C3412">
        <v>4253111.8041069452</v>
      </c>
      <c r="D3412" t="str">
        <v>unmet</v>
      </c>
      <c r="E3412">
        <v>-1102602.9008200732</v>
      </c>
    </row>
    <row r="3413" spans="1:5" x14ac:dyDescent="0.25">
      <c r="A3413">
        <v>3346</v>
      </c>
      <c r="B3413" s="40">
        <v>3044550.1578864967</v>
      </c>
      <c r="C3413">
        <v>4253308.2200011434</v>
      </c>
      <c r="D3413" t="str">
        <v>unmet</v>
      </c>
      <c r="E3413">
        <v>-1208758.0621146467</v>
      </c>
    </row>
    <row r="3414" spans="1:5" x14ac:dyDescent="0.25">
      <c r="A3414">
        <v>3347</v>
      </c>
      <c r="B3414" s="40">
        <v>2949827.6165266423</v>
      </c>
      <c r="C3414">
        <v>4252870.122265378</v>
      </c>
      <c r="D3414" t="str">
        <v>unmet</v>
      </c>
      <c r="E3414">
        <v>-1303042.5057387357</v>
      </c>
    </row>
    <row r="3415" spans="1:5" x14ac:dyDescent="0.25">
      <c r="A3415">
        <v>3348</v>
      </c>
      <c r="B3415" s="40">
        <v>3200702.0616823286</v>
      </c>
      <c r="C3415">
        <v>4254100.3422685079</v>
      </c>
      <c r="D3415" t="str">
        <v>unmet</v>
      </c>
      <c r="E3415">
        <v>-1053398.2805861793</v>
      </c>
    </row>
    <row r="3416" spans="1:5" x14ac:dyDescent="0.25">
      <c r="A3416">
        <v>3349</v>
      </c>
      <c r="B3416" s="40">
        <v>3065759.0171536892</v>
      </c>
      <c r="C3416">
        <v>4253322.0276741525</v>
      </c>
      <c r="D3416" t="str">
        <v>unmet</v>
      </c>
      <c r="E3416">
        <v>-1187563.0105204633</v>
      </c>
    </row>
    <row r="3417" spans="1:5" x14ac:dyDescent="0.25">
      <c r="A3417">
        <v>3350</v>
      </c>
      <c r="B3417" s="40">
        <v>2949576.3767945962</v>
      </c>
      <c r="C3417">
        <v>4253165.4251454789</v>
      </c>
      <c r="D3417" t="str">
        <v>unmet</v>
      </c>
      <c r="E3417">
        <v>-1303589.0483508827</v>
      </c>
    </row>
    <row r="3418" spans="1:5" x14ac:dyDescent="0.25">
      <c r="A3418">
        <v>3351</v>
      </c>
      <c r="B3418" s="40">
        <v>3286192.1426418624</v>
      </c>
      <c r="C3418">
        <v>4253868.9696552809</v>
      </c>
      <c r="D3418" t="str">
        <v>unmet</v>
      </c>
      <c r="E3418">
        <v>-967676.82701341854</v>
      </c>
    </row>
    <row r="3419" spans="1:5" x14ac:dyDescent="0.25">
      <c r="A3419">
        <v>3352</v>
      </c>
      <c r="B3419" s="40">
        <v>3246285.3773400635</v>
      </c>
      <c r="C3419">
        <v>4253424.2063995562</v>
      </c>
      <c r="D3419" t="str">
        <v>unmet</v>
      </c>
      <c r="E3419">
        <v>-1007138.8290594928</v>
      </c>
    </row>
    <row r="3420" spans="1:5" x14ac:dyDescent="0.25">
      <c r="A3420">
        <v>3353</v>
      </c>
      <c r="B3420" s="40">
        <v>3138047.5873025078</v>
      </c>
      <c r="C3420">
        <v>4252921.7960291971</v>
      </c>
      <c r="D3420" t="str">
        <v>unmet</v>
      </c>
      <c r="E3420">
        <v>-1114874.2087266892</v>
      </c>
    </row>
    <row r="3421" spans="1:5" x14ac:dyDescent="0.25">
      <c r="A3421">
        <v>3354</v>
      </c>
      <c r="B3421" s="40">
        <v>3285058.2746614572</v>
      </c>
      <c r="C3421">
        <v>4252834.868275159</v>
      </c>
      <c r="D3421" t="str">
        <v>unmet</v>
      </c>
      <c r="E3421">
        <v>-967776.59361370187</v>
      </c>
    </row>
    <row r="3422" spans="1:5" x14ac:dyDescent="0.25">
      <c r="A3422">
        <v>3355</v>
      </c>
      <c r="B3422" s="40">
        <v>3438776.1736992048</v>
      </c>
      <c r="C3422">
        <v>4253219.8873115983</v>
      </c>
      <c r="D3422" t="str">
        <v>unmet</v>
      </c>
      <c r="E3422">
        <v>-814443.71361239348</v>
      </c>
    </row>
    <row r="3423" spans="1:5" x14ac:dyDescent="0.25">
      <c r="A3423">
        <v>3356</v>
      </c>
      <c r="B3423" s="40">
        <v>2983546.2592518181</v>
      </c>
      <c r="C3423">
        <v>4253581.0822674902</v>
      </c>
      <c r="D3423" t="str">
        <v>unmet</v>
      </c>
      <c r="E3423">
        <v>-1270034.8230156722</v>
      </c>
    </row>
    <row r="3424" spans="1:5" x14ac:dyDescent="0.25">
      <c r="A3424">
        <v>3357</v>
      </c>
      <c r="B3424" s="40">
        <v>3518161.6308636968</v>
      </c>
      <c r="C3424">
        <v>4253567.1905459687</v>
      </c>
      <c r="D3424" t="str">
        <v>unmet</v>
      </c>
      <c r="E3424">
        <v>-735405.55968227191</v>
      </c>
    </row>
    <row r="3425" spans="1:5" x14ac:dyDescent="0.25">
      <c r="A3425">
        <v>3358</v>
      </c>
      <c r="B3425" s="40">
        <v>3213502.2850740147</v>
      </c>
      <c r="C3425">
        <v>4252912.8271317109</v>
      </c>
      <c r="D3425" t="str">
        <v>unmet</v>
      </c>
      <c r="E3425">
        <v>-1039410.5420576963</v>
      </c>
    </row>
    <row r="3426" spans="1:5" x14ac:dyDescent="0.25">
      <c r="A3426">
        <v>3359</v>
      </c>
      <c r="B3426" s="40">
        <v>3261565.0495405304</v>
      </c>
      <c r="C3426">
        <v>4253282.5668350151</v>
      </c>
      <c r="D3426" t="str">
        <v>unmet</v>
      </c>
      <c r="E3426">
        <v>-991717.51729448466</v>
      </c>
    </row>
    <row r="3427" spans="1:5" x14ac:dyDescent="0.25">
      <c r="A3427">
        <v>3360</v>
      </c>
      <c r="B3427" s="40">
        <v>2992673.3776341872</v>
      </c>
      <c r="C3427">
        <v>4253087.0880519366</v>
      </c>
      <c r="D3427" t="str">
        <v>unmet</v>
      </c>
      <c r="E3427">
        <v>-1260413.7104177494</v>
      </c>
    </row>
    <row r="3428" spans="1:5" x14ac:dyDescent="0.25">
      <c r="A3428">
        <v>3361</v>
      </c>
      <c r="B3428" s="40">
        <v>3364503.4045253629</v>
      </c>
      <c r="C3428">
        <v>4253949.1523936605</v>
      </c>
      <c r="D3428" t="str">
        <v>unmet</v>
      </c>
      <c r="E3428">
        <v>-889445.74786829762</v>
      </c>
    </row>
    <row r="3429" spans="1:5" x14ac:dyDescent="0.25">
      <c r="A3429">
        <v>3362</v>
      </c>
      <c r="B3429" s="40">
        <v>2983109.4991919501</v>
      </c>
      <c r="C3429">
        <v>4254008.7733307593</v>
      </c>
      <c r="D3429" t="str">
        <v>unmet</v>
      </c>
      <c r="E3429">
        <v>-1270899.2741388092</v>
      </c>
    </row>
    <row r="3430" spans="1:5" x14ac:dyDescent="0.25">
      <c r="A3430">
        <v>3363</v>
      </c>
      <c r="B3430" s="40">
        <v>3392180.1199185555</v>
      </c>
      <c r="C3430">
        <v>4252526.2772867652</v>
      </c>
      <c r="D3430" t="str">
        <v>unmet</v>
      </c>
      <c r="E3430">
        <v>-860346.15736820968</v>
      </c>
    </row>
    <row r="3431" spans="1:5" x14ac:dyDescent="0.25">
      <c r="A3431">
        <v>3364</v>
      </c>
      <c r="B3431" s="40">
        <v>2873284.350679901</v>
      </c>
      <c r="C3431">
        <v>4253293.0835634004</v>
      </c>
      <c r="D3431" t="str">
        <v>unmet</v>
      </c>
      <c r="E3431">
        <v>-1380008.7328834995</v>
      </c>
    </row>
    <row r="3432" spans="1:5" x14ac:dyDescent="0.25">
      <c r="A3432">
        <v>3365</v>
      </c>
      <c r="B3432" s="40">
        <v>3068786.1074347114</v>
      </c>
      <c r="C3432">
        <v>4252980.6878182134</v>
      </c>
      <c r="D3432" t="str">
        <v>unmet</v>
      </c>
      <c r="E3432">
        <v>-1184194.5803835019</v>
      </c>
    </row>
    <row r="3433" spans="1:5" x14ac:dyDescent="0.25">
      <c r="A3433">
        <v>3366</v>
      </c>
      <c r="B3433" s="40">
        <v>2979299.432890249</v>
      </c>
      <c r="C3433">
        <v>4253605.9038196271</v>
      </c>
      <c r="D3433" t="str">
        <v>unmet</v>
      </c>
      <c r="E3433">
        <v>-1274306.4709293782</v>
      </c>
    </row>
    <row r="3434" spans="1:5" x14ac:dyDescent="0.25">
      <c r="A3434">
        <v>3367</v>
      </c>
      <c r="B3434" s="40">
        <v>3087302.6526045222</v>
      </c>
      <c r="C3434">
        <v>4253193.0062017906</v>
      </c>
      <c r="D3434" t="str">
        <v>unmet</v>
      </c>
      <c r="E3434">
        <v>-1165890.3535972685</v>
      </c>
    </row>
    <row r="3435" spans="1:5" x14ac:dyDescent="0.25">
      <c r="A3435">
        <v>3368</v>
      </c>
      <c r="B3435" s="40">
        <v>3270528.2341382909</v>
      </c>
      <c r="C3435">
        <v>4252904.6098361071</v>
      </c>
      <c r="D3435" t="str">
        <v>unmet</v>
      </c>
      <c r="E3435">
        <v>-982376.37569781626</v>
      </c>
    </row>
    <row r="3436" spans="1:5" x14ac:dyDescent="0.25">
      <c r="A3436">
        <v>3369</v>
      </c>
      <c r="B3436" s="40">
        <v>2804248.5941762142</v>
      </c>
      <c r="C3436">
        <v>4253407.327597497</v>
      </c>
      <c r="D3436" t="str">
        <v>unmet</v>
      </c>
      <c r="E3436">
        <v>-1449158.7334212828</v>
      </c>
    </row>
    <row r="3437" spans="1:5" x14ac:dyDescent="0.25">
      <c r="A3437">
        <v>3370</v>
      </c>
      <c r="B3437" s="40">
        <v>3053367.2315698247</v>
      </c>
      <c r="C3437">
        <v>4253168.7563126069</v>
      </c>
      <c r="D3437" t="str">
        <v>unmet</v>
      </c>
      <c r="E3437">
        <v>-1199801.5247427821</v>
      </c>
    </row>
    <row r="3438" spans="1:5" x14ac:dyDescent="0.25">
      <c r="A3438">
        <v>3371</v>
      </c>
      <c r="B3438" s="40">
        <v>3173464.830848271</v>
      </c>
      <c r="C3438">
        <v>4252872.0523403995</v>
      </c>
      <c r="D3438" t="str">
        <v>unmet</v>
      </c>
      <c r="E3438">
        <v>-1079407.2214921284</v>
      </c>
    </row>
    <row r="3439" spans="1:5" x14ac:dyDescent="0.25">
      <c r="A3439">
        <v>3372</v>
      </c>
      <c r="B3439" s="40">
        <v>3145143.8813677058</v>
      </c>
      <c r="C3439">
        <v>4253220.1474149134</v>
      </c>
      <c r="D3439" t="str">
        <v>unmet</v>
      </c>
      <c r="E3439">
        <v>-1108076.2660472076</v>
      </c>
    </row>
    <row r="3440" spans="1:5" x14ac:dyDescent="0.25">
      <c r="A3440">
        <v>3373</v>
      </c>
      <c r="B3440" s="40">
        <v>3100036.8755729264</v>
      </c>
      <c r="C3440">
        <v>4253207.7798893042</v>
      </c>
      <c r="D3440" t="str">
        <v>unmet</v>
      </c>
      <c r="E3440">
        <v>-1153170.9043163778</v>
      </c>
    </row>
    <row r="3441" spans="1:5" x14ac:dyDescent="0.25">
      <c r="A3441">
        <v>3374</v>
      </c>
      <c r="B3441" s="40">
        <v>3336984.9103130857</v>
      </c>
      <c r="C3441">
        <v>4253162.8526566466</v>
      </c>
      <c r="D3441" t="str">
        <v>unmet</v>
      </c>
      <c r="E3441">
        <v>-916177.94234356098</v>
      </c>
    </row>
    <row r="3442" spans="1:5" x14ac:dyDescent="0.25">
      <c r="A3442">
        <v>3375</v>
      </c>
      <c r="B3442" s="40">
        <v>3156917.0372329317</v>
      </c>
      <c r="C3442">
        <v>4253195.7822630713</v>
      </c>
      <c r="D3442" t="str">
        <v>unmet</v>
      </c>
      <c r="E3442">
        <v>-1096278.7450301396</v>
      </c>
    </row>
    <row r="3443" spans="1:5" x14ac:dyDescent="0.25">
      <c r="A3443">
        <v>3376</v>
      </c>
      <c r="B3443" s="40">
        <v>3837418.9123575939</v>
      </c>
      <c r="C3443">
        <v>4253221.3061707774</v>
      </c>
      <c r="D3443" t="str">
        <v>unmet</v>
      </c>
      <c r="E3443">
        <v>-415802.39381318353</v>
      </c>
    </row>
    <row r="3444" spans="1:5" x14ac:dyDescent="0.25">
      <c r="A3444">
        <v>3377</v>
      </c>
      <c r="B3444" s="40">
        <v>3187219.2313850415</v>
      </c>
      <c r="C3444">
        <v>4253787.8652403625</v>
      </c>
      <c r="D3444" t="str">
        <v>unmet</v>
      </c>
      <c r="E3444">
        <v>-1066568.633855321</v>
      </c>
    </row>
    <row r="3445" spans="1:5" x14ac:dyDescent="0.25">
      <c r="A3445">
        <v>3378</v>
      </c>
      <c r="B3445" s="40">
        <v>3676334.6471459465</v>
      </c>
      <c r="C3445">
        <v>4253432.2963359868</v>
      </c>
      <c r="D3445" t="str">
        <v>unmet</v>
      </c>
      <c r="E3445">
        <v>-577097.64919004031</v>
      </c>
    </row>
    <row r="3446" spans="1:5" x14ac:dyDescent="0.25">
      <c r="A3446">
        <v>3379</v>
      </c>
      <c r="B3446" s="40">
        <v>3406801.7975754836</v>
      </c>
      <c r="C3446">
        <v>4253281.7171406969</v>
      </c>
      <c r="D3446" t="str">
        <v>unmet</v>
      </c>
      <c r="E3446">
        <v>-846479.91956521338</v>
      </c>
    </row>
    <row r="3447" spans="1:5" x14ac:dyDescent="0.25">
      <c r="A3447">
        <v>3380</v>
      </c>
      <c r="B3447" s="40">
        <v>2860563.4658921487</v>
      </c>
      <c r="C3447">
        <v>4252897.3747616243</v>
      </c>
      <c r="D3447" t="str">
        <v>unmet</v>
      </c>
      <c r="E3447">
        <v>-1392333.9088694756</v>
      </c>
    </row>
    <row r="3448" spans="1:5" x14ac:dyDescent="0.25">
      <c r="A3448">
        <v>3381</v>
      </c>
      <c r="B3448" s="40">
        <v>2945201.2459695865</v>
      </c>
      <c r="C3448">
        <v>4253704.1758744251</v>
      </c>
      <c r="D3448" t="str">
        <v>unmet</v>
      </c>
      <c r="E3448">
        <v>-1308502.9299048386</v>
      </c>
    </row>
    <row r="3449" spans="1:5" x14ac:dyDescent="0.25">
      <c r="A3449">
        <v>3382</v>
      </c>
      <c r="B3449" s="40">
        <v>3127491.3494457067</v>
      </c>
      <c r="C3449">
        <v>4253314.8334563216</v>
      </c>
      <c r="D3449" t="str">
        <v>unmet</v>
      </c>
      <c r="E3449">
        <v>-1125823.4840106149</v>
      </c>
    </row>
    <row r="3450" spans="1:5" x14ac:dyDescent="0.25">
      <c r="A3450">
        <v>3383</v>
      </c>
      <c r="B3450" s="40">
        <v>3299822.2414238858</v>
      </c>
      <c r="C3450">
        <v>4253291.3655752065</v>
      </c>
      <c r="D3450" t="str">
        <v>unmet</v>
      </c>
      <c r="E3450">
        <v>-953469.12415132066</v>
      </c>
    </row>
    <row r="3451" spans="1:5" x14ac:dyDescent="0.25">
      <c r="A3451">
        <v>3384</v>
      </c>
      <c r="B3451" s="40">
        <v>3066855.5728826369</v>
      </c>
      <c r="C3451">
        <v>4253760.076888293</v>
      </c>
      <c r="D3451" t="str">
        <v>unmet</v>
      </c>
      <c r="E3451">
        <v>-1186904.5040056561</v>
      </c>
    </row>
    <row r="3452" spans="1:5" x14ac:dyDescent="0.25">
      <c r="A3452">
        <v>3385</v>
      </c>
      <c r="B3452" s="40">
        <v>2928418.7517706361</v>
      </c>
      <c r="C3452">
        <v>4253377.3899215711</v>
      </c>
      <c r="D3452" t="str">
        <v>unmet</v>
      </c>
      <c r="E3452">
        <v>-1324958.6381509351</v>
      </c>
    </row>
    <row r="3453" spans="1:5" x14ac:dyDescent="0.25">
      <c r="A3453">
        <v>3386</v>
      </c>
      <c r="B3453" s="40">
        <v>2885125.2785920603</v>
      </c>
      <c r="C3453">
        <v>4253095.6051427331</v>
      </c>
      <c r="D3453" t="str">
        <v>unmet</v>
      </c>
      <c r="E3453">
        <v>-1367970.3265506728</v>
      </c>
    </row>
    <row r="3454" spans="1:5" x14ac:dyDescent="0.25">
      <c r="A3454">
        <v>3387</v>
      </c>
      <c r="B3454" s="40">
        <v>3216749.3789255647</v>
      </c>
      <c r="C3454">
        <v>4253396.4708991218</v>
      </c>
      <c r="D3454" t="str">
        <v>unmet</v>
      </c>
      <c r="E3454">
        <v>-1036647.0919735571</v>
      </c>
    </row>
    <row r="3455" spans="1:5" x14ac:dyDescent="0.25">
      <c r="A3455">
        <v>3388</v>
      </c>
      <c r="B3455" s="40">
        <v>3250083.4610039974</v>
      </c>
      <c r="C3455">
        <v>4253131.4744387371</v>
      </c>
      <c r="D3455" t="str">
        <v>unmet</v>
      </c>
      <c r="E3455">
        <v>-1003048.0134347398</v>
      </c>
    </row>
    <row r="3456" spans="1:5" x14ac:dyDescent="0.25">
      <c r="A3456">
        <v>3389</v>
      </c>
      <c r="B3456" s="40">
        <v>3022650.3999724612</v>
      </c>
      <c r="C3456">
        <v>4253019.7869868642</v>
      </c>
      <c r="D3456" t="str">
        <v>unmet</v>
      </c>
      <c r="E3456">
        <v>-1230369.387014403</v>
      </c>
    </row>
    <row r="3457" spans="1:5" x14ac:dyDescent="0.25">
      <c r="A3457">
        <v>3390</v>
      </c>
      <c r="B3457" s="40">
        <v>4470426.5548663661</v>
      </c>
      <c r="C3457">
        <v>4253075.2083316864</v>
      </c>
      <c r="D3457" t="str">
        <v>met</v>
      </c>
      <c r="E3457">
        <v>217351.34653467964</v>
      </c>
    </row>
    <row r="3458" spans="1:5" x14ac:dyDescent="0.25">
      <c r="A3458">
        <v>3391</v>
      </c>
      <c r="B3458" s="40">
        <v>3256418.8803944625</v>
      </c>
      <c r="C3458">
        <v>4253475.5859624017</v>
      </c>
      <c r="D3458" t="str">
        <v>unmet</v>
      </c>
      <c r="E3458">
        <v>-997056.70556793921</v>
      </c>
    </row>
    <row r="3459" spans="1:5" x14ac:dyDescent="0.25">
      <c r="A3459">
        <v>3392</v>
      </c>
      <c r="B3459" s="40">
        <v>3500400.0680270796</v>
      </c>
      <c r="C3459">
        <v>4253197.266617096</v>
      </c>
      <c r="D3459" t="str">
        <v>unmet</v>
      </c>
      <c r="E3459">
        <v>-752797.19859001646</v>
      </c>
    </row>
    <row r="3460" spans="1:5" x14ac:dyDescent="0.25">
      <c r="A3460">
        <v>3393</v>
      </c>
      <c r="B3460" s="40">
        <v>3126007.0412722444</v>
      </c>
      <c r="C3460">
        <v>4253245.0405943021</v>
      </c>
      <c r="D3460" t="str">
        <v>unmet</v>
      </c>
      <c r="E3460">
        <v>-1127237.9993220577</v>
      </c>
    </row>
    <row r="3461" spans="1:5" x14ac:dyDescent="0.25">
      <c r="A3461">
        <v>3394</v>
      </c>
      <c r="B3461" s="40">
        <v>3002673.372459271</v>
      </c>
      <c r="C3461">
        <v>4253251.0258447072</v>
      </c>
      <c r="D3461" t="str">
        <v>unmet</v>
      </c>
      <c r="E3461">
        <v>-1250577.6533854362</v>
      </c>
    </row>
    <row r="3462" spans="1:5" x14ac:dyDescent="0.25">
      <c r="A3462">
        <v>3395</v>
      </c>
      <c r="B3462" s="40">
        <v>2906513.2629212774</v>
      </c>
      <c r="C3462">
        <v>4253017.5610145815</v>
      </c>
      <c r="D3462" t="str">
        <v>unmet</v>
      </c>
      <c r="E3462">
        <v>-1346504.298093304</v>
      </c>
    </row>
    <row r="3463" spans="1:5" x14ac:dyDescent="0.25">
      <c r="A3463">
        <v>3396</v>
      </c>
      <c r="B3463" s="40">
        <v>3053460.2580826953</v>
      </c>
      <c r="C3463">
        <v>4253227.9922582069</v>
      </c>
      <c r="D3463" t="str">
        <v>unmet</v>
      </c>
      <c r="E3463">
        <v>-1199767.7341755116</v>
      </c>
    </row>
    <row r="3464" spans="1:5" x14ac:dyDescent="0.25">
      <c r="A3464">
        <v>3397</v>
      </c>
      <c r="B3464" s="40">
        <v>2799114.2635317473</v>
      </c>
      <c r="C3464">
        <v>4252906.7918978548</v>
      </c>
      <c r="D3464" t="str">
        <v>unmet</v>
      </c>
      <c r="E3464">
        <v>-1453792.5283661075</v>
      </c>
    </row>
    <row r="3465" spans="1:5" x14ac:dyDescent="0.25">
      <c r="A3465">
        <v>3398</v>
      </c>
      <c r="B3465" s="40">
        <v>3620788.9961119825</v>
      </c>
      <c r="C3465">
        <v>4253676.2053921185</v>
      </c>
      <c r="D3465" t="str">
        <v>unmet</v>
      </c>
      <c r="E3465">
        <v>-632887.20928013604</v>
      </c>
    </row>
    <row r="3466" spans="1:5" x14ac:dyDescent="0.25">
      <c r="A3466">
        <v>3399</v>
      </c>
      <c r="B3466" s="40">
        <v>3539020.101387511</v>
      </c>
      <c r="C3466">
        <v>4253646.8665379519</v>
      </c>
      <c r="D3466" t="str">
        <v>unmet</v>
      </c>
      <c r="E3466">
        <v>-714626.76515044086</v>
      </c>
    </row>
    <row r="3467" spans="1:5" x14ac:dyDescent="0.25">
      <c r="A3467">
        <v>3400</v>
      </c>
      <c r="B3467" s="40">
        <v>3089572.6206799787</v>
      </c>
      <c r="C3467">
        <v>4253658.5116746761</v>
      </c>
      <c r="D3467" t="str">
        <v>unmet</v>
      </c>
      <c r="E3467">
        <v>-1164085.8909946973</v>
      </c>
    </row>
    <row r="3468" spans="1:5" x14ac:dyDescent="0.25">
      <c r="A3468">
        <v>3401</v>
      </c>
      <c r="B3468" s="40">
        <v>3383312.0288994452</v>
      </c>
      <c r="C3468">
        <v>4253796.3302629599</v>
      </c>
      <c r="D3468" t="str">
        <v>unmet</v>
      </c>
      <c r="E3468">
        <v>-870484.30136351474</v>
      </c>
    </row>
    <row r="3469" spans="1:5" x14ac:dyDescent="0.25">
      <c r="A3469">
        <v>3402</v>
      </c>
      <c r="B3469" s="40">
        <v>2990048.423379913</v>
      </c>
      <c r="C3469">
        <v>4253244.3608212564</v>
      </c>
      <c r="D3469" t="str">
        <v>unmet</v>
      </c>
      <c r="E3469">
        <v>-1263195.9374413434</v>
      </c>
    </row>
    <row r="3470" spans="1:5" x14ac:dyDescent="0.25">
      <c r="A3470">
        <v>3403</v>
      </c>
      <c r="B3470" s="40">
        <v>2987293.5657531656</v>
      </c>
      <c r="C3470">
        <v>4253079.9734616671</v>
      </c>
      <c r="D3470" t="str">
        <v>unmet</v>
      </c>
      <c r="E3470">
        <v>-1265786.4077085014</v>
      </c>
    </row>
    <row r="3471" spans="1:5" x14ac:dyDescent="0.25">
      <c r="A3471">
        <v>3404</v>
      </c>
      <c r="B3471" s="40">
        <v>3956328.2782004611</v>
      </c>
      <c r="C3471">
        <v>4253181.7035776274</v>
      </c>
      <c r="D3471" t="str">
        <v>unmet</v>
      </c>
      <c r="E3471">
        <v>-296853.42537716636</v>
      </c>
    </row>
    <row r="3472" spans="1:5" x14ac:dyDescent="0.25">
      <c r="A3472">
        <v>3405</v>
      </c>
      <c r="B3472" s="40">
        <v>3168235.317061583</v>
      </c>
      <c r="C3472">
        <v>4253064.5994538767</v>
      </c>
      <c r="D3472" t="str">
        <v>unmet</v>
      </c>
      <c r="E3472">
        <v>-1084829.2823922937</v>
      </c>
    </row>
    <row r="3473" spans="1:5" x14ac:dyDescent="0.25">
      <c r="A3473">
        <v>3406</v>
      </c>
      <c r="B3473" s="40">
        <v>3428269.5754555715</v>
      </c>
      <c r="C3473">
        <v>4253044.0199979907</v>
      </c>
      <c r="D3473" t="str">
        <v>unmet</v>
      </c>
      <c r="E3473">
        <v>-824774.44454241917</v>
      </c>
    </row>
    <row r="3474" spans="1:5" x14ac:dyDescent="0.25">
      <c r="A3474">
        <v>3407</v>
      </c>
      <c r="B3474" s="40">
        <v>3270581.4322498138</v>
      </c>
      <c r="C3474">
        <v>4253117.0892698998</v>
      </c>
      <c r="D3474" t="str">
        <v>unmet</v>
      </c>
      <c r="E3474">
        <v>-982535.65702008596</v>
      </c>
    </row>
    <row r="3475" spans="1:5" x14ac:dyDescent="0.25">
      <c r="A3475">
        <v>3408</v>
      </c>
      <c r="B3475" s="40">
        <v>3276371.9187630778</v>
      </c>
      <c r="C3475">
        <v>4253735.0513330745</v>
      </c>
      <c r="D3475" t="str">
        <v>unmet</v>
      </c>
      <c r="E3475">
        <v>-977363.13256999664</v>
      </c>
    </row>
    <row r="3476" spans="1:5" x14ac:dyDescent="0.25">
      <c r="A3476">
        <v>3409</v>
      </c>
      <c r="B3476" s="40">
        <v>3229976.0913367881</v>
      </c>
      <c r="C3476">
        <v>4253697.640134248</v>
      </c>
      <c r="D3476" t="str">
        <v>unmet</v>
      </c>
      <c r="E3476">
        <v>-1023721.5487974598</v>
      </c>
    </row>
    <row r="3477" spans="1:5" x14ac:dyDescent="0.25">
      <c r="A3477">
        <v>3410</v>
      </c>
      <c r="B3477" s="40">
        <v>3261803.8535317481</v>
      </c>
      <c r="C3477">
        <v>4253422.9860915346</v>
      </c>
      <c r="D3477" t="str">
        <v>unmet</v>
      </c>
      <c r="E3477">
        <v>-991619.13255978655</v>
      </c>
    </row>
    <row r="3478" spans="1:5" x14ac:dyDescent="0.25">
      <c r="A3478">
        <v>3411</v>
      </c>
      <c r="B3478" s="40">
        <v>3166968.3763631824</v>
      </c>
      <c r="C3478">
        <v>4253197.2790464079</v>
      </c>
      <c r="D3478" t="str">
        <v>unmet</v>
      </c>
      <c r="E3478">
        <v>-1086228.9026832255</v>
      </c>
    </row>
    <row r="3479" spans="1:5" x14ac:dyDescent="0.25">
      <c r="A3479">
        <v>3412</v>
      </c>
      <c r="B3479" s="40">
        <v>2808672.2106949557</v>
      </c>
      <c r="C3479">
        <v>4253133.7715299632</v>
      </c>
      <c r="D3479" t="str">
        <v>unmet</v>
      </c>
      <c r="E3479">
        <v>-1444461.5608350076</v>
      </c>
    </row>
    <row r="3480" spans="1:5" x14ac:dyDescent="0.25">
      <c r="A3480">
        <v>3413</v>
      </c>
      <c r="B3480" s="40">
        <v>3038403.3181450777</v>
      </c>
      <c r="C3480">
        <v>4253198.5532928538</v>
      </c>
      <c r="D3480" t="str">
        <v>unmet</v>
      </c>
      <c r="E3480">
        <v>-1214795.2351477761</v>
      </c>
    </row>
    <row r="3481" spans="1:5" x14ac:dyDescent="0.25">
      <c r="A3481">
        <v>3414</v>
      </c>
      <c r="B3481" s="40">
        <v>3512892.9906533193</v>
      </c>
      <c r="C3481">
        <v>4253406.3172474718</v>
      </c>
      <c r="D3481" t="str">
        <v>unmet</v>
      </c>
      <c r="E3481">
        <v>-740513.32659415249</v>
      </c>
    </row>
    <row r="3482" spans="1:5" x14ac:dyDescent="0.25">
      <c r="A3482">
        <v>3415</v>
      </c>
      <c r="B3482" s="40">
        <v>3013403.5773505149</v>
      </c>
      <c r="C3482">
        <v>4253189.1980992584</v>
      </c>
      <c r="D3482" t="str">
        <v>unmet</v>
      </c>
      <c r="E3482">
        <v>-1239785.6207487434</v>
      </c>
    </row>
    <row r="3483" spans="1:5" x14ac:dyDescent="0.25">
      <c r="A3483">
        <v>3416</v>
      </c>
      <c r="B3483" s="40">
        <v>3673959.7636721991</v>
      </c>
      <c r="C3483">
        <v>4252929.7358310772</v>
      </c>
      <c r="D3483" t="str">
        <v>unmet</v>
      </c>
      <c r="E3483">
        <v>-578969.97215887811</v>
      </c>
    </row>
    <row r="3484" spans="1:5" x14ac:dyDescent="0.25">
      <c r="A3484">
        <v>3417</v>
      </c>
      <c r="B3484" s="40">
        <v>3057485.1429688432</v>
      </c>
      <c r="C3484">
        <v>4253170.4688363932</v>
      </c>
      <c r="D3484" t="str">
        <v>unmet</v>
      </c>
      <c r="E3484">
        <v>-1195685.32586755</v>
      </c>
    </row>
    <row r="3485" spans="1:5" x14ac:dyDescent="0.25">
      <c r="A3485">
        <v>3418</v>
      </c>
      <c r="B3485" s="40">
        <v>3277420.5940383514</v>
      </c>
      <c r="C3485">
        <v>4253018.0334347766</v>
      </c>
      <c r="D3485" t="str">
        <v>unmet</v>
      </c>
      <c r="E3485">
        <v>-975597.43939642515</v>
      </c>
    </row>
    <row r="3486" spans="1:5" x14ac:dyDescent="0.25">
      <c r="A3486">
        <v>3419</v>
      </c>
      <c r="B3486" s="40">
        <v>3232176.2713284902</v>
      </c>
      <c r="C3486">
        <v>4252879.9461172726</v>
      </c>
      <c r="D3486" t="str">
        <v>unmet</v>
      </c>
      <c r="E3486">
        <v>-1020703.6747887824</v>
      </c>
    </row>
    <row r="3487" spans="1:5" x14ac:dyDescent="0.25">
      <c r="A3487">
        <v>3420</v>
      </c>
      <c r="B3487" s="40">
        <v>3006567.4176411922</v>
      </c>
      <c r="C3487">
        <v>4253879.1144811772</v>
      </c>
      <c r="D3487" t="str">
        <v>unmet</v>
      </c>
      <c r="E3487">
        <v>-1247311.696839985</v>
      </c>
    </row>
    <row r="3488" spans="1:5" x14ac:dyDescent="0.25">
      <c r="A3488">
        <v>3421</v>
      </c>
      <c r="B3488" s="40">
        <v>2608346.6408769791</v>
      </c>
      <c r="C3488">
        <v>4253285.3424631935</v>
      </c>
      <c r="D3488" t="str">
        <v>unmet</v>
      </c>
      <c r="E3488">
        <v>-1644938.7015862144</v>
      </c>
    </row>
    <row r="3489" spans="1:5" x14ac:dyDescent="0.25">
      <c r="A3489">
        <v>3422</v>
      </c>
      <c r="B3489" s="40">
        <v>3040740.9910811549</v>
      </c>
      <c r="C3489">
        <v>4253092.5168156577</v>
      </c>
      <c r="D3489" t="str">
        <v>unmet</v>
      </c>
      <c r="E3489">
        <v>-1212351.5257345028</v>
      </c>
    </row>
    <row r="3490" spans="1:5" x14ac:dyDescent="0.25">
      <c r="A3490">
        <v>3423</v>
      </c>
      <c r="B3490" s="40">
        <v>2903196.8847050965</v>
      </c>
      <c r="C3490">
        <v>4253759.0746143116</v>
      </c>
      <c r="D3490" t="str">
        <v>unmet</v>
      </c>
      <c r="E3490">
        <v>-1350562.1899092151</v>
      </c>
    </row>
    <row r="3491" spans="1:5" x14ac:dyDescent="0.25">
      <c r="A3491">
        <v>3424</v>
      </c>
      <c r="B3491" s="40">
        <v>3187011.348676228</v>
      </c>
      <c r="C3491">
        <v>4253868.5426106332</v>
      </c>
      <c r="D3491" t="str">
        <v>unmet</v>
      </c>
      <c r="E3491">
        <v>-1066857.1939344052</v>
      </c>
    </row>
    <row r="3492" spans="1:5" x14ac:dyDescent="0.25">
      <c r="A3492">
        <v>3425</v>
      </c>
      <c r="B3492" s="40">
        <v>3018225.1322865165</v>
      </c>
      <c r="C3492">
        <v>4253398.0832459927</v>
      </c>
      <c r="D3492" t="str">
        <v>unmet</v>
      </c>
      <c r="E3492">
        <v>-1235172.9509594762</v>
      </c>
    </row>
    <row r="3493" spans="1:5" x14ac:dyDescent="0.25">
      <c r="A3493">
        <v>3426</v>
      </c>
      <c r="B3493" s="40">
        <v>2781770.711149001</v>
      </c>
      <c r="C3493">
        <v>4253529.7949504228</v>
      </c>
      <c r="D3493" t="str">
        <v>unmet</v>
      </c>
      <c r="E3493">
        <v>-1471759.0838014218</v>
      </c>
    </row>
    <row r="3494" spans="1:5" x14ac:dyDescent="0.25">
      <c r="A3494">
        <v>3427</v>
      </c>
      <c r="B3494" s="40">
        <v>2978144.104679618</v>
      </c>
      <c r="C3494">
        <v>4253622.6359316874</v>
      </c>
      <c r="D3494" t="str">
        <v>unmet</v>
      </c>
      <c r="E3494">
        <v>-1275478.5312520694</v>
      </c>
    </row>
    <row r="3495" spans="1:5" x14ac:dyDescent="0.25">
      <c r="A3495">
        <v>3428</v>
      </c>
      <c r="B3495" s="40">
        <v>3278219.8649732769</v>
      </c>
      <c r="C3495">
        <v>4253185.8387266649</v>
      </c>
      <c r="D3495" t="str">
        <v>unmet</v>
      </c>
      <c r="E3495">
        <v>-974965.97375338804</v>
      </c>
    </row>
    <row r="3496" spans="1:5" x14ac:dyDescent="0.25">
      <c r="A3496">
        <v>3429</v>
      </c>
      <c r="B3496" s="40">
        <v>5027779.9925444005</v>
      </c>
      <c r="C3496">
        <v>4253345.2089993916</v>
      </c>
      <c r="D3496" t="str">
        <v>met</v>
      </c>
      <c r="E3496">
        <v>774434.78354500886</v>
      </c>
    </row>
    <row r="3497" spans="1:5" x14ac:dyDescent="0.25">
      <c r="A3497">
        <v>3430</v>
      </c>
      <c r="B3497" s="40">
        <v>3323440.965511573</v>
      </c>
      <c r="C3497">
        <v>4253251.1536673075</v>
      </c>
      <c r="D3497" t="str">
        <v>unmet</v>
      </c>
      <c r="E3497">
        <v>-929810.18815573445</v>
      </c>
    </row>
    <row r="3498" spans="1:5" x14ac:dyDescent="0.25">
      <c r="A3498">
        <v>3431</v>
      </c>
      <c r="B3498" s="40">
        <v>3405423.3537110025</v>
      </c>
      <c r="C3498">
        <v>4253145.0439643804</v>
      </c>
      <c r="D3498" t="str">
        <v>unmet</v>
      </c>
      <c r="E3498">
        <v>-847721.69025337789</v>
      </c>
    </row>
    <row r="3499" spans="1:5" x14ac:dyDescent="0.25">
      <c r="A3499">
        <v>3432</v>
      </c>
      <c r="B3499" s="40">
        <v>3203615.6801982541</v>
      </c>
      <c r="C3499">
        <v>4253664.2105440171</v>
      </c>
      <c r="D3499" t="str">
        <v>unmet</v>
      </c>
      <c r="E3499">
        <v>-1050048.5303457631</v>
      </c>
    </row>
    <row r="3500" spans="1:5" x14ac:dyDescent="0.25">
      <c r="A3500">
        <v>3433</v>
      </c>
      <c r="B3500" s="40">
        <v>3100566.2197349994</v>
      </c>
      <c r="C3500">
        <v>4253295.9518247955</v>
      </c>
      <c r="D3500" t="str">
        <v>unmet</v>
      </c>
      <c r="E3500">
        <v>-1152729.7320897961</v>
      </c>
    </row>
    <row r="3501" spans="1:5" x14ac:dyDescent="0.25">
      <c r="A3501">
        <v>3434</v>
      </c>
      <c r="B3501" s="40">
        <v>2789289.5166527019</v>
      </c>
      <c r="C3501">
        <v>4253575.3241054583</v>
      </c>
      <c r="D3501" t="str">
        <v>unmet</v>
      </c>
      <c r="E3501">
        <v>-1464285.8074527564</v>
      </c>
    </row>
    <row r="3502" spans="1:5" x14ac:dyDescent="0.25">
      <c r="A3502">
        <v>3435</v>
      </c>
      <c r="B3502" s="40">
        <v>3349382.7940234551</v>
      </c>
      <c r="C3502">
        <v>4252895.2709119581</v>
      </c>
      <c r="D3502" t="str">
        <v>unmet</v>
      </c>
      <c r="E3502">
        <v>-903512.47688850295</v>
      </c>
    </row>
    <row r="3503" spans="1:5" x14ac:dyDescent="0.25">
      <c r="A3503">
        <v>3436</v>
      </c>
      <c r="B3503" s="40">
        <v>2945663.99136052</v>
      </c>
      <c r="C3503">
        <v>4253552.7155045383</v>
      </c>
      <c r="D3503" t="str">
        <v>unmet</v>
      </c>
      <c r="E3503">
        <v>-1307888.7241440183</v>
      </c>
    </row>
    <row r="3504" spans="1:5" x14ac:dyDescent="0.25">
      <c r="A3504">
        <v>3437</v>
      </c>
      <c r="B3504" s="40">
        <v>2957214.8752762717</v>
      </c>
      <c r="C3504">
        <v>4253511.3893397562</v>
      </c>
      <c r="D3504" t="str">
        <v>unmet</v>
      </c>
      <c r="E3504">
        <v>-1296296.5140634845</v>
      </c>
    </row>
    <row r="3505" spans="1:5" x14ac:dyDescent="0.25">
      <c r="A3505">
        <v>3438</v>
      </c>
      <c r="B3505" s="40">
        <v>3290672.0337598599</v>
      </c>
      <c r="C3505">
        <v>4253046.1994437613</v>
      </c>
      <c r="D3505" t="str">
        <v>unmet</v>
      </c>
      <c r="E3505">
        <v>-962374.1656839014</v>
      </c>
    </row>
    <row r="3506" spans="1:5" x14ac:dyDescent="0.25">
      <c r="A3506">
        <v>3439</v>
      </c>
      <c r="B3506" s="40">
        <v>2915043.8046240769</v>
      </c>
      <c r="C3506">
        <v>4253238.996808989</v>
      </c>
      <c r="D3506" t="str">
        <v>unmet</v>
      </c>
      <c r="E3506">
        <v>-1338195.192184912</v>
      </c>
    </row>
    <row r="3507" spans="1:5" x14ac:dyDescent="0.25">
      <c r="A3507">
        <v>3440</v>
      </c>
      <c r="B3507" s="40">
        <v>3097433.6215580646</v>
      </c>
      <c r="C3507">
        <v>4253437.6535212351</v>
      </c>
      <c r="D3507" t="str">
        <v>unmet</v>
      </c>
      <c r="E3507">
        <v>-1156004.0319631705</v>
      </c>
    </row>
    <row r="3508" spans="1:5" x14ac:dyDescent="0.25">
      <c r="A3508">
        <v>3441</v>
      </c>
      <c r="B3508" s="40">
        <v>3125113.4093357231</v>
      </c>
      <c r="C3508">
        <v>4252988.5494280625</v>
      </c>
      <c r="D3508" t="str">
        <v>unmet</v>
      </c>
      <c r="E3508">
        <v>-1127875.1400923394</v>
      </c>
    </row>
    <row r="3509" spans="1:5" x14ac:dyDescent="0.25">
      <c r="A3509">
        <v>3442</v>
      </c>
      <c r="B3509" s="40">
        <v>3082457.2189125242</v>
      </c>
      <c r="C3509">
        <v>4253998.8268811712</v>
      </c>
      <c r="D3509" t="str">
        <v>unmet</v>
      </c>
      <c r="E3509">
        <v>-1171541.607968647</v>
      </c>
    </row>
    <row r="3510" spans="1:5" x14ac:dyDescent="0.25">
      <c r="A3510">
        <v>3443</v>
      </c>
      <c r="B3510" s="40">
        <v>3163384.6741477903</v>
      </c>
      <c r="C3510">
        <v>4252731.6818260178</v>
      </c>
      <c r="D3510" t="str">
        <v>unmet</v>
      </c>
      <c r="E3510">
        <v>-1089347.0076782275</v>
      </c>
    </row>
    <row r="3511" spans="1:5" x14ac:dyDescent="0.25">
      <c r="A3511">
        <v>3444</v>
      </c>
      <c r="B3511" s="40">
        <v>3554947.3397004115</v>
      </c>
      <c r="C3511">
        <v>4253095.5681340257</v>
      </c>
      <c r="D3511" t="str">
        <v>unmet</v>
      </c>
      <c r="E3511">
        <v>-698148.22843361413</v>
      </c>
    </row>
    <row r="3512" spans="1:5" x14ac:dyDescent="0.25">
      <c r="A3512">
        <v>3445</v>
      </c>
      <c r="B3512" s="40">
        <v>3677779.0144957681</v>
      </c>
      <c r="C3512">
        <v>4253427.6751567665</v>
      </c>
      <c r="D3512" t="str">
        <v>unmet</v>
      </c>
      <c r="E3512">
        <v>-575648.66066099843</v>
      </c>
    </row>
    <row r="3513" spans="1:5" x14ac:dyDescent="0.25">
      <c r="A3513">
        <v>3446</v>
      </c>
      <c r="B3513" s="40">
        <v>2952376.992268106</v>
      </c>
      <c r="C3513">
        <v>4254204.4071117966</v>
      </c>
      <c r="D3513" t="str">
        <v>unmet</v>
      </c>
      <c r="E3513">
        <v>-1301827.4148436906</v>
      </c>
    </row>
    <row r="3514" spans="1:5" x14ac:dyDescent="0.25">
      <c r="A3514">
        <v>3447</v>
      </c>
      <c r="B3514" s="40">
        <v>3379396.0897983462</v>
      </c>
      <c r="C3514">
        <v>4253124.9217302408</v>
      </c>
      <c r="D3514" t="str">
        <v>unmet</v>
      </c>
      <c r="E3514">
        <v>-873728.83193189465</v>
      </c>
    </row>
    <row r="3515" spans="1:5" x14ac:dyDescent="0.25">
      <c r="A3515">
        <v>3448</v>
      </c>
      <c r="B3515" s="40">
        <v>3115378.0587286795</v>
      </c>
      <c r="C3515">
        <v>4253182.4348222194</v>
      </c>
      <c r="D3515" t="str">
        <v>unmet</v>
      </c>
      <c r="E3515">
        <v>-1137804.3760935399</v>
      </c>
    </row>
    <row r="3516" spans="1:5" x14ac:dyDescent="0.25">
      <c r="A3516">
        <v>3449</v>
      </c>
      <c r="B3516" s="40">
        <v>2921492.7182781622</v>
      </c>
      <c r="C3516">
        <v>4253636.1497219335</v>
      </c>
      <c r="D3516" t="str">
        <v>unmet</v>
      </c>
      <c r="E3516">
        <v>-1332143.4314437713</v>
      </c>
    </row>
    <row r="3517" spans="1:5" x14ac:dyDescent="0.25">
      <c r="A3517">
        <v>3450</v>
      </c>
      <c r="B3517" s="40">
        <v>3632456.2187054167</v>
      </c>
      <c r="C3517">
        <v>4253200.0895268423</v>
      </c>
      <c r="D3517" t="str">
        <v>unmet</v>
      </c>
      <c r="E3517">
        <v>-620743.87082142569</v>
      </c>
    </row>
    <row r="3518" spans="1:5" x14ac:dyDescent="0.25">
      <c r="A3518">
        <v>3451</v>
      </c>
      <c r="B3518" s="40">
        <v>3371015.9099320644</v>
      </c>
      <c r="C3518">
        <v>4253754.2296662722</v>
      </c>
      <c r="D3518" t="str">
        <v>unmet</v>
      </c>
      <c r="E3518">
        <v>-882738.31973420782</v>
      </c>
    </row>
    <row r="3519" spans="1:5" x14ac:dyDescent="0.25">
      <c r="A3519">
        <v>3452</v>
      </c>
      <c r="B3519" s="40">
        <v>3509035.3804536844</v>
      </c>
      <c r="C3519">
        <v>4253387.7031337069</v>
      </c>
      <c r="D3519" t="str">
        <v>unmet</v>
      </c>
      <c r="E3519">
        <v>-744352.32268002257</v>
      </c>
    </row>
    <row r="3520" spans="1:5" x14ac:dyDescent="0.25">
      <c r="A3520">
        <v>3453</v>
      </c>
      <c r="B3520" s="40">
        <v>3074691.6245519356</v>
      </c>
      <c r="C3520">
        <v>4253007.0137555851</v>
      </c>
      <c r="D3520" t="str">
        <v>unmet</v>
      </c>
      <c r="E3520">
        <v>-1178315.3892036495</v>
      </c>
    </row>
    <row r="3521" spans="1:5" x14ac:dyDescent="0.25">
      <c r="A3521">
        <v>3454</v>
      </c>
      <c r="B3521" s="40">
        <v>3007435.6917043817</v>
      </c>
      <c r="C3521">
        <v>4253344.9318404039</v>
      </c>
      <c r="D3521" t="str">
        <v>unmet</v>
      </c>
      <c r="E3521">
        <v>-1245909.2401360222</v>
      </c>
    </row>
    <row r="3522" spans="1:5" x14ac:dyDescent="0.25">
      <c r="A3522">
        <v>3455</v>
      </c>
      <c r="B3522" s="40">
        <v>2773818.2110363678</v>
      </c>
      <c r="C3522">
        <v>4253253.3219037419</v>
      </c>
      <c r="D3522" t="str">
        <v>unmet</v>
      </c>
      <c r="E3522">
        <v>-1479435.1108673741</v>
      </c>
    </row>
    <row r="3523" spans="1:5" x14ac:dyDescent="0.25">
      <c r="A3523">
        <v>3456</v>
      </c>
      <c r="B3523" s="40">
        <v>4451707.9121972155</v>
      </c>
      <c r="C3523">
        <v>4253796.9100196222</v>
      </c>
      <c r="D3523" t="str">
        <v>met</v>
      </c>
      <c r="E3523">
        <v>197911.0021775933</v>
      </c>
    </row>
    <row r="3524" spans="1:5" x14ac:dyDescent="0.25">
      <c r="A3524">
        <v>3457</v>
      </c>
      <c r="B3524" s="40">
        <v>3393309.3914271044</v>
      </c>
      <c r="C3524">
        <v>4253052.3375288155</v>
      </c>
      <c r="D3524" t="str">
        <v>unmet</v>
      </c>
      <c r="E3524">
        <v>-859742.94610171113</v>
      </c>
    </row>
    <row r="3525" spans="1:5" x14ac:dyDescent="0.25">
      <c r="A3525">
        <v>3458</v>
      </c>
      <c r="B3525" s="40">
        <v>3120666.1041632909</v>
      </c>
      <c r="C3525">
        <v>4253446.4074811153</v>
      </c>
      <c r="D3525" t="str">
        <v>unmet</v>
      </c>
      <c r="E3525">
        <v>-1132780.3033178244</v>
      </c>
    </row>
    <row r="3526" spans="1:5" x14ac:dyDescent="0.25">
      <c r="A3526">
        <v>3459</v>
      </c>
      <c r="B3526" s="40">
        <v>3637694.9767830493</v>
      </c>
      <c r="C3526">
        <v>4252961.8688781429</v>
      </c>
      <c r="D3526" t="str">
        <v>unmet</v>
      </c>
      <c r="E3526">
        <v>-615266.89209509362</v>
      </c>
    </row>
    <row r="3527" spans="1:5" x14ac:dyDescent="0.25">
      <c r="A3527">
        <v>3460</v>
      </c>
      <c r="B3527" s="40">
        <v>3433612.6603405159</v>
      </c>
      <c r="C3527">
        <v>4253740.3221054431</v>
      </c>
      <c r="D3527" t="str">
        <v>unmet</v>
      </c>
      <c r="E3527">
        <v>-820127.66176492721</v>
      </c>
    </row>
    <row r="3528" spans="1:5" x14ac:dyDescent="0.25">
      <c r="A3528">
        <v>3461</v>
      </c>
      <c r="B3528" s="40">
        <v>3332350.6306098104</v>
      </c>
      <c r="C3528">
        <v>4253575.4731880464</v>
      </c>
      <c r="D3528" t="str">
        <v>unmet</v>
      </c>
      <c r="E3528">
        <v>-921224.84257823601</v>
      </c>
    </row>
    <row r="3529" spans="1:5" x14ac:dyDescent="0.25">
      <c r="A3529">
        <v>3462</v>
      </c>
      <c r="B3529" s="40">
        <v>3053188.632710102</v>
      </c>
      <c r="C3529">
        <v>4253692.8771427898</v>
      </c>
      <c r="D3529" t="str">
        <v>unmet</v>
      </c>
      <c r="E3529">
        <v>-1200504.2444326878</v>
      </c>
    </row>
    <row r="3530" spans="1:5" x14ac:dyDescent="0.25">
      <c r="A3530">
        <v>3463</v>
      </c>
      <c r="B3530" s="40">
        <v>3649973.728558463</v>
      </c>
      <c r="C3530">
        <v>4252921.3023974262</v>
      </c>
      <c r="D3530" t="str">
        <v>unmet</v>
      </c>
      <c r="E3530">
        <v>-602947.57383896317</v>
      </c>
    </row>
    <row r="3531" spans="1:5" x14ac:dyDescent="0.25">
      <c r="A3531">
        <v>3464</v>
      </c>
      <c r="B3531" s="40">
        <v>3320849.2913781833</v>
      </c>
      <c r="C3531">
        <v>4253283.0913700191</v>
      </c>
      <c r="D3531" t="str">
        <v>unmet</v>
      </c>
      <c r="E3531">
        <v>-932433.79999183584</v>
      </c>
    </row>
    <row r="3532" spans="1:5" x14ac:dyDescent="0.25">
      <c r="A3532">
        <v>3465</v>
      </c>
      <c r="B3532" s="40">
        <v>2963918.4848495545</v>
      </c>
      <c r="C3532">
        <v>4253464.1164854923</v>
      </c>
      <c r="D3532" t="str">
        <v>unmet</v>
      </c>
      <c r="E3532">
        <v>-1289545.6316359378</v>
      </c>
    </row>
    <row r="3533" spans="1:5" x14ac:dyDescent="0.25">
      <c r="A3533">
        <v>3466</v>
      </c>
      <c r="B3533" s="40">
        <v>3553916.8108031275</v>
      </c>
      <c r="C3533">
        <v>4252857.2924085306</v>
      </c>
      <c r="D3533" t="str">
        <v>unmet</v>
      </c>
      <c r="E3533">
        <v>-698940.48160540313</v>
      </c>
    </row>
    <row r="3534" spans="1:5" x14ac:dyDescent="0.25">
      <c r="A3534">
        <v>3467</v>
      </c>
      <c r="B3534" s="40">
        <v>3260517.9583062939</v>
      </c>
      <c r="C3534">
        <v>4253706.7714517508</v>
      </c>
      <c r="D3534" t="str">
        <v>unmet</v>
      </c>
      <c r="E3534">
        <v>-993188.81314545684</v>
      </c>
    </row>
    <row r="3535" spans="1:5" x14ac:dyDescent="0.25">
      <c r="A3535">
        <v>3468</v>
      </c>
      <c r="B3535" s="40">
        <v>3212256.6749306405</v>
      </c>
      <c r="C3535">
        <v>4253664.3308155052</v>
      </c>
      <c r="D3535" t="str">
        <v>unmet</v>
      </c>
      <c r="E3535">
        <v>-1041407.6558848647</v>
      </c>
    </row>
    <row r="3536" spans="1:5" x14ac:dyDescent="0.25">
      <c r="A3536">
        <v>3469</v>
      </c>
      <c r="B3536" s="40">
        <v>3362028.3201607466</v>
      </c>
      <c r="C3536">
        <v>4253267.3279848211</v>
      </c>
      <c r="D3536" t="str">
        <v>unmet</v>
      </c>
      <c r="E3536">
        <v>-891239.00782407448</v>
      </c>
    </row>
    <row r="3537" spans="1:5" x14ac:dyDescent="0.25">
      <c r="A3537">
        <v>3470</v>
      </c>
      <c r="B3537" s="40">
        <v>2955610.4245142266</v>
      </c>
      <c r="C3537">
        <v>4253178.2349997461</v>
      </c>
      <c r="D3537" t="str">
        <v>unmet</v>
      </c>
      <c r="E3537">
        <v>-1297567.8104855195</v>
      </c>
    </row>
    <row r="3538" spans="1:5" x14ac:dyDescent="0.25">
      <c r="A3538">
        <v>3471</v>
      </c>
      <c r="B3538" s="40">
        <v>3972172.3083620151</v>
      </c>
      <c r="C3538">
        <v>4253240.1511636963</v>
      </c>
      <c r="D3538" t="str">
        <v>unmet</v>
      </c>
      <c r="E3538">
        <v>-281067.84280168125</v>
      </c>
    </row>
    <row r="3539" spans="1:5" x14ac:dyDescent="0.25">
      <c r="A3539">
        <v>3472</v>
      </c>
      <c r="B3539" s="40">
        <v>3571852.8229083018</v>
      </c>
      <c r="C3539">
        <v>4253273.4059735229</v>
      </c>
      <c r="D3539" t="str">
        <v>unmet</v>
      </c>
      <c r="E3539">
        <v>-681420.58306522109</v>
      </c>
    </row>
    <row r="3540" spans="1:5" x14ac:dyDescent="0.25">
      <c r="A3540">
        <v>3473</v>
      </c>
      <c r="B3540" s="40">
        <v>3394137.1960602952</v>
      </c>
      <c r="C3540">
        <v>4253836.8150962982</v>
      </c>
      <c r="D3540" t="str">
        <v>unmet</v>
      </c>
      <c r="E3540">
        <v>-859699.61903600302</v>
      </c>
    </row>
    <row r="3541" spans="1:5" x14ac:dyDescent="0.25">
      <c r="A3541">
        <v>3474</v>
      </c>
      <c r="B3541" s="40">
        <v>3564060.9122141628</v>
      </c>
      <c r="C3541">
        <v>4253334.9763279241</v>
      </c>
      <c r="D3541" t="str">
        <v>unmet</v>
      </c>
      <c r="E3541">
        <v>-689274.0641137613</v>
      </c>
    </row>
    <row r="3542" spans="1:5" x14ac:dyDescent="0.25">
      <c r="A3542">
        <v>3475</v>
      </c>
      <c r="B3542" s="40">
        <v>3643835.235718823</v>
      </c>
      <c r="C3542">
        <v>4253249.4805226633</v>
      </c>
      <c r="D3542" t="str">
        <v>unmet</v>
      </c>
      <c r="E3542">
        <v>-609414.24480384029</v>
      </c>
    </row>
    <row r="3543" spans="1:5" x14ac:dyDescent="0.25">
      <c r="A3543">
        <v>3476</v>
      </c>
      <c r="B3543" s="40">
        <v>3264348.5644367808</v>
      </c>
      <c r="C3543">
        <v>4253358.9265943589</v>
      </c>
      <c r="D3543" t="str">
        <v>unmet</v>
      </c>
      <c r="E3543">
        <v>-989010.36215757811</v>
      </c>
    </row>
    <row r="3544" spans="1:5" x14ac:dyDescent="0.25">
      <c r="A3544">
        <v>3477</v>
      </c>
      <c r="B3544" s="40">
        <v>3142209.266521248</v>
      </c>
      <c r="C3544">
        <v>4253282.0997717455</v>
      </c>
      <c r="D3544" t="str">
        <v>unmet</v>
      </c>
      <c r="E3544">
        <v>-1111072.8332504975</v>
      </c>
    </row>
    <row r="3545" spans="1:5" x14ac:dyDescent="0.25">
      <c r="A3545">
        <v>3478</v>
      </c>
      <c r="B3545" s="40">
        <v>3176660.1472200523</v>
      </c>
      <c r="C3545">
        <v>4253455.7069980018</v>
      </c>
      <c r="D3545" t="str">
        <v>unmet</v>
      </c>
      <c r="E3545">
        <v>-1076795.5597779495</v>
      </c>
    </row>
    <row r="3546" spans="1:5" x14ac:dyDescent="0.25">
      <c r="A3546">
        <v>3479</v>
      </c>
      <c r="B3546" s="40">
        <v>3052028.3110331967</v>
      </c>
      <c r="C3546">
        <v>4253005.3067658264</v>
      </c>
      <c r="D3546" t="str">
        <v>unmet</v>
      </c>
      <c r="E3546">
        <v>-1200976.9957326297</v>
      </c>
    </row>
    <row r="3547" spans="1:5" x14ac:dyDescent="0.25">
      <c r="A3547">
        <v>3480</v>
      </c>
      <c r="B3547" s="40">
        <v>3348835.7581799142</v>
      </c>
      <c r="C3547">
        <v>4253017.2906704405</v>
      </c>
      <c r="D3547" t="str">
        <v>unmet</v>
      </c>
      <c r="E3547">
        <v>-904181.53249052633</v>
      </c>
    </row>
    <row r="3548" spans="1:5" x14ac:dyDescent="0.25">
      <c r="A3548">
        <v>3481</v>
      </c>
      <c r="B3548" s="40">
        <v>3237851.5492061172</v>
      </c>
      <c r="C3548">
        <v>4254046.7801428642</v>
      </c>
      <c r="D3548" t="str">
        <v>unmet</v>
      </c>
      <c r="E3548">
        <v>-1016195.230936747</v>
      </c>
    </row>
    <row r="3549" spans="1:5" x14ac:dyDescent="0.25">
      <c r="A3549">
        <v>3482</v>
      </c>
      <c r="B3549" s="40">
        <v>3167561.9371764446</v>
      </c>
      <c r="C3549">
        <v>4253452.678622907</v>
      </c>
      <c r="D3549" t="str">
        <v>unmet</v>
      </c>
      <c r="E3549">
        <v>-1085890.7414464625</v>
      </c>
    </row>
    <row r="3550" spans="1:5" x14ac:dyDescent="0.25">
      <c r="A3550">
        <v>3483</v>
      </c>
      <c r="B3550" s="40">
        <v>2906598.6908767247</v>
      </c>
      <c r="C3550">
        <v>4253779.7547783637</v>
      </c>
      <c r="D3550" t="str">
        <v>unmet</v>
      </c>
      <c r="E3550">
        <v>-1347181.0639016391</v>
      </c>
    </row>
    <row r="3551" spans="1:5" x14ac:dyDescent="0.25">
      <c r="A3551">
        <v>3484</v>
      </c>
      <c r="B3551" s="40">
        <v>3409973.0209798613</v>
      </c>
      <c r="C3551">
        <v>4253353.8405690724</v>
      </c>
      <c r="D3551" t="str">
        <v>unmet</v>
      </c>
      <c r="E3551">
        <v>-843380.81958921114</v>
      </c>
    </row>
    <row r="3552" spans="1:5" x14ac:dyDescent="0.25">
      <c r="A3552">
        <v>3485</v>
      </c>
      <c r="B3552" s="40">
        <v>3068600.9734453596</v>
      </c>
      <c r="C3552">
        <v>4253215.662066659</v>
      </c>
      <c r="D3552" t="str">
        <v>unmet</v>
      </c>
      <c r="E3552">
        <v>-1184614.6886212993</v>
      </c>
    </row>
    <row r="3553" spans="1:5" x14ac:dyDescent="0.25">
      <c r="A3553">
        <v>3486</v>
      </c>
      <c r="B3553" s="40">
        <v>3195490.8945481693</v>
      </c>
      <c r="C3553">
        <v>4253113.213126706</v>
      </c>
      <c r="D3553" t="str">
        <v>unmet</v>
      </c>
      <c r="E3553">
        <v>-1057622.3185785366</v>
      </c>
    </row>
    <row r="3554" spans="1:5" x14ac:dyDescent="0.25">
      <c r="A3554">
        <v>3487</v>
      </c>
      <c r="B3554" s="40">
        <v>3092731.1288855877</v>
      </c>
      <c r="C3554">
        <v>4253467.7242294317</v>
      </c>
      <c r="D3554" t="str">
        <v>unmet</v>
      </c>
      <c r="E3554">
        <v>-1160736.595343844</v>
      </c>
    </row>
    <row r="3555" spans="1:5" x14ac:dyDescent="0.25">
      <c r="A3555">
        <v>3488</v>
      </c>
      <c r="B3555" s="40">
        <v>3604944.5380859324</v>
      </c>
      <c r="C3555">
        <v>4253460.1993648792</v>
      </c>
      <c r="D3555" t="str">
        <v>unmet</v>
      </c>
      <c r="E3555">
        <v>-648515.66127894679</v>
      </c>
    </row>
    <row r="3556" spans="1:5" x14ac:dyDescent="0.25">
      <c r="A3556">
        <v>3489</v>
      </c>
      <c r="B3556" s="40">
        <v>3532698.7535773502</v>
      </c>
      <c r="C3556">
        <v>4252999.4174965359</v>
      </c>
      <c r="D3556" t="str">
        <v>unmet</v>
      </c>
      <c r="E3556">
        <v>-720300.66391918575</v>
      </c>
    </row>
    <row r="3557" spans="1:5" x14ac:dyDescent="0.25">
      <c r="A3557">
        <v>3490</v>
      </c>
      <c r="B3557" s="40">
        <v>3260730.6837222446</v>
      </c>
      <c r="C3557">
        <v>4253094.1907728901</v>
      </c>
      <c r="D3557" t="str">
        <v>unmet</v>
      </c>
      <c r="E3557">
        <v>-992363.50705064554</v>
      </c>
    </row>
    <row r="3558" spans="1:5" x14ac:dyDescent="0.25">
      <c r="A3558">
        <v>3491</v>
      </c>
      <c r="B3558" s="40">
        <v>3048643.2379889311</v>
      </c>
      <c r="C3558">
        <v>4253232.5018330989</v>
      </c>
      <c r="D3558" t="str">
        <v>unmet</v>
      </c>
      <c r="E3558">
        <v>-1204589.2638441678</v>
      </c>
    </row>
    <row r="3559" spans="1:5" x14ac:dyDescent="0.25">
      <c r="A3559">
        <v>3492</v>
      </c>
      <c r="B3559" s="40">
        <v>3045798.8340134998</v>
      </c>
      <c r="C3559">
        <v>4253026.6019658735</v>
      </c>
      <c r="D3559" t="str">
        <v>unmet</v>
      </c>
      <c r="E3559">
        <v>-1207227.7679523737</v>
      </c>
    </row>
    <row r="3560" spans="1:5" x14ac:dyDescent="0.25">
      <c r="A3560">
        <v>3493</v>
      </c>
      <c r="B3560" s="40">
        <v>3231396.7681795037</v>
      </c>
      <c r="C3560">
        <v>4253770.6536997277</v>
      </c>
      <c r="D3560" t="str">
        <v>unmet</v>
      </c>
      <c r="E3560">
        <v>-1022373.885520224</v>
      </c>
    </row>
    <row r="3561" spans="1:5" x14ac:dyDescent="0.25">
      <c r="A3561">
        <v>3494</v>
      </c>
      <c r="B3561" s="40">
        <v>2891936.6802857798</v>
      </c>
      <c r="C3561">
        <v>4253607.7130147554</v>
      </c>
      <c r="D3561" t="str">
        <v>unmet</v>
      </c>
      <c r="E3561">
        <v>-1361671.0327289756</v>
      </c>
    </row>
    <row r="3562" spans="1:5" x14ac:dyDescent="0.25">
      <c r="A3562">
        <v>3495</v>
      </c>
      <c r="B3562" s="40">
        <v>3507857.5111110206</v>
      </c>
      <c r="C3562">
        <v>4253482.300215371</v>
      </c>
      <c r="D3562" t="str">
        <v>unmet</v>
      </c>
      <c r="E3562">
        <v>-745624.78910435038</v>
      </c>
    </row>
    <row r="3563" spans="1:5" x14ac:dyDescent="0.25">
      <c r="A3563">
        <v>3496</v>
      </c>
      <c r="B3563" s="40">
        <v>3926979.8802872607</v>
      </c>
      <c r="C3563">
        <v>4253378.0603231778</v>
      </c>
      <c r="D3563" t="str">
        <v>unmet</v>
      </c>
      <c r="E3563">
        <v>-326398.18003591709</v>
      </c>
    </row>
    <row r="3564" spans="1:5" x14ac:dyDescent="0.25">
      <c r="A3564">
        <v>3497</v>
      </c>
      <c r="B3564" s="40">
        <v>2915133.6798452167</v>
      </c>
      <c r="C3564">
        <v>4253708.3347990001</v>
      </c>
      <c r="D3564" t="str">
        <v>unmet</v>
      </c>
      <c r="E3564">
        <v>-1338574.6549537834</v>
      </c>
    </row>
    <row r="3565" spans="1:5" x14ac:dyDescent="0.25">
      <c r="A3565">
        <v>3498</v>
      </c>
      <c r="B3565" s="40">
        <v>3312005.9074472482</v>
      </c>
      <c r="C3565">
        <v>4253168.4362766473</v>
      </c>
      <c r="D3565" t="str">
        <v>unmet</v>
      </c>
      <c r="E3565">
        <v>-941162.52882939903</v>
      </c>
    </row>
    <row r="3566" spans="1:5" x14ac:dyDescent="0.25">
      <c r="A3566">
        <v>3499</v>
      </c>
      <c r="B3566" s="40">
        <v>2882473.7281171386</v>
      </c>
      <c r="C3566">
        <v>4253436.8484643018</v>
      </c>
      <c r="D3566" t="str">
        <v>unmet</v>
      </c>
      <c r="E3566">
        <v>-1370963.1203471632</v>
      </c>
    </row>
    <row r="3567" spans="1:5" x14ac:dyDescent="0.25">
      <c r="A3567">
        <v>3500</v>
      </c>
      <c r="B3567" s="40">
        <v>2926090.6068851352</v>
      </c>
      <c r="C3567">
        <v>4253126.7678183289</v>
      </c>
      <c r="D3567" t="str">
        <v>unmet</v>
      </c>
      <c r="E3567">
        <v>-1327036.1609331938</v>
      </c>
    </row>
    <row r="3568" spans="1:5" x14ac:dyDescent="0.25">
      <c r="A3568">
        <v>3501</v>
      </c>
      <c r="B3568" s="40">
        <v>3043184.984731969</v>
      </c>
      <c r="C3568">
        <v>4253664.932317229</v>
      </c>
      <c r="D3568" t="str">
        <v>unmet</v>
      </c>
      <c r="E3568">
        <v>-1210479.94758526</v>
      </c>
    </row>
    <row r="3569" spans="1:5" x14ac:dyDescent="0.25">
      <c r="A3569">
        <v>3502</v>
      </c>
      <c r="B3569" s="40">
        <v>3343695.1465253881</v>
      </c>
      <c r="C3569">
        <v>4253692.4627760435</v>
      </c>
      <c r="D3569" t="str">
        <v>unmet</v>
      </c>
      <c r="E3569">
        <v>-909997.31625065533</v>
      </c>
    </row>
    <row r="3570" spans="1:5" x14ac:dyDescent="0.25">
      <c r="A3570">
        <v>3503</v>
      </c>
      <c r="B3570" s="40">
        <v>3130551.3715267768</v>
      </c>
      <c r="C3570">
        <v>4252988.561316343</v>
      </c>
      <c r="D3570" t="str">
        <v>unmet</v>
      </c>
      <c r="E3570">
        <v>-1122437.1897895662</v>
      </c>
    </row>
    <row r="3571" spans="1:5" x14ac:dyDescent="0.25">
      <c r="A3571">
        <v>3504</v>
      </c>
      <c r="B3571" s="40">
        <v>2951192.6969374726</v>
      </c>
      <c r="C3571">
        <v>4253922.9866297832</v>
      </c>
      <c r="D3571" t="str">
        <v>unmet</v>
      </c>
      <c r="E3571">
        <v>-1302730.2896923106</v>
      </c>
    </row>
    <row r="3572" spans="1:5" x14ac:dyDescent="0.25">
      <c r="A3572">
        <v>3505</v>
      </c>
      <c r="B3572" s="40">
        <v>3651295.0783571047</v>
      </c>
      <c r="C3572">
        <v>4253177.54040033</v>
      </c>
      <c r="D3572" t="str">
        <v>unmet</v>
      </c>
      <c r="E3572">
        <v>-601882.4620432253</v>
      </c>
    </row>
    <row r="3573" spans="1:5" x14ac:dyDescent="0.25">
      <c r="A3573">
        <v>3506</v>
      </c>
      <c r="B3573" s="40">
        <v>3496505.0640088106</v>
      </c>
      <c r="C3573">
        <v>4253467.2529179575</v>
      </c>
      <c r="D3573" t="str">
        <v>unmet</v>
      </c>
      <c r="E3573">
        <v>-756962.18890914693</v>
      </c>
    </row>
    <row r="3574" spans="1:5" x14ac:dyDescent="0.25">
      <c r="A3574">
        <v>3507</v>
      </c>
      <c r="B3574" s="40">
        <v>2921385.4866892509</v>
      </c>
      <c r="C3574">
        <v>4253903.3006771486</v>
      </c>
      <c r="D3574" t="str">
        <v>unmet</v>
      </c>
      <c r="E3574">
        <v>-1332517.8139878977</v>
      </c>
    </row>
    <row r="3575" spans="1:5" x14ac:dyDescent="0.25">
      <c r="A3575">
        <v>3508</v>
      </c>
      <c r="B3575" s="40">
        <v>3506592.6481289575</v>
      </c>
      <c r="C3575">
        <v>4253269.0172876362</v>
      </c>
      <c r="D3575" t="str">
        <v>unmet</v>
      </c>
      <c r="E3575">
        <v>-746676.36915867869</v>
      </c>
    </row>
    <row r="3576" spans="1:5" x14ac:dyDescent="0.25">
      <c r="A3576">
        <v>3509</v>
      </c>
      <c r="B3576" s="40">
        <v>3538436.5032083075</v>
      </c>
      <c r="C3576">
        <v>4253619.4785945816</v>
      </c>
      <c r="D3576" t="str">
        <v>unmet</v>
      </c>
      <c r="E3576">
        <v>-715182.97538627405</v>
      </c>
    </row>
    <row r="3577" spans="1:5" x14ac:dyDescent="0.25">
      <c r="A3577">
        <v>3510</v>
      </c>
      <c r="B3577" s="40">
        <v>3214962.4304027408</v>
      </c>
      <c r="C3577">
        <v>4253054.9937505135</v>
      </c>
      <c r="D3577" t="str">
        <v>unmet</v>
      </c>
      <c r="E3577">
        <v>-1038092.5633477727</v>
      </c>
    </row>
    <row r="3578" spans="1:5" x14ac:dyDescent="0.25">
      <c r="A3578">
        <v>3511</v>
      </c>
      <c r="B3578" s="40">
        <v>3430083.7416220233</v>
      </c>
      <c r="C3578">
        <v>4253788.4251817334</v>
      </c>
      <c r="D3578" t="str">
        <v>unmet</v>
      </c>
      <c r="E3578">
        <v>-823704.68355971016</v>
      </c>
    </row>
    <row r="3579" spans="1:5" x14ac:dyDescent="0.25">
      <c r="A3579">
        <v>3512</v>
      </c>
      <c r="B3579" s="40">
        <v>3163956.4636498792</v>
      </c>
      <c r="C3579">
        <v>4253118.1678098505</v>
      </c>
      <c r="D3579" t="str">
        <v>unmet</v>
      </c>
      <c r="E3579">
        <v>-1089161.7041599713</v>
      </c>
    </row>
    <row r="3580" spans="1:5" x14ac:dyDescent="0.25">
      <c r="A3580">
        <v>3513</v>
      </c>
      <c r="B3580" s="40">
        <v>3001971.6633415208</v>
      </c>
      <c r="C3580">
        <v>4253405.7896503164</v>
      </c>
      <c r="D3580" t="str">
        <v>unmet</v>
      </c>
      <c r="E3580">
        <v>-1251434.1263087955</v>
      </c>
    </row>
    <row r="3581" spans="1:5" x14ac:dyDescent="0.25">
      <c r="A3581">
        <v>3514</v>
      </c>
      <c r="B3581" s="40">
        <v>3332417.6479118085</v>
      </c>
      <c r="C3581">
        <v>4253987.9984496459</v>
      </c>
      <c r="D3581" t="str">
        <v>unmet</v>
      </c>
      <c r="E3581">
        <v>-921570.35053783748</v>
      </c>
    </row>
    <row r="3582" spans="1:5" x14ac:dyDescent="0.25">
      <c r="A3582">
        <v>3515</v>
      </c>
      <c r="B3582" s="40">
        <v>3480298.2075255979</v>
      </c>
      <c r="C3582">
        <v>4253058.4294665419</v>
      </c>
      <c r="D3582" t="str">
        <v>unmet</v>
      </c>
      <c r="E3582">
        <v>-772760.22194094397</v>
      </c>
    </row>
    <row r="3583" spans="1:5" x14ac:dyDescent="0.25">
      <c r="A3583">
        <v>3516</v>
      </c>
      <c r="B3583" s="40">
        <v>3140372.86946862</v>
      </c>
      <c r="C3583">
        <v>4253181.0411037458</v>
      </c>
      <c r="D3583" t="str">
        <v>unmet</v>
      </c>
      <c r="E3583">
        <v>-1112808.1716351258</v>
      </c>
    </row>
    <row r="3584" spans="1:5" x14ac:dyDescent="0.25">
      <c r="A3584">
        <v>3517</v>
      </c>
      <c r="B3584" s="40">
        <v>3504902.4960919097</v>
      </c>
      <c r="C3584">
        <v>4252976.6137885135</v>
      </c>
      <c r="D3584" t="str">
        <v>unmet</v>
      </c>
      <c r="E3584">
        <v>-748074.11769660376</v>
      </c>
    </row>
    <row r="3585" spans="1:5" x14ac:dyDescent="0.25">
      <c r="A3585">
        <v>3518</v>
      </c>
      <c r="B3585" s="40">
        <v>3012972.0816527507</v>
      </c>
      <c r="C3585">
        <v>4253883.5394217344</v>
      </c>
      <c r="D3585" t="str">
        <v>unmet</v>
      </c>
      <c r="E3585">
        <v>-1240911.4577689837</v>
      </c>
    </row>
    <row r="3586" spans="1:5" x14ac:dyDescent="0.25">
      <c r="A3586">
        <v>3519</v>
      </c>
      <c r="B3586" s="40">
        <v>3479884.8547448209</v>
      </c>
      <c r="C3586">
        <v>4253976.5220461236</v>
      </c>
      <c r="D3586" t="str">
        <v>unmet</v>
      </c>
      <c r="E3586">
        <v>-774091.66730130278</v>
      </c>
    </row>
    <row r="3587" spans="1:5" x14ac:dyDescent="0.25">
      <c r="A3587">
        <v>3520</v>
      </c>
      <c r="B3587" s="40">
        <v>3297476.8402885161</v>
      </c>
      <c r="C3587">
        <v>4253328.402121271</v>
      </c>
      <c r="D3587" t="str">
        <v>unmet</v>
      </c>
      <c r="E3587">
        <v>-955851.56183275487</v>
      </c>
    </row>
    <row r="3588" spans="1:5" x14ac:dyDescent="0.25">
      <c r="A3588">
        <v>3521</v>
      </c>
      <c r="B3588" s="40">
        <v>3285676.9804476853</v>
      </c>
      <c r="C3588">
        <v>4253738.511820009</v>
      </c>
      <c r="D3588" t="str">
        <v>unmet</v>
      </c>
      <c r="E3588">
        <v>-968061.53137232363</v>
      </c>
    </row>
    <row r="3589" spans="1:5" x14ac:dyDescent="0.25">
      <c r="A3589">
        <v>3522</v>
      </c>
      <c r="B3589" s="40">
        <v>3018737.5604640348</v>
      </c>
      <c r="C3589">
        <v>4253632.0009886958</v>
      </c>
      <c r="D3589" t="str">
        <v>unmet</v>
      </c>
      <c r="E3589">
        <v>-1234894.440524661</v>
      </c>
    </row>
    <row r="3590" spans="1:5" x14ac:dyDescent="0.25">
      <c r="A3590">
        <v>3523</v>
      </c>
      <c r="B3590" s="40">
        <v>3142546.1112737316</v>
      </c>
      <c r="C3590">
        <v>4252957.3854038054</v>
      </c>
      <c r="D3590" t="str">
        <v>unmet</v>
      </c>
      <c r="E3590">
        <v>-1110411.2741300738</v>
      </c>
    </row>
    <row r="3591" spans="1:5" x14ac:dyDescent="0.25">
      <c r="A3591">
        <v>3524</v>
      </c>
      <c r="B3591" s="40">
        <v>3475201.5973604415</v>
      </c>
      <c r="C3591">
        <v>4253555.7600708017</v>
      </c>
      <c r="D3591" t="str">
        <v>unmet</v>
      </c>
      <c r="E3591">
        <v>-778354.16271036025</v>
      </c>
    </row>
    <row r="3592" spans="1:5" x14ac:dyDescent="0.25">
      <c r="A3592">
        <v>3525</v>
      </c>
      <c r="B3592" s="40">
        <v>3182906.924413336</v>
      </c>
      <c r="C3592">
        <v>4253503.1543592047</v>
      </c>
      <c r="D3592" t="str">
        <v>unmet</v>
      </c>
      <c r="E3592">
        <v>-1070596.2299458687</v>
      </c>
    </row>
    <row r="3593" spans="1:5" x14ac:dyDescent="0.25">
      <c r="A3593">
        <v>3526</v>
      </c>
      <c r="B3593" s="40">
        <v>3154788.3674988761</v>
      </c>
      <c r="C3593">
        <v>4253277.9037328642</v>
      </c>
      <c r="D3593" t="str">
        <v>unmet</v>
      </c>
      <c r="E3593">
        <v>-1098489.5362339881</v>
      </c>
    </row>
    <row r="3594" spans="1:5" x14ac:dyDescent="0.25">
      <c r="A3594">
        <v>3527</v>
      </c>
      <c r="B3594" s="40">
        <v>3617110.1580766956</v>
      </c>
      <c r="C3594">
        <v>4253374.8899182156</v>
      </c>
      <c r="D3594" t="str">
        <v>unmet</v>
      </c>
      <c r="E3594">
        <v>-636264.73184151994</v>
      </c>
    </row>
    <row r="3595" spans="1:5" x14ac:dyDescent="0.25">
      <c r="A3595">
        <v>3528</v>
      </c>
      <c r="B3595" s="40">
        <v>4254845.7915079314</v>
      </c>
      <c r="C3595">
        <v>4252826.2299825605</v>
      </c>
      <c r="D3595" t="str">
        <v>met</v>
      </c>
      <c r="E3595">
        <v>2019.5615253709257</v>
      </c>
    </row>
    <row r="3596" spans="1:5" x14ac:dyDescent="0.25">
      <c r="A3596">
        <v>3529</v>
      </c>
      <c r="B3596" s="40">
        <v>3076270.3995673722</v>
      </c>
      <c r="C3596">
        <v>4253535.4887415078</v>
      </c>
      <c r="D3596" t="str">
        <v>unmet</v>
      </c>
      <c r="E3596">
        <v>-1177265.0891741356</v>
      </c>
    </row>
    <row r="3597" spans="1:5" x14ac:dyDescent="0.25">
      <c r="A3597">
        <v>3530</v>
      </c>
      <c r="B3597" s="40">
        <v>3131883.9644736052</v>
      </c>
      <c r="C3597">
        <v>4253661.9950659862</v>
      </c>
      <c r="D3597" t="str">
        <v>unmet</v>
      </c>
      <c r="E3597">
        <v>-1121778.030592381</v>
      </c>
    </row>
    <row r="3598" spans="1:5" x14ac:dyDescent="0.25">
      <c r="A3598">
        <v>3531</v>
      </c>
      <c r="B3598" s="40">
        <v>3585835.3054015199</v>
      </c>
      <c r="C3598">
        <v>4252941.6591422446</v>
      </c>
      <c r="D3598" t="str">
        <v>unmet</v>
      </c>
      <c r="E3598">
        <v>-667106.35374072473</v>
      </c>
    </row>
    <row r="3599" spans="1:5" x14ac:dyDescent="0.25">
      <c r="A3599">
        <v>3532</v>
      </c>
      <c r="B3599" s="40">
        <v>3029431.2164938366</v>
      </c>
      <c r="C3599">
        <v>4253377.7446893584</v>
      </c>
      <c r="D3599" t="str">
        <v>unmet</v>
      </c>
      <c r="E3599">
        <v>-1223946.5281955218</v>
      </c>
    </row>
    <row r="3600" spans="1:5" x14ac:dyDescent="0.25">
      <c r="A3600">
        <v>3533</v>
      </c>
      <c r="B3600" s="40">
        <v>3436637.3356086882</v>
      </c>
      <c r="C3600">
        <v>4253002.2055247175</v>
      </c>
      <c r="D3600" t="str">
        <v>unmet</v>
      </c>
      <c r="E3600">
        <v>-816364.86991602927</v>
      </c>
    </row>
    <row r="3601" spans="1:5" x14ac:dyDescent="0.25">
      <c r="A3601">
        <v>3534</v>
      </c>
      <c r="B3601" s="40">
        <v>3153784.4835678721</v>
      </c>
      <c r="C3601">
        <v>4253149.2508175233</v>
      </c>
      <c r="D3601" t="str">
        <v>unmet</v>
      </c>
      <c r="E3601">
        <v>-1099364.7672496513</v>
      </c>
    </row>
    <row r="3602" spans="1:5" x14ac:dyDescent="0.25">
      <c r="A3602">
        <v>3535</v>
      </c>
      <c r="B3602" s="40">
        <v>3415796.5012436863</v>
      </c>
      <c r="C3602">
        <v>4252910.0754004456</v>
      </c>
      <c r="D3602" t="str">
        <v>unmet</v>
      </c>
      <c r="E3602">
        <v>-837113.57415675931</v>
      </c>
    </row>
    <row r="3603" spans="1:5" x14ac:dyDescent="0.25">
      <c r="A3603">
        <v>3536</v>
      </c>
      <c r="B3603" s="40">
        <v>3558296.9239951689</v>
      </c>
      <c r="C3603">
        <v>4253237.3994331378</v>
      </c>
      <c r="D3603" t="str">
        <v>unmet</v>
      </c>
      <c r="E3603">
        <v>-694940.47543796897</v>
      </c>
    </row>
    <row r="3604" spans="1:5" x14ac:dyDescent="0.25">
      <c r="A3604">
        <v>3537</v>
      </c>
      <c r="B3604" s="40">
        <v>3160229.9024020135</v>
      </c>
      <c r="C3604">
        <v>4252966.8941326309</v>
      </c>
      <c r="D3604" t="str">
        <v>unmet</v>
      </c>
      <c r="E3604">
        <v>-1092736.9917306174</v>
      </c>
    </row>
    <row r="3605" spans="1:5" x14ac:dyDescent="0.25">
      <c r="A3605">
        <v>3538</v>
      </c>
      <c r="B3605" s="40">
        <v>3242947.6214796701</v>
      </c>
      <c r="C3605">
        <v>4253332.2975230571</v>
      </c>
      <c r="D3605" t="str">
        <v>unmet</v>
      </c>
      <c r="E3605">
        <v>-1010384.676043387</v>
      </c>
    </row>
    <row r="3606" spans="1:5" x14ac:dyDescent="0.25">
      <c r="A3606">
        <v>3539</v>
      </c>
      <c r="B3606" s="40">
        <v>3460420.9608803685</v>
      </c>
      <c r="C3606">
        <v>4253403.5520523647</v>
      </c>
      <c r="D3606" t="str">
        <v>unmet</v>
      </c>
      <c r="E3606">
        <v>-792982.5911719962</v>
      </c>
    </row>
    <row r="3607" spans="1:5" x14ac:dyDescent="0.25">
      <c r="A3607">
        <v>3540</v>
      </c>
      <c r="B3607" s="40">
        <v>3163977.2520535868</v>
      </c>
      <c r="C3607">
        <v>4253750.1525788615</v>
      </c>
      <c r="D3607" t="str">
        <v>unmet</v>
      </c>
      <c r="E3607">
        <v>-1089772.9005252747</v>
      </c>
    </row>
    <row r="3608" spans="1:5" x14ac:dyDescent="0.25">
      <c r="A3608">
        <v>3541</v>
      </c>
      <c r="B3608" s="40">
        <v>2941801.6039483249</v>
      </c>
      <c r="C3608">
        <v>4253418.4715203177</v>
      </c>
      <c r="D3608" t="str">
        <v>unmet</v>
      </c>
      <c r="E3608">
        <v>-1311616.8675719928</v>
      </c>
    </row>
    <row r="3609" spans="1:5" x14ac:dyDescent="0.25">
      <c r="A3609">
        <v>3542</v>
      </c>
      <c r="B3609" s="40">
        <v>3140479.3513018806</v>
      </c>
      <c r="C3609">
        <v>4253741.4322589329</v>
      </c>
      <c r="D3609" t="str">
        <v>unmet</v>
      </c>
      <c r="E3609">
        <v>-1113262.0809570523</v>
      </c>
    </row>
    <row r="3610" spans="1:5" x14ac:dyDescent="0.25">
      <c r="A3610">
        <v>3543</v>
      </c>
      <c r="B3610" s="40">
        <v>2754818.2721761446</v>
      </c>
      <c r="C3610">
        <v>4253066.537905449</v>
      </c>
      <c r="D3610" t="str">
        <v>unmet</v>
      </c>
      <c r="E3610">
        <v>-1498248.2657293044</v>
      </c>
    </row>
    <row r="3611" spans="1:5" x14ac:dyDescent="0.25">
      <c r="A3611">
        <v>3544</v>
      </c>
      <c r="B3611" s="40">
        <v>3034642.0170848146</v>
      </c>
      <c r="C3611">
        <v>4253284.8748410866</v>
      </c>
      <c r="D3611" t="str">
        <v>unmet</v>
      </c>
      <c r="E3611">
        <v>-1218642.857756272</v>
      </c>
    </row>
    <row r="3612" spans="1:5" x14ac:dyDescent="0.25">
      <c r="A3612">
        <v>3545</v>
      </c>
      <c r="B3612" s="40">
        <v>3142708.6048699841</v>
      </c>
      <c r="C3612">
        <v>4253265.9068996906</v>
      </c>
      <c r="D3612" t="str">
        <v>unmet</v>
      </c>
      <c r="E3612">
        <v>-1110557.3020297065</v>
      </c>
    </row>
    <row r="3613" spans="1:5" x14ac:dyDescent="0.25">
      <c r="A3613">
        <v>3546</v>
      </c>
      <c r="B3613" s="40">
        <v>2760286.1218906962</v>
      </c>
      <c r="C3613">
        <v>4253655.1556271557</v>
      </c>
      <c r="D3613" t="str">
        <v>unmet</v>
      </c>
      <c r="E3613">
        <v>-1493369.0337364594</v>
      </c>
    </row>
    <row r="3614" spans="1:5" x14ac:dyDescent="0.25">
      <c r="A3614">
        <v>3547</v>
      </c>
      <c r="B3614" s="40">
        <v>3730188.6820257124</v>
      </c>
      <c r="C3614">
        <v>4253247.8610663172</v>
      </c>
      <c r="D3614" t="str">
        <v>unmet</v>
      </c>
      <c r="E3614">
        <v>-523059.17904060474</v>
      </c>
    </row>
    <row r="3615" spans="1:5" x14ac:dyDescent="0.25">
      <c r="A3615">
        <v>3548</v>
      </c>
      <c r="B3615" s="40">
        <v>2877249.932103347</v>
      </c>
      <c r="C3615">
        <v>4253973.1227153875</v>
      </c>
      <c r="D3615" t="str">
        <v>unmet</v>
      </c>
      <c r="E3615">
        <v>-1376723.1906120405</v>
      </c>
    </row>
    <row r="3616" spans="1:5" x14ac:dyDescent="0.25">
      <c r="A3616">
        <v>3549</v>
      </c>
      <c r="B3616" s="40">
        <v>4137398.6604210222</v>
      </c>
      <c r="C3616">
        <v>4253400.7387298234</v>
      </c>
      <c r="D3616" t="str">
        <v>unmet</v>
      </c>
      <c r="E3616">
        <v>-116002.07830880117</v>
      </c>
    </row>
    <row r="3617" spans="1:5" x14ac:dyDescent="0.25">
      <c r="A3617">
        <v>3550</v>
      </c>
      <c r="B3617" s="40">
        <v>2849404.8291420899</v>
      </c>
      <c r="C3617">
        <v>4253009.091205026</v>
      </c>
      <c r="D3617" t="str">
        <v>unmet</v>
      </c>
      <c r="E3617">
        <v>-1403604.2620629361</v>
      </c>
    </row>
    <row r="3618" spans="1:5" x14ac:dyDescent="0.25">
      <c r="A3618">
        <v>3551</v>
      </c>
      <c r="B3618" s="40">
        <v>3301260.9401143114</v>
      </c>
      <c r="C3618">
        <v>4253311.0496731354</v>
      </c>
      <c r="D3618" t="str">
        <v>unmet</v>
      </c>
      <c r="E3618">
        <v>-952050.10955882398</v>
      </c>
    </row>
    <row r="3619" spans="1:5" x14ac:dyDescent="0.25">
      <c r="A3619">
        <v>3552</v>
      </c>
      <c r="B3619" s="40">
        <v>3510995.2635288662</v>
      </c>
      <c r="C3619">
        <v>4253263.4581756238</v>
      </c>
      <c r="D3619" t="str">
        <v>unmet</v>
      </c>
      <c r="E3619">
        <v>-742268.19464675756</v>
      </c>
    </row>
    <row r="3620" spans="1:5" x14ac:dyDescent="0.25">
      <c r="A3620">
        <v>3553</v>
      </c>
      <c r="B3620" s="40">
        <v>2793534.4963780786</v>
      </c>
      <c r="C3620">
        <v>4253067.2973102843</v>
      </c>
      <c r="D3620" t="str">
        <v>unmet</v>
      </c>
      <c r="E3620">
        <v>-1459532.8009322057</v>
      </c>
    </row>
    <row r="3621" spans="1:5" x14ac:dyDescent="0.25">
      <c r="A3621">
        <v>3554</v>
      </c>
      <c r="B3621" s="40">
        <v>3622703.1720641451</v>
      </c>
      <c r="C3621">
        <v>4253188.795407854</v>
      </c>
      <c r="D3621" t="str">
        <v>unmet</v>
      </c>
      <c r="E3621">
        <v>-630485.62334370892</v>
      </c>
    </row>
    <row r="3622" spans="1:5" x14ac:dyDescent="0.25">
      <c r="A3622">
        <v>3555</v>
      </c>
      <c r="B3622" s="40">
        <v>3252192.0413071373</v>
      </c>
      <c r="C3622">
        <v>4252988.2233397579</v>
      </c>
      <c r="D3622" t="str">
        <v>unmet</v>
      </c>
      <c r="E3622">
        <v>-1000796.1820326205</v>
      </c>
    </row>
    <row r="3623" spans="1:5" x14ac:dyDescent="0.25">
      <c r="A3623">
        <v>3556</v>
      </c>
      <c r="B3623" s="40">
        <v>3449573.2316915928</v>
      </c>
      <c r="C3623">
        <v>4253537.3785892632</v>
      </c>
      <c r="D3623" t="str">
        <v>unmet</v>
      </c>
      <c r="E3623">
        <v>-803964.14689767035</v>
      </c>
    </row>
    <row r="3624" spans="1:5" x14ac:dyDescent="0.25">
      <c r="A3624">
        <v>3557</v>
      </c>
      <c r="B3624" s="40">
        <v>3115124.0448937835</v>
      </c>
      <c r="C3624">
        <v>4253548.317458434</v>
      </c>
      <c r="D3624" t="str">
        <v>unmet</v>
      </c>
      <c r="E3624">
        <v>-1138424.2725646505</v>
      </c>
    </row>
    <row r="3625" spans="1:5" x14ac:dyDescent="0.25">
      <c r="A3625">
        <v>3558</v>
      </c>
      <c r="B3625" s="40">
        <v>3511864.6648648102</v>
      </c>
      <c r="C3625">
        <v>4253156.2848762274</v>
      </c>
      <c r="D3625" t="str">
        <v>unmet</v>
      </c>
      <c r="E3625">
        <v>-741291.6200114172</v>
      </c>
    </row>
    <row r="3626" spans="1:5" x14ac:dyDescent="0.25">
      <c r="A3626">
        <v>3559</v>
      </c>
      <c r="B3626" s="40">
        <v>3590711.1012802972</v>
      </c>
      <c r="C3626">
        <v>4253325.0874265647</v>
      </c>
      <c r="D3626" t="str">
        <v>unmet</v>
      </c>
      <c r="E3626">
        <v>-662613.9861462675</v>
      </c>
    </row>
    <row r="3627" spans="1:5" x14ac:dyDescent="0.25">
      <c r="A3627">
        <v>3560</v>
      </c>
      <c r="B3627" s="40">
        <v>2923029.3942677742</v>
      </c>
      <c r="C3627">
        <v>4253525.6778300824</v>
      </c>
      <c r="D3627" t="str">
        <v>unmet</v>
      </c>
      <c r="E3627">
        <v>-1330496.2835623082</v>
      </c>
    </row>
    <row r="3628" spans="1:5" x14ac:dyDescent="0.25">
      <c r="A3628">
        <v>3561</v>
      </c>
      <c r="B3628" s="40">
        <v>2843691.9275627332</v>
      </c>
      <c r="C3628">
        <v>4253202.8361885557</v>
      </c>
      <c r="D3628" t="str">
        <v>unmet</v>
      </c>
      <c r="E3628">
        <v>-1409510.9086258225</v>
      </c>
    </row>
    <row r="3629" spans="1:5" x14ac:dyDescent="0.25">
      <c r="A3629">
        <v>3562</v>
      </c>
      <c r="B3629" s="40">
        <v>2788635.2721811645</v>
      </c>
      <c r="C3629">
        <v>4253501.3564911447</v>
      </c>
      <c r="D3629" t="str">
        <v>unmet</v>
      </c>
      <c r="E3629">
        <v>-1464866.0843099803</v>
      </c>
    </row>
    <row r="3630" spans="1:5" x14ac:dyDescent="0.25">
      <c r="A3630">
        <v>3563</v>
      </c>
      <c r="B3630" s="40">
        <v>3036631.0258303713</v>
      </c>
      <c r="C3630">
        <v>4253388.7722561313</v>
      </c>
      <c r="D3630" t="str">
        <v>unmet</v>
      </c>
      <c r="E3630">
        <v>-1216757.74642576</v>
      </c>
    </row>
    <row r="3631" spans="1:5" x14ac:dyDescent="0.25">
      <c r="A3631">
        <v>3564</v>
      </c>
      <c r="B3631" s="40">
        <v>3632645.4515894898</v>
      </c>
      <c r="C3631">
        <v>4253049.1372538917</v>
      </c>
      <c r="D3631" t="str">
        <v>unmet</v>
      </c>
      <c r="E3631">
        <v>-620403.68566440186</v>
      </c>
    </row>
    <row r="3632" spans="1:5" x14ac:dyDescent="0.25">
      <c r="A3632">
        <v>3565</v>
      </c>
      <c r="B3632" s="40">
        <v>3029148.0385666061</v>
      </c>
      <c r="C3632">
        <v>4253424.7962112995</v>
      </c>
      <c r="D3632" t="str">
        <v>unmet</v>
      </c>
      <c r="E3632">
        <v>-1224276.7576446934</v>
      </c>
    </row>
    <row r="3633" spans="1:5" x14ac:dyDescent="0.25">
      <c r="A3633">
        <v>3566</v>
      </c>
      <c r="B3633" s="40">
        <v>3366261.1982021122</v>
      </c>
      <c r="C3633">
        <v>4253218.9851895906</v>
      </c>
      <c r="D3633" t="str">
        <v>unmet</v>
      </c>
      <c r="E3633">
        <v>-886957.78698747838</v>
      </c>
    </row>
    <row r="3634" spans="1:5" x14ac:dyDescent="0.25">
      <c r="A3634">
        <v>3567</v>
      </c>
      <c r="B3634" s="40">
        <v>3003968.0676132548</v>
      </c>
      <c r="C3634">
        <v>4253736.5818881076</v>
      </c>
      <c r="D3634" t="str">
        <v>unmet</v>
      </c>
      <c r="E3634">
        <v>-1249768.5142748528</v>
      </c>
    </row>
    <row r="3635" spans="1:5" x14ac:dyDescent="0.25">
      <c r="A3635">
        <v>3568</v>
      </c>
      <c r="B3635" s="40">
        <v>3196061.1223925687</v>
      </c>
      <c r="C3635">
        <v>4253177.0733316252</v>
      </c>
      <c r="D3635" t="str">
        <v>unmet</v>
      </c>
      <c r="E3635">
        <v>-1057115.9509390565</v>
      </c>
    </row>
    <row r="3636" spans="1:5" x14ac:dyDescent="0.25">
      <c r="A3636">
        <v>3569</v>
      </c>
      <c r="B3636" s="40">
        <v>3007728.4667983642</v>
      </c>
      <c r="C3636">
        <v>4253186.5946394084</v>
      </c>
      <c r="D3636" t="str">
        <v>unmet</v>
      </c>
      <c r="E3636">
        <v>-1245458.1278410442</v>
      </c>
    </row>
    <row r="3637" spans="1:5" x14ac:dyDescent="0.25">
      <c r="A3637">
        <v>3570</v>
      </c>
      <c r="B3637" s="40">
        <v>3297857.2990738805</v>
      </c>
      <c r="C3637">
        <v>4253238.3455324536</v>
      </c>
      <c r="D3637" t="str">
        <v>unmet</v>
      </c>
      <c r="E3637">
        <v>-955381.04645857308</v>
      </c>
    </row>
    <row r="3638" spans="1:5" x14ac:dyDescent="0.25">
      <c r="A3638">
        <v>3571</v>
      </c>
      <c r="B3638" s="40">
        <v>3160897.7266285252</v>
      </c>
      <c r="C3638">
        <v>4253153.3102263128</v>
      </c>
      <c r="D3638" t="str">
        <v>unmet</v>
      </c>
      <c r="E3638">
        <v>-1092255.5835977877</v>
      </c>
    </row>
    <row r="3639" spans="1:5" x14ac:dyDescent="0.25">
      <c r="A3639">
        <v>3572</v>
      </c>
      <c r="B3639" s="40">
        <v>3543536.70978763</v>
      </c>
      <c r="C3639">
        <v>4253290.0311975349</v>
      </c>
      <c r="D3639" t="str">
        <v>unmet</v>
      </c>
      <c r="E3639">
        <v>-709753.32140990486</v>
      </c>
    </row>
    <row r="3640" spans="1:5" x14ac:dyDescent="0.25">
      <c r="A3640">
        <v>3573</v>
      </c>
      <c r="B3640" s="40">
        <v>2849661.7811485496</v>
      </c>
      <c r="C3640">
        <v>4253703.8289227309</v>
      </c>
      <c r="D3640" t="str">
        <v>unmet</v>
      </c>
      <c r="E3640">
        <v>-1404042.0477741812</v>
      </c>
    </row>
    <row r="3641" spans="1:5" x14ac:dyDescent="0.25">
      <c r="A3641">
        <v>3574</v>
      </c>
      <c r="B3641" s="40">
        <v>2906387.2261004117</v>
      </c>
      <c r="C3641">
        <v>4253294.4540629508</v>
      </c>
      <c r="D3641" t="str">
        <v>unmet</v>
      </c>
      <c r="E3641">
        <v>-1346907.2279625391</v>
      </c>
    </row>
    <row r="3642" spans="1:5" x14ac:dyDescent="0.25">
      <c r="A3642">
        <v>3575</v>
      </c>
      <c r="B3642" s="40">
        <v>3503331.0691268248</v>
      </c>
      <c r="C3642">
        <v>4253442.1720874002</v>
      </c>
      <c r="D3642" t="str">
        <v>unmet</v>
      </c>
      <c r="E3642">
        <v>-750111.10296057537</v>
      </c>
    </row>
    <row r="3643" spans="1:5" x14ac:dyDescent="0.25">
      <c r="A3643">
        <v>3576</v>
      </c>
      <c r="B3643" s="40">
        <v>3239039.9395505013</v>
      </c>
      <c r="C3643">
        <v>4253531.7535405662</v>
      </c>
      <c r="D3643" t="str">
        <v>unmet</v>
      </c>
      <c r="E3643">
        <v>-1014491.8139900649</v>
      </c>
    </row>
    <row r="3644" spans="1:5" x14ac:dyDescent="0.25">
      <c r="A3644">
        <v>3577</v>
      </c>
      <c r="B3644" s="40">
        <v>3068753.3933961918</v>
      </c>
      <c r="C3644">
        <v>4252997.0702403365</v>
      </c>
      <c r="D3644" t="str">
        <v>unmet</v>
      </c>
      <c r="E3644">
        <v>-1184243.6768441447</v>
      </c>
    </row>
    <row r="3645" spans="1:5" x14ac:dyDescent="0.25">
      <c r="A3645">
        <v>3578</v>
      </c>
      <c r="B3645" s="40">
        <v>3745711.6789364642</v>
      </c>
      <c r="C3645">
        <v>4252987.5461288178</v>
      </c>
      <c r="D3645" t="str">
        <v>unmet</v>
      </c>
      <c r="E3645">
        <v>-507275.86719235359</v>
      </c>
    </row>
    <row r="3646" spans="1:5" x14ac:dyDescent="0.25">
      <c r="A3646">
        <v>3579</v>
      </c>
      <c r="B3646" s="40">
        <v>3294635.9232181697</v>
      </c>
      <c r="C3646">
        <v>4253618.6199866626</v>
      </c>
      <c r="D3646" t="str">
        <v>unmet</v>
      </c>
      <c r="E3646">
        <v>-958982.69676849293</v>
      </c>
    </row>
    <row r="3647" spans="1:5" x14ac:dyDescent="0.25">
      <c r="A3647">
        <v>3580</v>
      </c>
      <c r="B3647" s="40">
        <v>3513237.8292777734</v>
      </c>
      <c r="C3647">
        <v>4253489.1603974672</v>
      </c>
      <c r="D3647" t="str">
        <v>unmet</v>
      </c>
      <c r="E3647">
        <v>-740251.33111969382</v>
      </c>
    </row>
    <row r="3648" spans="1:5" x14ac:dyDescent="0.25">
      <c r="A3648">
        <v>3581</v>
      </c>
      <c r="B3648" s="40">
        <v>3386112.3282450303</v>
      </c>
      <c r="C3648">
        <v>4253135.9374783095</v>
      </c>
      <c r="D3648" t="str">
        <v>unmet</v>
      </c>
      <c r="E3648">
        <v>-867023.60923327925</v>
      </c>
    </row>
    <row r="3649" spans="1:5" x14ac:dyDescent="0.25">
      <c r="A3649">
        <v>3582</v>
      </c>
      <c r="B3649" s="40">
        <v>3147883.3419519393</v>
      </c>
      <c r="C3649">
        <v>4253164.1377929244</v>
      </c>
      <c r="D3649" t="str">
        <v>unmet</v>
      </c>
      <c r="E3649">
        <v>-1105280.7958409851</v>
      </c>
    </row>
    <row r="3650" spans="1:5" x14ac:dyDescent="0.25">
      <c r="A3650">
        <v>3583</v>
      </c>
      <c r="B3650" s="40">
        <v>2553038.6383670364</v>
      </c>
      <c r="C3650">
        <v>4252849.5909664165</v>
      </c>
      <c r="D3650" t="str">
        <v>unmet</v>
      </c>
      <c r="E3650">
        <v>-1699810.9525993802</v>
      </c>
    </row>
    <row r="3651" spans="1:5" x14ac:dyDescent="0.25">
      <c r="A3651">
        <v>3584</v>
      </c>
      <c r="B3651" s="40">
        <v>3924531.0711018643</v>
      </c>
      <c r="C3651">
        <v>4253576.3894572482</v>
      </c>
      <c r="D3651" t="str">
        <v>unmet</v>
      </c>
      <c r="E3651">
        <v>-329045.31835538382</v>
      </c>
    </row>
    <row r="3652" spans="1:5" x14ac:dyDescent="0.25">
      <c r="A3652">
        <v>3585</v>
      </c>
      <c r="B3652" s="40">
        <v>3445496.1317232698</v>
      </c>
      <c r="C3652">
        <v>4252747.0448686928</v>
      </c>
      <c r="D3652" t="str">
        <v>unmet</v>
      </c>
      <c r="E3652">
        <v>-807250.91314542294</v>
      </c>
    </row>
    <row r="3653" spans="1:5" x14ac:dyDescent="0.25">
      <c r="A3653">
        <v>3586</v>
      </c>
      <c r="B3653" s="40">
        <v>2977479.0463169352</v>
      </c>
      <c r="C3653">
        <v>4253007.1778959194</v>
      </c>
      <c r="D3653" t="str">
        <v>unmet</v>
      </c>
      <c r="E3653">
        <v>-1275528.1315789842</v>
      </c>
    </row>
    <row r="3654" spans="1:5" x14ac:dyDescent="0.25">
      <c r="A3654">
        <v>3587</v>
      </c>
      <c r="B3654" s="40">
        <v>2911181.4355628625</v>
      </c>
      <c r="C3654">
        <v>4253052.5971368514</v>
      </c>
      <c r="D3654" t="str">
        <v>unmet</v>
      </c>
      <c r="E3654">
        <v>-1341871.1615739889</v>
      </c>
    </row>
    <row r="3655" spans="1:5" x14ac:dyDescent="0.25">
      <c r="A3655">
        <v>3588</v>
      </c>
      <c r="B3655" s="40">
        <v>3208425.8712914581</v>
      </c>
      <c r="C3655">
        <v>4253453.3157542553</v>
      </c>
      <c r="D3655" t="str">
        <v>unmet</v>
      </c>
      <c r="E3655">
        <v>-1045027.4444627971</v>
      </c>
    </row>
    <row r="3656" spans="1:5" x14ac:dyDescent="0.25">
      <c r="A3656">
        <v>3589</v>
      </c>
      <c r="B3656" s="40">
        <v>3228505.9346617218</v>
      </c>
      <c r="C3656">
        <v>4253688.0047857054</v>
      </c>
      <c r="D3656" t="str">
        <v>unmet</v>
      </c>
      <c r="E3656">
        <v>-1025182.0701239835</v>
      </c>
    </row>
    <row r="3657" spans="1:5" x14ac:dyDescent="0.25">
      <c r="A3657">
        <v>3590</v>
      </c>
      <c r="B3657" s="40">
        <v>3342104.3833565079</v>
      </c>
      <c r="C3657">
        <v>4252969.9506593496</v>
      </c>
      <c r="D3657" t="str">
        <v>unmet</v>
      </c>
      <c r="E3657">
        <v>-910865.56730284169</v>
      </c>
    </row>
    <row r="3658" spans="1:5" x14ac:dyDescent="0.25">
      <c r="A3658">
        <v>3591</v>
      </c>
      <c r="B3658" s="40">
        <v>3257533.1165411733</v>
      </c>
      <c r="C3658">
        <v>4253047.8705623597</v>
      </c>
      <c r="D3658" t="str">
        <v>unmet</v>
      </c>
      <c r="E3658">
        <v>-995514.75402118638</v>
      </c>
    </row>
    <row r="3659" spans="1:5" x14ac:dyDescent="0.25">
      <c r="A3659">
        <v>3592</v>
      </c>
      <c r="B3659" s="40">
        <v>3129993.2326348745</v>
      </c>
      <c r="C3659">
        <v>4253518.2916946271</v>
      </c>
      <c r="D3659" t="str">
        <v>unmet</v>
      </c>
      <c r="E3659">
        <v>-1123525.0590597526</v>
      </c>
    </row>
    <row r="3660" spans="1:5" x14ac:dyDescent="0.25">
      <c r="A3660">
        <v>3593</v>
      </c>
      <c r="B3660" s="40">
        <v>2897892.4054625574</v>
      </c>
      <c r="C3660">
        <v>4253225.6724909749</v>
      </c>
      <c r="D3660" t="str">
        <v>unmet</v>
      </c>
      <c r="E3660">
        <v>-1355333.2670284174</v>
      </c>
    </row>
    <row r="3661" spans="1:5" x14ac:dyDescent="0.25">
      <c r="A3661">
        <v>3594</v>
      </c>
      <c r="B3661" s="40">
        <v>3135539.4665977149</v>
      </c>
      <c r="C3661">
        <v>4253214.0501478324</v>
      </c>
      <c r="D3661" t="str">
        <v>unmet</v>
      </c>
      <c r="E3661">
        <v>-1117674.5835501174</v>
      </c>
    </row>
    <row r="3662" spans="1:5" x14ac:dyDescent="0.25">
      <c r="A3662">
        <v>3595</v>
      </c>
      <c r="B3662" s="40">
        <v>3042549.1117463233</v>
      </c>
      <c r="C3662">
        <v>4253428.5031077685</v>
      </c>
      <c r="D3662" t="str">
        <v>unmet</v>
      </c>
      <c r="E3662">
        <v>-1210879.3913614452</v>
      </c>
    </row>
    <row r="3663" spans="1:5" x14ac:dyDescent="0.25">
      <c r="A3663">
        <v>3596</v>
      </c>
      <c r="B3663" s="40">
        <v>3489018.9049496385</v>
      </c>
      <c r="C3663">
        <v>4253189.6291566966</v>
      </c>
      <c r="D3663" t="str">
        <v>unmet</v>
      </c>
      <c r="E3663">
        <v>-764170.72420705808</v>
      </c>
    </row>
    <row r="3664" spans="1:5" x14ac:dyDescent="0.25">
      <c r="A3664">
        <v>3597</v>
      </c>
      <c r="B3664" s="40">
        <v>3160982.4421786647</v>
      </c>
      <c r="C3664">
        <v>4253539.3719134312</v>
      </c>
      <c r="D3664" t="str">
        <v>unmet</v>
      </c>
      <c r="E3664">
        <v>-1092556.9297347665</v>
      </c>
    </row>
    <row r="3665" spans="1:5" x14ac:dyDescent="0.25">
      <c r="A3665">
        <v>3598</v>
      </c>
      <c r="B3665" s="40">
        <v>3441310.9168223506</v>
      </c>
      <c r="C3665">
        <v>4253089.1023786096</v>
      </c>
      <c r="D3665" t="str">
        <v>unmet</v>
      </c>
      <c r="E3665">
        <v>-811778.18555625901</v>
      </c>
    </row>
    <row r="3666" spans="1:5" x14ac:dyDescent="0.25">
      <c r="A3666">
        <v>3599</v>
      </c>
      <c r="B3666" s="40">
        <v>3491014.8119282587</v>
      </c>
      <c r="C3666">
        <v>4253480.5095116645</v>
      </c>
      <c r="D3666" t="str">
        <v>unmet</v>
      </c>
      <c r="E3666">
        <v>-762465.69758340577</v>
      </c>
    </row>
    <row r="3667" spans="1:5" x14ac:dyDescent="0.25">
      <c r="A3667">
        <v>3600</v>
      </c>
      <c r="B3667" s="40">
        <v>2876026.6708340123</v>
      </c>
      <c r="C3667">
        <v>4254051.061820155</v>
      </c>
      <c r="D3667" t="str">
        <v>unmet</v>
      </c>
      <c r="E3667">
        <v>-1378024.3909861427</v>
      </c>
    </row>
    <row r="3668" spans="1:5" x14ac:dyDescent="0.25">
      <c r="A3668">
        <v>3601</v>
      </c>
      <c r="B3668" s="40">
        <v>3010057.2300212905</v>
      </c>
      <c r="C3668">
        <v>4253652.7536594514</v>
      </c>
      <c r="D3668" t="str">
        <v>unmet</v>
      </c>
      <c r="E3668">
        <v>-1243595.5236381609</v>
      </c>
    </row>
    <row r="3669" spans="1:5" x14ac:dyDescent="0.25">
      <c r="A3669">
        <v>3602</v>
      </c>
      <c r="B3669" s="40">
        <v>3123948.3099365421</v>
      </c>
      <c r="C3669">
        <v>4253705.1358158058</v>
      </c>
      <c r="D3669" t="str">
        <v>unmet</v>
      </c>
      <c r="E3669">
        <v>-1129756.8258792637</v>
      </c>
    </row>
    <row r="3670" spans="1:5" x14ac:dyDescent="0.25">
      <c r="A3670">
        <v>3603</v>
      </c>
      <c r="B3670" s="40">
        <v>3377100.734954895</v>
      </c>
      <c r="C3670">
        <v>4253447.3753103139</v>
      </c>
      <c r="D3670" t="str">
        <v>unmet</v>
      </c>
      <c r="E3670">
        <v>-876346.6403554189</v>
      </c>
    </row>
    <row r="3671" spans="1:5" x14ac:dyDescent="0.25">
      <c r="A3671">
        <v>3604</v>
      </c>
      <c r="B3671" s="40">
        <v>3145883.4359059138</v>
      </c>
      <c r="C3671">
        <v>4252936.5349312816</v>
      </c>
      <c r="D3671" t="str">
        <v>unmet</v>
      </c>
      <c r="E3671">
        <v>-1107053.0990253678</v>
      </c>
    </row>
    <row r="3672" spans="1:5" x14ac:dyDescent="0.25">
      <c r="A3672">
        <v>3605</v>
      </c>
      <c r="B3672" s="40">
        <v>3244882.023119024</v>
      </c>
      <c r="C3672">
        <v>4253343.8190931911</v>
      </c>
      <c r="D3672" t="str">
        <v>unmet</v>
      </c>
      <c r="E3672">
        <v>-1008461.7959741671</v>
      </c>
    </row>
    <row r="3673" spans="1:5" x14ac:dyDescent="0.25">
      <c r="A3673">
        <v>3606</v>
      </c>
      <c r="B3673" s="40">
        <v>3139212.5371697443</v>
      </c>
      <c r="C3673">
        <v>4254042.8996521141</v>
      </c>
      <c r="D3673" t="str">
        <v>unmet</v>
      </c>
      <c r="E3673">
        <v>-1114830.3624823699</v>
      </c>
    </row>
    <row r="3674" spans="1:5" x14ac:dyDescent="0.25">
      <c r="A3674">
        <v>3607</v>
      </c>
      <c r="B3674" s="40">
        <v>2979713.6210627025</v>
      </c>
      <c r="C3674">
        <v>4252852.3939290233</v>
      </c>
      <c r="D3674" t="str">
        <v>unmet</v>
      </c>
      <c r="E3674">
        <v>-1273138.7728663208</v>
      </c>
    </row>
    <row r="3675" spans="1:5" x14ac:dyDescent="0.25">
      <c r="A3675">
        <v>3608</v>
      </c>
      <c r="B3675" s="40">
        <v>2915697.2028967133</v>
      </c>
      <c r="C3675">
        <v>4253303.8121971814</v>
      </c>
      <c r="D3675" t="str">
        <v>unmet</v>
      </c>
      <c r="E3675">
        <v>-1337606.6093004681</v>
      </c>
    </row>
    <row r="3676" spans="1:5" x14ac:dyDescent="0.25">
      <c r="A3676">
        <v>3609</v>
      </c>
      <c r="B3676" s="40">
        <v>2975936.5391616756</v>
      </c>
      <c r="C3676">
        <v>4253334.7037825622</v>
      </c>
      <c r="D3676" t="str">
        <v>unmet</v>
      </c>
      <c r="E3676">
        <v>-1277398.1646208866</v>
      </c>
    </row>
    <row r="3677" spans="1:5" x14ac:dyDescent="0.25">
      <c r="A3677">
        <v>3610</v>
      </c>
      <c r="B3677" s="40">
        <v>2960936.6450345623</v>
      </c>
      <c r="C3677">
        <v>4253451.9015928051</v>
      </c>
      <c r="D3677" t="str">
        <v>unmet</v>
      </c>
      <c r="E3677">
        <v>-1292515.2565582427</v>
      </c>
    </row>
    <row r="3678" spans="1:5" x14ac:dyDescent="0.25">
      <c r="A3678">
        <v>3611</v>
      </c>
      <c r="B3678" s="40">
        <v>3166961.1874178089</v>
      </c>
      <c r="C3678">
        <v>4254003.8113640277</v>
      </c>
      <c r="D3678" t="str">
        <v>unmet</v>
      </c>
      <c r="E3678">
        <v>-1087042.6239462188</v>
      </c>
    </row>
    <row r="3679" spans="1:5" x14ac:dyDescent="0.25">
      <c r="A3679">
        <v>3612</v>
      </c>
      <c r="B3679" s="40">
        <v>3055101.4107171362</v>
      </c>
      <c r="C3679">
        <v>4254415.2450630683</v>
      </c>
      <c r="D3679" t="str">
        <v>unmet</v>
      </c>
      <c r="E3679">
        <v>-1199313.8343459321</v>
      </c>
    </row>
    <row r="3680" spans="1:5" x14ac:dyDescent="0.25">
      <c r="A3680">
        <v>3613</v>
      </c>
      <c r="B3680" s="40">
        <v>3623286.2192777842</v>
      </c>
      <c r="C3680">
        <v>4253608.4271179782</v>
      </c>
      <c r="D3680" t="str">
        <v>unmet</v>
      </c>
      <c r="E3680">
        <v>-630322.20784019399</v>
      </c>
    </row>
    <row r="3681" spans="1:5" x14ac:dyDescent="0.25">
      <c r="A3681">
        <v>3614</v>
      </c>
      <c r="B3681" s="40">
        <v>3191752.2584528308</v>
      </c>
      <c r="C3681">
        <v>4253005.2239189046</v>
      </c>
      <c r="D3681" t="str">
        <v>unmet</v>
      </c>
      <c r="E3681">
        <v>-1061252.9654660737</v>
      </c>
    </row>
    <row r="3682" spans="1:5" x14ac:dyDescent="0.25">
      <c r="A3682">
        <v>3615</v>
      </c>
      <c r="B3682" s="40">
        <v>3207991.6023625708</v>
      </c>
      <c r="C3682">
        <v>4253863.8492050832</v>
      </c>
      <c r="D3682" t="str">
        <v>unmet</v>
      </c>
      <c r="E3682">
        <v>-1045872.2468425124</v>
      </c>
    </row>
    <row r="3683" spans="1:5" x14ac:dyDescent="0.25">
      <c r="A3683">
        <v>3616</v>
      </c>
      <c r="B3683" s="40">
        <v>3293666.1767902393</v>
      </c>
      <c r="C3683">
        <v>4253478.7695802459</v>
      </c>
      <c r="D3683" t="str">
        <v>unmet</v>
      </c>
      <c r="E3683">
        <v>-959812.59279000666</v>
      </c>
    </row>
    <row r="3684" spans="1:5" x14ac:dyDescent="0.25">
      <c r="A3684">
        <v>3617</v>
      </c>
      <c r="B3684" s="40">
        <v>3137380.9711973565</v>
      </c>
      <c r="C3684">
        <v>4253514.5539431358</v>
      </c>
      <c r="D3684" t="str">
        <v>unmet</v>
      </c>
      <c r="E3684">
        <v>-1116133.5827457793</v>
      </c>
    </row>
    <row r="3685" spans="1:5" x14ac:dyDescent="0.25">
      <c r="A3685">
        <v>3618</v>
      </c>
      <c r="B3685" s="40">
        <v>4415336.1431135945</v>
      </c>
      <c r="C3685">
        <v>4253182.2122328011</v>
      </c>
      <c r="D3685" t="str">
        <v>met</v>
      </c>
      <c r="E3685">
        <v>162153.93088079337</v>
      </c>
    </row>
    <row r="3686" spans="1:5" x14ac:dyDescent="0.25">
      <c r="A3686">
        <v>3619</v>
      </c>
      <c r="B3686" s="40">
        <v>3125173.5633174181</v>
      </c>
      <c r="C3686">
        <v>4253449.4171303818</v>
      </c>
      <c r="D3686" t="str">
        <v>unmet</v>
      </c>
      <c r="E3686">
        <v>-1128275.8538129637</v>
      </c>
    </row>
    <row r="3687" spans="1:5" x14ac:dyDescent="0.25">
      <c r="A3687">
        <v>3620</v>
      </c>
      <c r="B3687" s="40">
        <v>3030973.5722924974</v>
      </c>
      <c r="C3687">
        <v>4253315.390424815</v>
      </c>
      <c r="D3687" t="str">
        <v>unmet</v>
      </c>
      <c r="E3687">
        <v>-1222341.8181323176</v>
      </c>
    </row>
    <row r="3688" spans="1:5" x14ac:dyDescent="0.25">
      <c r="A3688">
        <v>3621</v>
      </c>
      <c r="B3688" s="40">
        <v>3481158.6484385021</v>
      </c>
      <c r="C3688">
        <v>4253535.5136599466</v>
      </c>
      <c r="D3688" t="str">
        <v>unmet</v>
      </c>
      <c r="E3688">
        <v>-772376.86522144452</v>
      </c>
    </row>
    <row r="3689" spans="1:5" x14ac:dyDescent="0.25">
      <c r="A3689">
        <v>3622</v>
      </c>
      <c r="B3689" s="40">
        <v>3227579.6882104017</v>
      </c>
      <c r="C3689">
        <v>4253304.6424931912</v>
      </c>
      <c r="D3689" t="str">
        <v>unmet</v>
      </c>
      <c r="E3689">
        <v>-1025724.9542827895</v>
      </c>
    </row>
    <row r="3690" spans="1:5" x14ac:dyDescent="0.25">
      <c r="A3690">
        <v>3623</v>
      </c>
      <c r="B3690" s="40">
        <v>3396163.464060477</v>
      </c>
      <c r="C3690">
        <v>4253831.8868504651</v>
      </c>
      <c r="D3690" t="str">
        <v>unmet</v>
      </c>
      <c r="E3690">
        <v>-857668.42278998811</v>
      </c>
    </row>
    <row r="3691" spans="1:5" x14ac:dyDescent="0.25">
      <c r="A3691">
        <v>3624</v>
      </c>
      <c r="B3691" s="40">
        <v>3384639.1807839712</v>
      </c>
      <c r="C3691">
        <v>4253568.2765132776</v>
      </c>
      <c r="D3691" t="str">
        <v>unmet</v>
      </c>
      <c r="E3691">
        <v>-868929.09572930634</v>
      </c>
    </row>
    <row r="3692" spans="1:5" x14ac:dyDescent="0.25">
      <c r="A3692">
        <v>3625</v>
      </c>
      <c r="B3692" s="40">
        <v>3616982.9918209128</v>
      </c>
      <c r="C3692">
        <v>4253041.8979577105</v>
      </c>
      <c r="D3692" t="str">
        <v>unmet</v>
      </c>
      <c r="E3692">
        <v>-636058.90613679774</v>
      </c>
    </row>
    <row r="3693" spans="1:5" x14ac:dyDescent="0.25">
      <c r="A3693">
        <v>3626</v>
      </c>
      <c r="B3693" s="40">
        <v>3167395.089869021</v>
      </c>
      <c r="C3693">
        <v>4253147.3868323015</v>
      </c>
      <c r="D3693" t="str">
        <v>unmet</v>
      </c>
      <c r="E3693">
        <v>-1085752.2969632805</v>
      </c>
    </row>
    <row r="3694" spans="1:5" x14ac:dyDescent="0.25">
      <c r="A3694">
        <v>3627</v>
      </c>
      <c r="B3694" s="40">
        <v>3309102.7092960132</v>
      </c>
      <c r="C3694">
        <v>4253889.4270846071</v>
      </c>
      <c r="D3694" t="str">
        <v>unmet</v>
      </c>
      <c r="E3694">
        <v>-944786.71778859384</v>
      </c>
    </row>
    <row r="3695" spans="1:5" x14ac:dyDescent="0.25">
      <c r="A3695">
        <v>3628</v>
      </c>
      <c r="B3695" s="40">
        <v>3501584.5084846346</v>
      </c>
      <c r="C3695">
        <v>4252809.6455333419</v>
      </c>
      <c r="D3695" t="str">
        <v>unmet</v>
      </c>
      <c r="E3695">
        <v>-751225.13704870734</v>
      </c>
    </row>
    <row r="3696" spans="1:5" x14ac:dyDescent="0.25">
      <c r="A3696">
        <v>3629</v>
      </c>
      <c r="B3696" s="40">
        <v>2908826.6642021034</v>
      </c>
      <c r="C3696">
        <v>4253738.3079706309</v>
      </c>
      <c r="D3696" t="str">
        <v>unmet</v>
      </c>
      <c r="E3696">
        <v>-1344911.6437685275</v>
      </c>
    </row>
    <row r="3697" spans="1:5" x14ac:dyDescent="0.25">
      <c r="A3697">
        <v>3630</v>
      </c>
      <c r="B3697" s="40">
        <v>4345309.7933085077</v>
      </c>
      <c r="C3697">
        <v>4253535.7382863248</v>
      </c>
      <c r="D3697" t="str">
        <v>met</v>
      </c>
      <c r="E3697">
        <v>91774.055022182874</v>
      </c>
    </row>
    <row r="3698" spans="1:5" x14ac:dyDescent="0.25">
      <c r="A3698">
        <v>3631</v>
      </c>
      <c r="B3698" s="40">
        <v>3267780.6871510651</v>
      </c>
      <c r="C3698">
        <v>4253525.0955733024</v>
      </c>
      <c r="D3698" t="str">
        <v>unmet</v>
      </c>
      <c r="E3698">
        <v>-985744.40842223726</v>
      </c>
    </row>
    <row r="3699" spans="1:5" x14ac:dyDescent="0.25">
      <c r="A3699">
        <v>3632</v>
      </c>
      <c r="B3699" s="40">
        <v>3663211.5472073285</v>
      </c>
      <c r="C3699">
        <v>4253382.4885566412</v>
      </c>
      <c r="D3699" t="str">
        <v>unmet</v>
      </c>
      <c r="E3699">
        <v>-590170.94134931266</v>
      </c>
    </row>
    <row r="3700" spans="1:5" x14ac:dyDescent="0.25">
      <c r="A3700">
        <v>3633</v>
      </c>
      <c r="B3700" s="40">
        <v>3030184.0422291681</v>
      </c>
      <c r="C3700">
        <v>4253668.3056025952</v>
      </c>
      <c r="D3700" t="str">
        <v>unmet</v>
      </c>
      <c r="E3700">
        <v>-1223484.2633734271</v>
      </c>
    </row>
    <row r="3701" spans="1:5" x14ac:dyDescent="0.25">
      <c r="A3701">
        <v>3634</v>
      </c>
      <c r="B3701" s="40">
        <v>3035922.6577513516</v>
      </c>
      <c r="C3701">
        <v>4253422.0396354804</v>
      </c>
      <c r="D3701" t="str">
        <v>unmet</v>
      </c>
      <c r="E3701">
        <v>-1217499.3818841288</v>
      </c>
    </row>
    <row r="3702" spans="1:5" x14ac:dyDescent="0.25">
      <c r="A3702">
        <v>3635</v>
      </c>
      <c r="B3702" s="40">
        <v>2920363.9085226674</v>
      </c>
      <c r="C3702">
        <v>4253312.1885113455</v>
      </c>
      <c r="D3702" t="str">
        <v>unmet</v>
      </c>
      <c r="E3702">
        <v>-1332948.2799886782</v>
      </c>
    </row>
    <row r="3703" spans="1:5" x14ac:dyDescent="0.25">
      <c r="A3703">
        <v>3636</v>
      </c>
      <c r="B3703" s="40">
        <v>3797861.0966757452</v>
      </c>
      <c r="C3703">
        <v>4252958.8420675714</v>
      </c>
      <c r="D3703" t="str">
        <v>unmet</v>
      </c>
      <c r="E3703">
        <v>-455097.74539182615</v>
      </c>
    </row>
    <row r="3704" spans="1:5" x14ac:dyDescent="0.25">
      <c r="A3704">
        <v>3637</v>
      </c>
      <c r="B3704" s="40">
        <v>3121523.8306288365</v>
      </c>
      <c r="C3704">
        <v>4253863.114272356</v>
      </c>
      <c r="D3704" t="str">
        <v>unmet</v>
      </c>
      <c r="E3704">
        <v>-1132339.2836435195</v>
      </c>
    </row>
    <row r="3705" spans="1:5" x14ac:dyDescent="0.25">
      <c r="A3705">
        <v>3638</v>
      </c>
      <c r="B3705" s="40">
        <v>3598966.6912121717</v>
      </c>
      <c r="C3705">
        <v>4253457.4665366048</v>
      </c>
      <c r="D3705" t="str">
        <v>unmet</v>
      </c>
      <c r="E3705">
        <v>-654490.77532443311</v>
      </c>
    </row>
    <row r="3706" spans="1:5" x14ac:dyDescent="0.25">
      <c r="A3706">
        <v>3639</v>
      </c>
      <c r="B3706" s="40">
        <v>2874381.0347797116</v>
      </c>
      <c r="C3706">
        <v>4253130.4418605939</v>
      </c>
      <c r="D3706" t="str">
        <v>unmet</v>
      </c>
      <c r="E3706">
        <v>-1378749.4070808822</v>
      </c>
    </row>
    <row r="3707" spans="1:5" x14ac:dyDescent="0.25">
      <c r="A3707">
        <v>3640</v>
      </c>
      <c r="B3707" s="40">
        <v>2889826.9948760876</v>
      </c>
      <c r="C3707">
        <v>4253688.5300168162</v>
      </c>
      <c r="D3707" t="str">
        <v>unmet</v>
      </c>
      <c r="E3707">
        <v>-1363861.5351407286</v>
      </c>
    </row>
    <row r="3708" spans="1:5" x14ac:dyDescent="0.25">
      <c r="A3708">
        <v>3641</v>
      </c>
      <c r="B3708" s="40">
        <v>3302084.5371681526</v>
      </c>
      <c r="C3708">
        <v>4253115.6974001499</v>
      </c>
      <c r="D3708" t="str">
        <v>unmet</v>
      </c>
      <c r="E3708">
        <v>-951031.16023199726</v>
      </c>
    </row>
    <row r="3709" spans="1:5" x14ac:dyDescent="0.25">
      <c r="A3709">
        <v>3642</v>
      </c>
      <c r="B3709" s="40">
        <v>3459982.143003284</v>
      </c>
      <c r="C3709">
        <v>4253166.0738711283</v>
      </c>
      <c r="D3709" t="str">
        <v>unmet</v>
      </c>
      <c r="E3709">
        <v>-793183.93086784426</v>
      </c>
    </row>
    <row r="3710" spans="1:5" x14ac:dyDescent="0.25">
      <c r="A3710">
        <v>3643</v>
      </c>
      <c r="B3710" s="40">
        <v>3231442.576881337</v>
      </c>
      <c r="C3710">
        <v>4253405.4205986215</v>
      </c>
      <c r="D3710" t="str">
        <v>unmet</v>
      </c>
      <c r="E3710">
        <v>-1021962.8437172845</v>
      </c>
    </row>
    <row r="3711" spans="1:5" x14ac:dyDescent="0.25">
      <c r="A3711">
        <v>3644</v>
      </c>
      <c r="B3711" s="40">
        <v>3445684.6918325387</v>
      </c>
      <c r="C3711">
        <v>4254127.4014109131</v>
      </c>
      <c r="D3711" t="str">
        <v>unmet</v>
      </c>
      <c r="E3711">
        <v>-808442.7095783744</v>
      </c>
    </row>
    <row r="3712" spans="1:5" x14ac:dyDescent="0.25">
      <c r="A3712">
        <v>3645</v>
      </c>
      <c r="B3712" s="40">
        <v>3364921.9780800263</v>
      </c>
      <c r="C3712">
        <v>4253243.3146781716</v>
      </c>
      <c r="D3712" t="str">
        <v>unmet</v>
      </c>
      <c r="E3712">
        <v>-888321.33659814531</v>
      </c>
    </row>
    <row r="3713" spans="1:5" x14ac:dyDescent="0.25">
      <c r="A3713">
        <v>3646</v>
      </c>
      <c r="B3713" s="40">
        <v>2814378.7700431775</v>
      </c>
      <c r="C3713">
        <v>4253271.8133369889</v>
      </c>
      <c r="D3713" t="str">
        <v>unmet</v>
      </c>
      <c r="E3713">
        <v>-1438893.0432938114</v>
      </c>
    </row>
    <row r="3714" spans="1:5" x14ac:dyDescent="0.25">
      <c r="A3714">
        <v>3647</v>
      </c>
      <c r="B3714" s="40">
        <v>2818380.9825119395</v>
      </c>
      <c r="C3714">
        <v>4253653.3293477576</v>
      </c>
      <c r="D3714" t="str">
        <v>unmet</v>
      </c>
      <c r="E3714">
        <v>-1435272.3468358181</v>
      </c>
    </row>
    <row r="3715" spans="1:5" x14ac:dyDescent="0.25">
      <c r="A3715">
        <v>3648</v>
      </c>
      <c r="B3715" s="40">
        <v>3026925.3438845519</v>
      </c>
      <c r="C3715">
        <v>4253713.2749462435</v>
      </c>
      <c r="D3715" t="str">
        <v>unmet</v>
      </c>
      <c r="E3715">
        <v>-1226787.9310616916</v>
      </c>
    </row>
    <row r="3716" spans="1:5" x14ac:dyDescent="0.25">
      <c r="A3716">
        <v>3649</v>
      </c>
      <c r="B3716" s="40">
        <v>2974999.0294859512</v>
      </c>
      <c r="C3716">
        <v>4253620.6506832335</v>
      </c>
      <c r="D3716" t="str">
        <v>unmet</v>
      </c>
      <c r="E3716">
        <v>-1278621.6211972823</v>
      </c>
    </row>
    <row r="3717" spans="1:5" x14ac:dyDescent="0.25">
      <c r="A3717">
        <v>3650</v>
      </c>
      <c r="B3717" s="40">
        <v>2988057.5731105953</v>
      </c>
      <c r="C3717">
        <v>4253419.9666273771</v>
      </c>
      <c r="D3717" t="str">
        <v>unmet</v>
      </c>
      <c r="E3717">
        <v>-1265362.3935167817</v>
      </c>
    </row>
    <row r="3718" spans="1:5" x14ac:dyDescent="0.25">
      <c r="A3718">
        <v>3651</v>
      </c>
      <c r="B3718" s="40">
        <v>2808347.6572004547</v>
      </c>
      <c r="C3718">
        <v>4253096.8233661382</v>
      </c>
      <c r="D3718" t="str">
        <v>unmet</v>
      </c>
      <c r="E3718">
        <v>-1444749.1661656834</v>
      </c>
    </row>
    <row r="3719" spans="1:5" x14ac:dyDescent="0.25">
      <c r="A3719">
        <v>3652</v>
      </c>
      <c r="B3719" s="40">
        <v>2812770.9972686078</v>
      </c>
      <c r="C3719">
        <v>4253165.8334376989</v>
      </c>
      <c r="D3719" t="str">
        <v>unmet</v>
      </c>
      <c r="E3719">
        <v>-1440394.8361690911</v>
      </c>
    </row>
    <row r="3720" spans="1:5" x14ac:dyDescent="0.25">
      <c r="A3720">
        <v>3653</v>
      </c>
      <c r="B3720" s="40">
        <v>3411324.2253808621</v>
      </c>
      <c r="C3720">
        <v>4253289.6884590499</v>
      </c>
      <c r="D3720" t="str">
        <v>unmet</v>
      </c>
      <c r="E3720">
        <v>-841965.46307818778</v>
      </c>
    </row>
    <row r="3721" spans="1:5" x14ac:dyDescent="0.25">
      <c r="A3721">
        <v>3654</v>
      </c>
      <c r="B3721" s="40">
        <v>3305208.0239105118</v>
      </c>
      <c r="C3721">
        <v>4253950.7253830442</v>
      </c>
      <c r="D3721" t="str">
        <v>unmet</v>
      </c>
      <c r="E3721">
        <v>-948742.70147253247</v>
      </c>
    </row>
    <row r="3722" spans="1:5" x14ac:dyDescent="0.25">
      <c r="A3722">
        <v>3655</v>
      </c>
      <c r="B3722" s="40">
        <v>3243421.7928566146</v>
      </c>
      <c r="C3722">
        <v>4253129.4554450354</v>
      </c>
      <c r="D3722" t="str">
        <v>unmet</v>
      </c>
      <c r="E3722">
        <v>-1009707.6625884208</v>
      </c>
    </row>
    <row r="3723" spans="1:5" x14ac:dyDescent="0.25">
      <c r="A3723">
        <v>3656</v>
      </c>
      <c r="B3723" s="40">
        <v>3183193.2982122791</v>
      </c>
      <c r="C3723">
        <v>4253426.2773150411</v>
      </c>
      <c r="D3723" t="str">
        <v>unmet</v>
      </c>
      <c r="E3723">
        <v>-1070232.979102762</v>
      </c>
    </row>
    <row r="3724" spans="1:5" x14ac:dyDescent="0.25">
      <c r="A3724">
        <v>3657</v>
      </c>
      <c r="B3724" s="40">
        <v>3202313.2440650952</v>
      </c>
      <c r="C3724">
        <v>4252761.3672367064</v>
      </c>
      <c r="D3724" t="str">
        <v>unmet</v>
      </c>
      <c r="E3724">
        <v>-1050448.1231716112</v>
      </c>
    </row>
    <row r="3725" spans="1:5" x14ac:dyDescent="0.25">
      <c r="A3725">
        <v>3658</v>
      </c>
      <c r="B3725" s="40">
        <v>2709226.8326822007</v>
      </c>
      <c r="C3725">
        <v>4253491.6210023696</v>
      </c>
      <c r="D3725" t="str">
        <v>unmet</v>
      </c>
      <c r="E3725">
        <v>-1544264.7883201689</v>
      </c>
    </row>
    <row r="3726" spans="1:5" x14ac:dyDescent="0.25">
      <c r="A3726">
        <v>3659</v>
      </c>
      <c r="B3726" s="40">
        <v>3195096.0170812383</v>
      </c>
      <c r="C3726">
        <v>4253349.8537684046</v>
      </c>
      <c r="D3726" t="str">
        <v>unmet</v>
      </c>
      <c r="E3726">
        <v>-1058253.8366871662</v>
      </c>
    </row>
    <row r="3727" spans="1:5" x14ac:dyDescent="0.25">
      <c r="A3727">
        <v>3660</v>
      </c>
      <c r="B3727" s="40">
        <v>3901069.0454551028</v>
      </c>
      <c r="C3727">
        <v>4253281.9760744059</v>
      </c>
      <c r="D3727" t="str">
        <v>unmet</v>
      </c>
      <c r="E3727">
        <v>-352212.93061930314</v>
      </c>
    </row>
    <row r="3728" spans="1:5" x14ac:dyDescent="0.25">
      <c r="A3728">
        <v>3661</v>
      </c>
      <c r="B3728" s="40">
        <v>2969226.7753324201</v>
      </c>
      <c r="C3728">
        <v>4252906.3777442668</v>
      </c>
      <c r="D3728" t="str">
        <v>unmet</v>
      </c>
      <c r="E3728">
        <v>-1283679.6024118466</v>
      </c>
    </row>
    <row r="3729" spans="1:5" x14ac:dyDescent="0.25">
      <c r="A3729">
        <v>3662</v>
      </c>
      <c r="B3729" s="40">
        <v>2972522.954715102</v>
      </c>
      <c r="C3729">
        <v>4253468.5230151173</v>
      </c>
      <c r="D3729" t="str">
        <v>unmet</v>
      </c>
      <c r="E3729">
        <v>-1280945.5683000153</v>
      </c>
    </row>
    <row r="3730" spans="1:5" x14ac:dyDescent="0.25">
      <c r="A3730">
        <v>3663</v>
      </c>
      <c r="B3730" s="40">
        <v>3530044.6783759119</v>
      </c>
      <c r="C3730">
        <v>4253246.7799923467</v>
      </c>
      <c r="D3730" t="str">
        <v>unmet</v>
      </c>
      <c r="E3730">
        <v>-723202.10161643475</v>
      </c>
    </row>
    <row r="3731" spans="1:5" x14ac:dyDescent="0.25">
      <c r="A3731">
        <v>3664</v>
      </c>
      <c r="B3731" s="40">
        <v>3382439.0164954765</v>
      </c>
      <c r="C3731">
        <v>4253622.249607252</v>
      </c>
      <c r="D3731" t="str">
        <v>unmet</v>
      </c>
      <c r="E3731">
        <v>-871183.23311177548</v>
      </c>
    </row>
    <row r="3732" spans="1:5" x14ac:dyDescent="0.25">
      <c r="A3732">
        <v>3665</v>
      </c>
      <c r="B3732" s="40">
        <v>3368646.1665370963</v>
      </c>
      <c r="C3732">
        <v>4252933.4942843849</v>
      </c>
      <c r="D3732" t="str">
        <v>unmet</v>
      </c>
      <c r="E3732">
        <v>-884287.32774728863</v>
      </c>
    </row>
    <row r="3733" spans="1:5" x14ac:dyDescent="0.25">
      <c r="A3733">
        <v>3666</v>
      </c>
      <c r="B3733" s="40">
        <v>3283207.719775632</v>
      </c>
      <c r="C3733">
        <v>4253363.8968849657</v>
      </c>
      <c r="D3733" t="str">
        <v>unmet</v>
      </c>
      <c r="E3733">
        <v>-970156.17710933369</v>
      </c>
    </row>
    <row r="3734" spans="1:5" x14ac:dyDescent="0.25">
      <c r="A3734">
        <v>3667</v>
      </c>
      <c r="B3734" s="40">
        <v>3412746.3481230633</v>
      </c>
      <c r="C3734">
        <v>4253305.1936686542</v>
      </c>
      <c r="D3734" t="str">
        <v>unmet</v>
      </c>
      <c r="E3734">
        <v>-840558.84554559086</v>
      </c>
    </row>
    <row r="3735" spans="1:5" x14ac:dyDescent="0.25">
      <c r="A3735">
        <v>3668</v>
      </c>
      <c r="B3735" s="40">
        <v>3319288.5962037956</v>
      </c>
      <c r="C3735">
        <v>4253231.9076261539</v>
      </c>
      <c r="D3735" t="str">
        <v>unmet</v>
      </c>
      <c r="E3735">
        <v>-933943.31142235827</v>
      </c>
    </row>
    <row r="3736" spans="1:5" x14ac:dyDescent="0.25">
      <c r="A3736">
        <v>3669</v>
      </c>
      <c r="B3736" s="40">
        <v>3269029.1503097406</v>
      </c>
      <c r="C3736">
        <v>4253731.3714654567</v>
      </c>
      <c r="D3736" t="str">
        <v>unmet</v>
      </c>
      <c r="E3736">
        <v>-984702.22115571611</v>
      </c>
    </row>
    <row r="3737" spans="1:5" x14ac:dyDescent="0.25">
      <c r="A3737">
        <v>3670</v>
      </c>
      <c r="B3737" s="40">
        <v>2903752.2212695405</v>
      </c>
      <c r="C3737">
        <v>4253637.7267187312</v>
      </c>
      <c r="D3737" t="str">
        <v>unmet</v>
      </c>
      <c r="E3737">
        <v>-1349885.5054491907</v>
      </c>
    </row>
    <row r="3738" spans="1:5" x14ac:dyDescent="0.25">
      <c r="A3738">
        <v>3671</v>
      </c>
      <c r="B3738" s="40">
        <v>2799584.8670627675</v>
      </c>
      <c r="C3738">
        <v>4253621.3604393275</v>
      </c>
      <c r="D3738" t="str">
        <v>unmet</v>
      </c>
      <c r="E3738">
        <v>-1454036.49337656</v>
      </c>
    </row>
    <row r="3739" spans="1:5" x14ac:dyDescent="0.25">
      <c r="A3739">
        <v>3672</v>
      </c>
      <c r="B3739" s="40">
        <v>3146266.7596625835</v>
      </c>
      <c r="C3739">
        <v>4253635.4348180778</v>
      </c>
      <c r="D3739" t="str">
        <v>unmet</v>
      </c>
      <c r="E3739">
        <v>-1107368.6751554944</v>
      </c>
    </row>
    <row r="3740" spans="1:5" x14ac:dyDescent="0.25">
      <c r="A3740">
        <v>3673</v>
      </c>
      <c r="B3740" s="40">
        <v>3019759.977144476</v>
      </c>
      <c r="C3740">
        <v>4253686.5255803494</v>
      </c>
      <c r="D3740" t="str">
        <v>unmet</v>
      </c>
      <c r="E3740">
        <v>-1233926.5484358734</v>
      </c>
    </row>
    <row r="3741" spans="1:5" x14ac:dyDescent="0.25">
      <c r="A3741">
        <v>3674</v>
      </c>
      <c r="B3741" s="40">
        <v>2966202.7754821256</v>
      </c>
      <c r="C3741">
        <v>4253165.3186434442</v>
      </c>
      <c r="D3741" t="str">
        <v>unmet</v>
      </c>
      <c r="E3741">
        <v>-1286962.5431613186</v>
      </c>
    </row>
    <row r="3742" spans="1:5" x14ac:dyDescent="0.25">
      <c r="A3742">
        <v>3675</v>
      </c>
      <c r="B3742" s="40">
        <v>3152672.5858844165</v>
      </c>
      <c r="C3742">
        <v>4253361.1696428563</v>
      </c>
      <c r="D3742" t="str">
        <v>unmet</v>
      </c>
      <c r="E3742">
        <v>-1100688.5837584399</v>
      </c>
    </row>
    <row r="3743" spans="1:5" x14ac:dyDescent="0.25">
      <c r="A3743">
        <v>3676</v>
      </c>
      <c r="B3743" s="40">
        <v>3267913.68497052</v>
      </c>
      <c r="C3743">
        <v>4253570.2084483495</v>
      </c>
      <c r="D3743" t="str">
        <v>unmet</v>
      </c>
      <c r="E3743">
        <v>-985656.52347782953</v>
      </c>
    </row>
    <row r="3744" spans="1:5" x14ac:dyDescent="0.25">
      <c r="A3744">
        <v>3677</v>
      </c>
      <c r="B3744" s="40">
        <v>4240383.3565839194</v>
      </c>
      <c r="C3744">
        <v>4253417.8632170884</v>
      </c>
      <c r="D3744" t="str">
        <v>unmet</v>
      </c>
      <c r="E3744">
        <v>-13034.506633169018</v>
      </c>
    </row>
    <row r="3745" spans="1:5" x14ac:dyDescent="0.25">
      <c r="A3745">
        <v>3678</v>
      </c>
      <c r="B3745" s="40">
        <v>2909585.5802588603</v>
      </c>
      <c r="C3745">
        <v>4252786.5904473895</v>
      </c>
      <c r="D3745" t="str">
        <v>unmet</v>
      </c>
      <c r="E3745">
        <v>-1343201.0101885293</v>
      </c>
    </row>
    <row r="3746" spans="1:5" x14ac:dyDescent="0.25">
      <c r="A3746">
        <v>3679</v>
      </c>
      <c r="B3746" s="40">
        <v>2963484.6935738754</v>
      </c>
      <c r="C3746">
        <v>4253711.9936393173</v>
      </c>
      <c r="D3746" t="str">
        <v>unmet</v>
      </c>
      <c r="E3746">
        <v>-1290227.300065442</v>
      </c>
    </row>
    <row r="3747" spans="1:5" x14ac:dyDescent="0.25">
      <c r="A3747">
        <v>3680</v>
      </c>
      <c r="B3747" s="40">
        <v>3006342.3633048185</v>
      </c>
      <c r="C3747">
        <v>4252946.3124643546</v>
      </c>
      <c r="D3747" t="str">
        <v>unmet</v>
      </c>
      <c r="E3747">
        <v>-1246603.949159536</v>
      </c>
    </row>
    <row r="3748" spans="1:5" x14ac:dyDescent="0.25">
      <c r="A3748">
        <v>3681</v>
      </c>
      <c r="B3748" s="40">
        <v>3415230.6442838116</v>
      </c>
      <c r="C3748">
        <v>4254297.627751329</v>
      </c>
      <c r="D3748" t="str">
        <v>unmet</v>
      </c>
      <c r="E3748">
        <v>-839066.98346751742</v>
      </c>
    </row>
    <row r="3749" spans="1:5" x14ac:dyDescent="0.25">
      <c r="A3749">
        <v>3682</v>
      </c>
      <c r="B3749" s="40">
        <v>3073940.7287798896</v>
      </c>
      <c r="C3749">
        <v>4253190.3090442279</v>
      </c>
      <c r="D3749" t="str">
        <v>unmet</v>
      </c>
      <c r="E3749">
        <v>-1179249.5802643383</v>
      </c>
    </row>
    <row r="3750" spans="1:5" x14ac:dyDescent="0.25">
      <c r="A3750">
        <v>3683</v>
      </c>
      <c r="B3750" s="40">
        <v>2826002.1170095121</v>
      </c>
      <c r="C3750">
        <v>4252870.900335623</v>
      </c>
      <c r="D3750" t="str">
        <v>unmet</v>
      </c>
      <c r="E3750">
        <v>-1426868.7833261108</v>
      </c>
    </row>
    <row r="3751" spans="1:5" x14ac:dyDescent="0.25">
      <c r="A3751">
        <v>3684</v>
      </c>
      <c r="B3751" s="40">
        <v>3118537.8707193355</v>
      </c>
      <c r="C3751">
        <v>4253252.464638738</v>
      </c>
      <c r="D3751" t="str">
        <v>unmet</v>
      </c>
      <c r="E3751">
        <v>-1134714.5939194025</v>
      </c>
    </row>
    <row r="3752" spans="1:5" x14ac:dyDescent="0.25">
      <c r="A3752">
        <v>3685</v>
      </c>
      <c r="B3752" s="40">
        <v>3037792.1543612396</v>
      </c>
      <c r="C3752">
        <v>4253450.8115424989</v>
      </c>
      <c r="D3752" t="str">
        <v>unmet</v>
      </c>
      <c r="E3752">
        <v>-1215658.6571812592</v>
      </c>
    </row>
    <row r="3753" spans="1:5" x14ac:dyDescent="0.25">
      <c r="A3753">
        <v>3686</v>
      </c>
      <c r="B3753" s="40">
        <v>3684512.8902768977</v>
      </c>
      <c r="C3753">
        <v>4253484.4402408572</v>
      </c>
      <c r="D3753" t="str">
        <v>unmet</v>
      </c>
      <c r="E3753">
        <v>-568971.54996395949</v>
      </c>
    </row>
    <row r="3754" spans="1:5" x14ac:dyDescent="0.25">
      <c r="A3754">
        <v>3687</v>
      </c>
      <c r="B3754" s="40">
        <v>2877535.401879095</v>
      </c>
      <c r="C3754">
        <v>4253344.5456246473</v>
      </c>
      <c r="D3754" t="str">
        <v>unmet</v>
      </c>
      <c r="E3754">
        <v>-1375809.1437455523</v>
      </c>
    </row>
    <row r="3755" spans="1:5" x14ac:dyDescent="0.25">
      <c r="A3755">
        <v>3688</v>
      </c>
      <c r="B3755" s="40">
        <v>3904077.2730992944</v>
      </c>
      <c r="C3755">
        <v>4253659.9438985074</v>
      </c>
      <c r="D3755" t="str">
        <v>unmet</v>
      </c>
      <c r="E3755">
        <v>-349582.670799213</v>
      </c>
    </row>
    <row r="3756" spans="1:5" x14ac:dyDescent="0.25">
      <c r="A3756">
        <v>3689</v>
      </c>
      <c r="B3756" s="40">
        <v>2959210.7589810882</v>
      </c>
      <c r="C3756">
        <v>4253078.6215699669</v>
      </c>
      <c r="D3756" t="str">
        <v>unmet</v>
      </c>
      <c r="E3756">
        <v>-1293867.8625888787</v>
      </c>
    </row>
    <row r="3757" spans="1:5" x14ac:dyDescent="0.25">
      <c r="A3757">
        <v>3690</v>
      </c>
      <c r="B3757" s="40">
        <v>3540924.1754919766</v>
      </c>
      <c r="C3757">
        <v>4253701.6763357855</v>
      </c>
      <c r="D3757" t="str">
        <v>unmet</v>
      </c>
      <c r="E3757">
        <v>-712777.50084380899</v>
      </c>
    </row>
    <row r="3758" spans="1:5" x14ac:dyDescent="0.25">
      <c r="A3758">
        <v>3691</v>
      </c>
      <c r="B3758" s="40">
        <v>3692056.6641851403</v>
      </c>
      <c r="C3758">
        <v>4253444.3172393851</v>
      </c>
      <c r="D3758" t="str">
        <v>unmet</v>
      </c>
      <c r="E3758">
        <v>-561387.65305424482</v>
      </c>
    </row>
    <row r="3759" spans="1:5" x14ac:dyDescent="0.25">
      <c r="A3759">
        <v>3692</v>
      </c>
      <c r="B3759" s="40">
        <v>3180745.2137256418</v>
      </c>
      <c r="C3759">
        <v>4253744.8298712187</v>
      </c>
      <c r="D3759" t="str">
        <v>unmet</v>
      </c>
      <c r="E3759">
        <v>-1072999.6161455768</v>
      </c>
    </row>
    <row r="3760" spans="1:5" x14ac:dyDescent="0.25">
      <c r="A3760">
        <v>3693</v>
      </c>
      <c r="B3760" s="40">
        <v>3185196.0807875753</v>
      </c>
      <c r="C3760">
        <v>4253273.4369592117</v>
      </c>
      <c r="D3760" t="str">
        <v>unmet</v>
      </c>
      <c r="E3760">
        <v>-1068077.3561716364</v>
      </c>
    </row>
    <row r="3761" spans="1:5" x14ac:dyDescent="0.25">
      <c r="A3761">
        <v>3694</v>
      </c>
      <c r="B3761" s="40">
        <v>3734992.2976076249</v>
      </c>
      <c r="C3761">
        <v>4253051.7951345397</v>
      </c>
      <c r="D3761" t="str">
        <v>unmet</v>
      </c>
      <c r="E3761">
        <v>-518059.49752691481</v>
      </c>
    </row>
    <row r="3762" spans="1:5" x14ac:dyDescent="0.25">
      <c r="A3762">
        <v>3695</v>
      </c>
      <c r="B3762" s="40">
        <v>3393166.7501789629</v>
      </c>
      <c r="C3762">
        <v>4253543.6433578394</v>
      </c>
      <c r="D3762" t="str">
        <v>unmet</v>
      </c>
      <c r="E3762">
        <v>-860376.89317887649</v>
      </c>
    </row>
    <row r="3763" spans="1:5" x14ac:dyDescent="0.25">
      <c r="A3763">
        <v>3696</v>
      </c>
      <c r="B3763" s="40">
        <v>3670123.4883826799</v>
      </c>
      <c r="C3763">
        <v>4253236.6274863305</v>
      </c>
      <c r="D3763" t="str">
        <v>unmet</v>
      </c>
      <c r="E3763">
        <v>-583113.13910365058</v>
      </c>
    </row>
    <row r="3764" spans="1:5" x14ac:dyDescent="0.25">
      <c r="A3764">
        <v>3697</v>
      </c>
      <c r="B3764" s="40">
        <v>3415106.721844791</v>
      </c>
      <c r="C3764">
        <v>4252670.8884811364</v>
      </c>
      <c r="D3764" t="str">
        <v>unmet</v>
      </c>
      <c r="E3764">
        <v>-837564.16663634544</v>
      </c>
    </row>
    <row r="3765" spans="1:5" x14ac:dyDescent="0.25">
      <c r="A3765">
        <v>3698</v>
      </c>
      <c r="B3765" s="40">
        <v>2789267.6037167269</v>
      </c>
      <c r="C3765">
        <v>4253909.9584241919</v>
      </c>
      <c r="D3765" t="str">
        <v>unmet</v>
      </c>
      <c r="E3765">
        <v>-1464642.354707465</v>
      </c>
    </row>
    <row r="3766" spans="1:5" x14ac:dyDescent="0.25">
      <c r="A3766">
        <v>3699</v>
      </c>
      <c r="B3766" s="40">
        <v>3140481.3202651814</v>
      </c>
      <c r="C3766">
        <v>4252894.1359625012</v>
      </c>
      <c r="D3766" t="str">
        <v>unmet</v>
      </c>
      <c r="E3766">
        <v>-1112412.8156973198</v>
      </c>
    </row>
    <row r="3767" spans="1:5" x14ac:dyDescent="0.25">
      <c r="A3767">
        <v>3700</v>
      </c>
      <c r="B3767" s="40">
        <v>2816343.4943096377</v>
      </c>
      <c r="C3767">
        <v>4253236.0944701349</v>
      </c>
      <c r="D3767" t="str">
        <v>unmet</v>
      </c>
      <c r="E3767">
        <v>-1436892.6001604972</v>
      </c>
    </row>
    <row r="3768" spans="1:5" x14ac:dyDescent="0.25">
      <c r="A3768">
        <v>3701</v>
      </c>
      <c r="B3768" s="40">
        <v>3538910.4988792469</v>
      </c>
      <c r="C3768">
        <v>4253147.0111406157</v>
      </c>
      <c r="D3768" t="str">
        <v>unmet</v>
      </c>
      <c r="E3768">
        <v>-714236.5122613688</v>
      </c>
    </row>
    <row r="3769" spans="1:5" x14ac:dyDescent="0.25">
      <c r="A3769">
        <v>3702</v>
      </c>
      <c r="B3769" s="40">
        <v>2983970.543724814</v>
      </c>
      <c r="C3769">
        <v>4253416.7788281571</v>
      </c>
      <c r="D3769" t="str">
        <v>unmet</v>
      </c>
      <c r="E3769">
        <v>-1269446.2351033431</v>
      </c>
    </row>
    <row r="3770" spans="1:5" x14ac:dyDescent="0.25">
      <c r="A3770">
        <v>3703</v>
      </c>
      <c r="B3770" s="40">
        <v>3101264.605513386</v>
      </c>
      <c r="C3770">
        <v>4253365.4517759634</v>
      </c>
      <c r="D3770" t="str">
        <v>unmet</v>
      </c>
      <c r="E3770">
        <v>-1152100.8462625775</v>
      </c>
    </row>
    <row r="3771" spans="1:5" x14ac:dyDescent="0.25">
      <c r="A3771">
        <v>3704</v>
      </c>
      <c r="B3771" s="40">
        <v>3092557.6994090434</v>
      </c>
      <c r="C3771">
        <v>4253148.3147169389</v>
      </c>
      <c r="D3771" t="str">
        <v>unmet</v>
      </c>
      <c r="E3771">
        <v>-1160590.6153078955</v>
      </c>
    </row>
    <row r="3772" spans="1:5" x14ac:dyDescent="0.25">
      <c r="A3772">
        <v>3705</v>
      </c>
      <c r="B3772" s="40">
        <v>2861732.1098603066</v>
      </c>
      <c r="C3772">
        <v>4253420.7936376501</v>
      </c>
      <c r="D3772" t="str">
        <v>unmet</v>
      </c>
      <c r="E3772">
        <v>-1391688.6837773435</v>
      </c>
    </row>
    <row r="3773" spans="1:5" x14ac:dyDescent="0.25">
      <c r="A3773">
        <v>3706</v>
      </c>
      <c r="B3773" s="40">
        <v>3095486.5350894299</v>
      </c>
      <c r="C3773">
        <v>4253308.0559508353</v>
      </c>
      <c r="D3773" t="str">
        <v>unmet</v>
      </c>
      <c r="E3773">
        <v>-1157821.5208614054</v>
      </c>
    </row>
    <row r="3774" spans="1:5" x14ac:dyDescent="0.25">
      <c r="A3774">
        <v>3707</v>
      </c>
      <c r="B3774" s="40">
        <v>3000118.713806536</v>
      </c>
      <c r="C3774">
        <v>4253609.3170754155</v>
      </c>
      <c r="D3774" t="str">
        <v>unmet</v>
      </c>
      <c r="E3774">
        <v>-1253490.6032688795</v>
      </c>
    </row>
    <row r="3775" spans="1:5" x14ac:dyDescent="0.25">
      <c r="A3775">
        <v>3708</v>
      </c>
      <c r="B3775" s="40">
        <v>2918876.6207602727</v>
      </c>
      <c r="C3775">
        <v>4253545.2101724707</v>
      </c>
      <c r="D3775" t="str">
        <v>unmet</v>
      </c>
      <c r="E3775">
        <v>-1334668.5894121979</v>
      </c>
    </row>
    <row r="3776" spans="1:5" x14ac:dyDescent="0.25">
      <c r="A3776">
        <v>3709</v>
      </c>
      <c r="B3776" s="40">
        <v>3906478.2270412222</v>
      </c>
      <c r="C3776">
        <v>4253005.9184538089</v>
      </c>
      <c r="D3776" t="str">
        <v>unmet</v>
      </c>
      <c r="E3776">
        <v>-346527.69141258672</v>
      </c>
    </row>
    <row r="3777" spans="1:5" x14ac:dyDescent="0.25">
      <c r="A3777">
        <v>3710</v>
      </c>
      <c r="B3777" s="40">
        <v>2845089.2325448641</v>
      </c>
      <c r="C3777">
        <v>4253959.4813361401</v>
      </c>
      <c r="D3777" t="str">
        <v>unmet</v>
      </c>
      <c r="E3777">
        <v>-1408870.248791276</v>
      </c>
    </row>
    <row r="3778" spans="1:5" x14ac:dyDescent="0.25">
      <c r="A3778">
        <v>3711</v>
      </c>
      <c r="B3778" s="40">
        <v>3104870.8281903234</v>
      </c>
      <c r="C3778">
        <v>4253252.5349539844</v>
      </c>
      <c r="D3778" t="str">
        <v>unmet</v>
      </c>
      <c r="E3778">
        <v>-1148381.706763661</v>
      </c>
    </row>
    <row r="3779" spans="1:5" x14ac:dyDescent="0.25">
      <c r="A3779">
        <v>3712</v>
      </c>
      <c r="B3779" s="40">
        <v>3314334.5389523511</v>
      </c>
      <c r="C3779">
        <v>4253250.021191081</v>
      </c>
      <c r="D3779" t="str">
        <v>unmet</v>
      </c>
      <c r="E3779">
        <v>-938915.48223872995</v>
      </c>
    </row>
    <row r="3780" spans="1:5" x14ac:dyDescent="0.25">
      <c r="A3780">
        <v>3713</v>
      </c>
      <c r="B3780" s="40">
        <v>3042760.8981266725</v>
      </c>
      <c r="C3780">
        <v>4253152.3157723118</v>
      </c>
      <c r="D3780" t="str">
        <v>unmet</v>
      </c>
      <c r="E3780">
        <v>-1210391.4176456393</v>
      </c>
    </row>
    <row r="3781" spans="1:5" x14ac:dyDescent="0.25">
      <c r="A3781">
        <v>3714</v>
      </c>
      <c r="B3781" s="40">
        <v>3287913.7390210619</v>
      </c>
      <c r="C3781">
        <v>4252798.8303913884</v>
      </c>
      <c r="D3781" t="str">
        <v>unmet</v>
      </c>
      <c r="E3781">
        <v>-964885.09137032647</v>
      </c>
    </row>
    <row r="3782" spans="1:5" x14ac:dyDescent="0.25">
      <c r="A3782">
        <v>3715</v>
      </c>
      <c r="B3782" s="40">
        <v>3146043.4273200519</v>
      </c>
      <c r="C3782">
        <v>4253559.9298049835</v>
      </c>
      <c r="D3782" t="str">
        <v>unmet</v>
      </c>
      <c r="E3782">
        <v>-1107516.5024849316</v>
      </c>
    </row>
    <row r="3783" spans="1:5" x14ac:dyDescent="0.25">
      <c r="A3783">
        <v>3716</v>
      </c>
      <c r="B3783" s="40">
        <v>3729738.713003072</v>
      </c>
      <c r="C3783">
        <v>4253358.63864337</v>
      </c>
      <c r="D3783" t="str">
        <v>unmet</v>
      </c>
      <c r="E3783">
        <v>-523619.92564029805</v>
      </c>
    </row>
    <row r="3784" spans="1:5" x14ac:dyDescent="0.25">
      <c r="A3784">
        <v>3717</v>
      </c>
      <c r="B3784" s="40">
        <v>3343595.934744101</v>
      </c>
      <c r="C3784">
        <v>4253491.2526824968</v>
      </c>
      <c r="D3784" t="str">
        <v>unmet</v>
      </c>
      <c r="E3784">
        <v>-909895.31793839578</v>
      </c>
    </row>
    <row r="3785" spans="1:5" x14ac:dyDescent="0.25">
      <c r="A3785">
        <v>3718</v>
      </c>
      <c r="B3785" s="40">
        <v>3469051.5023913998</v>
      </c>
      <c r="C3785">
        <v>4253538.4755510353</v>
      </c>
      <c r="D3785" t="str">
        <v>unmet</v>
      </c>
      <c r="E3785">
        <v>-784486.97315963544</v>
      </c>
    </row>
    <row r="3786" spans="1:5" x14ac:dyDescent="0.25">
      <c r="A3786">
        <v>3719</v>
      </c>
      <c r="B3786" s="40">
        <v>3522518.3347155503</v>
      </c>
      <c r="C3786">
        <v>4253525.8609168446</v>
      </c>
      <c r="D3786" t="str">
        <v>unmet</v>
      </c>
      <c r="E3786">
        <v>-731007.52620129427</v>
      </c>
    </row>
    <row r="3787" spans="1:5" x14ac:dyDescent="0.25">
      <c r="A3787">
        <v>3720</v>
      </c>
      <c r="B3787" s="40">
        <v>3274019.7876064172</v>
      </c>
      <c r="C3787">
        <v>4253559.4368317667</v>
      </c>
      <c r="D3787" t="str">
        <v>unmet</v>
      </c>
      <c r="E3787">
        <v>-979539.64922534954</v>
      </c>
    </row>
    <row r="3788" spans="1:5" x14ac:dyDescent="0.25">
      <c r="A3788">
        <v>3721</v>
      </c>
      <c r="B3788" s="40">
        <v>3252153.0172571158</v>
      </c>
      <c r="C3788">
        <v>4253116.760054836</v>
      </c>
      <c r="D3788" t="str">
        <v>unmet</v>
      </c>
      <c r="E3788">
        <v>-1000963.7427977202</v>
      </c>
    </row>
    <row r="3789" spans="1:5" x14ac:dyDescent="0.25">
      <c r="A3789">
        <v>3722</v>
      </c>
      <c r="B3789" s="40">
        <v>2991304.5205229111</v>
      </c>
      <c r="C3789">
        <v>4252988.0293663554</v>
      </c>
      <c r="D3789" t="str">
        <v>unmet</v>
      </c>
      <c r="E3789">
        <v>-1261683.5088434443</v>
      </c>
    </row>
    <row r="3790" spans="1:5" x14ac:dyDescent="0.25">
      <c r="A3790">
        <v>3723</v>
      </c>
      <c r="B3790" s="40">
        <v>2777642.6487584626</v>
      </c>
      <c r="C3790">
        <v>4253382.0783655159</v>
      </c>
      <c r="D3790" t="str">
        <v>unmet</v>
      </c>
      <c r="E3790">
        <v>-1475739.4296070533</v>
      </c>
    </row>
    <row r="3791" spans="1:5" x14ac:dyDescent="0.25">
      <c r="A3791">
        <v>3724</v>
      </c>
      <c r="B3791" s="40">
        <v>3467067.7360043856</v>
      </c>
      <c r="C3791">
        <v>4253472.7391537689</v>
      </c>
      <c r="D3791" t="str">
        <v>unmet</v>
      </c>
      <c r="E3791">
        <v>-786405.00314938324</v>
      </c>
    </row>
    <row r="3792" spans="1:5" x14ac:dyDescent="0.25">
      <c r="A3792">
        <v>3725</v>
      </c>
      <c r="B3792" s="40">
        <v>3536704.2231165152</v>
      </c>
      <c r="C3792">
        <v>4253173.0459841248</v>
      </c>
      <c r="D3792" t="str">
        <v>unmet</v>
      </c>
      <c r="E3792">
        <v>-716468.82286760956</v>
      </c>
    </row>
    <row r="3793" spans="1:5" x14ac:dyDescent="0.25">
      <c r="A3793">
        <v>3726</v>
      </c>
      <c r="B3793" s="40">
        <v>3366254.2003776543</v>
      </c>
      <c r="C3793">
        <v>4253401.6200909391</v>
      </c>
      <c r="D3793" t="str">
        <v>unmet</v>
      </c>
      <c r="E3793">
        <v>-887147.41971328482</v>
      </c>
    </row>
    <row r="3794" spans="1:5" x14ac:dyDescent="0.25">
      <c r="A3794">
        <v>3727</v>
      </c>
      <c r="B3794" s="40">
        <v>3273842.6974814739</v>
      </c>
      <c r="C3794">
        <v>4253521.4250228461</v>
      </c>
      <c r="D3794" t="str">
        <v>unmet</v>
      </c>
      <c r="E3794">
        <v>-979678.72754137218</v>
      </c>
    </row>
    <row r="3795" spans="1:5" x14ac:dyDescent="0.25">
      <c r="A3795">
        <v>3728</v>
      </c>
      <c r="B3795" s="40">
        <v>3145161.1525551351</v>
      </c>
      <c r="C3795">
        <v>4253198.41462819</v>
      </c>
      <c r="D3795" t="str">
        <v>unmet</v>
      </c>
      <c r="E3795">
        <v>-1108037.2620730549</v>
      </c>
    </row>
    <row r="3796" spans="1:5" x14ac:dyDescent="0.25">
      <c r="A3796">
        <v>3729</v>
      </c>
      <c r="B3796" s="40">
        <v>2984372.3985706843</v>
      </c>
      <c r="C3796">
        <v>4253866.5982017498</v>
      </c>
      <c r="D3796" t="str">
        <v>unmet</v>
      </c>
      <c r="E3796">
        <v>-1269494.1996310656</v>
      </c>
    </row>
    <row r="3797" spans="1:5" x14ac:dyDescent="0.25">
      <c r="A3797">
        <v>3730</v>
      </c>
      <c r="B3797" s="40">
        <v>3302514.2986716009</v>
      </c>
      <c r="C3797">
        <v>4253327.1019212613</v>
      </c>
      <c r="D3797" t="str">
        <v>unmet</v>
      </c>
      <c r="E3797">
        <v>-950812.80324966041</v>
      </c>
    </row>
    <row r="3798" spans="1:5" x14ac:dyDescent="0.25">
      <c r="A3798">
        <v>3731</v>
      </c>
      <c r="B3798" s="40">
        <v>2869866.2160259155</v>
      </c>
      <c r="C3798">
        <v>4253104.8234565305</v>
      </c>
      <c r="D3798" t="str">
        <v>unmet</v>
      </c>
      <c r="E3798">
        <v>-1383238.607430615</v>
      </c>
    </row>
    <row r="3799" spans="1:5" x14ac:dyDescent="0.25">
      <c r="A3799">
        <v>3732</v>
      </c>
      <c r="B3799" s="40">
        <v>3427798.392159516</v>
      </c>
      <c r="C3799">
        <v>4253361.9099220783</v>
      </c>
      <c r="D3799" t="str">
        <v>unmet</v>
      </c>
      <c r="E3799">
        <v>-825563.51776256226</v>
      </c>
    </row>
    <row r="3800" spans="1:5" x14ac:dyDescent="0.25">
      <c r="A3800">
        <v>3733</v>
      </c>
      <c r="B3800" s="40">
        <v>3396145.5811500465</v>
      </c>
      <c r="C3800">
        <v>4253368.6239027502</v>
      </c>
      <c r="D3800" t="str">
        <v>unmet</v>
      </c>
      <c r="E3800">
        <v>-857223.04275270365</v>
      </c>
    </row>
    <row r="3801" spans="1:5" x14ac:dyDescent="0.25">
      <c r="A3801">
        <v>3734</v>
      </c>
      <c r="B3801" s="40">
        <v>3293782.8707031901</v>
      </c>
      <c r="C3801">
        <v>4253647.8442110699</v>
      </c>
      <c r="D3801" t="str">
        <v>unmet</v>
      </c>
      <c r="E3801">
        <v>-959864.97350787977</v>
      </c>
    </row>
    <row r="3802" spans="1:5" x14ac:dyDescent="0.25">
      <c r="A3802">
        <v>3735</v>
      </c>
      <c r="B3802" s="40">
        <v>2995950.612242003</v>
      </c>
      <c r="C3802">
        <v>4252562.8794493703</v>
      </c>
      <c r="D3802" t="str">
        <v>unmet</v>
      </c>
      <c r="E3802">
        <v>-1256612.2672073673</v>
      </c>
    </row>
    <row r="3803" spans="1:5" x14ac:dyDescent="0.25">
      <c r="A3803">
        <v>3736</v>
      </c>
      <c r="B3803" s="40">
        <v>3244053.5304161054</v>
      </c>
      <c r="C3803">
        <v>4253363.2701568808</v>
      </c>
      <c r="D3803" t="str">
        <v>unmet</v>
      </c>
      <c r="E3803">
        <v>-1009309.7397407754</v>
      </c>
    </row>
    <row r="3804" spans="1:5" x14ac:dyDescent="0.25">
      <c r="A3804">
        <v>3737</v>
      </c>
      <c r="B3804" s="40">
        <v>3080812.6904726978</v>
      </c>
      <c r="C3804">
        <v>4253713.6696257573</v>
      </c>
      <c r="D3804" t="str">
        <v>unmet</v>
      </c>
      <c r="E3804">
        <v>-1172900.9791530594</v>
      </c>
    </row>
    <row r="3805" spans="1:5" x14ac:dyDescent="0.25">
      <c r="A3805">
        <v>3738</v>
      </c>
      <c r="B3805" s="40">
        <v>3781381.53520277</v>
      </c>
      <c r="C3805">
        <v>4253208.6763979299</v>
      </c>
      <c r="D3805" t="str">
        <v>unmet</v>
      </c>
      <c r="E3805">
        <v>-471827.14119515987</v>
      </c>
    </row>
    <row r="3806" spans="1:5" x14ac:dyDescent="0.25">
      <c r="A3806">
        <v>3739</v>
      </c>
      <c r="B3806" s="40">
        <v>3318277.7045544982</v>
      </c>
      <c r="C3806">
        <v>4253945.5642833831</v>
      </c>
      <c r="D3806" t="str">
        <v>unmet</v>
      </c>
      <c r="E3806">
        <v>-935667.85972888488</v>
      </c>
    </row>
    <row r="3807" spans="1:5" x14ac:dyDescent="0.25">
      <c r="A3807">
        <v>3740</v>
      </c>
      <c r="B3807" s="40">
        <v>3197514.4116769512</v>
      </c>
      <c r="C3807">
        <v>4253277.9848404173</v>
      </c>
      <c r="D3807" t="str">
        <v>unmet</v>
      </c>
      <c r="E3807">
        <v>-1055763.5731634661</v>
      </c>
    </row>
    <row r="3808" spans="1:5" x14ac:dyDescent="0.25">
      <c r="A3808">
        <v>3741</v>
      </c>
      <c r="B3808" s="40">
        <v>3369521.3416067967</v>
      </c>
      <c r="C3808">
        <v>4253708.4882510165</v>
      </c>
      <c r="D3808" t="str">
        <v>unmet</v>
      </c>
      <c r="E3808">
        <v>-884187.14664421976</v>
      </c>
    </row>
    <row r="3809" spans="1:5" x14ac:dyDescent="0.25">
      <c r="A3809">
        <v>3742</v>
      </c>
      <c r="B3809" s="40">
        <v>3393759.8465897581</v>
      </c>
      <c r="C3809">
        <v>4253279.0848746859</v>
      </c>
      <c r="D3809" t="str">
        <v>unmet</v>
      </c>
      <c r="E3809">
        <v>-859519.23828492779</v>
      </c>
    </row>
    <row r="3810" spans="1:5" x14ac:dyDescent="0.25">
      <c r="A3810">
        <v>3743</v>
      </c>
      <c r="B3810" s="40">
        <v>2933458.8995731198</v>
      </c>
      <c r="C3810">
        <v>4253660.1674361834</v>
      </c>
      <c r="D3810" t="str">
        <v>unmet</v>
      </c>
      <c r="E3810">
        <v>-1320201.2678630636</v>
      </c>
    </row>
    <row r="3811" spans="1:5" x14ac:dyDescent="0.25">
      <c r="A3811">
        <v>3744</v>
      </c>
      <c r="B3811" s="40">
        <v>3341700.5510302838</v>
      </c>
      <c r="C3811">
        <v>4253323.4834479047</v>
      </c>
      <c r="D3811" t="str">
        <v>unmet</v>
      </c>
      <c r="E3811">
        <v>-911622.9324176209</v>
      </c>
    </row>
    <row r="3812" spans="1:5" x14ac:dyDescent="0.25">
      <c r="A3812">
        <v>3745</v>
      </c>
      <c r="B3812" s="40">
        <v>2908856.3968818425</v>
      </c>
      <c r="C3812">
        <v>4253599.5668021552</v>
      </c>
      <c r="D3812" t="str">
        <v>unmet</v>
      </c>
      <c r="E3812">
        <v>-1344743.1699203127</v>
      </c>
    </row>
    <row r="3813" spans="1:5" x14ac:dyDescent="0.25">
      <c r="A3813">
        <v>3746</v>
      </c>
      <c r="B3813" s="40">
        <v>3551267.825824121</v>
      </c>
      <c r="C3813">
        <v>4253225.3993346849</v>
      </c>
      <c r="D3813" t="str">
        <v>unmet</v>
      </c>
      <c r="E3813">
        <v>-701957.57351056393</v>
      </c>
    </row>
    <row r="3814" spans="1:5" x14ac:dyDescent="0.25">
      <c r="A3814">
        <v>3747</v>
      </c>
      <c r="B3814" s="40">
        <v>3124676.3271657666</v>
      </c>
      <c r="C3814">
        <v>4253610.7516823737</v>
      </c>
      <c r="D3814" t="str">
        <v>unmet</v>
      </c>
      <c r="E3814">
        <v>-1128934.4245166071</v>
      </c>
    </row>
    <row r="3815" spans="1:5" x14ac:dyDescent="0.25">
      <c r="A3815">
        <v>3748</v>
      </c>
      <c r="B3815" s="40">
        <v>3054403.367048006</v>
      </c>
      <c r="C3815">
        <v>4253457.4329260997</v>
      </c>
      <c r="D3815" t="str">
        <v>unmet</v>
      </c>
      <c r="E3815">
        <v>-1199054.0658780937</v>
      </c>
    </row>
    <row r="3816" spans="1:5" x14ac:dyDescent="0.25">
      <c r="A3816">
        <v>3749</v>
      </c>
      <c r="B3816" s="40">
        <v>3108232.659177863</v>
      </c>
      <c r="C3816">
        <v>4253462.3721947372</v>
      </c>
      <c r="D3816" t="str">
        <v>unmet</v>
      </c>
      <c r="E3816">
        <v>-1145229.7130168742</v>
      </c>
    </row>
    <row r="3817" spans="1:5" x14ac:dyDescent="0.25">
      <c r="A3817">
        <v>3750</v>
      </c>
      <c r="B3817" s="40">
        <v>3098985.1857929165</v>
      </c>
      <c r="C3817">
        <v>4253160.6335677681</v>
      </c>
      <c r="D3817" t="str">
        <v>unmet</v>
      </c>
      <c r="E3817">
        <v>-1154175.4477748517</v>
      </c>
    </row>
    <row r="3818" spans="1:5" x14ac:dyDescent="0.25">
      <c r="A3818">
        <v>3751</v>
      </c>
      <c r="B3818" s="40">
        <v>3305478.5548364972</v>
      </c>
      <c r="C3818">
        <v>4254230.5059007527</v>
      </c>
      <c r="D3818" t="str">
        <v>unmet</v>
      </c>
      <c r="E3818">
        <v>-948751.95106425555</v>
      </c>
    </row>
    <row r="3819" spans="1:5" x14ac:dyDescent="0.25">
      <c r="A3819">
        <v>3752</v>
      </c>
      <c r="B3819" s="40">
        <v>2877943.6172811035</v>
      </c>
      <c r="C3819">
        <v>4252841.2087244596</v>
      </c>
      <c r="D3819" t="str">
        <v>unmet</v>
      </c>
      <c r="E3819">
        <v>-1374897.5914433561</v>
      </c>
    </row>
    <row r="3820" spans="1:5" x14ac:dyDescent="0.25">
      <c r="A3820">
        <v>3753</v>
      </c>
      <c r="B3820" s="40">
        <v>2850234.7949469285</v>
      </c>
      <c r="C3820">
        <v>4253378.5571043147</v>
      </c>
      <c r="D3820" t="str">
        <v>unmet</v>
      </c>
      <c r="E3820">
        <v>-1403143.7621573862</v>
      </c>
    </row>
    <row r="3821" spans="1:5" x14ac:dyDescent="0.25">
      <c r="A3821">
        <v>3754</v>
      </c>
      <c r="B3821" s="40">
        <v>3353930.0548870079</v>
      </c>
      <c r="C3821">
        <v>4253694.36285266</v>
      </c>
      <c r="D3821" t="str">
        <v>unmet</v>
      </c>
      <c r="E3821">
        <v>-899764.30796565209</v>
      </c>
    </row>
    <row r="3822" spans="1:5" x14ac:dyDescent="0.25">
      <c r="A3822">
        <v>3755</v>
      </c>
      <c r="B3822" s="40">
        <v>3472606.8672688892</v>
      </c>
      <c r="C3822">
        <v>4253073.8459212966</v>
      </c>
      <c r="D3822" t="str">
        <v>unmet</v>
      </c>
      <c r="E3822">
        <v>-780466.97865240742</v>
      </c>
    </row>
    <row r="3823" spans="1:5" x14ac:dyDescent="0.25">
      <c r="A3823">
        <v>3756</v>
      </c>
      <c r="B3823" s="40">
        <v>3187135.8276539794</v>
      </c>
      <c r="C3823">
        <v>4253724.7571596336</v>
      </c>
      <c r="D3823" t="str">
        <v>unmet</v>
      </c>
      <c r="E3823">
        <v>-1066588.9295056541</v>
      </c>
    </row>
    <row r="3824" spans="1:5" x14ac:dyDescent="0.25">
      <c r="A3824">
        <v>3757</v>
      </c>
      <c r="B3824" s="40">
        <v>2946693.3656369695</v>
      </c>
      <c r="C3824">
        <v>4253305.7552305842</v>
      </c>
      <c r="D3824" t="str">
        <v>unmet</v>
      </c>
      <c r="E3824">
        <v>-1306612.3895936147</v>
      </c>
    </row>
    <row r="3825" spans="1:5" x14ac:dyDescent="0.25">
      <c r="A3825">
        <v>3758</v>
      </c>
      <c r="B3825" s="40">
        <v>3054958.5078837629</v>
      </c>
      <c r="C3825">
        <v>4253751.8817661991</v>
      </c>
      <c r="D3825" t="str">
        <v>unmet</v>
      </c>
      <c r="E3825">
        <v>-1198793.3738824362</v>
      </c>
    </row>
    <row r="3826" spans="1:5" x14ac:dyDescent="0.25">
      <c r="A3826">
        <v>3759</v>
      </c>
      <c r="B3826" s="40">
        <v>3516287.1085035149</v>
      </c>
      <c r="C3826">
        <v>4253524.6932373317</v>
      </c>
      <c r="D3826" t="str">
        <v>unmet</v>
      </c>
      <c r="E3826">
        <v>-737237.5847338168</v>
      </c>
    </row>
    <row r="3827" spans="1:5" x14ac:dyDescent="0.25">
      <c r="A3827">
        <v>3760</v>
      </c>
      <c r="B3827" s="40">
        <v>3009905.5729964147</v>
      </c>
      <c r="C3827">
        <v>4253278.1188915297</v>
      </c>
      <c r="D3827" t="str">
        <v>unmet</v>
      </c>
      <c r="E3827">
        <v>-1243372.545895115</v>
      </c>
    </row>
    <row r="3828" spans="1:5" x14ac:dyDescent="0.25">
      <c r="A3828">
        <v>3761</v>
      </c>
      <c r="B3828" s="40">
        <v>4411439.1270402502</v>
      </c>
      <c r="C3828">
        <v>4253513.0712912669</v>
      </c>
      <c r="D3828" t="str">
        <v>met</v>
      </c>
      <c r="E3828">
        <v>157926.05574898329</v>
      </c>
    </row>
    <row r="3829" spans="1:5" x14ac:dyDescent="0.25">
      <c r="A3829">
        <v>3762</v>
      </c>
      <c r="B3829" s="40">
        <v>3438443.1434739074</v>
      </c>
      <c r="C3829">
        <v>4253582.684519561</v>
      </c>
      <c r="D3829" t="str">
        <v>unmet</v>
      </c>
      <c r="E3829">
        <v>-815139.54104565363</v>
      </c>
    </row>
    <row r="3830" spans="1:5" x14ac:dyDescent="0.25">
      <c r="A3830">
        <v>3763</v>
      </c>
      <c r="B3830" s="40">
        <v>2995113.9875384769</v>
      </c>
      <c r="C3830">
        <v>4252905.931142414</v>
      </c>
      <c r="D3830" t="str">
        <v>unmet</v>
      </c>
      <c r="E3830">
        <v>-1257791.943603937</v>
      </c>
    </row>
    <row r="3831" spans="1:5" x14ac:dyDescent="0.25">
      <c r="A3831">
        <v>3764</v>
      </c>
      <c r="B3831" s="40">
        <v>3413969.2755615106</v>
      </c>
      <c r="C3831">
        <v>4253299.364341544</v>
      </c>
      <c r="D3831" t="str">
        <v>unmet</v>
      </c>
      <c r="E3831">
        <v>-839330.0887800334</v>
      </c>
    </row>
    <row r="3832" spans="1:5" x14ac:dyDescent="0.25">
      <c r="A3832">
        <v>3765</v>
      </c>
      <c r="B3832" s="40">
        <v>2940287.0758391628</v>
      </c>
      <c r="C3832">
        <v>4252986.6904584151</v>
      </c>
      <c r="D3832" t="str">
        <v>unmet</v>
      </c>
      <c r="E3832">
        <v>-1312699.6146192523</v>
      </c>
    </row>
    <row r="3833" spans="1:5" x14ac:dyDescent="0.25">
      <c r="A3833">
        <v>3766</v>
      </c>
      <c r="B3833" s="40">
        <v>2623634.9452741388</v>
      </c>
      <c r="C3833">
        <v>4253080.8520691684</v>
      </c>
      <c r="D3833" t="str">
        <v>unmet</v>
      </c>
      <c r="E3833">
        <v>-1629445.9067950295</v>
      </c>
    </row>
    <row r="3834" spans="1:5" x14ac:dyDescent="0.25">
      <c r="A3834">
        <v>3767</v>
      </c>
      <c r="B3834" s="40">
        <v>3327253.6872631405</v>
      </c>
      <c r="C3834">
        <v>4253592.5357001331</v>
      </c>
      <c r="D3834" t="str">
        <v>unmet</v>
      </c>
      <c r="E3834">
        <v>-926338.84843699262</v>
      </c>
    </row>
    <row r="3835" spans="1:5" x14ac:dyDescent="0.25">
      <c r="A3835">
        <v>3768</v>
      </c>
      <c r="B3835" s="40">
        <v>3435421.6687325118</v>
      </c>
      <c r="C3835">
        <v>4253300.8833738919</v>
      </c>
      <c r="D3835" t="str">
        <v>unmet</v>
      </c>
      <c r="E3835">
        <v>-817879.21464138012</v>
      </c>
    </row>
    <row r="3836" spans="1:5" x14ac:dyDescent="0.25">
      <c r="A3836">
        <v>3769</v>
      </c>
      <c r="B3836" s="40">
        <v>2917641.2656782223</v>
      </c>
      <c r="C3836">
        <v>4253303.9249619404</v>
      </c>
      <c r="D3836" t="str">
        <v>unmet</v>
      </c>
      <c r="E3836">
        <v>-1335662.6592837181</v>
      </c>
    </row>
    <row r="3837" spans="1:5" x14ac:dyDescent="0.25">
      <c r="A3837">
        <v>3770</v>
      </c>
      <c r="B3837" s="40">
        <v>3079303.4842164512</v>
      </c>
      <c r="C3837">
        <v>4252853.4799667997</v>
      </c>
      <c r="D3837" t="str">
        <v>unmet</v>
      </c>
      <c r="E3837">
        <v>-1173549.9957503485</v>
      </c>
    </row>
    <row r="3838" spans="1:5" x14ac:dyDescent="0.25">
      <c r="A3838">
        <v>3771</v>
      </c>
      <c r="B3838" s="40">
        <v>3425340.7177857193</v>
      </c>
      <c r="C3838">
        <v>4253863.5531382617</v>
      </c>
      <c r="D3838" t="str">
        <v>unmet</v>
      </c>
      <c r="E3838">
        <v>-828522.83535254234</v>
      </c>
    </row>
    <row r="3839" spans="1:5" x14ac:dyDescent="0.25">
      <c r="A3839">
        <v>3772</v>
      </c>
      <c r="B3839" s="40">
        <v>2901228.6751937908</v>
      </c>
      <c r="C3839">
        <v>4253135.1010581916</v>
      </c>
      <c r="D3839" t="str">
        <v>unmet</v>
      </c>
      <c r="E3839">
        <v>-1351906.4258644008</v>
      </c>
    </row>
    <row r="3840" spans="1:5" x14ac:dyDescent="0.25">
      <c r="A3840">
        <v>3773</v>
      </c>
      <c r="B3840" s="40">
        <v>3221965.8722042358</v>
      </c>
      <c r="C3840">
        <v>4253751.5385411698</v>
      </c>
      <c r="D3840" t="str">
        <v>unmet</v>
      </c>
      <c r="E3840">
        <v>-1031785.6663369341</v>
      </c>
    </row>
    <row r="3841" spans="1:5" x14ac:dyDescent="0.25">
      <c r="A3841">
        <v>3774</v>
      </c>
      <c r="B3841" s="40">
        <v>3338814.1294064629</v>
      </c>
      <c r="C3841">
        <v>4253373.2641442325</v>
      </c>
      <c r="D3841" t="str">
        <v>unmet</v>
      </c>
      <c r="E3841">
        <v>-914559.13473776961</v>
      </c>
    </row>
    <row r="3842" spans="1:5" x14ac:dyDescent="0.25">
      <c r="A3842">
        <v>3775</v>
      </c>
      <c r="B3842" s="40">
        <v>2819435.2732990794</v>
      </c>
      <c r="C3842">
        <v>4253270.4631671105</v>
      </c>
      <c r="D3842" t="str">
        <v>unmet</v>
      </c>
      <c r="E3842">
        <v>-1433835.1898680311</v>
      </c>
    </row>
    <row r="3843" spans="1:5" x14ac:dyDescent="0.25">
      <c r="A3843">
        <v>3776</v>
      </c>
      <c r="B3843" s="40">
        <v>3413729.5231727827</v>
      </c>
      <c r="C3843">
        <v>4253285.029993346</v>
      </c>
      <c r="D3843" t="str">
        <v>unmet</v>
      </c>
      <c r="E3843">
        <v>-839555.50682056323</v>
      </c>
    </row>
    <row r="3844" spans="1:5" x14ac:dyDescent="0.25">
      <c r="A3844">
        <v>3777</v>
      </c>
      <c r="B3844" s="40">
        <v>3889452.4937162953</v>
      </c>
      <c r="C3844">
        <v>4253438.8128844658</v>
      </c>
      <c r="D3844" t="str">
        <v>unmet</v>
      </c>
      <c r="E3844">
        <v>-363986.31916817045</v>
      </c>
    </row>
    <row r="3845" spans="1:5" x14ac:dyDescent="0.25">
      <c r="A3845">
        <v>3778</v>
      </c>
      <c r="B3845" s="40">
        <v>3322914.0277286</v>
      </c>
      <c r="C3845">
        <v>4253777.1504933452</v>
      </c>
      <c r="D3845" t="str">
        <v>unmet</v>
      </c>
      <c r="E3845">
        <v>-930863.12276474526</v>
      </c>
    </row>
    <row r="3846" spans="1:5" x14ac:dyDescent="0.25">
      <c r="A3846">
        <v>3779</v>
      </c>
      <c r="B3846" s="40">
        <v>3295715.0449055377</v>
      </c>
      <c r="C3846">
        <v>4253059.0264214631</v>
      </c>
      <c r="D3846" t="str">
        <v>unmet</v>
      </c>
      <c r="E3846">
        <v>-957343.98151592538</v>
      </c>
    </row>
    <row r="3847" spans="1:5" x14ac:dyDescent="0.25">
      <c r="A3847">
        <v>3780</v>
      </c>
      <c r="B3847" s="40">
        <v>3027389.6540792324</v>
      </c>
      <c r="C3847">
        <v>4253205.6715589603</v>
      </c>
      <c r="D3847" t="str">
        <v>unmet</v>
      </c>
      <c r="E3847">
        <v>-1225816.017479728</v>
      </c>
    </row>
    <row r="3848" spans="1:5" x14ac:dyDescent="0.25">
      <c r="A3848">
        <v>3781</v>
      </c>
      <c r="B3848" s="40">
        <v>3852570.5867362404</v>
      </c>
      <c r="C3848">
        <v>4253811.3225590261</v>
      </c>
      <c r="D3848" t="str">
        <v>unmet</v>
      </c>
      <c r="E3848">
        <v>-401240.73582278565</v>
      </c>
    </row>
    <row r="3849" spans="1:5" x14ac:dyDescent="0.25">
      <c r="A3849">
        <v>3782</v>
      </c>
      <c r="B3849" s="40">
        <v>2859562.9126327424</v>
      </c>
      <c r="C3849">
        <v>4253550.0469031725</v>
      </c>
      <c r="D3849" t="str">
        <v>unmet</v>
      </c>
      <c r="E3849">
        <v>-1393987.1342704301</v>
      </c>
    </row>
    <row r="3850" spans="1:5" x14ac:dyDescent="0.25">
      <c r="A3850">
        <v>3783</v>
      </c>
      <c r="B3850" s="40">
        <v>2652769.6240328434</v>
      </c>
      <c r="C3850">
        <v>4253006.4768235516</v>
      </c>
      <c r="D3850" t="str">
        <v>unmet</v>
      </c>
      <c r="E3850">
        <v>-1600236.8527907082</v>
      </c>
    </row>
    <row r="3851" spans="1:5" x14ac:dyDescent="0.25">
      <c r="A3851">
        <v>3784</v>
      </c>
      <c r="B3851" s="40">
        <v>3509269.5414151382</v>
      </c>
      <c r="C3851">
        <v>4253748.6438889932</v>
      </c>
      <c r="D3851" t="str">
        <v>unmet</v>
      </c>
      <c r="E3851">
        <v>-744479.10247385502</v>
      </c>
    </row>
    <row r="3852" spans="1:5" x14ac:dyDescent="0.25">
      <c r="A3852">
        <v>3785</v>
      </c>
      <c r="B3852" s="40">
        <v>2987709.9401898282</v>
      </c>
      <c r="C3852">
        <v>4253018.8053720398</v>
      </c>
      <c r="D3852" t="str">
        <v>unmet</v>
      </c>
      <c r="E3852">
        <v>-1265308.8651822116</v>
      </c>
    </row>
    <row r="3853" spans="1:5" x14ac:dyDescent="0.25">
      <c r="A3853">
        <v>3786</v>
      </c>
      <c r="B3853" s="40">
        <v>3359022.9698247709</v>
      </c>
      <c r="C3853">
        <v>4252970.0022999467</v>
      </c>
      <c r="D3853" t="str">
        <v>unmet</v>
      </c>
      <c r="E3853">
        <v>-893947.0324751758</v>
      </c>
    </row>
    <row r="3854" spans="1:5" x14ac:dyDescent="0.25">
      <c r="A3854">
        <v>3787</v>
      </c>
      <c r="B3854" s="40">
        <v>2944580.444676551</v>
      </c>
      <c r="C3854">
        <v>4253027.9495467888</v>
      </c>
      <c r="D3854" t="str">
        <v>unmet</v>
      </c>
      <c r="E3854">
        <v>-1308447.5048702378</v>
      </c>
    </row>
    <row r="3855" spans="1:5" x14ac:dyDescent="0.25">
      <c r="A3855">
        <v>3788</v>
      </c>
      <c r="B3855" s="40">
        <v>3482714.0541612701</v>
      </c>
      <c r="C3855">
        <v>4253454.0692833643</v>
      </c>
      <c r="D3855" t="str">
        <v>unmet</v>
      </c>
      <c r="E3855">
        <v>-770740.01512209419</v>
      </c>
    </row>
    <row r="3856" spans="1:5" x14ac:dyDescent="0.25">
      <c r="A3856">
        <v>3789</v>
      </c>
      <c r="B3856" s="40">
        <v>3057865.937414811</v>
      </c>
      <c r="C3856">
        <v>4253035.1850611018</v>
      </c>
      <c r="D3856" t="str">
        <v>unmet</v>
      </c>
      <c r="E3856">
        <v>-1195169.2476462908</v>
      </c>
    </row>
    <row r="3857" spans="1:5" x14ac:dyDescent="0.25">
      <c r="A3857">
        <v>3790</v>
      </c>
      <c r="B3857" s="40">
        <v>3354039.6314537101</v>
      </c>
      <c r="C3857">
        <v>4252983.8489609333</v>
      </c>
      <c r="D3857" t="str">
        <v>unmet</v>
      </c>
      <c r="E3857">
        <v>-898944.21750722313</v>
      </c>
    </row>
    <row r="3858" spans="1:5" x14ac:dyDescent="0.25">
      <c r="A3858">
        <v>3791</v>
      </c>
      <c r="B3858" s="40">
        <v>3007681.0703245043</v>
      </c>
      <c r="C3858">
        <v>4252833.0966020552</v>
      </c>
      <c r="D3858" t="str">
        <v>unmet</v>
      </c>
      <c r="E3858">
        <v>-1245152.026277551</v>
      </c>
    </row>
    <row r="3859" spans="1:5" x14ac:dyDescent="0.25">
      <c r="A3859">
        <v>3792</v>
      </c>
      <c r="B3859" s="40">
        <v>3160889.7808325663</v>
      </c>
      <c r="C3859">
        <v>4253090.9410896245</v>
      </c>
      <c r="D3859" t="str">
        <v>unmet</v>
      </c>
      <c r="E3859">
        <v>-1092201.1602570582</v>
      </c>
    </row>
    <row r="3860" spans="1:5" x14ac:dyDescent="0.25">
      <c r="A3860">
        <v>3793</v>
      </c>
      <c r="B3860" s="40">
        <v>2845506.8560048379</v>
      </c>
      <c r="C3860">
        <v>4253112.8398468876</v>
      </c>
      <c r="D3860" t="str">
        <v>unmet</v>
      </c>
      <c r="E3860">
        <v>-1407605.9838420497</v>
      </c>
    </row>
    <row r="3861" spans="1:5" x14ac:dyDescent="0.25">
      <c r="A3861">
        <v>3794</v>
      </c>
      <c r="B3861" s="40">
        <v>3007925.4175172234</v>
      </c>
      <c r="C3861">
        <v>4253090.8551063323</v>
      </c>
      <c r="D3861" t="str">
        <v>unmet</v>
      </c>
      <c r="E3861">
        <v>-1245165.4375891089</v>
      </c>
    </row>
    <row r="3862" spans="1:5" x14ac:dyDescent="0.25">
      <c r="A3862">
        <v>3795</v>
      </c>
      <c r="B3862" s="40">
        <v>3218027.3083300055</v>
      </c>
      <c r="C3862">
        <v>4253157.9684461243</v>
      </c>
      <c r="D3862" t="str">
        <v>unmet</v>
      </c>
      <c r="E3862">
        <v>-1035130.6601161188</v>
      </c>
    </row>
    <row r="3863" spans="1:5" x14ac:dyDescent="0.25">
      <c r="A3863">
        <v>3796</v>
      </c>
      <c r="B3863" s="40">
        <v>3009464.632829098</v>
      </c>
      <c r="C3863">
        <v>4253217.0854304321</v>
      </c>
      <c r="D3863" t="str">
        <v>unmet</v>
      </c>
      <c r="E3863">
        <v>-1243752.4526013341</v>
      </c>
    </row>
    <row r="3864" spans="1:5" x14ac:dyDescent="0.25">
      <c r="A3864">
        <v>3797</v>
      </c>
      <c r="B3864" s="40">
        <v>3618638.2167202123</v>
      </c>
      <c r="C3864">
        <v>4253737.935916651</v>
      </c>
      <c r="D3864" t="str">
        <v>unmet</v>
      </c>
      <c r="E3864">
        <v>-635099.71919643879</v>
      </c>
    </row>
    <row r="3865" spans="1:5" x14ac:dyDescent="0.25">
      <c r="A3865">
        <v>3798</v>
      </c>
      <c r="B3865" s="40">
        <v>3889621.0789710209</v>
      </c>
      <c r="C3865">
        <v>4253582.9853838775</v>
      </c>
      <c r="D3865" t="str">
        <v>unmet</v>
      </c>
      <c r="E3865">
        <v>-363961.90641285665</v>
      </c>
    </row>
    <row r="3866" spans="1:5" x14ac:dyDescent="0.25">
      <c r="A3866">
        <v>3799</v>
      </c>
      <c r="B3866" s="40">
        <v>3076733.7391775101</v>
      </c>
      <c r="C3866">
        <v>4253309.4989247955</v>
      </c>
      <c r="D3866" t="str">
        <v>unmet</v>
      </c>
      <c r="E3866">
        <v>-1176575.7597472854</v>
      </c>
    </row>
    <row r="3867" spans="1:5" x14ac:dyDescent="0.25">
      <c r="A3867">
        <v>3800</v>
      </c>
      <c r="B3867" s="40">
        <v>2839929.6353021292</v>
      </c>
      <c r="C3867">
        <v>4252878.6118068472</v>
      </c>
      <c r="D3867" t="str">
        <v>unmet</v>
      </c>
      <c r="E3867">
        <v>-1412948.976504718</v>
      </c>
    </row>
    <row r="3868" spans="1:5" x14ac:dyDescent="0.25">
      <c r="A3868">
        <v>3801</v>
      </c>
      <c r="B3868" s="40">
        <v>3233311.4553249185</v>
      </c>
      <c r="C3868">
        <v>4253057.1513981046</v>
      </c>
      <c r="D3868" t="str">
        <v>unmet</v>
      </c>
      <c r="E3868">
        <v>-1019745.6960731861</v>
      </c>
    </row>
    <row r="3869" spans="1:5" x14ac:dyDescent="0.25">
      <c r="A3869">
        <v>3802</v>
      </c>
      <c r="B3869" s="40">
        <v>3259016.1072858744</v>
      </c>
      <c r="C3869">
        <v>4253254.4461749205</v>
      </c>
      <c r="D3869" t="str">
        <v>unmet</v>
      </c>
      <c r="E3869">
        <v>-994238.33888904611</v>
      </c>
    </row>
    <row r="3870" spans="1:5" x14ac:dyDescent="0.25">
      <c r="A3870">
        <v>3803</v>
      </c>
      <c r="B3870" s="40">
        <v>4243268.2811297355</v>
      </c>
      <c r="C3870">
        <v>4253334.2636082219</v>
      </c>
      <c r="D3870" t="str">
        <v>unmet</v>
      </c>
      <c r="E3870">
        <v>-10065.982478486374</v>
      </c>
    </row>
    <row r="3871" spans="1:5" x14ac:dyDescent="0.25">
      <c r="A3871">
        <v>3804</v>
      </c>
      <c r="B3871" s="40">
        <v>3270888.1384595977</v>
      </c>
      <c r="C3871">
        <v>4253491.6876207944</v>
      </c>
      <c r="D3871" t="str">
        <v>unmet</v>
      </c>
      <c r="E3871">
        <v>-982603.54916119669</v>
      </c>
    </row>
    <row r="3872" spans="1:5" x14ac:dyDescent="0.25">
      <c r="A3872">
        <v>3805</v>
      </c>
      <c r="B3872" s="40">
        <v>3038348.1577523272</v>
      </c>
      <c r="C3872">
        <v>4253552.4077212587</v>
      </c>
      <c r="D3872" t="str">
        <v>unmet</v>
      </c>
      <c r="E3872">
        <v>-1215204.2499689315</v>
      </c>
    </row>
    <row r="3873" spans="1:5" x14ac:dyDescent="0.25">
      <c r="A3873">
        <v>3806</v>
      </c>
      <c r="B3873" s="40">
        <v>2917988.7407619841</v>
      </c>
      <c r="C3873">
        <v>4253767.8548763348</v>
      </c>
      <c r="D3873" t="str">
        <v>unmet</v>
      </c>
      <c r="E3873">
        <v>-1335779.1141143506</v>
      </c>
    </row>
    <row r="3874" spans="1:5" x14ac:dyDescent="0.25">
      <c r="A3874">
        <v>3807</v>
      </c>
      <c r="B3874" s="40">
        <v>3241660.2557308441</v>
      </c>
      <c r="C3874">
        <v>4253514.3778163567</v>
      </c>
      <c r="D3874" t="str">
        <v>unmet</v>
      </c>
      <c r="E3874">
        <v>-1011854.1220855126</v>
      </c>
    </row>
    <row r="3875" spans="1:5" x14ac:dyDescent="0.25">
      <c r="A3875">
        <v>3808</v>
      </c>
      <c r="B3875" s="40">
        <v>2869452.4505699663</v>
      </c>
      <c r="C3875">
        <v>4253074.0425029658</v>
      </c>
      <c r="D3875" t="str">
        <v>unmet</v>
      </c>
      <c r="E3875">
        <v>-1383621.5919329994</v>
      </c>
    </row>
    <row r="3876" spans="1:5" x14ac:dyDescent="0.25">
      <c r="A3876">
        <v>3809</v>
      </c>
      <c r="B3876" s="40">
        <v>3298397.4488437842</v>
      </c>
      <c r="C3876">
        <v>4252659.5541198542</v>
      </c>
      <c r="D3876" t="str">
        <v>unmet</v>
      </c>
      <c r="E3876">
        <v>-954262.10527607007</v>
      </c>
    </row>
    <row r="3877" spans="1:5" x14ac:dyDescent="0.25">
      <c r="A3877">
        <v>3810</v>
      </c>
      <c r="B3877" s="40">
        <v>3161288.9784406573</v>
      </c>
      <c r="C3877">
        <v>4252957.6071431981</v>
      </c>
      <c r="D3877" t="str">
        <v>unmet</v>
      </c>
      <c r="E3877">
        <v>-1091668.6287025409</v>
      </c>
    </row>
    <row r="3878" spans="1:5" x14ac:dyDescent="0.25">
      <c r="A3878">
        <v>3811</v>
      </c>
      <c r="B3878" s="40">
        <v>3639109.7032018905</v>
      </c>
      <c r="C3878">
        <v>4253108.7976900907</v>
      </c>
      <c r="D3878" t="str">
        <v>unmet</v>
      </c>
      <c r="E3878">
        <v>-613999.09448820027</v>
      </c>
    </row>
    <row r="3879" spans="1:5" x14ac:dyDescent="0.25">
      <c r="A3879">
        <v>3812</v>
      </c>
      <c r="B3879" s="40">
        <v>2800896.7561653736</v>
      </c>
      <c r="C3879">
        <v>4252956.303667712</v>
      </c>
      <c r="D3879" t="str">
        <v>unmet</v>
      </c>
      <c r="E3879">
        <v>-1452059.5475023384</v>
      </c>
    </row>
    <row r="3880" spans="1:5" x14ac:dyDescent="0.25">
      <c r="A3880">
        <v>3813</v>
      </c>
      <c r="B3880" s="40">
        <v>2883551.1285336185</v>
      </c>
      <c r="C3880">
        <v>4253412.1761248121</v>
      </c>
      <c r="D3880" t="str">
        <v>unmet</v>
      </c>
      <c r="E3880">
        <v>-1369861.0475911936</v>
      </c>
    </row>
    <row r="3881" spans="1:5" x14ac:dyDescent="0.25">
      <c r="A3881">
        <v>3814</v>
      </c>
      <c r="B3881" s="40">
        <v>3262513.886661496</v>
      </c>
      <c r="C3881">
        <v>4253825.6702848598</v>
      </c>
      <c r="D3881" t="str">
        <v>unmet</v>
      </c>
      <c r="E3881">
        <v>-991311.78362336382</v>
      </c>
    </row>
    <row r="3882" spans="1:5" x14ac:dyDescent="0.25">
      <c r="A3882">
        <v>3815</v>
      </c>
      <c r="B3882" s="40">
        <v>3777594.5282264915</v>
      </c>
      <c r="C3882">
        <v>4253239.3773337072</v>
      </c>
      <c r="D3882" t="str">
        <v>unmet</v>
      </c>
      <c r="E3882">
        <v>-475644.84910721565</v>
      </c>
    </row>
    <row r="3883" spans="1:5" x14ac:dyDescent="0.25">
      <c r="A3883">
        <v>3816</v>
      </c>
      <c r="B3883" s="40">
        <v>3429483.5152811026</v>
      </c>
      <c r="C3883">
        <v>4253090.4658571854</v>
      </c>
      <c r="D3883" t="str">
        <v>unmet</v>
      </c>
      <c r="E3883">
        <v>-823606.9505760828</v>
      </c>
    </row>
    <row r="3884" spans="1:5" x14ac:dyDescent="0.25">
      <c r="A3884">
        <v>3817</v>
      </c>
      <c r="B3884" s="40">
        <v>3014472.2670759805</v>
      </c>
      <c r="C3884">
        <v>4253392.2285166867</v>
      </c>
      <c r="D3884" t="str">
        <v>unmet</v>
      </c>
      <c r="E3884">
        <v>-1238919.9614407062</v>
      </c>
    </row>
    <row r="3885" spans="1:5" x14ac:dyDescent="0.25">
      <c r="A3885">
        <v>3818</v>
      </c>
      <c r="B3885" s="40">
        <v>3115340.1538758762</v>
      </c>
      <c r="C3885">
        <v>4253645.5640742248</v>
      </c>
      <c r="D3885" t="str">
        <v>unmet</v>
      </c>
      <c r="E3885">
        <v>-1138305.4101983486</v>
      </c>
    </row>
    <row r="3886" spans="1:5" x14ac:dyDescent="0.25">
      <c r="A3886">
        <v>3819</v>
      </c>
      <c r="B3886" s="40">
        <v>2869742.2591899624</v>
      </c>
      <c r="C3886">
        <v>4252843.9900995158</v>
      </c>
      <c r="D3886" t="str">
        <v>unmet</v>
      </c>
      <c r="E3886">
        <v>-1383101.7309095534</v>
      </c>
    </row>
    <row r="3887" spans="1:5" x14ac:dyDescent="0.25">
      <c r="A3887">
        <v>3820</v>
      </c>
      <c r="B3887" s="40">
        <v>2962258.2035407266</v>
      </c>
      <c r="C3887">
        <v>4253553.6662121741</v>
      </c>
      <c r="D3887" t="str">
        <v>unmet</v>
      </c>
      <c r="E3887">
        <v>-1291295.4626714475</v>
      </c>
    </row>
    <row r="3888" spans="1:5" x14ac:dyDescent="0.25">
      <c r="A3888">
        <v>3821</v>
      </c>
      <c r="B3888" s="40">
        <v>2820272.6165166902</v>
      </c>
      <c r="C3888">
        <v>4253454.9584049527</v>
      </c>
      <c r="D3888" t="str">
        <v>unmet</v>
      </c>
      <c r="E3888">
        <v>-1433182.3418882624</v>
      </c>
    </row>
    <row r="3889" spans="1:5" x14ac:dyDescent="0.25">
      <c r="A3889">
        <v>3822</v>
      </c>
      <c r="B3889" s="40">
        <v>3318309.4557555998</v>
      </c>
      <c r="C3889">
        <v>4254366.4865413662</v>
      </c>
      <c r="D3889" t="str">
        <v>unmet</v>
      </c>
      <c r="E3889">
        <v>-936057.03078576643</v>
      </c>
    </row>
    <row r="3890" spans="1:5" x14ac:dyDescent="0.25">
      <c r="A3890">
        <v>3823</v>
      </c>
      <c r="B3890" s="40">
        <v>3192781.3269811552</v>
      </c>
      <c r="C3890">
        <v>4253325.687657604</v>
      </c>
      <c r="D3890" t="str">
        <v>unmet</v>
      </c>
      <c r="E3890">
        <v>-1060544.3606764488</v>
      </c>
    </row>
    <row r="3891" spans="1:5" x14ac:dyDescent="0.25">
      <c r="A3891">
        <v>3824</v>
      </c>
      <c r="B3891" s="40">
        <v>3174682.2116450453</v>
      </c>
      <c r="C3891">
        <v>4253731.3068827679</v>
      </c>
      <c r="D3891" t="str">
        <v>unmet</v>
      </c>
      <c r="E3891">
        <v>-1079049.0952377226</v>
      </c>
    </row>
    <row r="3892" spans="1:5" x14ac:dyDescent="0.25">
      <c r="A3892">
        <v>3825</v>
      </c>
      <c r="B3892" s="40">
        <v>3633890.0307182893</v>
      </c>
      <c r="C3892">
        <v>4253762.4545960734</v>
      </c>
      <c r="D3892" t="str">
        <v>unmet</v>
      </c>
      <c r="E3892">
        <v>-619872.42387778405</v>
      </c>
    </row>
    <row r="3893" spans="1:5" x14ac:dyDescent="0.25">
      <c r="A3893">
        <v>3826</v>
      </c>
      <c r="B3893" s="40">
        <v>2811203.5750399427</v>
      </c>
      <c r="C3893">
        <v>4253417.6232383</v>
      </c>
      <c r="D3893" t="str">
        <v>unmet</v>
      </c>
      <c r="E3893">
        <v>-1442214.0481983572</v>
      </c>
    </row>
    <row r="3894" spans="1:5" x14ac:dyDescent="0.25">
      <c r="A3894">
        <v>3827</v>
      </c>
      <c r="B3894" s="40">
        <v>3263272.5314813587</v>
      </c>
      <c r="C3894">
        <v>4253187.0182839204</v>
      </c>
      <c r="D3894" t="str">
        <v>unmet</v>
      </c>
      <c r="E3894">
        <v>-989914.48680256167</v>
      </c>
    </row>
    <row r="3895" spans="1:5" x14ac:dyDescent="0.25">
      <c r="A3895">
        <v>3828</v>
      </c>
      <c r="B3895" s="40">
        <v>3020038.931133938</v>
      </c>
      <c r="C3895">
        <v>4253156.7173199961</v>
      </c>
      <c r="D3895" t="str">
        <v>unmet</v>
      </c>
      <c r="E3895">
        <v>-1233117.7861860581</v>
      </c>
    </row>
    <row r="3896" spans="1:5" x14ac:dyDescent="0.25">
      <c r="A3896">
        <v>3829</v>
      </c>
      <c r="B3896" s="40">
        <v>4279106.261491159</v>
      </c>
      <c r="C3896">
        <v>4253128.5316669252</v>
      </c>
      <c r="D3896" t="str">
        <v>met</v>
      </c>
      <c r="E3896">
        <v>25977.7298242338</v>
      </c>
    </row>
    <row r="3897" spans="1:5" x14ac:dyDescent="0.25">
      <c r="A3897">
        <v>3830</v>
      </c>
      <c r="B3897" s="40">
        <v>3129370.1346018184</v>
      </c>
      <c r="C3897">
        <v>4253518.3933368204</v>
      </c>
      <c r="D3897" t="str">
        <v>unmet</v>
      </c>
      <c r="E3897">
        <v>-1124148.258735002</v>
      </c>
    </row>
    <row r="3898" spans="1:5" x14ac:dyDescent="0.25">
      <c r="A3898">
        <v>3831</v>
      </c>
      <c r="B3898" s="40">
        <v>2909811.3723518183</v>
      </c>
      <c r="C3898">
        <v>4253399.3606785769</v>
      </c>
      <c r="D3898" t="str">
        <v>unmet</v>
      </c>
      <c r="E3898">
        <v>-1343587.9883267586</v>
      </c>
    </row>
    <row r="3899" spans="1:5" x14ac:dyDescent="0.25">
      <c r="A3899">
        <v>3832</v>
      </c>
      <c r="B3899" s="40">
        <v>3424621.9421175993</v>
      </c>
      <c r="C3899">
        <v>4252819.2050181953</v>
      </c>
      <c r="D3899" t="str">
        <v>unmet</v>
      </c>
      <c r="E3899">
        <v>-828197.26290059602</v>
      </c>
    </row>
    <row r="3900" spans="1:5" x14ac:dyDescent="0.25">
      <c r="A3900">
        <v>3833</v>
      </c>
      <c r="B3900" s="40">
        <v>2764436.8115480393</v>
      </c>
      <c r="C3900">
        <v>4252930.72620505</v>
      </c>
      <c r="D3900" t="str">
        <v>unmet</v>
      </c>
      <c r="E3900">
        <v>-1488493.9146570107</v>
      </c>
    </row>
    <row r="3901" spans="1:5" x14ac:dyDescent="0.25">
      <c r="A3901">
        <v>3834</v>
      </c>
      <c r="B3901" s="40">
        <v>3371265.3001301801</v>
      </c>
      <c r="C3901">
        <v>4253977.7367377635</v>
      </c>
      <c r="D3901" t="str">
        <v>unmet</v>
      </c>
      <c r="E3901">
        <v>-882712.43660758343</v>
      </c>
    </row>
    <row r="3902" spans="1:5" x14ac:dyDescent="0.25">
      <c r="A3902">
        <v>3835</v>
      </c>
      <c r="B3902" s="40">
        <v>3049686.4894820349</v>
      </c>
      <c r="C3902">
        <v>4252945.4237941727</v>
      </c>
      <c r="D3902" t="str">
        <v>unmet</v>
      </c>
      <c r="E3902">
        <v>-1203258.9343121378</v>
      </c>
    </row>
    <row r="3903" spans="1:5" x14ac:dyDescent="0.25">
      <c r="A3903">
        <v>3836</v>
      </c>
      <c r="B3903" s="40">
        <v>2881765.0859906962</v>
      </c>
      <c r="C3903">
        <v>4253012.0832371144</v>
      </c>
      <c r="D3903" t="str">
        <v>unmet</v>
      </c>
      <c r="E3903">
        <v>-1371246.9972464181</v>
      </c>
    </row>
    <row r="3904" spans="1:5" x14ac:dyDescent="0.25">
      <c r="A3904">
        <v>3837</v>
      </c>
      <c r="B3904" s="40">
        <v>3000752.4700362766</v>
      </c>
      <c r="C3904">
        <v>4253762.3510581125</v>
      </c>
      <c r="D3904" t="str">
        <v>unmet</v>
      </c>
      <c r="E3904">
        <v>-1253009.8810218358</v>
      </c>
    </row>
    <row r="3905" spans="1:5" x14ac:dyDescent="0.25">
      <c r="A3905">
        <v>3838</v>
      </c>
      <c r="B3905" s="40">
        <v>3198860.7563455207</v>
      </c>
      <c r="C3905">
        <v>4253479.2986331815</v>
      </c>
      <c r="D3905" t="str">
        <v>unmet</v>
      </c>
      <c r="E3905">
        <v>-1054618.5422876608</v>
      </c>
    </row>
    <row r="3906" spans="1:5" x14ac:dyDescent="0.25">
      <c r="A3906">
        <v>3839</v>
      </c>
      <c r="B3906" s="40">
        <v>2957829.0280170823</v>
      </c>
      <c r="C3906">
        <v>4253022.5691607371</v>
      </c>
      <c r="D3906" t="str">
        <v>unmet</v>
      </c>
      <c r="E3906">
        <v>-1295193.5411436548</v>
      </c>
    </row>
    <row r="3907" spans="1:5" x14ac:dyDescent="0.25">
      <c r="A3907">
        <v>3840</v>
      </c>
      <c r="B3907" s="40">
        <v>3110106.2142347852</v>
      </c>
      <c r="C3907">
        <v>4253499.1044302518</v>
      </c>
      <c r="D3907" t="str">
        <v>unmet</v>
      </c>
      <c r="E3907">
        <v>-1143392.8901954666</v>
      </c>
    </row>
    <row r="3908" spans="1:5" x14ac:dyDescent="0.25">
      <c r="A3908">
        <v>3841</v>
      </c>
      <c r="B3908" s="40">
        <v>3003291.8399074827</v>
      </c>
      <c r="C3908">
        <v>4253271.9224561118</v>
      </c>
      <c r="D3908" t="str">
        <v>unmet</v>
      </c>
      <c r="E3908">
        <v>-1249980.082548629</v>
      </c>
    </row>
    <row r="3909" spans="1:5" x14ac:dyDescent="0.25">
      <c r="A3909">
        <v>3842</v>
      </c>
      <c r="B3909" s="40">
        <v>2823503.3668977227</v>
      </c>
      <c r="C3909">
        <v>4253158.1039149137</v>
      </c>
      <c r="D3909" t="str">
        <v>unmet</v>
      </c>
      <c r="E3909">
        <v>-1429654.737017191</v>
      </c>
    </row>
    <row r="3910" spans="1:5" x14ac:dyDescent="0.25">
      <c r="A3910">
        <v>3843</v>
      </c>
      <c r="B3910" s="40">
        <v>3212823.7172431592</v>
      </c>
      <c r="C3910">
        <v>4253175.5525973924</v>
      </c>
      <c r="D3910" t="str">
        <v>unmet</v>
      </c>
      <c r="E3910">
        <v>-1040351.8353542332</v>
      </c>
    </row>
    <row r="3911" spans="1:5" x14ac:dyDescent="0.25">
      <c r="A3911">
        <v>3844</v>
      </c>
      <c r="B3911" s="40">
        <v>2764176.1094325446</v>
      </c>
      <c r="C3911">
        <v>4253920.2432910316</v>
      </c>
      <c r="D3911" t="str">
        <v>unmet</v>
      </c>
      <c r="E3911">
        <v>-1489744.133858487</v>
      </c>
    </row>
    <row r="3912" spans="1:5" x14ac:dyDescent="0.25">
      <c r="A3912">
        <v>3845</v>
      </c>
      <c r="B3912" s="40">
        <v>3548008.201743097</v>
      </c>
      <c r="C3912">
        <v>4253109.7300184136</v>
      </c>
      <c r="D3912" t="str">
        <v>unmet</v>
      </c>
      <c r="E3912">
        <v>-705101.52827531658</v>
      </c>
    </row>
    <row r="3913" spans="1:5" x14ac:dyDescent="0.25">
      <c r="A3913">
        <v>3846</v>
      </c>
      <c r="B3913" s="40">
        <v>3497970.2242003572</v>
      </c>
      <c r="C3913">
        <v>4253652.2038437249</v>
      </c>
      <c r="D3913" t="str">
        <v>unmet</v>
      </c>
      <c r="E3913">
        <v>-755681.9796433677</v>
      </c>
    </row>
    <row r="3914" spans="1:5" x14ac:dyDescent="0.25">
      <c r="A3914">
        <v>3847</v>
      </c>
      <c r="B3914" s="40">
        <v>2976996.2448826693</v>
      </c>
      <c r="C3914">
        <v>4253263.5627078535</v>
      </c>
      <c r="D3914" t="str">
        <v>unmet</v>
      </c>
      <c r="E3914">
        <v>-1276267.3178251842</v>
      </c>
    </row>
    <row r="3915" spans="1:5" x14ac:dyDescent="0.25">
      <c r="A3915">
        <v>3848</v>
      </c>
      <c r="B3915" s="40">
        <v>3236942.8019649573</v>
      </c>
      <c r="C3915">
        <v>4253431.2564211348</v>
      </c>
      <c r="D3915" t="str">
        <v>unmet</v>
      </c>
      <c r="E3915">
        <v>-1016488.4544561775</v>
      </c>
    </row>
    <row r="3916" spans="1:5" x14ac:dyDescent="0.25">
      <c r="A3916">
        <v>3849</v>
      </c>
      <c r="B3916" s="40">
        <v>3320364.4521835675</v>
      </c>
      <c r="C3916">
        <v>4253819.1168080466</v>
      </c>
      <c r="D3916" t="str">
        <v>unmet</v>
      </c>
      <c r="E3916">
        <v>-933454.66462447913</v>
      </c>
    </row>
    <row r="3917" spans="1:5" x14ac:dyDescent="0.25">
      <c r="A3917">
        <v>3850</v>
      </c>
      <c r="B3917" s="40">
        <v>3310301.3276715912</v>
      </c>
      <c r="C3917">
        <v>4254016.2869069576</v>
      </c>
      <c r="D3917" t="str">
        <v>unmet</v>
      </c>
      <c r="E3917">
        <v>-943714.95923536643</v>
      </c>
    </row>
    <row r="3918" spans="1:5" x14ac:dyDescent="0.25">
      <c r="A3918">
        <v>3851</v>
      </c>
      <c r="B3918" s="40">
        <v>3137588.1192997321</v>
      </c>
      <c r="C3918">
        <v>4253461.0419179937</v>
      </c>
      <c r="D3918" t="str">
        <v>unmet</v>
      </c>
      <c r="E3918">
        <v>-1115872.9226182615</v>
      </c>
    </row>
    <row r="3919" spans="1:5" x14ac:dyDescent="0.25">
      <c r="A3919">
        <v>3852</v>
      </c>
      <c r="B3919" s="40">
        <v>3179158.1440300117</v>
      </c>
      <c r="C3919">
        <v>4253164.552861644</v>
      </c>
      <c r="D3919" t="str">
        <v>unmet</v>
      </c>
      <c r="E3919">
        <v>-1074006.4088316322</v>
      </c>
    </row>
    <row r="3920" spans="1:5" x14ac:dyDescent="0.25">
      <c r="A3920">
        <v>3853</v>
      </c>
      <c r="B3920" s="40">
        <v>3881243.623753408</v>
      </c>
      <c r="C3920">
        <v>4253179.1610425636</v>
      </c>
      <c r="D3920" t="str">
        <v>unmet</v>
      </c>
      <c r="E3920">
        <v>-371935.53728915565</v>
      </c>
    </row>
    <row r="3921" spans="1:5" x14ac:dyDescent="0.25">
      <c r="A3921">
        <v>3854</v>
      </c>
      <c r="B3921" s="40">
        <v>3411225.7345303837</v>
      </c>
      <c r="C3921">
        <v>4253142.4222125551</v>
      </c>
      <c r="D3921" t="str">
        <v>unmet</v>
      </c>
      <c r="E3921">
        <v>-841916.68768217135</v>
      </c>
    </row>
    <row r="3922" spans="1:5" x14ac:dyDescent="0.25">
      <c r="A3922">
        <v>3855</v>
      </c>
      <c r="B3922" s="40">
        <v>3325850.6332969507</v>
      </c>
      <c r="C3922">
        <v>4253154.789174661</v>
      </c>
      <c r="D3922" t="str">
        <v>unmet</v>
      </c>
      <c r="E3922">
        <v>-927304.15587771032</v>
      </c>
    </row>
    <row r="3923" spans="1:5" x14ac:dyDescent="0.25">
      <c r="A3923">
        <v>3856</v>
      </c>
      <c r="B3923" s="40">
        <v>3447786.0120085794</v>
      </c>
      <c r="C3923">
        <v>4253619.6335591646</v>
      </c>
      <c r="D3923" t="str">
        <v>unmet</v>
      </c>
      <c r="E3923">
        <v>-805833.62155058514</v>
      </c>
    </row>
    <row r="3924" spans="1:5" x14ac:dyDescent="0.25">
      <c r="A3924">
        <v>3857</v>
      </c>
      <c r="B3924" s="40">
        <v>3229783.5282582734</v>
      </c>
      <c r="C3924">
        <v>4253021.7073378684</v>
      </c>
      <c r="D3924" t="str">
        <v>unmet</v>
      </c>
      <c r="E3924">
        <v>-1023238.179079595</v>
      </c>
    </row>
    <row r="3925" spans="1:5" x14ac:dyDescent="0.25">
      <c r="A3925">
        <v>3858</v>
      </c>
      <c r="B3925" s="40">
        <v>3148389.0232248264</v>
      </c>
      <c r="C3925">
        <v>4253162.9508301606</v>
      </c>
      <c r="D3925" t="str">
        <v>unmet</v>
      </c>
      <c r="E3925">
        <v>-1104773.9276053342</v>
      </c>
    </row>
    <row r="3926" spans="1:5" x14ac:dyDescent="0.25">
      <c r="A3926">
        <v>3859</v>
      </c>
      <c r="B3926" s="40">
        <v>2930625.5138512221</v>
      </c>
      <c r="C3926">
        <v>4252842.1386772664</v>
      </c>
      <c r="D3926" t="str">
        <v>unmet</v>
      </c>
      <c r="E3926">
        <v>-1322216.6248260443</v>
      </c>
    </row>
    <row r="3927" spans="1:5" x14ac:dyDescent="0.25">
      <c r="A3927">
        <v>3860</v>
      </c>
      <c r="B3927" s="40">
        <v>3250839.030026935</v>
      </c>
      <c r="C3927">
        <v>4253435.2817255938</v>
      </c>
      <c r="D3927" t="str">
        <v>unmet</v>
      </c>
      <c r="E3927">
        <v>-1002596.2516986588</v>
      </c>
    </row>
    <row r="3928" spans="1:5" x14ac:dyDescent="0.25">
      <c r="A3928">
        <v>3861</v>
      </c>
      <c r="B3928" s="40">
        <v>3085125.2369643599</v>
      </c>
      <c r="C3928">
        <v>4252906.8159134826</v>
      </c>
      <c r="D3928" t="str">
        <v>unmet</v>
      </c>
      <c r="E3928">
        <v>-1167781.5789491227</v>
      </c>
    </row>
    <row r="3929" spans="1:5" x14ac:dyDescent="0.25">
      <c r="A3929">
        <v>3862</v>
      </c>
      <c r="B3929" s="40">
        <v>4093685.2068872862</v>
      </c>
      <c r="C3929">
        <v>4253050.7706617732</v>
      </c>
      <c r="D3929" t="str">
        <v>unmet</v>
      </c>
      <c r="E3929">
        <v>-159365.563774487</v>
      </c>
    </row>
    <row r="3930" spans="1:5" x14ac:dyDescent="0.25">
      <c r="A3930">
        <v>3863</v>
      </c>
      <c r="B3930" s="40">
        <v>3093518.6922882171</v>
      </c>
      <c r="C3930">
        <v>4253828.5928631444</v>
      </c>
      <c r="D3930" t="str">
        <v>unmet</v>
      </c>
      <c r="E3930">
        <v>-1160309.9005749272</v>
      </c>
    </row>
    <row r="3931" spans="1:5" x14ac:dyDescent="0.25">
      <c r="A3931">
        <v>3864</v>
      </c>
      <c r="B3931" s="40">
        <v>3473911.8678575214</v>
      </c>
      <c r="C3931">
        <v>4253783.3909392403</v>
      </c>
      <c r="D3931" t="str">
        <v>unmet</v>
      </c>
      <c r="E3931">
        <v>-779871.52308171894</v>
      </c>
    </row>
    <row r="3932" spans="1:5" x14ac:dyDescent="0.25">
      <c r="A3932">
        <v>3865</v>
      </c>
      <c r="B3932" s="40">
        <v>3462599.8488108958</v>
      </c>
      <c r="C3932">
        <v>4253263.9889605651</v>
      </c>
      <c r="D3932" t="str">
        <v>unmet</v>
      </c>
      <c r="E3932">
        <v>-790664.14014966926</v>
      </c>
    </row>
    <row r="3933" spans="1:5" x14ac:dyDescent="0.25">
      <c r="A3933">
        <v>3866</v>
      </c>
      <c r="B3933" s="40">
        <v>3117439.2319855476</v>
      </c>
      <c r="C3933">
        <v>4253415.3884349586</v>
      </c>
      <c r="D3933" t="str">
        <v>unmet</v>
      </c>
      <c r="E3933">
        <v>-1135976.1564494111</v>
      </c>
    </row>
    <row r="3934" spans="1:5" x14ac:dyDescent="0.25">
      <c r="A3934">
        <v>3867</v>
      </c>
      <c r="B3934" s="40">
        <v>2852254.1970116273</v>
      </c>
      <c r="C3934">
        <v>4253346.96082782</v>
      </c>
      <c r="D3934" t="str">
        <v>unmet</v>
      </c>
      <c r="E3934">
        <v>-1401092.7638161927</v>
      </c>
    </row>
    <row r="3935" spans="1:5" x14ac:dyDescent="0.25">
      <c r="A3935">
        <v>3868</v>
      </c>
      <c r="B3935" s="40">
        <v>2911600.4659113293</v>
      </c>
      <c r="C3935">
        <v>4253579.3137779934</v>
      </c>
      <c r="D3935" t="str">
        <v>unmet</v>
      </c>
      <c r="E3935">
        <v>-1341978.8478666642</v>
      </c>
    </row>
    <row r="3936" spans="1:5" x14ac:dyDescent="0.25">
      <c r="A3936">
        <v>3869</v>
      </c>
      <c r="B3936" s="40">
        <v>3016034.1961323959</v>
      </c>
      <c r="C3936">
        <v>4253355.3845336782</v>
      </c>
      <c r="D3936" t="str">
        <v>unmet</v>
      </c>
      <c r="E3936">
        <v>-1237321.1884012823</v>
      </c>
    </row>
    <row r="3937" spans="1:5" x14ac:dyDescent="0.25">
      <c r="A3937">
        <v>3870</v>
      </c>
      <c r="B3937" s="40">
        <v>3463554.6893743374</v>
      </c>
      <c r="C3937">
        <v>4253239.3574137622</v>
      </c>
      <c r="D3937" t="str">
        <v>unmet</v>
      </c>
      <c r="E3937">
        <v>-789684.66803942481</v>
      </c>
    </row>
    <row r="3938" spans="1:5" x14ac:dyDescent="0.25">
      <c r="A3938">
        <v>3871</v>
      </c>
      <c r="B3938" s="40">
        <v>3272995.2394555924</v>
      </c>
      <c r="C3938">
        <v>4253416.6656983811</v>
      </c>
      <c r="D3938" t="str">
        <v>unmet</v>
      </c>
      <c r="E3938">
        <v>-980421.42624278879</v>
      </c>
    </row>
    <row r="3939" spans="1:5" x14ac:dyDescent="0.25">
      <c r="A3939">
        <v>3872</v>
      </c>
      <c r="B3939" s="40">
        <v>3472816.4520256151</v>
      </c>
      <c r="C3939">
        <v>4253903.212498365</v>
      </c>
      <c r="D3939" t="str">
        <v>unmet</v>
      </c>
      <c r="E3939">
        <v>-781086.76047274983</v>
      </c>
    </row>
    <row r="3940" spans="1:5" x14ac:dyDescent="0.25">
      <c r="A3940">
        <v>3873</v>
      </c>
      <c r="B3940" s="40">
        <v>3286787.7749054711</v>
      </c>
      <c r="C3940">
        <v>4253002.3751461282</v>
      </c>
      <c r="D3940" t="str">
        <v>unmet</v>
      </c>
      <c r="E3940">
        <v>-966214.60024065711</v>
      </c>
    </row>
    <row r="3941" spans="1:5" x14ac:dyDescent="0.25">
      <c r="A3941">
        <v>3874</v>
      </c>
      <c r="B3941" s="40">
        <v>3115852.1097229682</v>
      </c>
      <c r="C3941">
        <v>4253232.727904967</v>
      </c>
      <c r="D3941" t="str">
        <v>unmet</v>
      </c>
      <c r="E3941">
        <v>-1137380.6181819988</v>
      </c>
    </row>
    <row r="3942" spans="1:5" x14ac:dyDescent="0.25">
      <c r="A3942">
        <v>3875</v>
      </c>
      <c r="B3942" s="40">
        <v>3254587.0520659648</v>
      </c>
      <c r="C3942">
        <v>4253185.925573715</v>
      </c>
      <c r="D3942" t="str">
        <v>unmet</v>
      </c>
      <c r="E3942">
        <v>-998598.87350775022</v>
      </c>
    </row>
    <row r="3943" spans="1:5" x14ac:dyDescent="0.25">
      <c r="A3943">
        <v>3876</v>
      </c>
      <c r="B3943" s="40">
        <v>2959764.1767762024</v>
      </c>
      <c r="C3943">
        <v>4253286.0673133479</v>
      </c>
      <c r="D3943" t="str">
        <v>unmet</v>
      </c>
      <c r="E3943">
        <v>-1293521.8905371455</v>
      </c>
    </row>
    <row r="3944" spans="1:5" x14ac:dyDescent="0.25">
      <c r="A3944">
        <v>3877</v>
      </c>
      <c r="B3944" s="40">
        <v>3154504.7394939298</v>
      </c>
      <c r="C3944">
        <v>4253363.400393527</v>
      </c>
      <c r="D3944" t="str">
        <v>unmet</v>
      </c>
      <c r="E3944">
        <v>-1098858.6608995972</v>
      </c>
    </row>
    <row r="3945" spans="1:5" x14ac:dyDescent="0.25">
      <c r="A3945">
        <v>3878</v>
      </c>
      <c r="B3945" s="40">
        <v>3195849.7067853608</v>
      </c>
      <c r="C3945">
        <v>4253085.3813669123</v>
      </c>
      <c r="D3945" t="str">
        <v>unmet</v>
      </c>
      <c r="E3945">
        <v>-1057235.6745815515</v>
      </c>
    </row>
    <row r="3946" spans="1:5" x14ac:dyDescent="0.25">
      <c r="A3946">
        <v>3879</v>
      </c>
      <c r="B3946" s="40">
        <v>2727503.7343307259</v>
      </c>
      <c r="C3946">
        <v>4252918.159778255</v>
      </c>
      <c r="D3946" t="str">
        <v>unmet</v>
      </c>
      <c r="E3946">
        <v>-1525414.4254475292</v>
      </c>
    </row>
    <row r="3947" spans="1:5" x14ac:dyDescent="0.25">
      <c r="A3947">
        <v>3880</v>
      </c>
      <c r="B3947" s="40">
        <v>3218970.4686196814</v>
      </c>
      <c r="C3947">
        <v>4253372.1387017872</v>
      </c>
      <c r="D3947" t="str">
        <v>unmet</v>
      </c>
      <c r="E3947">
        <v>-1034401.6700821058</v>
      </c>
    </row>
    <row r="3948" spans="1:5" x14ac:dyDescent="0.25">
      <c r="A3948">
        <v>3881</v>
      </c>
      <c r="B3948" s="40">
        <v>3024897.7427071785</v>
      </c>
      <c r="C3948">
        <v>4253513.761943684</v>
      </c>
      <c r="D3948" t="str">
        <v>unmet</v>
      </c>
      <c r="E3948">
        <v>-1228616.0192365055</v>
      </c>
    </row>
    <row r="3949" spans="1:5" x14ac:dyDescent="0.25">
      <c r="A3949">
        <v>3882</v>
      </c>
      <c r="B3949" s="40">
        <v>3298432.1271093371</v>
      </c>
      <c r="C3949">
        <v>4253667.7686695019</v>
      </c>
      <c r="D3949" t="str">
        <v>unmet</v>
      </c>
      <c r="E3949">
        <v>-955235.64156016475</v>
      </c>
    </row>
    <row r="3950" spans="1:5" x14ac:dyDescent="0.25">
      <c r="A3950">
        <v>3883</v>
      </c>
      <c r="B3950" s="40">
        <v>2911886.3231360246</v>
      </c>
      <c r="C3950">
        <v>4253204.8482539579</v>
      </c>
      <c r="D3950" t="str">
        <v>unmet</v>
      </c>
      <c r="E3950">
        <v>-1341318.5251179333</v>
      </c>
    </row>
    <row r="3951" spans="1:5" x14ac:dyDescent="0.25">
      <c r="A3951">
        <v>3884</v>
      </c>
      <c r="B3951" s="40">
        <v>3070767.5197810791</v>
      </c>
      <c r="C3951">
        <v>4253319.963539876</v>
      </c>
      <c r="D3951" t="str">
        <v>unmet</v>
      </c>
      <c r="E3951">
        <v>-1182552.4437587969</v>
      </c>
    </row>
    <row r="3952" spans="1:5" x14ac:dyDescent="0.25">
      <c r="A3952">
        <v>3885</v>
      </c>
      <c r="B3952" s="40">
        <v>3585883.0389388539</v>
      </c>
      <c r="C3952">
        <v>4253182.2191152778</v>
      </c>
      <c r="D3952" t="str">
        <v>unmet</v>
      </c>
      <c r="E3952">
        <v>-667299.18017642386</v>
      </c>
    </row>
    <row r="3953" spans="1:5" x14ac:dyDescent="0.25">
      <c r="A3953">
        <v>3886</v>
      </c>
      <c r="B3953" s="40">
        <v>3438148.335901198</v>
      </c>
      <c r="C3953">
        <v>4252968.6373909758</v>
      </c>
      <c r="D3953" t="str">
        <v>unmet</v>
      </c>
      <c r="E3953">
        <v>-814820.30148977786</v>
      </c>
    </row>
    <row r="3954" spans="1:5" x14ac:dyDescent="0.25">
      <c r="A3954">
        <v>3887</v>
      </c>
      <c r="B3954" s="40">
        <v>2943177.2700774721</v>
      </c>
      <c r="C3954">
        <v>4253668.5906157149</v>
      </c>
      <c r="D3954" t="str">
        <v>unmet</v>
      </c>
      <c r="E3954">
        <v>-1310491.3205382428</v>
      </c>
    </row>
    <row r="3955" spans="1:5" x14ac:dyDescent="0.25">
      <c r="A3955">
        <v>3888</v>
      </c>
      <c r="B3955" s="40">
        <v>3134526.5281768828</v>
      </c>
      <c r="C3955">
        <v>4253062.5061992537</v>
      </c>
      <c r="D3955" t="str">
        <v>unmet</v>
      </c>
      <c r="E3955">
        <v>-1118535.978022371</v>
      </c>
    </row>
    <row r="3956" spans="1:5" x14ac:dyDescent="0.25">
      <c r="A3956">
        <v>3889</v>
      </c>
      <c r="B3956" s="40">
        <v>3065823.0401779399</v>
      </c>
      <c r="C3956">
        <v>4252941.7386661386</v>
      </c>
      <c r="D3956" t="str">
        <v>unmet</v>
      </c>
      <c r="E3956">
        <v>-1187118.6984881987</v>
      </c>
    </row>
    <row r="3957" spans="1:5" x14ac:dyDescent="0.25">
      <c r="A3957">
        <v>3890</v>
      </c>
      <c r="B3957" s="40">
        <v>3192370.9648603704</v>
      </c>
      <c r="C3957">
        <v>4253072.1520930259</v>
      </c>
      <c r="D3957" t="str">
        <v>unmet</v>
      </c>
      <c r="E3957">
        <v>-1060701.1872326555</v>
      </c>
    </row>
    <row r="3958" spans="1:5" x14ac:dyDescent="0.25">
      <c r="A3958">
        <v>3891</v>
      </c>
      <c r="B3958" s="40">
        <v>3155436.3150366056</v>
      </c>
      <c r="C3958">
        <v>4253698.7590960711</v>
      </c>
      <c r="D3958" t="str">
        <v>unmet</v>
      </c>
      <c r="E3958">
        <v>-1098262.4440594655</v>
      </c>
    </row>
    <row r="3959" spans="1:5" x14ac:dyDescent="0.25">
      <c r="A3959">
        <v>3892</v>
      </c>
      <c r="B3959" s="40">
        <v>3131747.4753389675</v>
      </c>
      <c r="C3959">
        <v>4253528.6134158857</v>
      </c>
      <c r="D3959" t="str">
        <v>unmet</v>
      </c>
      <c r="E3959">
        <v>-1121781.1380769182</v>
      </c>
    </row>
    <row r="3960" spans="1:5" x14ac:dyDescent="0.25">
      <c r="A3960">
        <v>3893</v>
      </c>
      <c r="B3960" s="40">
        <v>3189145.5835329359</v>
      </c>
      <c r="C3960">
        <v>4253172.6088390341</v>
      </c>
      <c r="D3960" t="str">
        <v>unmet</v>
      </c>
      <c r="E3960">
        <v>-1064027.0253060982</v>
      </c>
    </row>
    <row r="3961" spans="1:5" x14ac:dyDescent="0.25">
      <c r="A3961">
        <v>3894</v>
      </c>
      <c r="B3961" s="40">
        <v>3562974.3822420612</v>
      </c>
      <c r="C3961">
        <v>4253079.2910419283</v>
      </c>
      <c r="D3961" t="str">
        <v>unmet</v>
      </c>
      <c r="E3961">
        <v>-690104.90879986715</v>
      </c>
    </row>
    <row r="3962" spans="1:5" x14ac:dyDescent="0.25">
      <c r="A3962">
        <v>3895</v>
      </c>
      <c r="B3962" s="40">
        <v>3401018.755278063</v>
      </c>
      <c r="C3962">
        <v>4253828.1097847829</v>
      </c>
      <c r="D3962" t="str">
        <v>unmet</v>
      </c>
      <c r="E3962">
        <v>-852809.35450671986</v>
      </c>
    </row>
    <row r="3963" spans="1:5" x14ac:dyDescent="0.25">
      <c r="A3963">
        <v>3896</v>
      </c>
      <c r="B3963" s="40">
        <v>3221990.9032142721</v>
      </c>
      <c r="C3963">
        <v>4253928.445045149</v>
      </c>
      <c r="D3963" t="str">
        <v>unmet</v>
      </c>
      <c r="E3963">
        <v>-1031937.5418308768</v>
      </c>
    </row>
    <row r="3964" spans="1:5" x14ac:dyDescent="0.25">
      <c r="A3964">
        <v>3897</v>
      </c>
      <c r="B3964" s="40">
        <v>2831985.7259300211</v>
      </c>
      <c r="C3964">
        <v>4252945.9361184444</v>
      </c>
      <c r="D3964" t="str">
        <v>unmet</v>
      </c>
      <c r="E3964">
        <v>-1420960.2101884233</v>
      </c>
    </row>
    <row r="3965" spans="1:5" x14ac:dyDescent="0.25">
      <c r="A3965">
        <v>3898</v>
      </c>
      <c r="B3965" s="40">
        <v>2661469.6677832599</v>
      </c>
      <c r="C3965">
        <v>4253469.9240267696</v>
      </c>
      <c r="D3965" t="str">
        <v>unmet</v>
      </c>
      <c r="E3965">
        <v>-1592000.2562435097</v>
      </c>
    </row>
    <row r="3966" spans="1:5" x14ac:dyDescent="0.25">
      <c r="A3966">
        <v>3899</v>
      </c>
      <c r="B3966" s="40">
        <v>3197932.6583333611</v>
      </c>
      <c r="C3966">
        <v>4252993.8549301326</v>
      </c>
      <c r="D3966" t="str">
        <v>unmet</v>
      </c>
      <c r="E3966">
        <v>-1055061.1965967715</v>
      </c>
    </row>
    <row r="3967" spans="1:5" x14ac:dyDescent="0.25">
      <c r="A3967">
        <v>3900</v>
      </c>
      <c r="B3967" s="40">
        <v>2861363.8837188613</v>
      </c>
      <c r="C3967">
        <v>4253809.4526859773</v>
      </c>
      <c r="D3967" t="str">
        <v>unmet</v>
      </c>
      <c r="E3967">
        <v>-1392445.5689671161</v>
      </c>
    </row>
    <row r="3968" spans="1:5" x14ac:dyDescent="0.25">
      <c r="A3968">
        <v>3901</v>
      </c>
      <c r="B3968" s="40">
        <v>3529145.0584248514</v>
      </c>
      <c r="C3968">
        <v>4253098.8281799238</v>
      </c>
      <c r="D3968" t="str">
        <v>unmet</v>
      </c>
      <c r="E3968">
        <v>-723953.76975507243</v>
      </c>
    </row>
    <row r="3969" spans="1:5" x14ac:dyDescent="0.25">
      <c r="A3969">
        <v>3902</v>
      </c>
      <c r="B3969" s="40">
        <v>3119984.9230897101</v>
      </c>
      <c r="C3969">
        <v>4253540.1316926051</v>
      </c>
      <c r="D3969" t="str">
        <v>unmet</v>
      </c>
      <c r="E3969">
        <v>-1133555.208602895</v>
      </c>
    </row>
    <row r="3970" spans="1:5" x14ac:dyDescent="0.25">
      <c r="A3970">
        <v>3903</v>
      </c>
      <c r="B3970" s="40">
        <v>3403130.6343154088</v>
      </c>
      <c r="C3970">
        <v>4252975.7643186655</v>
      </c>
      <c r="D3970" t="str">
        <v>unmet</v>
      </c>
      <c r="E3970">
        <v>-849845.13000325672</v>
      </c>
    </row>
    <row r="3971" spans="1:5" x14ac:dyDescent="0.25">
      <c r="A3971">
        <v>3904</v>
      </c>
      <c r="B3971" s="40">
        <v>2803487.2913425518</v>
      </c>
      <c r="C3971">
        <v>4253159.9755607322</v>
      </c>
      <c r="D3971" t="str">
        <v>unmet</v>
      </c>
      <c r="E3971">
        <v>-1449672.6842181804</v>
      </c>
    </row>
    <row r="3972" spans="1:5" x14ac:dyDescent="0.25">
      <c r="A3972">
        <v>3905</v>
      </c>
      <c r="B3972" s="40">
        <v>3436567.4322528774</v>
      </c>
      <c r="C3972">
        <v>4253365.8580221552</v>
      </c>
      <c r="D3972" t="str">
        <v>unmet</v>
      </c>
      <c r="E3972">
        <v>-816798.42576927785</v>
      </c>
    </row>
    <row r="3973" spans="1:5" x14ac:dyDescent="0.25">
      <c r="A3973">
        <v>3906</v>
      </c>
      <c r="B3973" s="40">
        <v>3130643.0671177027</v>
      </c>
      <c r="C3973">
        <v>4253229.6196413487</v>
      </c>
      <c r="D3973" t="str">
        <v>unmet</v>
      </c>
      <c r="E3973">
        <v>-1122586.552523646</v>
      </c>
    </row>
    <row r="3974" spans="1:5" x14ac:dyDescent="0.25">
      <c r="A3974">
        <v>3907</v>
      </c>
      <c r="B3974" s="40">
        <v>3118695.7619327903</v>
      </c>
      <c r="C3974">
        <v>4253267.8859884702</v>
      </c>
      <c r="D3974" t="str">
        <v>unmet</v>
      </c>
      <c r="E3974">
        <v>-1134572.1240556799</v>
      </c>
    </row>
    <row r="3975" spans="1:5" x14ac:dyDescent="0.25">
      <c r="A3975">
        <v>3908</v>
      </c>
      <c r="B3975" s="40">
        <v>3052268.3181167804</v>
      </c>
      <c r="C3975">
        <v>4253553.6715961257</v>
      </c>
      <c r="D3975" t="str">
        <v>unmet</v>
      </c>
      <c r="E3975">
        <v>-1201285.3534793453</v>
      </c>
    </row>
    <row r="3976" spans="1:5" x14ac:dyDescent="0.25">
      <c r="A3976">
        <v>3909</v>
      </c>
      <c r="B3976" s="40">
        <v>3335955.5214533391</v>
      </c>
      <c r="C3976">
        <v>4252891.2714057304</v>
      </c>
      <c r="D3976" t="str">
        <v>unmet</v>
      </c>
      <c r="E3976">
        <v>-916935.74995239126</v>
      </c>
    </row>
    <row r="3977" spans="1:5" x14ac:dyDescent="0.25">
      <c r="A3977">
        <v>3910</v>
      </c>
      <c r="B3977" s="40">
        <v>3442105.4606821407</v>
      </c>
      <c r="C3977">
        <v>4253323.5088172089</v>
      </c>
      <c r="D3977" t="str">
        <v>unmet</v>
      </c>
      <c r="E3977">
        <v>-811218.04813506827</v>
      </c>
    </row>
    <row r="3978" spans="1:5" x14ac:dyDescent="0.25">
      <c r="A3978">
        <v>3911</v>
      </c>
      <c r="B3978" s="40">
        <v>3337820.7101512011</v>
      </c>
      <c r="C3978">
        <v>4253468.5277828565</v>
      </c>
      <c r="D3978" t="str">
        <v>unmet</v>
      </c>
      <c r="E3978">
        <v>-915647.81763165537</v>
      </c>
    </row>
    <row r="3979" spans="1:5" x14ac:dyDescent="0.25">
      <c r="A3979">
        <v>3912</v>
      </c>
      <c r="B3979" s="40">
        <v>3400136.5884718127</v>
      </c>
      <c r="C3979">
        <v>4253619.8456860362</v>
      </c>
      <c r="D3979" t="str">
        <v>unmet</v>
      </c>
      <c r="E3979">
        <v>-853483.2572142235</v>
      </c>
    </row>
    <row r="3980" spans="1:5" x14ac:dyDescent="0.25">
      <c r="A3980">
        <v>3913</v>
      </c>
      <c r="B3980" s="40">
        <v>3473937.4220970939</v>
      </c>
      <c r="C3980">
        <v>4253593.0895946911</v>
      </c>
      <c r="D3980" t="str">
        <v>unmet</v>
      </c>
      <c r="E3980">
        <v>-779655.66749759717</v>
      </c>
    </row>
    <row r="3981" spans="1:5" x14ac:dyDescent="0.25">
      <c r="A3981">
        <v>3914</v>
      </c>
      <c r="B3981" s="40">
        <v>2985449.2220399538</v>
      </c>
      <c r="C3981">
        <v>4253499.5230229748</v>
      </c>
      <c r="D3981" t="str">
        <v>unmet</v>
      </c>
      <c r="E3981">
        <v>-1268050.300983021</v>
      </c>
    </row>
    <row r="3982" spans="1:5" x14ac:dyDescent="0.25">
      <c r="A3982">
        <v>3915</v>
      </c>
      <c r="B3982" s="40">
        <v>3154836.4058178333</v>
      </c>
      <c r="C3982">
        <v>4253800.902590001</v>
      </c>
      <c r="D3982" t="str">
        <v>unmet</v>
      </c>
      <c r="E3982">
        <v>-1098964.4967721677</v>
      </c>
    </row>
    <row r="3983" spans="1:5" x14ac:dyDescent="0.25">
      <c r="A3983">
        <v>3916</v>
      </c>
      <c r="B3983" s="40">
        <v>3443787.7957455036</v>
      </c>
      <c r="C3983">
        <v>4253281.2833518162</v>
      </c>
      <c r="D3983" t="str">
        <v>unmet</v>
      </c>
      <c r="E3983">
        <v>-809493.48760631261</v>
      </c>
    </row>
    <row r="3984" spans="1:5" x14ac:dyDescent="0.25">
      <c r="A3984">
        <v>3917</v>
      </c>
      <c r="B3984" s="40">
        <v>3304534.903827189</v>
      </c>
      <c r="C3984">
        <v>4253060.3645261955</v>
      </c>
      <c r="D3984" t="str">
        <v>unmet</v>
      </c>
      <c r="E3984">
        <v>-948525.46069900645</v>
      </c>
    </row>
    <row r="3985" spans="1:5" x14ac:dyDescent="0.25">
      <c r="A3985">
        <v>3918</v>
      </c>
      <c r="B3985" s="40">
        <v>3490427.0052865115</v>
      </c>
      <c r="C3985">
        <v>4252902.0442473972</v>
      </c>
      <c r="D3985" t="str">
        <v>unmet</v>
      </c>
      <c r="E3985">
        <v>-762475.03896088572</v>
      </c>
    </row>
    <row r="3986" spans="1:5" x14ac:dyDescent="0.25">
      <c r="A3986">
        <v>3919</v>
      </c>
      <c r="B3986" s="40">
        <v>3076071.8072132957</v>
      </c>
      <c r="C3986">
        <v>4253566.2992969742</v>
      </c>
      <c r="D3986" t="str">
        <v>unmet</v>
      </c>
      <c r="E3986">
        <v>-1177494.4920836785</v>
      </c>
    </row>
    <row r="3987" spans="1:5" x14ac:dyDescent="0.25">
      <c r="A3987">
        <v>3920</v>
      </c>
      <c r="B3987" s="40">
        <v>3301812.5523452805</v>
      </c>
      <c r="C3987">
        <v>4253266.3281355826</v>
      </c>
      <c r="D3987" t="str">
        <v>unmet</v>
      </c>
      <c r="E3987">
        <v>-951453.77579030208</v>
      </c>
    </row>
    <row r="3988" spans="1:5" x14ac:dyDescent="0.25">
      <c r="A3988">
        <v>3921</v>
      </c>
      <c r="B3988" s="40">
        <v>3768217.6972402064</v>
      </c>
      <c r="C3988">
        <v>4252894.3425286664</v>
      </c>
      <c r="D3988" t="str">
        <v>unmet</v>
      </c>
      <c r="E3988">
        <v>-484676.64528845996</v>
      </c>
    </row>
    <row r="3989" spans="1:5" x14ac:dyDescent="0.25">
      <c r="A3989">
        <v>3922</v>
      </c>
      <c r="B3989" s="40">
        <v>2861991.1164529352</v>
      </c>
      <c r="C3989">
        <v>4253282.7917893156</v>
      </c>
      <c r="D3989" t="str">
        <v>unmet</v>
      </c>
      <c r="E3989">
        <v>-1391291.6753363805</v>
      </c>
    </row>
    <row r="3990" spans="1:5" x14ac:dyDescent="0.25">
      <c r="A3990">
        <v>3923</v>
      </c>
      <c r="B3990" s="40">
        <v>3534948.7095829854</v>
      </c>
      <c r="C3990">
        <v>4253352.6451592864</v>
      </c>
      <c r="D3990" t="str">
        <v>unmet</v>
      </c>
      <c r="E3990">
        <v>-718403.93557630107</v>
      </c>
    </row>
    <row r="3991" spans="1:5" x14ac:dyDescent="0.25">
      <c r="A3991">
        <v>3924</v>
      </c>
      <c r="B3991" s="40">
        <v>3039719.1872399878</v>
      </c>
      <c r="C3991">
        <v>4252953.9942358667</v>
      </c>
      <c r="D3991" t="str">
        <v>unmet</v>
      </c>
      <c r="E3991">
        <v>-1213234.8069958789</v>
      </c>
    </row>
    <row r="3992" spans="1:5" x14ac:dyDescent="0.25">
      <c r="A3992">
        <v>3925</v>
      </c>
      <c r="B3992" s="40">
        <v>3289708.5088897338</v>
      </c>
      <c r="C3992">
        <v>4253347.9247749206</v>
      </c>
      <c r="D3992" t="str">
        <v>unmet</v>
      </c>
      <c r="E3992">
        <v>-963639.41588518675</v>
      </c>
    </row>
    <row r="3993" spans="1:5" x14ac:dyDescent="0.25">
      <c r="A3993">
        <v>3926</v>
      </c>
      <c r="B3993" s="40">
        <v>3342447.0707323318</v>
      </c>
      <c r="C3993">
        <v>4253202.9165235721</v>
      </c>
      <c r="D3993" t="str">
        <v>unmet</v>
      </c>
      <c r="E3993">
        <v>-910755.84579124022</v>
      </c>
    </row>
    <row r="3994" spans="1:5" x14ac:dyDescent="0.25">
      <c r="A3994">
        <v>3927</v>
      </c>
      <c r="B3994" s="40">
        <v>3206226.2707364261</v>
      </c>
      <c r="C3994">
        <v>4253027.2376975026</v>
      </c>
      <c r="D3994" t="str">
        <v>unmet</v>
      </c>
      <c r="E3994">
        <v>-1046800.9669610765</v>
      </c>
    </row>
    <row r="3995" spans="1:5" x14ac:dyDescent="0.25">
      <c r="A3995">
        <v>3928</v>
      </c>
      <c r="B3995" s="40">
        <v>3205194.0484169936</v>
      </c>
      <c r="C3995">
        <v>4253308.6858798824</v>
      </c>
      <c r="D3995" t="str">
        <v>unmet</v>
      </c>
      <c r="E3995">
        <v>-1048114.6374628888</v>
      </c>
    </row>
    <row r="3996" spans="1:5" x14ac:dyDescent="0.25">
      <c r="A3996">
        <v>3929</v>
      </c>
      <c r="B3996" s="40">
        <v>3865308.018098834</v>
      </c>
      <c r="C3996">
        <v>4253114.1045836341</v>
      </c>
      <c r="D3996" t="str">
        <v>unmet</v>
      </c>
      <c r="E3996">
        <v>-387806.08648480009</v>
      </c>
    </row>
    <row r="3997" spans="1:5" x14ac:dyDescent="0.25">
      <c r="A3997">
        <v>3930</v>
      </c>
      <c r="B3997" s="40">
        <v>4221436.3444993598</v>
      </c>
      <c r="C3997">
        <v>4252989.7969224351</v>
      </c>
      <c r="D3997" t="str">
        <v>unmet</v>
      </c>
      <c r="E3997">
        <v>-31553.452423075214</v>
      </c>
    </row>
    <row r="3998" spans="1:5" x14ac:dyDescent="0.25">
      <c r="A3998">
        <v>3931</v>
      </c>
      <c r="B3998" s="40">
        <v>3427593.3972900794</v>
      </c>
      <c r="C3998">
        <v>4252955.6838217676</v>
      </c>
      <c r="D3998" t="str">
        <v>unmet</v>
      </c>
      <c r="E3998">
        <v>-825362.28653168818</v>
      </c>
    </row>
    <row r="3999" spans="1:5" x14ac:dyDescent="0.25">
      <c r="A3999">
        <v>3932</v>
      </c>
      <c r="B3999" s="40">
        <v>3157868.5001056329</v>
      </c>
      <c r="C3999">
        <v>4253625.4629735723</v>
      </c>
      <c r="D3999" t="str">
        <v>unmet</v>
      </c>
      <c r="E3999">
        <v>-1095756.9628679394</v>
      </c>
    </row>
    <row r="4000" spans="1:5" x14ac:dyDescent="0.25">
      <c r="A4000">
        <v>3933</v>
      </c>
      <c r="B4000" s="40">
        <v>2707068.567497158</v>
      </c>
      <c r="C4000">
        <v>4253093.9233635161</v>
      </c>
      <c r="D4000" t="str">
        <v>unmet</v>
      </c>
      <c r="E4000">
        <v>-1546025.3558663581</v>
      </c>
    </row>
    <row r="4001" spans="1:5" x14ac:dyDescent="0.25">
      <c r="A4001">
        <v>3934</v>
      </c>
      <c r="B4001" s="40">
        <v>3186348.1395742516</v>
      </c>
      <c r="C4001">
        <v>4253173.7916167341</v>
      </c>
      <c r="D4001" t="str">
        <v>unmet</v>
      </c>
      <c r="E4001">
        <v>-1066825.6520424825</v>
      </c>
    </row>
    <row r="4002" spans="1:5" x14ac:dyDescent="0.25">
      <c r="A4002">
        <v>3935</v>
      </c>
      <c r="B4002" s="40">
        <v>3436024.2992381216</v>
      </c>
      <c r="C4002">
        <v>4253542.8326267255</v>
      </c>
      <c r="D4002" t="str">
        <v>unmet</v>
      </c>
      <c r="E4002">
        <v>-817518.53338860394</v>
      </c>
    </row>
    <row r="4003" spans="1:5" x14ac:dyDescent="0.25">
      <c r="A4003">
        <v>3936</v>
      </c>
      <c r="B4003" s="40">
        <v>5005808.6649266165</v>
      </c>
      <c r="C4003">
        <v>4253297.9795335308</v>
      </c>
      <c r="D4003" t="str">
        <v>met</v>
      </c>
      <c r="E4003">
        <v>752510.6853930857</v>
      </c>
    </row>
    <row r="4004" spans="1:5" x14ac:dyDescent="0.25">
      <c r="A4004">
        <v>3937</v>
      </c>
      <c r="B4004" s="40">
        <v>3412231.8915946414</v>
      </c>
      <c r="C4004">
        <v>4254130.3710330538</v>
      </c>
      <c r="D4004" t="str">
        <v>unmet</v>
      </c>
      <c r="E4004">
        <v>-841898.47943841247</v>
      </c>
    </row>
    <row r="4005" spans="1:5" x14ac:dyDescent="0.25">
      <c r="A4005">
        <v>3938</v>
      </c>
      <c r="B4005" s="40">
        <v>2947718.0614628829</v>
      </c>
      <c r="C4005">
        <v>4253701.8902245583</v>
      </c>
      <c r="D4005" t="str">
        <v>unmet</v>
      </c>
      <c r="E4005">
        <v>-1305983.8287616754</v>
      </c>
    </row>
    <row r="4006" spans="1:5" x14ac:dyDescent="0.25">
      <c r="A4006">
        <v>3939</v>
      </c>
      <c r="B4006" s="40">
        <v>3400054.0799708311</v>
      </c>
      <c r="C4006">
        <v>4253146.8845829573</v>
      </c>
      <c r="D4006" t="str">
        <v>unmet</v>
      </c>
      <c r="E4006">
        <v>-853092.8046121262</v>
      </c>
    </row>
    <row r="4007" spans="1:5" x14ac:dyDescent="0.25">
      <c r="A4007">
        <v>3940</v>
      </c>
      <c r="B4007" s="40">
        <v>3641123.0947147976</v>
      </c>
      <c r="C4007">
        <v>4253258.3907923438</v>
      </c>
      <c r="D4007" t="str">
        <v>unmet</v>
      </c>
      <c r="E4007">
        <v>-612135.2960775462</v>
      </c>
    </row>
    <row r="4008" spans="1:5" x14ac:dyDescent="0.25">
      <c r="A4008">
        <v>3941</v>
      </c>
      <c r="B4008" s="40">
        <v>2883829.2724313936</v>
      </c>
      <c r="C4008">
        <v>4252982.9212648785</v>
      </c>
      <c r="D4008" t="str">
        <v>unmet</v>
      </c>
      <c r="E4008">
        <v>-1369153.6488334849</v>
      </c>
    </row>
    <row r="4009" spans="1:5" x14ac:dyDescent="0.25">
      <c r="A4009">
        <v>3942</v>
      </c>
      <c r="B4009" s="40">
        <v>3093922.1974018281</v>
      </c>
      <c r="C4009">
        <v>4253431.2797057685</v>
      </c>
      <c r="D4009" t="str">
        <v>unmet</v>
      </c>
      <c r="E4009">
        <v>-1159509.0823039403</v>
      </c>
    </row>
    <row r="4010" spans="1:5" x14ac:dyDescent="0.25">
      <c r="A4010">
        <v>3943</v>
      </c>
      <c r="B4010" s="40">
        <v>3206831.6549991816</v>
      </c>
      <c r="C4010">
        <v>4252999.1736774091</v>
      </c>
      <c r="D4010" t="str">
        <v>unmet</v>
      </c>
      <c r="E4010">
        <v>-1046167.5186782274</v>
      </c>
    </row>
    <row r="4011" spans="1:5" x14ac:dyDescent="0.25">
      <c r="A4011">
        <v>3944</v>
      </c>
      <c r="B4011" s="40">
        <v>2961145.7597252307</v>
      </c>
      <c r="C4011">
        <v>4253701.2924424438</v>
      </c>
      <c r="D4011" t="str">
        <v>unmet</v>
      </c>
      <c r="E4011">
        <v>-1292555.532717213</v>
      </c>
    </row>
    <row r="4012" spans="1:5" x14ac:dyDescent="0.25">
      <c r="A4012">
        <v>3945</v>
      </c>
      <c r="B4012" s="40">
        <v>3434796.6904152231</v>
      </c>
      <c r="C4012">
        <v>4252787.2667072639</v>
      </c>
      <c r="D4012" t="str">
        <v>unmet</v>
      </c>
      <c r="E4012">
        <v>-817990.57629204076</v>
      </c>
    </row>
    <row r="4013" spans="1:5" x14ac:dyDescent="0.25">
      <c r="A4013">
        <v>3946</v>
      </c>
      <c r="B4013" s="40">
        <v>3360670.5698458594</v>
      </c>
      <c r="C4013">
        <v>4253262.3544418253</v>
      </c>
      <c r="D4013" t="str">
        <v>unmet</v>
      </c>
      <c r="E4013">
        <v>-892591.78459596587</v>
      </c>
    </row>
    <row r="4014" spans="1:5" x14ac:dyDescent="0.25">
      <c r="A4014">
        <v>3947</v>
      </c>
      <c r="B4014" s="40">
        <v>3268797.3469220847</v>
      </c>
      <c r="C4014">
        <v>4252891.6386270486</v>
      </c>
      <c r="D4014" t="str">
        <v>unmet</v>
      </c>
      <c r="E4014">
        <v>-984094.29170496389</v>
      </c>
    </row>
    <row r="4015" spans="1:5" x14ac:dyDescent="0.25">
      <c r="A4015">
        <v>3948</v>
      </c>
      <c r="B4015" s="40">
        <v>3304454.3542704955</v>
      </c>
      <c r="C4015">
        <v>4253237.615678818</v>
      </c>
      <c r="D4015" t="str">
        <v>unmet</v>
      </c>
      <c r="E4015">
        <v>-948783.26140832249</v>
      </c>
    </row>
    <row r="4016" spans="1:5" x14ac:dyDescent="0.25">
      <c r="A4016">
        <v>3949</v>
      </c>
      <c r="B4016" s="40">
        <v>3182698.1261477876</v>
      </c>
      <c r="C4016">
        <v>4253774.7785815299</v>
      </c>
      <c r="D4016" t="str">
        <v>unmet</v>
      </c>
      <c r="E4016">
        <v>-1071076.6524337423</v>
      </c>
    </row>
    <row r="4017" spans="1:5" x14ac:dyDescent="0.25">
      <c r="A4017">
        <v>3950</v>
      </c>
      <c r="B4017" s="40">
        <v>3392859.3995185485</v>
      </c>
      <c r="C4017">
        <v>4253404.8246678989</v>
      </c>
      <c r="D4017" t="str">
        <v>unmet</v>
      </c>
      <c r="E4017">
        <v>-860545.42514935043</v>
      </c>
    </row>
    <row r="4018" spans="1:5" x14ac:dyDescent="0.25">
      <c r="A4018">
        <v>3951</v>
      </c>
      <c r="B4018" s="40">
        <v>3211316.8989391159</v>
      </c>
      <c r="C4018">
        <v>4253280.8918704949</v>
      </c>
      <c r="D4018" t="str">
        <v>unmet</v>
      </c>
      <c r="E4018">
        <v>-1041963.992931379</v>
      </c>
    </row>
    <row r="4019" spans="1:5" x14ac:dyDescent="0.25">
      <c r="A4019">
        <v>3952</v>
      </c>
      <c r="B4019" s="40">
        <v>3153252.1178768505</v>
      </c>
      <c r="C4019">
        <v>4253203.7014613552</v>
      </c>
      <c r="D4019" t="str">
        <v>unmet</v>
      </c>
      <c r="E4019">
        <v>-1099951.5835845047</v>
      </c>
    </row>
    <row r="4020" spans="1:5" x14ac:dyDescent="0.25">
      <c r="A4020">
        <v>3953</v>
      </c>
      <c r="B4020" s="40">
        <v>4764206.6406956799</v>
      </c>
      <c r="C4020">
        <v>4253291.2138477648</v>
      </c>
      <c r="D4020" t="str">
        <v>met</v>
      </c>
      <c r="E4020">
        <v>510915.42684791517</v>
      </c>
    </row>
    <row r="4021" spans="1:5" x14ac:dyDescent="0.25">
      <c r="A4021">
        <v>3954</v>
      </c>
      <c r="B4021" s="40">
        <v>3440668.8952458296</v>
      </c>
      <c r="C4021">
        <v>4252839.3786766566</v>
      </c>
      <c r="D4021" t="str">
        <v>unmet</v>
      </c>
      <c r="E4021">
        <v>-812170.48343082704</v>
      </c>
    </row>
    <row r="4022" spans="1:5" x14ac:dyDescent="0.25">
      <c r="A4022">
        <v>3955</v>
      </c>
      <c r="B4022" s="40">
        <v>2783474.0002146009</v>
      </c>
      <c r="C4022">
        <v>4253392.0446980856</v>
      </c>
      <c r="D4022" t="str">
        <v>unmet</v>
      </c>
      <c r="E4022">
        <v>-1469918.0444834847</v>
      </c>
    </row>
    <row r="4023" spans="1:5" x14ac:dyDescent="0.25">
      <c r="A4023">
        <v>3956</v>
      </c>
      <c r="B4023" s="40">
        <v>3391809.0722028152</v>
      </c>
      <c r="C4023">
        <v>4253640.3034436768</v>
      </c>
      <c r="D4023" t="str">
        <v>unmet</v>
      </c>
      <c r="E4023">
        <v>-861831.23124086158</v>
      </c>
    </row>
    <row r="4024" spans="1:5" x14ac:dyDescent="0.25">
      <c r="A4024">
        <v>3957</v>
      </c>
      <c r="B4024" s="40">
        <v>3220654.3527760096</v>
      </c>
      <c r="C4024">
        <v>4253287.0788002517</v>
      </c>
      <c r="D4024" t="str">
        <v>unmet</v>
      </c>
      <c r="E4024">
        <v>-1032632.7260242421</v>
      </c>
    </row>
    <row r="4025" spans="1:5" x14ac:dyDescent="0.25">
      <c r="A4025">
        <v>3958</v>
      </c>
      <c r="B4025" s="40">
        <v>3626123.044950014</v>
      </c>
      <c r="C4025">
        <v>4252896.3941420615</v>
      </c>
      <c r="D4025" t="str">
        <v>unmet</v>
      </c>
      <c r="E4025">
        <v>-626773.34919204749</v>
      </c>
    </row>
    <row r="4026" spans="1:5" x14ac:dyDescent="0.25">
      <c r="A4026">
        <v>3959</v>
      </c>
      <c r="B4026" s="40">
        <v>2869948.1246386133</v>
      </c>
      <c r="C4026">
        <v>4253690.7849235591</v>
      </c>
      <c r="D4026" t="str">
        <v>unmet</v>
      </c>
      <c r="E4026">
        <v>-1383742.6602849457</v>
      </c>
    </row>
    <row r="4027" spans="1:5" x14ac:dyDescent="0.25">
      <c r="A4027">
        <v>3960</v>
      </c>
      <c r="B4027" s="40">
        <v>3006535.0096550663</v>
      </c>
      <c r="C4027">
        <v>4253319.8102739137</v>
      </c>
      <c r="D4027" t="str">
        <v>unmet</v>
      </c>
      <c r="E4027">
        <v>-1246784.8006188474</v>
      </c>
    </row>
    <row r="4028" spans="1:5" x14ac:dyDescent="0.25">
      <c r="A4028">
        <v>3961</v>
      </c>
      <c r="B4028" s="40">
        <v>3091740.0898712408</v>
      </c>
      <c r="C4028">
        <v>4253313.5059968568</v>
      </c>
      <c r="D4028" t="str">
        <v>unmet</v>
      </c>
      <c r="E4028">
        <v>-1161573.4161256161</v>
      </c>
    </row>
    <row r="4029" spans="1:5" x14ac:dyDescent="0.25">
      <c r="A4029">
        <v>3962</v>
      </c>
      <c r="B4029" s="40">
        <v>5486211.9823243665</v>
      </c>
      <c r="C4029">
        <v>4253498.5403270079</v>
      </c>
      <c r="D4029" t="str">
        <v>met</v>
      </c>
      <c r="E4029">
        <v>1232713.4419973586</v>
      </c>
    </row>
    <row r="4030" spans="1:5" x14ac:dyDescent="0.25">
      <c r="A4030">
        <v>3963</v>
      </c>
      <c r="B4030" s="40">
        <v>3291842.2283408195</v>
      </c>
      <c r="C4030">
        <v>4253294.5312353941</v>
      </c>
      <c r="D4030" t="str">
        <v>unmet</v>
      </c>
      <c r="E4030">
        <v>-961452.30289457459</v>
      </c>
    </row>
    <row r="4031" spans="1:5" x14ac:dyDescent="0.25">
      <c r="A4031">
        <v>3964</v>
      </c>
      <c r="B4031" s="40">
        <v>3859387.2678545238</v>
      </c>
      <c r="C4031">
        <v>4253292.7260243651</v>
      </c>
      <c r="D4031" t="str">
        <v>unmet</v>
      </c>
      <c r="E4031">
        <v>-393905.45816984121</v>
      </c>
    </row>
    <row r="4032" spans="1:5" x14ac:dyDescent="0.25">
      <c r="A4032">
        <v>3965</v>
      </c>
      <c r="B4032" s="40">
        <v>4276942.6875800611</v>
      </c>
      <c r="C4032">
        <v>4253490.3887834102</v>
      </c>
      <c r="D4032" t="str">
        <v>met</v>
      </c>
      <c r="E4032">
        <v>23452.298796650954</v>
      </c>
    </row>
    <row r="4033" spans="1:5" x14ac:dyDescent="0.25">
      <c r="A4033">
        <v>3966</v>
      </c>
      <c r="B4033" s="40">
        <v>3309146.5759105412</v>
      </c>
      <c r="C4033">
        <v>4253080.7466681721</v>
      </c>
      <c r="D4033" t="str">
        <v>unmet</v>
      </c>
      <c r="E4033">
        <v>-943934.17075763084</v>
      </c>
    </row>
    <row r="4034" spans="1:5" x14ac:dyDescent="0.25">
      <c r="A4034">
        <v>3967</v>
      </c>
      <c r="B4034" s="40">
        <v>3424602.5031793937</v>
      </c>
      <c r="C4034">
        <v>4253146.170428481</v>
      </c>
      <c r="D4034" t="str">
        <v>unmet</v>
      </c>
      <c r="E4034">
        <v>-828543.66724908724</v>
      </c>
    </row>
    <row r="4035" spans="1:5" x14ac:dyDescent="0.25">
      <c r="A4035">
        <v>3968</v>
      </c>
      <c r="B4035" s="40">
        <v>3543708.968610785</v>
      </c>
      <c r="C4035">
        <v>4253486.3963293582</v>
      </c>
      <c r="D4035" t="str">
        <v>unmet</v>
      </c>
      <c r="E4035">
        <v>-709777.42771857325</v>
      </c>
    </row>
    <row r="4036" spans="1:5" x14ac:dyDescent="0.25">
      <c r="A4036">
        <v>3969</v>
      </c>
      <c r="B4036" s="40">
        <v>2825315.3714602133</v>
      </c>
      <c r="C4036">
        <v>4253321.4464291278</v>
      </c>
      <c r="D4036" t="str">
        <v>unmet</v>
      </c>
      <c r="E4036">
        <v>-1428006.0749689145</v>
      </c>
    </row>
    <row r="4037" spans="1:5" x14ac:dyDescent="0.25">
      <c r="A4037">
        <v>3970</v>
      </c>
      <c r="B4037" s="40">
        <v>2877592.0145665416</v>
      </c>
      <c r="C4037">
        <v>4252975.3404142139</v>
      </c>
      <c r="D4037" t="str">
        <v>unmet</v>
      </c>
      <c r="E4037">
        <v>-1375383.3258476723</v>
      </c>
    </row>
    <row r="4038" spans="1:5" x14ac:dyDescent="0.25">
      <c r="A4038">
        <v>3971</v>
      </c>
      <c r="B4038" s="40">
        <v>3003480.6673822589</v>
      </c>
      <c r="C4038">
        <v>4252925.2941721808</v>
      </c>
      <c r="D4038" t="str">
        <v>unmet</v>
      </c>
      <c r="E4038">
        <v>-1249444.6267899219</v>
      </c>
    </row>
    <row r="4039" spans="1:5" x14ac:dyDescent="0.25">
      <c r="A4039">
        <v>3972</v>
      </c>
      <c r="B4039" s="40">
        <v>3398278.0799412602</v>
      </c>
      <c r="C4039">
        <v>4253465.0052944934</v>
      </c>
      <c r="D4039" t="str">
        <v>unmet</v>
      </c>
      <c r="E4039">
        <v>-855186.92535323324</v>
      </c>
    </row>
    <row r="4040" spans="1:5" x14ac:dyDescent="0.25">
      <c r="A4040">
        <v>3973</v>
      </c>
      <c r="B4040" s="40">
        <v>2777538.2047802517</v>
      </c>
      <c r="C4040">
        <v>4253427.8396036606</v>
      </c>
      <c r="D4040" t="str">
        <v>unmet</v>
      </c>
      <c r="E4040">
        <v>-1475889.6348234089</v>
      </c>
    </row>
    <row r="4041" spans="1:5" x14ac:dyDescent="0.25">
      <c r="A4041">
        <v>3974</v>
      </c>
      <c r="B4041" s="40">
        <v>3145990.4286878058</v>
      </c>
      <c r="C4041">
        <v>4253382.9820898585</v>
      </c>
      <c r="D4041" t="str">
        <v>unmet</v>
      </c>
      <c r="E4041">
        <v>-1107392.5534020527</v>
      </c>
    </row>
    <row r="4042" spans="1:5" x14ac:dyDescent="0.25">
      <c r="A4042">
        <v>3975</v>
      </c>
      <c r="B4042" s="40">
        <v>3620148.2415460926</v>
      </c>
      <c r="C4042">
        <v>4253319.7852635384</v>
      </c>
      <c r="D4042" t="str">
        <v>unmet</v>
      </c>
      <c r="E4042">
        <v>-633171.54371744581</v>
      </c>
    </row>
    <row r="4043" spans="1:5" x14ac:dyDescent="0.25">
      <c r="A4043">
        <v>3976</v>
      </c>
      <c r="B4043" s="40">
        <v>2838477.2927206382</v>
      </c>
      <c r="C4043">
        <v>4253324.6207763767</v>
      </c>
      <c r="D4043" t="str">
        <v>unmet</v>
      </c>
      <c r="E4043">
        <v>-1414847.3280557385</v>
      </c>
    </row>
    <row r="4044" spans="1:5" x14ac:dyDescent="0.25">
      <c r="A4044">
        <v>3977</v>
      </c>
      <c r="B4044" s="40">
        <v>2823744.6366843898</v>
      </c>
      <c r="C4044">
        <v>4253411.3068014234</v>
      </c>
      <c r="D4044" t="str">
        <v>unmet</v>
      </c>
      <c r="E4044">
        <v>-1429666.6701170336</v>
      </c>
    </row>
    <row r="4045" spans="1:5" x14ac:dyDescent="0.25">
      <c r="A4045">
        <v>3978</v>
      </c>
      <c r="B4045" s="40">
        <v>3427490.1037688772</v>
      </c>
      <c r="C4045">
        <v>4253146.6799577475</v>
      </c>
      <c r="D4045" t="str">
        <v>unmet</v>
      </c>
      <c r="E4045">
        <v>-825656.57618887024</v>
      </c>
    </row>
    <row r="4046" spans="1:5" x14ac:dyDescent="0.25">
      <c r="A4046">
        <v>3979</v>
      </c>
      <c r="B4046" s="40">
        <v>3610769.8668485833</v>
      </c>
      <c r="C4046">
        <v>4252848.9365237011</v>
      </c>
      <c r="D4046" t="str">
        <v>unmet</v>
      </c>
      <c r="E4046">
        <v>-642079.06967511773</v>
      </c>
    </row>
    <row r="4047" spans="1:5" x14ac:dyDescent="0.25">
      <c r="A4047">
        <v>3980</v>
      </c>
      <c r="B4047" s="40">
        <v>4139399.4507362936</v>
      </c>
      <c r="C4047">
        <v>4253196.1819465002</v>
      </c>
      <c r="D4047" t="str">
        <v>unmet</v>
      </c>
      <c r="E4047">
        <v>-113796.73121020664</v>
      </c>
    </row>
    <row r="4048" spans="1:5" x14ac:dyDescent="0.25">
      <c r="A4048">
        <v>3981</v>
      </c>
      <c r="B4048" s="40">
        <v>3250954.4021162936</v>
      </c>
      <c r="C4048">
        <v>4253250.7656521685</v>
      </c>
      <c r="D4048" t="str">
        <v>unmet</v>
      </c>
      <c r="E4048">
        <v>-1002296.363535875</v>
      </c>
    </row>
    <row r="4049" spans="1:5" x14ac:dyDescent="0.25">
      <c r="A4049">
        <v>3982</v>
      </c>
      <c r="B4049" s="40">
        <v>2944614.8407147173</v>
      </c>
      <c r="C4049">
        <v>4253311.2540406724</v>
      </c>
      <c r="D4049" t="str">
        <v>unmet</v>
      </c>
      <c r="E4049">
        <v>-1308696.4133259552</v>
      </c>
    </row>
    <row r="4050" spans="1:5" x14ac:dyDescent="0.25">
      <c r="A4050">
        <v>3983</v>
      </c>
      <c r="B4050" s="40">
        <v>3646056.2842045748</v>
      </c>
      <c r="C4050">
        <v>4253782.0672802413</v>
      </c>
      <c r="D4050" t="str">
        <v>unmet</v>
      </c>
      <c r="E4050">
        <v>-607725.78307566652</v>
      </c>
    </row>
    <row r="4051" spans="1:5" x14ac:dyDescent="0.25">
      <c r="A4051">
        <v>3984</v>
      </c>
      <c r="B4051" s="40">
        <v>3070440.610798032</v>
      </c>
      <c r="C4051">
        <v>4253610.4806799786</v>
      </c>
      <c r="D4051" t="str">
        <v>unmet</v>
      </c>
      <c r="E4051">
        <v>-1183169.8698819466</v>
      </c>
    </row>
    <row r="4052" spans="1:5" x14ac:dyDescent="0.25">
      <c r="A4052">
        <v>3985</v>
      </c>
      <c r="B4052" s="40">
        <v>3609229.8064103001</v>
      </c>
      <c r="C4052">
        <v>4253309.2583174193</v>
      </c>
      <c r="D4052" t="str">
        <v>unmet</v>
      </c>
      <c r="E4052">
        <v>-644079.45190711925</v>
      </c>
    </row>
    <row r="4053" spans="1:5" x14ac:dyDescent="0.25">
      <c r="A4053">
        <v>3986</v>
      </c>
      <c r="B4053" s="40">
        <v>2837374.3732366972</v>
      </c>
      <c r="C4053">
        <v>4253220.2766449666</v>
      </c>
      <c r="D4053" t="str">
        <v>unmet</v>
      </c>
      <c r="E4053">
        <v>-1415845.9034082694</v>
      </c>
    </row>
    <row r="4054" spans="1:5" x14ac:dyDescent="0.25">
      <c r="A4054">
        <v>3987</v>
      </c>
      <c r="B4054" s="40">
        <v>3959481.9160573836</v>
      </c>
      <c r="C4054">
        <v>4253201.6385461809</v>
      </c>
      <c r="D4054" t="str">
        <v>unmet</v>
      </c>
      <c r="E4054">
        <v>-293719.72248879727</v>
      </c>
    </row>
    <row r="4055" spans="1:5" x14ac:dyDescent="0.25">
      <c r="A4055">
        <v>3988</v>
      </c>
      <c r="B4055" s="40">
        <v>3367282.6649174327</v>
      </c>
      <c r="C4055">
        <v>4253665.1218359852</v>
      </c>
      <c r="D4055" t="str">
        <v>unmet</v>
      </c>
      <c r="E4055">
        <v>-886382.45691855252</v>
      </c>
    </row>
    <row r="4056" spans="1:5" x14ac:dyDescent="0.25">
      <c r="A4056">
        <v>3989</v>
      </c>
      <c r="B4056" s="40">
        <v>2668597.7062876481</v>
      </c>
      <c r="C4056">
        <v>4253117.6868340001</v>
      </c>
      <c r="D4056" t="str">
        <v>unmet</v>
      </c>
      <c r="E4056">
        <v>-1584519.980546352</v>
      </c>
    </row>
    <row r="4057" spans="1:5" x14ac:dyDescent="0.25">
      <c r="A4057">
        <v>3990</v>
      </c>
      <c r="B4057" s="40">
        <v>3518846.0251121013</v>
      </c>
      <c r="C4057">
        <v>4253034.159414229</v>
      </c>
      <c r="D4057" t="str">
        <v>unmet</v>
      </c>
      <c r="E4057">
        <v>-734188.13430212764</v>
      </c>
    </row>
    <row r="4058" spans="1:5" x14ac:dyDescent="0.25">
      <c r="A4058">
        <v>3991</v>
      </c>
      <c r="B4058" s="40">
        <v>2985261.0605529663</v>
      </c>
      <c r="C4058">
        <v>4253119.2756501231</v>
      </c>
      <c r="D4058" t="str">
        <v>unmet</v>
      </c>
      <c r="E4058">
        <v>-1267858.2150971568</v>
      </c>
    </row>
    <row r="4059" spans="1:5" x14ac:dyDescent="0.25">
      <c r="A4059">
        <v>3992</v>
      </c>
      <c r="B4059" s="40">
        <v>3194142.198513133</v>
      </c>
      <c r="C4059">
        <v>4253421.0832464555</v>
      </c>
      <c r="D4059" t="str">
        <v>unmet</v>
      </c>
      <c r="E4059">
        <v>-1059278.8847333225</v>
      </c>
    </row>
    <row r="4060" spans="1:5" x14ac:dyDescent="0.25">
      <c r="A4060">
        <v>3993</v>
      </c>
      <c r="B4060" s="40">
        <v>3124527.9159902586</v>
      </c>
      <c r="C4060">
        <v>4253202.8582634823</v>
      </c>
      <c r="D4060" t="str">
        <v>unmet</v>
      </c>
      <c r="E4060">
        <v>-1128674.9422732238</v>
      </c>
    </row>
    <row r="4061" spans="1:5" x14ac:dyDescent="0.25">
      <c r="A4061">
        <v>3994</v>
      </c>
      <c r="B4061" s="40">
        <v>3277551.2714697756</v>
      </c>
      <c r="C4061">
        <v>4253705.4729096796</v>
      </c>
      <c r="D4061" t="str">
        <v>unmet</v>
      </c>
      <c r="E4061">
        <v>-976154.20143990405</v>
      </c>
    </row>
    <row r="4062" spans="1:5" x14ac:dyDescent="0.25">
      <c r="A4062">
        <v>3995</v>
      </c>
      <c r="B4062" s="40">
        <v>3369855.53657775</v>
      </c>
      <c r="C4062">
        <v>4254058.1557238316</v>
      </c>
      <c r="D4062" t="str">
        <v>unmet</v>
      </c>
      <c r="E4062">
        <v>-884202.61914608162</v>
      </c>
    </row>
    <row r="4063" spans="1:5" x14ac:dyDescent="0.25">
      <c r="A4063">
        <v>3996</v>
      </c>
      <c r="B4063" s="40">
        <v>3702661.7278549834</v>
      </c>
      <c r="C4063">
        <v>4253748.5414424529</v>
      </c>
      <c r="D4063" t="str">
        <v>unmet</v>
      </c>
      <c r="E4063">
        <v>-551086.81358746951</v>
      </c>
    </row>
    <row r="4064" spans="1:5" x14ac:dyDescent="0.25">
      <c r="A4064">
        <v>3997</v>
      </c>
      <c r="B4064" s="40">
        <v>3928617.1237804675</v>
      </c>
      <c r="C4064">
        <v>4254118.4122524289</v>
      </c>
      <c r="D4064" t="str">
        <v>unmet</v>
      </c>
      <c r="E4064">
        <v>-325501.28847196139</v>
      </c>
    </row>
    <row r="4065" spans="1:5" x14ac:dyDescent="0.25">
      <c r="A4065">
        <v>3998</v>
      </c>
      <c r="B4065" s="40">
        <v>3011330.4379638252</v>
      </c>
      <c r="C4065">
        <v>4253429.3638021452</v>
      </c>
      <c r="D4065" t="str">
        <v>unmet</v>
      </c>
      <c r="E4065">
        <v>-1242098.9258383201</v>
      </c>
    </row>
    <row r="4066" spans="1:5" x14ac:dyDescent="0.25">
      <c r="A4066">
        <v>3999</v>
      </c>
      <c r="B4066" s="40">
        <v>3233685.9781108256</v>
      </c>
      <c r="C4066">
        <v>4254153.256890012</v>
      </c>
      <c r="D4066" t="str">
        <v>unmet</v>
      </c>
      <c r="E4066">
        <v>-1020467.2787791863</v>
      </c>
    </row>
    <row r="4067" spans="1:5" x14ac:dyDescent="0.25">
      <c r="A4067">
        <v>4000</v>
      </c>
      <c r="B4067" s="40">
        <v>3697000.5607609693</v>
      </c>
      <c r="C4067">
        <v>4253004.9573524985</v>
      </c>
      <c r="D4067" t="str">
        <v>unmet</v>
      </c>
      <c r="E4067">
        <v>-556004.39659152925</v>
      </c>
    </row>
    <row r="4068" spans="1:5" x14ac:dyDescent="0.25">
      <c r="A4068">
        <v>4001</v>
      </c>
      <c r="B4068" s="40">
        <v>3143509.1774832872</v>
      </c>
      <c r="C4068">
        <v>4252847.158396679</v>
      </c>
      <c r="D4068" t="str">
        <v>unmet</v>
      </c>
      <c r="E4068">
        <v>-1109337.9809133918</v>
      </c>
    </row>
    <row r="4069" spans="1:5" x14ac:dyDescent="0.25">
      <c r="A4069">
        <v>4002</v>
      </c>
      <c r="B4069" s="40">
        <v>3023709.0428646016</v>
      </c>
      <c r="C4069">
        <v>4253840.113674948</v>
      </c>
      <c r="D4069" t="str">
        <v>unmet</v>
      </c>
      <c r="E4069">
        <v>-1230131.0708103464</v>
      </c>
    </row>
    <row r="4070" spans="1:5" x14ac:dyDescent="0.25">
      <c r="A4070">
        <v>4003</v>
      </c>
      <c r="B4070" s="40">
        <v>2923447.6171308924</v>
      </c>
      <c r="C4070">
        <v>4253038.6483174097</v>
      </c>
      <c r="D4070" t="str">
        <v>unmet</v>
      </c>
      <c r="E4070">
        <v>-1329591.0311865173</v>
      </c>
    </row>
    <row r="4071" spans="1:5" x14ac:dyDescent="0.25">
      <c r="A4071">
        <v>4004</v>
      </c>
      <c r="B4071" s="40">
        <v>3526671.7355856951</v>
      </c>
      <c r="C4071">
        <v>4253238.842460067</v>
      </c>
      <c r="D4071" t="str">
        <v>unmet</v>
      </c>
      <c r="E4071">
        <v>-726567.10687437188</v>
      </c>
    </row>
    <row r="4072" spans="1:5" x14ac:dyDescent="0.25">
      <c r="A4072">
        <v>4005</v>
      </c>
      <c r="B4072" s="40">
        <v>2934742.7139887125</v>
      </c>
      <c r="C4072">
        <v>4252975.8401698768</v>
      </c>
      <c r="D4072" t="str">
        <v>unmet</v>
      </c>
      <c r="E4072">
        <v>-1318233.1261811643</v>
      </c>
    </row>
    <row r="4073" spans="1:5" x14ac:dyDescent="0.25">
      <c r="A4073">
        <v>4006</v>
      </c>
      <c r="B4073" s="40">
        <v>3791203.3619918535</v>
      </c>
      <c r="C4073">
        <v>4253550.7209660262</v>
      </c>
      <c r="D4073" t="str">
        <v>unmet</v>
      </c>
      <c r="E4073">
        <v>-462347.35897417273</v>
      </c>
    </row>
    <row r="4074" spans="1:5" x14ac:dyDescent="0.25">
      <c r="A4074">
        <v>4007</v>
      </c>
      <c r="B4074" s="40">
        <v>4215381.4038869375</v>
      </c>
      <c r="C4074">
        <v>4253151.2328608185</v>
      </c>
      <c r="D4074" t="str">
        <v>unmet</v>
      </c>
      <c r="E4074">
        <v>-37769.828973880969</v>
      </c>
    </row>
    <row r="4075" spans="1:5" x14ac:dyDescent="0.25">
      <c r="A4075">
        <v>4008</v>
      </c>
      <c r="B4075" s="40">
        <v>3771060.7774722152</v>
      </c>
      <c r="C4075">
        <v>4253361.7582822302</v>
      </c>
      <c r="D4075" t="str">
        <v>unmet</v>
      </c>
      <c r="E4075">
        <v>-482300.980810015</v>
      </c>
    </row>
    <row r="4076" spans="1:5" x14ac:dyDescent="0.25">
      <c r="A4076">
        <v>4009</v>
      </c>
      <c r="B4076" s="40">
        <v>3389709.5214719577</v>
      </c>
      <c r="C4076">
        <v>4253140.8169513643</v>
      </c>
      <c r="D4076" t="str">
        <v>unmet</v>
      </c>
      <c r="E4076">
        <v>-863431.2954794066</v>
      </c>
    </row>
    <row r="4077" spans="1:5" x14ac:dyDescent="0.25">
      <c r="A4077">
        <v>4010</v>
      </c>
      <c r="B4077" s="40">
        <v>3444287.3647660399</v>
      </c>
      <c r="C4077">
        <v>4254069.881720555</v>
      </c>
      <c r="D4077" t="str">
        <v>unmet</v>
      </c>
      <c r="E4077">
        <v>-809782.51695451513</v>
      </c>
    </row>
    <row r="4078" spans="1:5" x14ac:dyDescent="0.25">
      <c r="A4078">
        <v>4011</v>
      </c>
      <c r="B4078" s="40">
        <v>2821213.1283508837</v>
      </c>
      <c r="C4078">
        <v>4253315.2929008268</v>
      </c>
      <c r="D4078" t="str">
        <v>unmet</v>
      </c>
      <c r="E4078">
        <v>-1432102.1645499431</v>
      </c>
    </row>
    <row r="4079" spans="1:5" x14ac:dyDescent="0.25">
      <c r="A4079">
        <v>4012</v>
      </c>
      <c r="B4079" s="40">
        <v>2668197.7160636587</v>
      </c>
      <c r="C4079">
        <v>4253706.1517821411</v>
      </c>
      <c r="D4079" t="str">
        <v>unmet</v>
      </c>
      <c r="E4079">
        <v>-1585508.4357184824</v>
      </c>
    </row>
    <row r="4080" spans="1:5" x14ac:dyDescent="0.25">
      <c r="A4080">
        <v>4013</v>
      </c>
      <c r="B4080" s="40">
        <v>3123916.2355300495</v>
      </c>
      <c r="C4080">
        <v>4253331.3448708691</v>
      </c>
      <c r="D4080" t="str">
        <v>unmet</v>
      </c>
      <c r="E4080">
        <v>-1129415.1093408195</v>
      </c>
    </row>
    <row r="4081" spans="1:5" x14ac:dyDescent="0.25">
      <c r="A4081">
        <v>4014</v>
      </c>
      <c r="B4081" s="40">
        <v>2947750.3513802653</v>
      </c>
      <c r="C4081">
        <v>4252789.1672776267</v>
      </c>
      <c r="D4081" t="str">
        <v>unmet</v>
      </c>
      <c r="E4081">
        <v>-1305038.8158973614</v>
      </c>
    </row>
    <row r="4082" spans="1:5" x14ac:dyDescent="0.25">
      <c r="A4082">
        <v>4015</v>
      </c>
      <c r="B4082" s="40">
        <v>3246723.1334984293</v>
      </c>
      <c r="C4082">
        <v>4253017.4365086965</v>
      </c>
      <c r="D4082" t="str">
        <v>unmet</v>
      </c>
      <c r="E4082">
        <v>-1006294.3030102672</v>
      </c>
    </row>
    <row r="4083" spans="1:5" x14ac:dyDescent="0.25">
      <c r="A4083">
        <v>4016</v>
      </c>
      <c r="B4083" s="40">
        <v>3171998.4674251699</v>
      </c>
      <c r="C4083">
        <v>4253067.8671112703</v>
      </c>
      <c r="D4083" t="str">
        <v>unmet</v>
      </c>
      <c r="E4083">
        <v>-1081069.3996861004</v>
      </c>
    </row>
    <row r="4084" spans="1:5" x14ac:dyDescent="0.25">
      <c r="A4084">
        <v>4017</v>
      </c>
      <c r="B4084" s="40">
        <v>3004627.5244698403</v>
      </c>
      <c r="C4084">
        <v>4253571.3844829118</v>
      </c>
      <c r="D4084" t="str">
        <v>unmet</v>
      </c>
      <c r="E4084">
        <v>-1248943.8600130714</v>
      </c>
    </row>
    <row r="4085" spans="1:5" x14ac:dyDescent="0.25">
      <c r="A4085">
        <v>4018</v>
      </c>
      <c r="B4085" s="40">
        <v>5882511.0032979399</v>
      </c>
      <c r="C4085">
        <v>4252368.0450615967</v>
      </c>
      <c r="D4085" t="str">
        <v>met</v>
      </c>
      <c r="E4085">
        <v>1630142.9582363432</v>
      </c>
    </row>
    <row r="4086" spans="1:5" x14ac:dyDescent="0.25">
      <c r="A4086">
        <v>4019</v>
      </c>
      <c r="B4086" s="40">
        <v>3324874.456346171</v>
      </c>
      <c r="C4086">
        <v>4253089.7204386033</v>
      </c>
      <c r="D4086" t="str">
        <v>unmet</v>
      </c>
      <c r="E4086">
        <v>-928215.26409243234</v>
      </c>
    </row>
    <row r="4087" spans="1:5" x14ac:dyDescent="0.25">
      <c r="A4087">
        <v>4020</v>
      </c>
      <c r="B4087" s="40">
        <v>3276748.0932994196</v>
      </c>
      <c r="C4087">
        <v>4252680.0750620412</v>
      </c>
      <c r="D4087" t="str">
        <v>unmet</v>
      </c>
      <c r="E4087">
        <v>-975931.98176262155</v>
      </c>
    </row>
    <row r="4088" spans="1:5" x14ac:dyDescent="0.25">
      <c r="A4088">
        <v>4021</v>
      </c>
      <c r="B4088" s="40">
        <v>3176225.6827013418</v>
      </c>
      <c r="C4088">
        <v>4252949.4236162454</v>
      </c>
      <c r="D4088" t="str">
        <v>unmet</v>
      </c>
      <c r="E4088">
        <v>-1076723.7409149036</v>
      </c>
    </row>
    <row r="4089" spans="1:5" x14ac:dyDescent="0.25">
      <c r="A4089">
        <v>4022</v>
      </c>
      <c r="B4089" s="40">
        <v>3006865.6577661987</v>
      </c>
      <c r="C4089">
        <v>4253271.4132320778</v>
      </c>
      <c r="D4089" t="str">
        <v>unmet</v>
      </c>
      <c r="E4089">
        <v>-1246405.7554658791</v>
      </c>
    </row>
    <row r="4090" spans="1:5" x14ac:dyDescent="0.25">
      <c r="A4090">
        <v>4023</v>
      </c>
      <c r="B4090" s="40">
        <v>3276597.4306028588</v>
      </c>
      <c r="C4090">
        <v>4253061.3834008342</v>
      </c>
      <c r="D4090" t="str">
        <v>unmet</v>
      </c>
      <c r="E4090">
        <v>-976463.95279797539</v>
      </c>
    </row>
    <row r="4091" spans="1:5" x14ac:dyDescent="0.25">
      <c r="A4091">
        <v>4024</v>
      </c>
      <c r="B4091" s="40">
        <v>3107351.4776145336</v>
      </c>
      <c r="C4091">
        <v>4253544.172910545</v>
      </c>
      <c r="D4091" t="str">
        <v>unmet</v>
      </c>
      <c r="E4091">
        <v>-1146192.6952960114</v>
      </c>
    </row>
    <row r="4092" spans="1:5" x14ac:dyDescent="0.25">
      <c r="A4092">
        <v>4025</v>
      </c>
      <c r="B4092" s="40">
        <v>3128677.668308611</v>
      </c>
      <c r="C4092">
        <v>4253349.5584707959</v>
      </c>
      <c r="D4092" t="str">
        <v>unmet</v>
      </c>
      <c r="E4092">
        <v>-1124671.8901621848</v>
      </c>
    </row>
    <row r="4093" spans="1:5" x14ac:dyDescent="0.25">
      <c r="A4093">
        <v>4026</v>
      </c>
      <c r="B4093" s="40">
        <v>3716765.7386508062</v>
      </c>
      <c r="C4093">
        <v>4253142.4377429951</v>
      </c>
      <c r="D4093" t="str">
        <v>unmet</v>
      </c>
      <c r="E4093">
        <v>-536376.69909218885</v>
      </c>
    </row>
    <row r="4094" spans="1:5" x14ac:dyDescent="0.25">
      <c r="A4094">
        <v>4027</v>
      </c>
      <c r="B4094" s="40">
        <v>2896815.818465367</v>
      </c>
      <c r="C4094">
        <v>4253107.1243431503</v>
      </c>
      <c r="D4094" t="str">
        <v>unmet</v>
      </c>
      <c r="E4094">
        <v>-1356291.3058777833</v>
      </c>
    </row>
    <row r="4095" spans="1:5" x14ac:dyDescent="0.25">
      <c r="A4095">
        <v>4028</v>
      </c>
      <c r="B4095" s="40">
        <v>3145604.7337152436</v>
      </c>
      <c r="C4095">
        <v>4253444.4047564911</v>
      </c>
      <c r="D4095" t="str">
        <v>unmet</v>
      </c>
      <c r="E4095">
        <v>-1107839.6710412474</v>
      </c>
    </row>
    <row r="4096" spans="1:5" x14ac:dyDescent="0.25">
      <c r="A4096">
        <v>4029</v>
      </c>
      <c r="B4096" s="40">
        <v>3174752.9998348048</v>
      </c>
      <c r="C4096">
        <v>4253218.0727826273</v>
      </c>
      <c r="D4096" t="str">
        <v>unmet</v>
      </c>
      <c r="E4096">
        <v>-1078465.0729478225</v>
      </c>
    </row>
    <row r="4097" spans="1:5" x14ac:dyDescent="0.25">
      <c r="A4097">
        <v>4030</v>
      </c>
      <c r="B4097" s="40">
        <v>3007574.431801185</v>
      </c>
      <c r="C4097">
        <v>4252891.3341911137</v>
      </c>
      <c r="D4097" t="str">
        <v>unmet</v>
      </c>
      <c r="E4097">
        <v>-1245316.9023899287</v>
      </c>
    </row>
    <row r="4098" spans="1:5" x14ac:dyDescent="0.25">
      <c r="A4098">
        <v>4031</v>
      </c>
      <c r="B4098" s="40">
        <v>3167608.9447804275</v>
      </c>
      <c r="C4098">
        <v>4253300.7657833835</v>
      </c>
      <c r="D4098" t="str">
        <v>unmet</v>
      </c>
      <c r="E4098">
        <v>-1085691.821002956</v>
      </c>
    </row>
    <row r="4099" spans="1:5" x14ac:dyDescent="0.25">
      <c r="A4099">
        <v>4032</v>
      </c>
      <c r="B4099" s="40">
        <v>2785733.1120356405</v>
      </c>
      <c r="C4099">
        <v>4253407.0421366291</v>
      </c>
      <c r="D4099" t="str">
        <v>unmet</v>
      </c>
      <c r="E4099">
        <v>-1467673.9301009886</v>
      </c>
    </row>
    <row r="4100" spans="1:5" x14ac:dyDescent="0.25">
      <c r="A4100">
        <v>4033</v>
      </c>
      <c r="B4100" s="40">
        <v>3200044.8704899475</v>
      </c>
      <c r="C4100">
        <v>4253277.4557835609</v>
      </c>
      <c r="D4100" t="str">
        <v>unmet</v>
      </c>
      <c r="E4100">
        <v>-1053232.5852936134</v>
      </c>
    </row>
    <row r="4101" spans="1:5" x14ac:dyDescent="0.25">
      <c r="A4101">
        <v>4034</v>
      </c>
      <c r="B4101" s="40">
        <v>3304749.6678167894</v>
      </c>
      <c r="C4101">
        <v>4252693.2269161455</v>
      </c>
      <c r="D4101" t="str">
        <v>unmet</v>
      </c>
      <c r="E4101">
        <v>-947943.55909935618</v>
      </c>
    </row>
    <row r="4102" spans="1:5" x14ac:dyDescent="0.25">
      <c r="A4102">
        <v>4035</v>
      </c>
      <c r="B4102" s="40">
        <v>3010465.4283009847</v>
      </c>
      <c r="C4102">
        <v>4253097.0604027268</v>
      </c>
      <c r="D4102" t="str">
        <v>unmet</v>
      </c>
      <c r="E4102">
        <v>-1242631.6321017421</v>
      </c>
    </row>
    <row r="4103" spans="1:5" x14ac:dyDescent="0.25">
      <c r="A4103">
        <v>4036</v>
      </c>
      <c r="B4103" s="40">
        <v>3236864.1822332665</v>
      </c>
      <c r="C4103">
        <v>4253338.7284123134</v>
      </c>
      <c r="D4103" t="str">
        <v>unmet</v>
      </c>
      <c r="E4103">
        <v>-1016474.5461790469</v>
      </c>
    </row>
    <row r="4104" spans="1:5" x14ac:dyDescent="0.25">
      <c r="A4104">
        <v>4037</v>
      </c>
      <c r="B4104" s="40">
        <v>4092437.6222831528</v>
      </c>
      <c r="C4104">
        <v>4253494.8651208123</v>
      </c>
      <c r="D4104" t="str">
        <v>unmet</v>
      </c>
      <c r="E4104">
        <v>-161057.24283765955</v>
      </c>
    </row>
    <row r="4105" spans="1:5" x14ac:dyDescent="0.25">
      <c r="A4105">
        <v>4038</v>
      </c>
      <c r="B4105" s="40">
        <v>3512024.9742645747</v>
      </c>
      <c r="C4105">
        <v>4253410.1768425638</v>
      </c>
      <c r="D4105" t="str">
        <v>unmet</v>
      </c>
      <c r="E4105">
        <v>-741385.20257798908</v>
      </c>
    </row>
    <row r="4106" spans="1:5" x14ac:dyDescent="0.25">
      <c r="A4106">
        <v>4039</v>
      </c>
      <c r="B4106" s="40">
        <v>3192330.9973805631</v>
      </c>
      <c r="C4106">
        <v>4253040.8802967947</v>
      </c>
      <c r="D4106" t="str">
        <v>unmet</v>
      </c>
      <c r="E4106">
        <v>-1060709.8829162316</v>
      </c>
    </row>
    <row r="4107" spans="1:5" x14ac:dyDescent="0.25">
      <c r="A4107">
        <v>4040</v>
      </c>
      <c r="B4107" s="40">
        <v>3328886.0946942447</v>
      </c>
      <c r="C4107">
        <v>4253551.3907839153</v>
      </c>
      <c r="D4107" t="str">
        <v>unmet</v>
      </c>
      <c r="E4107">
        <v>-924665.29608967062</v>
      </c>
    </row>
    <row r="4108" spans="1:5" x14ac:dyDescent="0.25">
      <c r="A4108">
        <v>4041</v>
      </c>
      <c r="B4108" s="40">
        <v>3204988.3540074043</v>
      </c>
      <c r="C4108">
        <v>4253258.5188530786</v>
      </c>
      <c r="D4108" t="str">
        <v>unmet</v>
      </c>
      <c r="E4108">
        <v>-1048270.1648456743</v>
      </c>
    </row>
    <row r="4109" spans="1:5" x14ac:dyDescent="0.25">
      <c r="A4109">
        <v>4042</v>
      </c>
      <c r="B4109" s="40">
        <v>2995631.62511806</v>
      </c>
      <c r="C4109">
        <v>4253479.389426115</v>
      </c>
      <c r="D4109" t="str">
        <v>unmet</v>
      </c>
      <c r="E4109">
        <v>-1257847.7643080549</v>
      </c>
    </row>
    <row r="4110" spans="1:5" x14ac:dyDescent="0.25">
      <c r="A4110">
        <v>4043</v>
      </c>
      <c r="B4110" s="40">
        <v>3164007.402858532</v>
      </c>
      <c r="C4110">
        <v>4253682.2483043289</v>
      </c>
      <c r="D4110" t="str">
        <v>unmet</v>
      </c>
      <c r="E4110">
        <v>-1089674.8454457968</v>
      </c>
    </row>
    <row r="4111" spans="1:5" x14ac:dyDescent="0.25">
      <c r="A4111">
        <v>4044</v>
      </c>
      <c r="B4111" s="40">
        <v>2965032.5010431018</v>
      </c>
      <c r="C4111">
        <v>4253486.1016040808</v>
      </c>
      <c r="D4111" t="str">
        <v>unmet</v>
      </c>
      <c r="E4111">
        <v>-1288453.600560979</v>
      </c>
    </row>
    <row r="4112" spans="1:5" x14ac:dyDescent="0.25">
      <c r="A4112">
        <v>4045</v>
      </c>
      <c r="B4112" s="40">
        <v>3055201.2341862749</v>
      </c>
      <c r="C4112">
        <v>4253253.7068571597</v>
      </c>
      <c r="D4112" t="str">
        <v>unmet</v>
      </c>
      <c r="E4112">
        <v>-1198052.4726708848</v>
      </c>
    </row>
    <row r="4113" spans="1:5" x14ac:dyDescent="0.25">
      <c r="A4113">
        <v>4046</v>
      </c>
      <c r="B4113" s="40">
        <v>2932282.4706685953</v>
      </c>
      <c r="C4113">
        <v>4253048.7285852982</v>
      </c>
      <c r="D4113" t="str">
        <v>unmet</v>
      </c>
      <c r="E4113">
        <v>-1320766.2579167029</v>
      </c>
    </row>
    <row r="4114" spans="1:5" x14ac:dyDescent="0.25">
      <c r="A4114">
        <v>4047</v>
      </c>
      <c r="B4114" s="40">
        <v>3219237.4938028953</v>
      </c>
      <c r="C4114">
        <v>4253400.4347047983</v>
      </c>
      <c r="D4114" t="str">
        <v>unmet</v>
      </c>
      <c r="E4114">
        <v>-1034162.940901903</v>
      </c>
    </row>
    <row r="4115" spans="1:5" x14ac:dyDescent="0.25">
      <c r="A4115">
        <v>4048</v>
      </c>
      <c r="B4115" s="40">
        <v>3026930.0813803803</v>
      </c>
      <c r="C4115">
        <v>4253058.5723301861</v>
      </c>
      <c r="D4115" t="str">
        <v>unmet</v>
      </c>
      <c r="E4115">
        <v>-1226128.4909498058</v>
      </c>
    </row>
    <row r="4116" spans="1:5" x14ac:dyDescent="0.25">
      <c r="A4116">
        <v>4049</v>
      </c>
      <c r="B4116" s="40">
        <v>3230620.2584506222</v>
      </c>
      <c r="C4116">
        <v>4253786.7451900532</v>
      </c>
      <c r="D4116" t="str">
        <v>unmet</v>
      </c>
      <c r="E4116">
        <v>-1023166.486739431</v>
      </c>
    </row>
    <row r="4117" spans="1:5" x14ac:dyDescent="0.25">
      <c r="A4117">
        <v>4050</v>
      </c>
      <c r="B4117" s="40">
        <v>2943146.067511959</v>
      </c>
      <c r="C4117">
        <v>4253745.7031091992</v>
      </c>
      <c r="D4117" t="str">
        <v>unmet</v>
      </c>
      <c r="E4117">
        <v>-1310599.6355972402</v>
      </c>
    </row>
    <row r="4118" spans="1:5" x14ac:dyDescent="0.25">
      <c r="A4118">
        <v>4051</v>
      </c>
      <c r="B4118" s="40">
        <v>3263454.0705398498</v>
      </c>
      <c r="C4118">
        <v>4253699.864793147</v>
      </c>
      <c r="D4118" t="str">
        <v>unmet</v>
      </c>
      <c r="E4118">
        <v>-990245.79425329715</v>
      </c>
    </row>
    <row r="4119" spans="1:5" x14ac:dyDescent="0.25">
      <c r="A4119">
        <v>4052</v>
      </c>
      <c r="B4119" s="40">
        <v>3081461.0543158064</v>
      </c>
      <c r="C4119">
        <v>4253288.2666154476</v>
      </c>
      <c r="D4119" t="str">
        <v>unmet</v>
      </c>
      <c r="E4119">
        <v>-1171827.2122996412</v>
      </c>
    </row>
    <row r="4120" spans="1:5" x14ac:dyDescent="0.25">
      <c r="A4120">
        <v>4053</v>
      </c>
      <c r="B4120" s="40">
        <v>3159038.9098526053</v>
      </c>
      <c r="C4120">
        <v>4253353.5775054237</v>
      </c>
      <c r="D4120" t="str">
        <v>unmet</v>
      </c>
      <c r="E4120">
        <v>-1094314.6676528184</v>
      </c>
    </row>
    <row r="4121" spans="1:5" x14ac:dyDescent="0.25">
      <c r="A4121">
        <v>4054</v>
      </c>
      <c r="B4121" s="40">
        <v>3255601.0426095556</v>
      </c>
      <c r="C4121">
        <v>4253252.7824606597</v>
      </c>
      <c r="D4121" t="str">
        <v>unmet</v>
      </c>
      <c r="E4121">
        <v>-997651.7398511041</v>
      </c>
    </row>
    <row r="4122" spans="1:5" x14ac:dyDescent="0.25">
      <c r="A4122">
        <v>4055</v>
      </c>
      <c r="B4122" s="40">
        <v>3084130.5115845646</v>
      </c>
      <c r="C4122">
        <v>4252810.0051706154</v>
      </c>
      <c r="D4122" t="str">
        <v>unmet</v>
      </c>
      <c r="E4122">
        <v>-1168679.4935860508</v>
      </c>
    </row>
    <row r="4123" spans="1:5" x14ac:dyDescent="0.25">
      <c r="A4123">
        <v>4056</v>
      </c>
      <c r="B4123" s="40">
        <v>3035814.2484745109</v>
      </c>
      <c r="C4123">
        <v>4252732.0778956907</v>
      </c>
      <c r="D4123" t="str">
        <v>unmet</v>
      </c>
      <c r="E4123">
        <v>-1216917.8294211798</v>
      </c>
    </row>
    <row r="4124" spans="1:5" x14ac:dyDescent="0.25">
      <c r="A4124">
        <v>4057</v>
      </c>
      <c r="B4124" s="40">
        <v>3104770.259821143</v>
      </c>
      <c r="C4124">
        <v>4253566.4323565243</v>
      </c>
      <c r="D4124" t="str">
        <v>unmet</v>
      </c>
      <c r="E4124">
        <v>-1148796.1725353813</v>
      </c>
    </row>
    <row r="4125" spans="1:5" x14ac:dyDescent="0.25">
      <c r="A4125">
        <v>4058</v>
      </c>
      <c r="B4125" s="40">
        <v>2746076.489122252</v>
      </c>
      <c r="C4125">
        <v>4253433.7847034289</v>
      </c>
      <c r="D4125" t="str">
        <v>unmet</v>
      </c>
      <c r="E4125">
        <v>-1507357.2955811769</v>
      </c>
    </row>
    <row r="4126" spans="1:5" x14ac:dyDescent="0.25">
      <c r="A4126">
        <v>4059</v>
      </c>
      <c r="B4126" s="40">
        <v>2856413.936187407</v>
      </c>
      <c r="C4126">
        <v>4253563.2339526154</v>
      </c>
      <c r="D4126" t="str">
        <v>unmet</v>
      </c>
      <c r="E4126">
        <v>-1397149.2977652084</v>
      </c>
    </row>
    <row r="4127" spans="1:5" x14ac:dyDescent="0.25">
      <c r="A4127">
        <v>4060</v>
      </c>
      <c r="B4127" s="40">
        <v>3372162.9309435724</v>
      </c>
      <c r="C4127">
        <v>4253170.5508312946</v>
      </c>
      <c r="D4127" t="str">
        <v>unmet</v>
      </c>
      <c r="E4127">
        <v>-881007.61988772219</v>
      </c>
    </row>
    <row r="4128" spans="1:5" x14ac:dyDescent="0.25">
      <c r="A4128">
        <v>4061</v>
      </c>
      <c r="B4128" s="40">
        <v>3396485.9763584249</v>
      </c>
      <c r="C4128">
        <v>4253383.8497331263</v>
      </c>
      <c r="D4128" t="str">
        <v>unmet</v>
      </c>
      <c r="E4128">
        <v>-856897.87337470148</v>
      </c>
    </row>
    <row r="4129" spans="1:5" x14ac:dyDescent="0.25">
      <c r="A4129">
        <v>4062</v>
      </c>
      <c r="B4129" s="40">
        <v>3364840.7904742621</v>
      </c>
      <c r="C4129">
        <v>4253505.2664491665</v>
      </c>
      <c r="D4129" t="str">
        <v>unmet</v>
      </c>
      <c r="E4129">
        <v>-888664.47597490437</v>
      </c>
    </row>
    <row r="4130" spans="1:5" x14ac:dyDescent="0.25">
      <c r="A4130">
        <v>4063</v>
      </c>
      <c r="B4130" s="40">
        <v>3445933.9793440104</v>
      </c>
      <c r="C4130">
        <v>4253131.579833773</v>
      </c>
      <c r="D4130" t="str">
        <v>unmet</v>
      </c>
      <c r="E4130">
        <v>-807197.60048976261</v>
      </c>
    </row>
    <row r="4131" spans="1:5" x14ac:dyDescent="0.25">
      <c r="A4131">
        <v>4064</v>
      </c>
      <c r="B4131" s="40">
        <v>3209547.1196850766</v>
      </c>
      <c r="C4131">
        <v>4253098.2515794504</v>
      </c>
      <c r="D4131" t="str">
        <v>unmet</v>
      </c>
      <c r="E4131">
        <v>-1043551.1318943738</v>
      </c>
    </row>
    <row r="4132" spans="1:5" x14ac:dyDescent="0.25">
      <c r="A4132">
        <v>4065</v>
      </c>
      <c r="B4132" s="40">
        <v>3119128.4597978657</v>
      </c>
      <c r="C4132">
        <v>4253758.7628600225</v>
      </c>
      <c r="D4132" t="str">
        <v>unmet</v>
      </c>
      <c r="E4132">
        <v>-1134630.3030621568</v>
      </c>
    </row>
    <row r="4133" spans="1:5" x14ac:dyDescent="0.25">
      <c r="A4133">
        <v>4066</v>
      </c>
      <c r="B4133" s="40">
        <v>3055664.0151680047</v>
      </c>
      <c r="C4133">
        <v>4253666.1316632656</v>
      </c>
      <c r="D4133" t="str">
        <v>unmet</v>
      </c>
      <c r="E4133">
        <v>-1198002.116495261</v>
      </c>
    </row>
    <row r="4134" spans="1:5" x14ac:dyDescent="0.25">
      <c r="A4134">
        <v>4067</v>
      </c>
      <c r="B4134" s="40">
        <v>3282300.0045779478</v>
      </c>
      <c r="C4134">
        <v>4253339.1135599064</v>
      </c>
      <c r="D4134" t="str">
        <v>unmet</v>
      </c>
      <c r="E4134">
        <v>-971039.10898195859</v>
      </c>
    </row>
    <row r="4135" spans="1:5" x14ac:dyDescent="0.25">
      <c r="A4135">
        <v>4068</v>
      </c>
      <c r="B4135" s="40">
        <v>3571754.9348696982</v>
      </c>
      <c r="C4135">
        <v>4253392.970479833</v>
      </c>
      <c r="D4135" t="str">
        <v>unmet</v>
      </c>
      <c r="E4135">
        <v>-681638.03561013471</v>
      </c>
    </row>
    <row r="4136" spans="1:5" x14ac:dyDescent="0.25">
      <c r="A4136">
        <v>4069</v>
      </c>
      <c r="B4136" s="40">
        <v>3230961.060313575</v>
      </c>
      <c r="C4136">
        <v>4253433.0067333467</v>
      </c>
      <c r="D4136" t="str">
        <v>unmet</v>
      </c>
      <c r="E4136">
        <v>-1022471.9464197718</v>
      </c>
    </row>
    <row r="4137" spans="1:5" x14ac:dyDescent="0.25">
      <c r="A4137">
        <v>4070</v>
      </c>
      <c r="B4137" s="40">
        <v>2763563.8082119846</v>
      </c>
      <c r="C4137">
        <v>4253052.3560048463</v>
      </c>
      <c r="D4137" t="str">
        <v>unmet</v>
      </c>
      <c r="E4137">
        <v>-1489488.5477928617</v>
      </c>
    </row>
    <row r="4138" spans="1:5" x14ac:dyDescent="0.25">
      <c r="A4138">
        <v>4071</v>
      </c>
      <c r="B4138" s="40">
        <v>3440930.8783316375</v>
      </c>
      <c r="C4138">
        <v>4253523.231012647</v>
      </c>
      <c r="D4138" t="str">
        <v>unmet</v>
      </c>
      <c r="E4138">
        <v>-812592.35268100956</v>
      </c>
    </row>
    <row r="4139" spans="1:5" x14ac:dyDescent="0.25">
      <c r="A4139">
        <v>4072</v>
      </c>
      <c r="B4139" s="40">
        <v>2917806.1229311172</v>
      </c>
      <c r="C4139">
        <v>4253426.8332353188</v>
      </c>
      <c r="D4139" t="str">
        <v>unmet</v>
      </c>
      <c r="E4139">
        <v>-1335620.7103042016</v>
      </c>
    </row>
    <row r="4140" spans="1:5" x14ac:dyDescent="0.25">
      <c r="A4140">
        <v>4073</v>
      </c>
      <c r="B4140" s="40">
        <v>3184012.103576724</v>
      </c>
      <c r="C4140">
        <v>4253531.8579592742</v>
      </c>
      <c r="D4140" t="str">
        <v>unmet</v>
      </c>
      <c r="E4140">
        <v>-1069519.7543825503</v>
      </c>
    </row>
    <row r="4141" spans="1:5" x14ac:dyDescent="0.25">
      <c r="A4141">
        <v>4074</v>
      </c>
      <c r="B4141" s="40">
        <v>3377000.2440472795</v>
      </c>
      <c r="C4141">
        <v>4252815.3491182784</v>
      </c>
      <c r="D4141" t="str">
        <v>unmet</v>
      </c>
      <c r="E4141">
        <v>-875815.10507099889</v>
      </c>
    </row>
    <row r="4142" spans="1:5" x14ac:dyDescent="0.25">
      <c r="A4142">
        <v>4075</v>
      </c>
      <c r="B4142" s="40">
        <v>3324583.7015992892</v>
      </c>
      <c r="C4142">
        <v>4253346.8131755991</v>
      </c>
      <c r="D4142" t="str">
        <v>unmet</v>
      </c>
      <c r="E4142">
        <v>-928763.11157630989</v>
      </c>
    </row>
    <row r="4143" spans="1:5" x14ac:dyDescent="0.25">
      <c r="A4143">
        <v>4076</v>
      </c>
      <c r="B4143" s="40">
        <v>3368289.3931005304</v>
      </c>
      <c r="C4143">
        <v>4253038.5854553329</v>
      </c>
      <c r="D4143" t="str">
        <v>unmet</v>
      </c>
      <c r="E4143">
        <v>-884749.19235480251</v>
      </c>
    </row>
    <row r="4144" spans="1:5" x14ac:dyDescent="0.25">
      <c r="A4144">
        <v>4077</v>
      </c>
      <c r="B4144" s="40">
        <v>3585888.6757915881</v>
      </c>
      <c r="C4144">
        <v>4253667.9795292309</v>
      </c>
      <c r="D4144" t="str">
        <v>unmet</v>
      </c>
      <c r="E4144">
        <v>-667779.30373764271</v>
      </c>
    </row>
    <row r="4145" spans="1:5" x14ac:dyDescent="0.25">
      <c r="A4145">
        <v>4078</v>
      </c>
      <c r="B4145" s="40">
        <v>3166461.4827131089</v>
      </c>
      <c r="C4145">
        <v>4253355.5638020793</v>
      </c>
      <c r="D4145" t="str">
        <v>unmet</v>
      </c>
      <c r="E4145">
        <v>-1086894.0810889704</v>
      </c>
    </row>
    <row r="4146" spans="1:5" x14ac:dyDescent="0.25">
      <c r="A4146">
        <v>4079</v>
      </c>
      <c r="B4146" s="40">
        <v>3038993.1530625797</v>
      </c>
      <c r="C4146">
        <v>4253647.7942346688</v>
      </c>
      <c r="D4146" t="str">
        <v>unmet</v>
      </c>
      <c r="E4146">
        <v>-1214654.6411720891</v>
      </c>
    </row>
    <row r="4147" spans="1:5" x14ac:dyDescent="0.25">
      <c r="A4147">
        <v>4080</v>
      </c>
      <c r="B4147" s="40">
        <v>2965037.843786397</v>
      </c>
      <c r="C4147">
        <v>4253529.3985717744</v>
      </c>
      <c r="D4147" t="str">
        <v>unmet</v>
      </c>
      <c r="E4147">
        <v>-1288491.5547853773</v>
      </c>
    </row>
    <row r="4148" spans="1:5" x14ac:dyDescent="0.25">
      <c r="A4148">
        <v>4081</v>
      </c>
      <c r="B4148" s="40">
        <v>4743672.4824475683</v>
      </c>
      <c r="C4148">
        <v>4253305.4623870999</v>
      </c>
      <c r="D4148" t="str">
        <v>met</v>
      </c>
      <c r="E4148">
        <v>490367.02006046847</v>
      </c>
    </row>
    <row r="4149" spans="1:5" x14ac:dyDescent="0.25">
      <c r="A4149">
        <v>4082</v>
      </c>
      <c r="B4149" s="40">
        <v>3672847.9658014411</v>
      </c>
      <c r="C4149">
        <v>4253466.4213077147</v>
      </c>
      <c r="D4149" t="str">
        <v>unmet</v>
      </c>
      <c r="E4149">
        <v>-580618.45550627355</v>
      </c>
    </row>
    <row r="4150" spans="1:5" x14ac:dyDescent="0.25">
      <c r="A4150">
        <v>4083</v>
      </c>
      <c r="B4150" s="40">
        <v>3065624.301539381</v>
      </c>
      <c r="C4150">
        <v>4253221.036551822</v>
      </c>
      <c r="D4150" t="str">
        <v>unmet</v>
      </c>
      <c r="E4150">
        <v>-1187596.7350124409</v>
      </c>
    </row>
    <row r="4151" spans="1:5" x14ac:dyDescent="0.25">
      <c r="A4151">
        <v>4084</v>
      </c>
      <c r="B4151" s="40">
        <v>3221401.1114126728</v>
      </c>
      <c r="C4151">
        <v>4253049.8996772943</v>
      </c>
      <c r="D4151" t="str">
        <v>unmet</v>
      </c>
      <c r="E4151">
        <v>-1031648.7882646215</v>
      </c>
    </row>
    <row r="4152" spans="1:5" x14ac:dyDescent="0.25">
      <c r="A4152">
        <v>4085</v>
      </c>
      <c r="B4152" s="40">
        <v>3047586.4986140216</v>
      </c>
      <c r="C4152">
        <v>4253383.0529842731</v>
      </c>
      <c r="D4152" t="str">
        <v>unmet</v>
      </c>
      <c r="E4152">
        <v>-1205796.5543702515</v>
      </c>
    </row>
    <row r="4153" spans="1:5" x14ac:dyDescent="0.25">
      <c r="A4153">
        <v>4086</v>
      </c>
      <c r="B4153" s="40">
        <v>3616343.1477361377</v>
      </c>
      <c r="C4153">
        <v>4252967.024911467</v>
      </c>
      <c r="D4153" t="str">
        <v>unmet</v>
      </c>
      <c r="E4153">
        <v>-636623.87717532925</v>
      </c>
    </row>
    <row r="4154" spans="1:5" x14ac:dyDescent="0.25">
      <c r="A4154">
        <v>4087</v>
      </c>
      <c r="B4154" s="40">
        <v>3177777.9173919801</v>
      </c>
      <c r="C4154">
        <v>4253243.7753076134</v>
      </c>
      <c r="D4154" t="str">
        <v>unmet</v>
      </c>
      <c r="E4154">
        <v>-1075465.8579156334</v>
      </c>
    </row>
    <row r="4155" spans="1:5" x14ac:dyDescent="0.25">
      <c r="A4155">
        <v>4088</v>
      </c>
      <c r="B4155" s="40">
        <v>3415507.3120120615</v>
      </c>
      <c r="C4155">
        <v>4253402.7917197263</v>
      </c>
      <c r="D4155" t="str">
        <v>unmet</v>
      </c>
      <c r="E4155">
        <v>-837895.47970766481</v>
      </c>
    </row>
    <row r="4156" spans="1:5" x14ac:dyDescent="0.25">
      <c r="A4156">
        <v>4089</v>
      </c>
      <c r="B4156" s="40">
        <v>3263961.80151409</v>
      </c>
      <c r="C4156">
        <v>4253451.2561939796</v>
      </c>
      <c r="D4156" t="str">
        <v>unmet</v>
      </c>
      <c r="E4156">
        <v>-989489.4546798896</v>
      </c>
    </row>
    <row r="4157" spans="1:5" x14ac:dyDescent="0.25">
      <c r="A4157">
        <v>4090</v>
      </c>
      <c r="B4157" s="40">
        <v>3511531.6821959466</v>
      </c>
      <c r="C4157">
        <v>4253617.8741428116</v>
      </c>
      <c r="D4157" t="str">
        <v>unmet</v>
      </c>
      <c r="E4157">
        <v>-742086.19194686506</v>
      </c>
    </row>
    <row r="4158" spans="1:5" x14ac:dyDescent="0.25">
      <c r="A4158">
        <v>4091</v>
      </c>
      <c r="B4158" s="40">
        <v>2970506.1400271412</v>
      </c>
      <c r="C4158">
        <v>4253126.1050021537</v>
      </c>
      <c r="D4158" t="str">
        <v>unmet</v>
      </c>
      <c r="E4158">
        <v>-1282619.9649750125</v>
      </c>
    </row>
    <row r="4159" spans="1:5" x14ac:dyDescent="0.25">
      <c r="A4159">
        <v>4092</v>
      </c>
      <c r="B4159" s="40">
        <v>3429128.4892839645</v>
      </c>
      <c r="C4159">
        <v>4253157.6369932266</v>
      </c>
      <c r="D4159" t="str">
        <v>unmet</v>
      </c>
      <c r="E4159">
        <v>-824029.14770926209</v>
      </c>
    </row>
    <row r="4160" spans="1:5" x14ac:dyDescent="0.25">
      <c r="A4160">
        <v>4093</v>
      </c>
      <c r="B4160" s="40">
        <v>3436386.3245006534</v>
      </c>
      <c r="C4160">
        <v>4253443.1438239003</v>
      </c>
      <c r="D4160" t="str">
        <v>unmet</v>
      </c>
      <c r="E4160">
        <v>-817056.81932324683</v>
      </c>
    </row>
    <row r="4161" spans="1:5" x14ac:dyDescent="0.25">
      <c r="A4161">
        <v>4094</v>
      </c>
      <c r="B4161" s="40">
        <v>3072797.8567150952</v>
      </c>
      <c r="C4161">
        <v>4253270.2900914503</v>
      </c>
      <c r="D4161" t="str">
        <v>unmet</v>
      </c>
      <c r="E4161">
        <v>-1180472.4333763551</v>
      </c>
    </row>
    <row r="4162" spans="1:5" x14ac:dyDescent="0.25">
      <c r="A4162">
        <v>4095</v>
      </c>
      <c r="B4162" s="40">
        <v>3395624.447648312</v>
      </c>
      <c r="C4162">
        <v>4253508.1064436221</v>
      </c>
      <c r="D4162" t="str">
        <v>unmet</v>
      </c>
      <c r="E4162">
        <v>-857883.65879531018</v>
      </c>
    </row>
    <row r="4163" spans="1:5" x14ac:dyDescent="0.25">
      <c r="A4163">
        <v>4096</v>
      </c>
      <c r="B4163" s="40">
        <v>3848231.9237204343</v>
      </c>
      <c r="C4163">
        <v>4253384.1566745779</v>
      </c>
      <c r="D4163" t="str">
        <v>unmet</v>
      </c>
      <c r="E4163">
        <v>-405152.23295414355</v>
      </c>
    </row>
    <row r="4164" spans="1:5" x14ac:dyDescent="0.25">
      <c r="A4164">
        <v>4097</v>
      </c>
      <c r="B4164" s="40">
        <v>3236527.9765557395</v>
      </c>
      <c r="C4164">
        <v>4253337.3053336758</v>
      </c>
      <c r="D4164" t="str">
        <v>unmet</v>
      </c>
      <c r="E4164">
        <v>-1016809.3287779363</v>
      </c>
    </row>
    <row r="4165" spans="1:5" x14ac:dyDescent="0.25">
      <c r="A4165">
        <v>4098</v>
      </c>
      <c r="B4165" s="40">
        <v>2842584.8743823599</v>
      </c>
      <c r="C4165">
        <v>4252938.2818846256</v>
      </c>
      <c r="D4165" t="str">
        <v>unmet</v>
      </c>
      <c r="E4165">
        <v>-1410353.4075022656</v>
      </c>
    </row>
    <row r="4166" spans="1:5" x14ac:dyDescent="0.25">
      <c r="A4166">
        <v>4099</v>
      </c>
      <c r="B4166" s="40">
        <v>2871121.8822220024</v>
      </c>
      <c r="C4166">
        <v>4252766.53312218</v>
      </c>
      <c r="D4166" t="str">
        <v>unmet</v>
      </c>
      <c r="E4166">
        <v>-1381644.6509001777</v>
      </c>
    </row>
    <row r="4167" spans="1:5" x14ac:dyDescent="0.25">
      <c r="A4167">
        <v>4100</v>
      </c>
      <c r="B4167" s="40">
        <v>3141437.628797099</v>
      </c>
      <c r="C4167">
        <v>4253552.1181751713</v>
      </c>
      <c r="D4167" t="str">
        <v>unmet</v>
      </c>
      <c r="E4167">
        <v>-1112114.4893780723</v>
      </c>
    </row>
    <row r="4168" spans="1:5" x14ac:dyDescent="0.25">
      <c r="A4168">
        <v>4101</v>
      </c>
      <c r="B4168" s="40">
        <v>2976244.274466686</v>
      </c>
      <c r="C4168">
        <v>4253551.5895286817</v>
      </c>
      <c r="D4168" t="str">
        <v>unmet</v>
      </c>
      <c r="E4168">
        <v>-1277307.3150619958</v>
      </c>
    </row>
    <row r="4169" spans="1:5" x14ac:dyDescent="0.25">
      <c r="A4169">
        <v>4102</v>
      </c>
      <c r="B4169" s="40">
        <v>2919899.3549476983</v>
      </c>
      <c r="C4169">
        <v>4253299.9433670882</v>
      </c>
      <c r="D4169" t="str">
        <v>unmet</v>
      </c>
      <c r="E4169">
        <v>-1333400.5884193899</v>
      </c>
    </row>
    <row r="4170" spans="1:5" x14ac:dyDescent="0.25">
      <c r="A4170">
        <v>4103</v>
      </c>
      <c r="B4170" s="40">
        <v>3018979.9585320097</v>
      </c>
      <c r="C4170">
        <v>4253462.9807267115</v>
      </c>
      <c r="D4170" t="str">
        <v>unmet</v>
      </c>
      <c r="E4170">
        <v>-1234483.0221947017</v>
      </c>
    </row>
    <row r="4171" spans="1:5" x14ac:dyDescent="0.25">
      <c r="A4171">
        <v>4104</v>
      </c>
      <c r="B4171" s="40">
        <v>3183938.7290867525</v>
      </c>
      <c r="C4171">
        <v>4253244.900604994</v>
      </c>
      <c r="D4171" t="str">
        <v>unmet</v>
      </c>
      <c r="E4171">
        <v>-1069306.1715182415</v>
      </c>
    </row>
    <row r="4172" spans="1:5" x14ac:dyDescent="0.25">
      <c r="A4172">
        <v>4105</v>
      </c>
      <c r="B4172" s="40">
        <v>3305651.8829077422</v>
      </c>
      <c r="C4172">
        <v>4253608.2944312682</v>
      </c>
      <c r="D4172" t="str">
        <v>unmet</v>
      </c>
      <c r="E4172">
        <v>-947956.41152352607</v>
      </c>
    </row>
    <row r="4173" spans="1:5" x14ac:dyDescent="0.25">
      <c r="A4173">
        <v>4106</v>
      </c>
      <c r="B4173" s="40">
        <v>2841152.034726413</v>
      </c>
      <c r="C4173">
        <v>4252957.8165440019</v>
      </c>
      <c r="D4173" t="str">
        <v>unmet</v>
      </c>
      <c r="E4173">
        <v>-1411805.781817589</v>
      </c>
    </row>
    <row r="4174" spans="1:5" x14ac:dyDescent="0.25">
      <c r="A4174">
        <v>4107</v>
      </c>
      <c r="B4174" s="40">
        <v>2893312.7063239906</v>
      </c>
      <c r="C4174">
        <v>4253690.1065300209</v>
      </c>
      <c r="D4174" t="str">
        <v>unmet</v>
      </c>
      <c r="E4174">
        <v>-1360377.4002060303</v>
      </c>
    </row>
    <row r="4175" spans="1:5" x14ac:dyDescent="0.25">
      <c r="A4175">
        <v>4108</v>
      </c>
      <c r="B4175" s="40">
        <v>3019316.1741292542</v>
      </c>
      <c r="C4175">
        <v>4252834.2156446818</v>
      </c>
      <c r="D4175" t="str">
        <v>unmet</v>
      </c>
      <c r="E4175">
        <v>-1233518.0415154276</v>
      </c>
    </row>
    <row r="4176" spans="1:5" x14ac:dyDescent="0.25">
      <c r="A4176">
        <v>4109</v>
      </c>
      <c r="B4176" s="40">
        <v>2798891.355369159</v>
      </c>
      <c r="C4176">
        <v>4253860.8480183212</v>
      </c>
      <c r="D4176" t="str">
        <v>unmet</v>
      </c>
      <c r="E4176">
        <v>-1454969.4926491622</v>
      </c>
    </row>
    <row r="4177" spans="1:5" x14ac:dyDescent="0.25">
      <c r="A4177">
        <v>4110</v>
      </c>
      <c r="B4177" s="40">
        <v>3230754.2153574103</v>
      </c>
      <c r="C4177">
        <v>4253431.5721551646</v>
      </c>
      <c r="D4177" t="str">
        <v>unmet</v>
      </c>
      <c r="E4177">
        <v>-1022677.3567977543</v>
      </c>
    </row>
    <row r="4178" spans="1:5" x14ac:dyDescent="0.25">
      <c r="A4178">
        <v>4111</v>
      </c>
      <c r="B4178" s="40">
        <v>3898057.1972668604</v>
      </c>
      <c r="C4178">
        <v>4253791.565726201</v>
      </c>
      <c r="D4178" t="str">
        <v>unmet</v>
      </c>
      <c r="E4178">
        <v>-355734.36845934065</v>
      </c>
    </row>
    <row r="4179" spans="1:5" x14ac:dyDescent="0.25">
      <c r="A4179">
        <v>4112</v>
      </c>
      <c r="B4179" s="40">
        <v>2890486.6359404158</v>
      </c>
      <c r="C4179">
        <v>4253453.9303571526</v>
      </c>
      <c r="D4179" t="str">
        <v>unmet</v>
      </c>
      <c r="E4179">
        <v>-1362967.2944167368</v>
      </c>
    </row>
    <row r="4180" spans="1:5" x14ac:dyDescent="0.25">
      <c r="A4180">
        <v>4113</v>
      </c>
      <c r="B4180" s="40">
        <v>3137266.9288223526</v>
      </c>
      <c r="C4180">
        <v>4252933.5290920259</v>
      </c>
      <c r="D4180" t="str">
        <v>unmet</v>
      </c>
      <c r="E4180">
        <v>-1115666.6002696734</v>
      </c>
    </row>
    <row r="4181" spans="1:5" x14ac:dyDescent="0.25">
      <c r="A4181">
        <v>4114</v>
      </c>
      <c r="B4181" s="40">
        <v>3069369.7079098537</v>
      </c>
      <c r="C4181">
        <v>4253346.2843100848</v>
      </c>
      <c r="D4181" t="str">
        <v>unmet</v>
      </c>
      <c r="E4181">
        <v>-1183976.5764002311</v>
      </c>
    </row>
    <row r="4182" spans="1:5" x14ac:dyDescent="0.25">
      <c r="A4182">
        <v>4115</v>
      </c>
      <c r="B4182" s="40">
        <v>3467544.982978208</v>
      </c>
      <c r="C4182">
        <v>4253093.6853838814</v>
      </c>
      <c r="D4182" t="str">
        <v>unmet</v>
      </c>
      <c r="E4182">
        <v>-785548.70240567345</v>
      </c>
    </row>
    <row r="4183" spans="1:5" x14ac:dyDescent="0.25">
      <c r="A4183">
        <v>4116</v>
      </c>
      <c r="B4183" s="40">
        <v>3477610.6664073085</v>
      </c>
      <c r="C4183">
        <v>4253434.7858073916</v>
      </c>
      <c r="D4183" t="str">
        <v>unmet</v>
      </c>
      <c r="E4183">
        <v>-775824.11940008309</v>
      </c>
    </row>
    <row r="4184" spans="1:5" x14ac:dyDescent="0.25">
      <c r="A4184">
        <v>4117</v>
      </c>
      <c r="B4184" s="40">
        <v>3541810.0562890009</v>
      </c>
      <c r="C4184">
        <v>4253457.7645495804</v>
      </c>
      <c r="D4184" t="str">
        <v>unmet</v>
      </c>
      <c r="E4184">
        <v>-711647.7082605795</v>
      </c>
    </row>
    <row r="4185" spans="1:5" x14ac:dyDescent="0.25">
      <c r="A4185">
        <v>4118</v>
      </c>
      <c r="B4185" s="40">
        <v>3165442.8798456704</v>
      </c>
      <c r="C4185">
        <v>4253481.4849025756</v>
      </c>
      <c r="D4185" t="str">
        <v>unmet</v>
      </c>
      <c r="E4185">
        <v>-1088038.6050569052</v>
      </c>
    </row>
    <row r="4186" spans="1:5" x14ac:dyDescent="0.25">
      <c r="A4186">
        <v>4119</v>
      </c>
      <c r="B4186" s="40">
        <v>3345652.4414221407</v>
      </c>
      <c r="C4186">
        <v>4253489.4586167177</v>
      </c>
      <c r="D4186" t="str">
        <v>unmet</v>
      </c>
      <c r="E4186">
        <v>-907837.01719457703</v>
      </c>
    </row>
    <row r="4187" spans="1:5" x14ac:dyDescent="0.25">
      <c r="A4187">
        <v>4120</v>
      </c>
      <c r="B4187" s="40">
        <v>3007847.9330551745</v>
      </c>
      <c r="C4187">
        <v>4253497.0893587144</v>
      </c>
      <c r="D4187" t="str">
        <v>unmet</v>
      </c>
      <c r="E4187">
        <v>-1245649.1563035399</v>
      </c>
    </row>
    <row r="4188" spans="1:5" x14ac:dyDescent="0.25">
      <c r="A4188">
        <v>4121</v>
      </c>
      <c r="B4188" s="40">
        <v>5548405.186343004</v>
      </c>
      <c r="C4188">
        <v>4252970.322149192</v>
      </c>
      <c r="D4188" t="str">
        <v>met</v>
      </c>
      <c r="E4188">
        <v>1295434.864193812</v>
      </c>
    </row>
    <row r="4189" spans="1:5" x14ac:dyDescent="0.25">
      <c r="A4189">
        <v>4122</v>
      </c>
      <c r="B4189" s="40">
        <v>2739565.2808465147</v>
      </c>
      <c r="C4189">
        <v>4253251.688551493</v>
      </c>
      <c r="D4189" t="str">
        <v>unmet</v>
      </c>
      <c r="E4189">
        <v>-1513686.4077049782</v>
      </c>
    </row>
    <row r="4190" spans="1:5" x14ac:dyDescent="0.25">
      <c r="A4190">
        <v>4123</v>
      </c>
      <c r="B4190" s="40">
        <v>3495202.5989505439</v>
      </c>
      <c r="C4190">
        <v>4253095.0991017753</v>
      </c>
      <c r="D4190" t="str">
        <v>unmet</v>
      </c>
      <c r="E4190">
        <v>-757892.50015123142</v>
      </c>
    </row>
    <row r="4191" spans="1:5" x14ac:dyDescent="0.25">
      <c r="A4191">
        <v>4124</v>
      </c>
      <c r="B4191" s="40">
        <v>2963252.0079872436</v>
      </c>
      <c r="C4191">
        <v>4253313.4812062923</v>
      </c>
      <c r="D4191" t="str">
        <v>unmet</v>
      </c>
      <c r="E4191">
        <v>-1290061.4732190487</v>
      </c>
    </row>
    <row r="4192" spans="1:5" x14ac:dyDescent="0.25">
      <c r="A4192">
        <v>4125</v>
      </c>
      <c r="B4192" s="40">
        <v>3353689.8099492048</v>
      </c>
      <c r="C4192">
        <v>4253040.5977490023</v>
      </c>
      <c r="D4192" t="str">
        <v>unmet</v>
      </c>
      <c r="E4192">
        <v>-899350.78779979749</v>
      </c>
    </row>
    <row r="4193" spans="1:5" x14ac:dyDescent="0.25">
      <c r="A4193">
        <v>4126</v>
      </c>
      <c r="B4193" s="40">
        <v>3012642.4294293597</v>
      </c>
      <c r="C4193">
        <v>4253580.7955241092</v>
      </c>
      <c r="D4193" t="str">
        <v>unmet</v>
      </c>
      <c r="E4193">
        <v>-1240938.3660947494</v>
      </c>
    </row>
    <row r="4194" spans="1:5" x14ac:dyDescent="0.25">
      <c r="A4194">
        <v>4127</v>
      </c>
      <c r="B4194" s="40">
        <v>3229315.5008969298</v>
      </c>
      <c r="C4194">
        <v>4254217.1677352348</v>
      </c>
      <c r="D4194" t="str">
        <v>unmet</v>
      </c>
      <c r="E4194">
        <v>-1024901.6668383051</v>
      </c>
    </row>
    <row r="4195" spans="1:5" x14ac:dyDescent="0.25">
      <c r="A4195">
        <v>4128</v>
      </c>
      <c r="B4195" s="40">
        <v>3383649.9236599226</v>
      </c>
      <c r="C4195">
        <v>4253024.4829899101</v>
      </c>
      <c r="D4195" t="str">
        <v>unmet</v>
      </c>
      <c r="E4195">
        <v>-869374.5593299875</v>
      </c>
    </row>
    <row r="4196" spans="1:5" x14ac:dyDescent="0.25">
      <c r="A4196">
        <v>4129</v>
      </c>
      <c r="B4196" s="40">
        <v>3235054.5670055151</v>
      </c>
      <c r="C4196">
        <v>4253969.7838229835</v>
      </c>
      <c r="D4196" t="str">
        <v>unmet</v>
      </c>
      <c r="E4196">
        <v>-1018915.2168174684</v>
      </c>
    </row>
    <row r="4197" spans="1:5" x14ac:dyDescent="0.25">
      <c r="A4197">
        <v>4130</v>
      </c>
      <c r="B4197" s="40">
        <v>2923908.6490422566</v>
      </c>
      <c r="C4197">
        <v>4253176.1687255474</v>
      </c>
      <c r="D4197" t="str">
        <v>unmet</v>
      </c>
      <c r="E4197">
        <v>-1329267.5196832907</v>
      </c>
    </row>
    <row r="4198" spans="1:5" x14ac:dyDescent="0.25">
      <c r="A4198">
        <v>4131</v>
      </c>
      <c r="B4198" s="40">
        <v>3101777.0297210217</v>
      </c>
      <c r="C4198">
        <v>4253149.8198501514</v>
      </c>
      <c r="D4198" t="str">
        <v>unmet</v>
      </c>
      <c r="E4198">
        <v>-1151372.7901291298</v>
      </c>
    </row>
    <row r="4199" spans="1:5" x14ac:dyDescent="0.25">
      <c r="A4199">
        <v>4132</v>
      </c>
      <c r="B4199" s="40">
        <v>2985596.0339702782</v>
      </c>
      <c r="C4199">
        <v>4253520.9236556292</v>
      </c>
      <c r="D4199" t="str">
        <v>unmet</v>
      </c>
      <c r="E4199">
        <v>-1267924.8896853509</v>
      </c>
    </row>
    <row r="4200" spans="1:5" x14ac:dyDescent="0.25">
      <c r="A4200">
        <v>4133</v>
      </c>
      <c r="B4200" s="40">
        <v>3094890.6561863013</v>
      </c>
      <c r="C4200">
        <v>4253976.0471590478</v>
      </c>
      <c r="D4200" t="str">
        <v>unmet</v>
      </c>
      <c r="E4200">
        <v>-1159085.3909727465</v>
      </c>
    </row>
    <row r="4201" spans="1:5" x14ac:dyDescent="0.25">
      <c r="A4201">
        <v>4134</v>
      </c>
      <c r="B4201" s="40">
        <v>3090300.7924003741</v>
      </c>
      <c r="C4201">
        <v>4253604.6115769939</v>
      </c>
      <c r="D4201" t="str">
        <v>unmet</v>
      </c>
      <c r="E4201">
        <v>-1163303.8191766199</v>
      </c>
    </row>
    <row r="4202" spans="1:5" x14ac:dyDescent="0.25">
      <c r="A4202">
        <v>4135</v>
      </c>
      <c r="B4202" s="40">
        <v>3328526.5402292553</v>
      </c>
      <c r="C4202">
        <v>4253533.1777147995</v>
      </c>
      <c r="D4202" t="str">
        <v>unmet</v>
      </c>
      <c r="E4202">
        <v>-925006.6374855442</v>
      </c>
    </row>
    <row r="4203" spans="1:5" x14ac:dyDescent="0.25">
      <c r="A4203">
        <v>4136</v>
      </c>
      <c r="B4203" s="40">
        <v>3924185.736493493</v>
      </c>
      <c r="C4203">
        <v>4253165.1168518439</v>
      </c>
      <c r="D4203" t="str">
        <v>unmet</v>
      </c>
      <c r="E4203">
        <v>-328979.38035835093</v>
      </c>
    </row>
    <row r="4204" spans="1:5" x14ac:dyDescent="0.25">
      <c r="A4204">
        <v>4137</v>
      </c>
      <c r="B4204" s="40">
        <v>3372267.2325037029</v>
      </c>
      <c r="C4204">
        <v>4253022.657958786</v>
      </c>
      <c r="D4204" t="str">
        <v>unmet</v>
      </c>
      <c r="E4204">
        <v>-880755.42545508314</v>
      </c>
    </row>
    <row r="4205" spans="1:5" x14ac:dyDescent="0.25">
      <c r="A4205">
        <v>4138</v>
      </c>
      <c r="B4205" s="40">
        <v>3536685.2724053655</v>
      </c>
      <c r="C4205">
        <v>4253007.0080672028</v>
      </c>
      <c r="D4205" t="str">
        <v>unmet</v>
      </c>
      <c r="E4205">
        <v>-716321.73566183727</v>
      </c>
    </row>
    <row r="4206" spans="1:5" x14ac:dyDescent="0.25">
      <c r="A4206">
        <v>4139</v>
      </c>
      <c r="B4206" s="40">
        <v>3361482.6554471031</v>
      </c>
      <c r="C4206">
        <v>4253233.2159780217</v>
      </c>
      <c r="D4206" t="str">
        <v>unmet</v>
      </c>
      <c r="E4206">
        <v>-891750.56053091865</v>
      </c>
    </row>
    <row r="4207" spans="1:5" x14ac:dyDescent="0.25">
      <c r="A4207">
        <v>4140</v>
      </c>
      <c r="B4207" s="40">
        <v>3355342.5157201951</v>
      </c>
      <c r="C4207">
        <v>4253410.2956675002</v>
      </c>
      <c r="D4207" t="str">
        <v>unmet</v>
      </c>
      <c r="E4207">
        <v>-898067.7799473051</v>
      </c>
    </row>
    <row r="4208" spans="1:5" x14ac:dyDescent="0.25">
      <c r="A4208">
        <v>4141</v>
      </c>
      <c r="B4208" s="40">
        <v>2886745.2444230802</v>
      </c>
      <c r="C4208">
        <v>4253313.9733044216</v>
      </c>
      <c r="D4208" t="str">
        <v>unmet</v>
      </c>
      <c r="E4208">
        <v>-1366568.7288813414</v>
      </c>
    </row>
    <row r="4209" spans="1:5" x14ac:dyDescent="0.25">
      <c r="A4209">
        <v>4142</v>
      </c>
      <c r="B4209" s="40">
        <v>2915545.3564179526</v>
      </c>
      <c r="C4209">
        <v>4252961.8899650313</v>
      </c>
      <c r="D4209" t="str">
        <v>unmet</v>
      </c>
      <c r="E4209">
        <v>-1337416.5335470787</v>
      </c>
    </row>
    <row r="4210" spans="1:5" x14ac:dyDescent="0.25">
      <c r="A4210">
        <v>4143</v>
      </c>
      <c r="B4210" s="40">
        <v>3144072.7641626298</v>
      </c>
      <c r="C4210">
        <v>4253222.4980873941</v>
      </c>
      <c r="D4210" t="str">
        <v>unmet</v>
      </c>
      <c r="E4210">
        <v>-1109149.7339247642</v>
      </c>
    </row>
    <row r="4211" spans="1:5" x14ac:dyDescent="0.25">
      <c r="A4211">
        <v>4144</v>
      </c>
      <c r="B4211" s="40">
        <v>3558646.9525907296</v>
      </c>
      <c r="C4211">
        <v>4253502.129636379</v>
      </c>
      <c r="D4211" t="str">
        <v>unmet</v>
      </c>
      <c r="E4211">
        <v>-694855.17704564938</v>
      </c>
    </row>
    <row r="4212" spans="1:5" x14ac:dyDescent="0.25">
      <c r="A4212">
        <v>4145</v>
      </c>
      <c r="B4212" s="40">
        <v>3127957.5411881329</v>
      </c>
      <c r="C4212">
        <v>4253162.3818838894</v>
      </c>
      <c r="D4212" t="str">
        <v>unmet</v>
      </c>
      <c r="E4212">
        <v>-1125204.8406957565</v>
      </c>
    </row>
    <row r="4213" spans="1:5" x14ac:dyDescent="0.25">
      <c r="A4213">
        <v>4146</v>
      </c>
      <c r="B4213" s="40">
        <v>2857190.6200538096</v>
      </c>
      <c r="C4213">
        <v>4253085.1745520215</v>
      </c>
      <c r="D4213" t="str">
        <v>unmet</v>
      </c>
      <c r="E4213">
        <v>-1395894.5544982119</v>
      </c>
    </row>
    <row r="4214" spans="1:5" x14ac:dyDescent="0.25">
      <c r="A4214">
        <v>4147</v>
      </c>
      <c r="B4214" s="40">
        <v>3192670.1384355347</v>
      </c>
      <c r="C4214">
        <v>4253433.3131593894</v>
      </c>
      <c r="D4214" t="str">
        <v>unmet</v>
      </c>
      <c r="E4214">
        <v>-1060763.1747238548</v>
      </c>
    </row>
    <row r="4215" spans="1:5" x14ac:dyDescent="0.25">
      <c r="A4215">
        <v>4148</v>
      </c>
      <c r="B4215" s="40">
        <v>3454370.3297145478</v>
      </c>
      <c r="C4215">
        <v>4253563.4867054904</v>
      </c>
      <c r="D4215" t="str">
        <v>unmet</v>
      </c>
      <c r="E4215">
        <v>-799193.15699094255</v>
      </c>
    </row>
    <row r="4216" spans="1:5" x14ac:dyDescent="0.25">
      <c r="A4216">
        <v>4149</v>
      </c>
      <c r="B4216" s="40">
        <v>3148471.2939758655</v>
      </c>
      <c r="C4216">
        <v>4253951.5354369385</v>
      </c>
      <c r="D4216" t="str">
        <v>unmet</v>
      </c>
      <c r="E4216">
        <v>-1105480.241461073</v>
      </c>
    </row>
    <row r="4217" spans="1:5" x14ac:dyDescent="0.25">
      <c r="A4217">
        <v>4150</v>
      </c>
      <c r="B4217" s="40">
        <v>3411599.4702327014</v>
      </c>
      <c r="C4217">
        <v>4252891.3451439757</v>
      </c>
      <c r="D4217" t="str">
        <v>unmet</v>
      </c>
      <c r="E4217">
        <v>-841291.8749112743</v>
      </c>
    </row>
    <row r="4218" spans="1:5" x14ac:dyDescent="0.25">
      <c r="A4218">
        <v>4151</v>
      </c>
      <c r="B4218" s="40">
        <v>3112896.7150626183</v>
      </c>
      <c r="C4218">
        <v>4253430.4413806172</v>
      </c>
      <c r="D4218" t="str">
        <v>unmet</v>
      </c>
      <c r="E4218">
        <v>-1140533.726317999</v>
      </c>
    </row>
    <row r="4219" spans="1:5" x14ac:dyDescent="0.25">
      <c r="A4219">
        <v>4152</v>
      </c>
      <c r="B4219" s="40">
        <v>3566371.5201908895</v>
      </c>
      <c r="C4219">
        <v>4252886.0557199102</v>
      </c>
      <c r="D4219" t="str">
        <v>unmet</v>
      </c>
      <c r="E4219">
        <v>-686514.53552902071</v>
      </c>
    </row>
    <row r="4220" spans="1:5" x14ac:dyDescent="0.25">
      <c r="A4220">
        <v>4153</v>
      </c>
      <c r="B4220" s="40">
        <v>3646525.8294325694</v>
      </c>
      <c r="C4220">
        <v>4253588.8164720936</v>
      </c>
      <c r="D4220" t="str">
        <v>unmet</v>
      </c>
      <c r="E4220">
        <v>-607062.98703952413</v>
      </c>
    </row>
    <row r="4221" spans="1:5" x14ac:dyDescent="0.25">
      <c r="A4221">
        <v>4154</v>
      </c>
      <c r="B4221" s="40">
        <v>3254411.1625896706</v>
      </c>
      <c r="C4221">
        <v>4253399.9533707704</v>
      </c>
      <c r="D4221" t="str">
        <v>unmet</v>
      </c>
      <c r="E4221">
        <v>-998988.79078109981</v>
      </c>
    </row>
    <row r="4222" spans="1:5" x14ac:dyDescent="0.25">
      <c r="A4222">
        <v>4155</v>
      </c>
      <c r="B4222" s="40">
        <v>2783714.2533188052</v>
      </c>
      <c r="C4222">
        <v>4253214.7184824999</v>
      </c>
      <c r="D4222" t="str">
        <v>unmet</v>
      </c>
      <c r="E4222">
        <v>-1469500.4651636947</v>
      </c>
    </row>
    <row r="4223" spans="1:5" x14ac:dyDescent="0.25">
      <c r="A4223">
        <v>4156</v>
      </c>
      <c r="B4223" s="40">
        <v>3164484.8542862041</v>
      </c>
      <c r="C4223">
        <v>4253188.8507893244</v>
      </c>
      <c r="D4223" t="str">
        <v>unmet</v>
      </c>
      <c r="E4223">
        <v>-1088703.9965031203</v>
      </c>
    </row>
    <row r="4224" spans="1:5" x14ac:dyDescent="0.25">
      <c r="A4224">
        <v>4157</v>
      </c>
      <c r="B4224" s="40">
        <v>3151054.5818852</v>
      </c>
      <c r="C4224">
        <v>4253385.1952523077</v>
      </c>
      <c r="D4224" t="str">
        <v>unmet</v>
      </c>
      <c r="E4224">
        <v>-1102330.6133671077</v>
      </c>
    </row>
    <row r="4225" spans="1:5" x14ac:dyDescent="0.25">
      <c r="A4225">
        <v>4158</v>
      </c>
      <c r="B4225" s="40">
        <v>3169484.3469794965</v>
      </c>
      <c r="C4225">
        <v>4253058.3712439742</v>
      </c>
      <c r="D4225" t="str">
        <v>unmet</v>
      </c>
      <c r="E4225">
        <v>-1083574.0242644777</v>
      </c>
    </row>
    <row r="4226" spans="1:5" x14ac:dyDescent="0.25">
      <c r="A4226">
        <v>4159</v>
      </c>
      <c r="B4226" s="40">
        <v>3139201.8743833876</v>
      </c>
      <c r="C4226">
        <v>4253090.4862002498</v>
      </c>
      <c r="D4226" t="str">
        <v>unmet</v>
      </c>
      <c r="E4226">
        <v>-1113888.6118168621</v>
      </c>
    </row>
    <row r="4227" spans="1:5" x14ac:dyDescent="0.25">
      <c r="A4227">
        <v>4160</v>
      </c>
      <c r="B4227" s="40">
        <v>2995535.1757627577</v>
      </c>
      <c r="C4227">
        <v>4253185.7242174624</v>
      </c>
      <c r="D4227" t="str">
        <v>unmet</v>
      </c>
      <c r="E4227">
        <v>-1257650.5484547047</v>
      </c>
    </row>
    <row r="4228" spans="1:5" x14ac:dyDescent="0.25">
      <c r="A4228">
        <v>4161</v>
      </c>
      <c r="B4228" s="40">
        <v>3420985.2718237108</v>
      </c>
      <c r="C4228">
        <v>4253451.6196407219</v>
      </c>
      <c r="D4228" t="str">
        <v>unmet</v>
      </c>
      <c r="E4228">
        <v>-832466.34781701118</v>
      </c>
    </row>
    <row r="4229" spans="1:5" x14ac:dyDescent="0.25">
      <c r="A4229">
        <v>4162</v>
      </c>
      <c r="B4229" s="40">
        <v>3466774.0213072193</v>
      </c>
      <c r="C4229">
        <v>4253495.2768857749</v>
      </c>
      <c r="D4229" t="str">
        <v>unmet</v>
      </c>
      <c r="E4229">
        <v>-786721.25557855563</v>
      </c>
    </row>
    <row r="4230" spans="1:5" x14ac:dyDescent="0.25">
      <c r="A4230">
        <v>4163</v>
      </c>
      <c r="B4230" s="40">
        <v>2728100.5236820988</v>
      </c>
      <c r="C4230">
        <v>4252848.8659176463</v>
      </c>
      <c r="D4230" t="str">
        <v>unmet</v>
      </c>
      <c r="E4230">
        <v>-1524748.3422355475</v>
      </c>
    </row>
    <row r="4231" spans="1:5" x14ac:dyDescent="0.25">
      <c r="A4231">
        <v>4164</v>
      </c>
      <c r="B4231" s="40">
        <v>3129618.3571829656</v>
      </c>
      <c r="C4231">
        <v>4253643.7089368384</v>
      </c>
      <c r="D4231" t="str">
        <v>unmet</v>
      </c>
      <c r="E4231">
        <v>-1124025.3517538728</v>
      </c>
    </row>
    <row r="4232" spans="1:5" x14ac:dyDescent="0.25">
      <c r="A4232">
        <v>4165</v>
      </c>
      <c r="B4232" s="40">
        <v>3171066.9715818507</v>
      </c>
      <c r="C4232">
        <v>4253188.5656168601</v>
      </c>
      <c r="D4232" t="str">
        <v>unmet</v>
      </c>
      <c r="E4232">
        <v>-1082121.5940350094</v>
      </c>
    </row>
    <row r="4233" spans="1:5" x14ac:dyDescent="0.25">
      <c r="A4233">
        <v>4166</v>
      </c>
      <c r="B4233" s="40">
        <v>2850244.534321411</v>
      </c>
      <c r="C4233">
        <v>4253266.4119105199</v>
      </c>
      <c r="D4233" t="str">
        <v>unmet</v>
      </c>
      <c r="E4233">
        <v>-1403021.8775891089</v>
      </c>
    </row>
    <row r="4234" spans="1:5" x14ac:dyDescent="0.25">
      <c r="A4234">
        <v>4167</v>
      </c>
      <c r="B4234" s="40">
        <v>3421540.1487719873</v>
      </c>
      <c r="C4234">
        <v>4253727.5584409852</v>
      </c>
      <c r="D4234" t="str">
        <v>unmet</v>
      </c>
      <c r="E4234">
        <v>-832187.40966899786</v>
      </c>
    </row>
    <row r="4235" spans="1:5" x14ac:dyDescent="0.25">
      <c r="A4235">
        <v>4168</v>
      </c>
      <c r="B4235" s="40">
        <v>3090874.252357197</v>
      </c>
      <c r="C4235">
        <v>4253200.5840945812</v>
      </c>
      <c r="D4235" t="str">
        <v>unmet</v>
      </c>
      <c r="E4235">
        <v>-1162326.3317373842</v>
      </c>
    </row>
    <row r="4236" spans="1:5" x14ac:dyDescent="0.25">
      <c r="A4236">
        <v>4169</v>
      </c>
      <c r="B4236" s="40">
        <v>3247286.5099714766</v>
      </c>
      <c r="C4236">
        <v>4253342.2943280283</v>
      </c>
      <c r="D4236" t="str">
        <v>unmet</v>
      </c>
      <c r="E4236">
        <v>-1006055.7843565517</v>
      </c>
    </row>
    <row r="4237" spans="1:5" x14ac:dyDescent="0.25">
      <c r="A4237">
        <v>4170</v>
      </c>
      <c r="B4237" s="40">
        <v>2881503.9756437782</v>
      </c>
      <c r="C4237">
        <v>4253145.8156336965</v>
      </c>
      <c r="D4237" t="str">
        <v>unmet</v>
      </c>
      <c r="E4237">
        <v>-1371641.8399899183</v>
      </c>
    </row>
    <row r="4238" spans="1:5" x14ac:dyDescent="0.25">
      <c r="A4238">
        <v>4171</v>
      </c>
      <c r="B4238" s="40">
        <v>2841576.122163259</v>
      </c>
      <c r="C4238">
        <v>4253039.8663037876</v>
      </c>
      <c r="D4238" t="str">
        <v>unmet</v>
      </c>
      <c r="E4238">
        <v>-1411463.7441405286</v>
      </c>
    </row>
    <row r="4239" spans="1:5" x14ac:dyDescent="0.25">
      <c r="A4239">
        <v>4172</v>
      </c>
      <c r="B4239" s="40">
        <v>3300917.3078074502</v>
      </c>
      <c r="C4239">
        <v>4253143.4486589022</v>
      </c>
      <c r="D4239" t="str">
        <v>unmet</v>
      </c>
      <c r="E4239">
        <v>-952226.14085145202</v>
      </c>
    </row>
    <row r="4240" spans="1:5" x14ac:dyDescent="0.25">
      <c r="A4240">
        <v>4173</v>
      </c>
      <c r="B4240" s="40">
        <v>2883990.7694308003</v>
      </c>
      <c r="C4240">
        <v>4252991.86491095</v>
      </c>
      <c r="D4240" t="str">
        <v>unmet</v>
      </c>
      <c r="E4240">
        <v>-1369001.0954801496</v>
      </c>
    </row>
    <row r="4241" spans="1:5" x14ac:dyDescent="0.25">
      <c r="A4241">
        <v>4174</v>
      </c>
      <c r="B4241" s="40">
        <v>3394751.4905935619</v>
      </c>
      <c r="C4241">
        <v>4253773.5310095875</v>
      </c>
      <c r="D4241" t="str">
        <v>unmet</v>
      </c>
      <c r="E4241">
        <v>-859022.04041602556</v>
      </c>
    </row>
    <row r="4242" spans="1:5" x14ac:dyDescent="0.25">
      <c r="A4242">
        <v>4175</v>
      </c>
      <c r="B4242" s="40">
        <v>3630244.2897024788</v>
      </c>
      <c r="C4242">
        <v>4253461.5795204118</v>
      </c>
      <c r="D4242" t="str">
        <v>unmet</v>
      </c>
      <c r="E4242">
        <v>-623217.28981793299</v>
      </c>
    </row>
    <row r="4243" spans="1:5" x14ac:dyDescent="0.25">
      <c r="A4243">
        <v>4176</v>
      </c>
      <c r="B4243" s="40">
        <v>2958653.9558712002</v>
      </c>
      <c r="C4243">
        <v>4253507.5456782086</v>
      </c>
      <c r="D4243" t="str">
        <v>unmet</v>
      </c>
      <c r="E4243">
        <v>-1294853.5898070084</v>
      </c>
    </row>
    <row r="4244" spans="1:5" x14ac:dyDescent="0.25">
      <c r="A4244">
        <v>4177</v>
      </c>
      <c r="B4244" s="40">
        <v>2890198.2934677661</v>
      </c>
      <c r="C4244">
        <v>4253575.8643680466</v>
      </c>
      <c r="D4244" t="str">
        <v>unmet</v>
      </c>
      <c r="E4244">
        <v>-1363377.5709002805</v>
      </c>
    </row>
    <row r="4245" spans="1:5" x14ac:dyDescent="0.25">
      <c r="A4245">
        <v>4178</v>
      </c>
      <c r="B4245" s="40">
        <v>3416803.8102337942</v>
      </c>
      <c r="C4245">
        <v>4253437.3103969609</v>
      </c>
      <c r="D4245" t="str">
        <v>unmet</v>
      </c>
      <c r="E4245">
        <v>-836633.50016316678</v>
      </c>
    </row>
    <row r="4246" spans="1:5" x14ac:dyDescent="0.25">
      <c r="A4246">
        <v>4179</v>
      </c>
      <c r="B4246" s="40">
        <v>3183151.865508697</v>
      </c>
      <c r="C4246">
        <v>4253478.882039356</v>
      </c>
      <c r="D4246" t="str">
        <v>unmet</v>
      </c>
      <c r="E4246">
        <v>-1070327.016530659</v>
      </c>
    </row>
    <row r="4247" spans="1:5" x14ac:dyDescent="0.25">
      <c r="A4247">
        <v>4180</v>
      </c>
      <c r="B4247" s="40">
        <v>3676928.7237036098</v>
      </c>
      <c r="C4247">
        <v>4253285.5322432341</v>
      </c>
      <c r="D4247" t="str">
        <v>unmet</v>
      </c>
      <c r="E4247">
        <v>-576356.80853962433</v>
      </c>
    </row>
    <row r="4248" spans="1:5" x14ac:dyDescent="0.25">
      <c r="A4248">
        <v>4181</v>
      </c>
      <c r="B4248" s="40">
        <v>3343101.1564287273</v>
      </c>
      <c r="C4248">
        <v>4253411.7140742932</v>
      </c>
      <c r="D4248" t="str">
        <v>unmet</v>
      </c>
      <c r="E4248">
        <v>-910310.55764556583</v>
      </c>
    </row>
    <row r="4249" spans="1:5" x14ac:dyDescent="0.25">
      <c r="A4249">
        <v>4182</v>
      </c>
      <c r="B4249" s="40">
        <v>3601495.9107399494</v>
      </c>
      <c r="C4249">
        <v>4253317.0024787877</v>
      </c>
      <c r="D4249" t="str">
        <v>unmet</v>
      </c>
      <c r="E4249">
        <v>-651821.09173883824</v>
      </c>
    </row>
    <row r="4250" spans="1:5" x14ac:dyDescent="0.25">
      <c r="A4250">
        <v>4183</v>
      </c>
      <c r="B4250" s="40">
        <v>3147305.6556411288</v>
      </c>
      <c r="C4250">
        <v>4253363.9225685801</v>
      </c>
      <c r="D4250" t="str">
        <v>unmet</v>
      </c>
      <c r="E4250">
        <v>-1106058.2669274514</v>
      </c>
    </row>
    <row r="4251" spans="1:5" x14ac:dyDescent="0.25">
      <c r="A4251">
        <v>4184</v>
      </c>
      <c r="B4251" s="40">
        <v>2865517.5605696831</v>
      </c>
      <c r="C4251">
        <v>4252444.1180555243</v>
      </c>
      <c r="D4251" t="str">
        <v>unmet</v>
      </c>
      <c r="E4251">
        <v>-1386926.5574858412</v>
      </c>
    </row>
    <row r="4252" spans="1:5" x14ac:dyDescent="0.25">
      <c r="A4252">
        <v>4185</v>
      </c>
      <c r="B4252" s="40">
        <v>2639553.8817754546</v>
      </c>
      <c r="C4252">
        <v>4253204.297157851</v>
      </c>
      <c r="D4252" t="str">
        <v>unmet</v>
      </c>
      <c r="E4252">
        <v>-1613650.4153823964</v>
      </c>
    </row>
    <row r="4253" spans="1:5" x14ac:dyDescent="0.25">
      <c r="A4253">
        <v>4186</v>
      </c>
      <c r="B4253" s="40">
        <v>3453462.6789837368</v>
      </c>
      <c r="C4253">
        <v>4253549.391295433</v>
      </c>
      <c r="D4253" t="str">
        <v>unmet</v>
      </c>
      <c r="E4253">
        <v>-800086.71231169626</v>
      </c>
    </row>
    <row r="4254" spans="1:5" x14ac:dyDescent="0.25">
      <c r="A4254">
        <v>4187</v>
      </c>
      <c r="B4254" s="40">
        <v>2941911.0188430059</v>
      </c>
      <c r="C4254">
        <v>4253325.5629549921</v>
      </c>
      <c r="D4254" t="str">
        <v>unmet</v>
      </c>
      <c r="E4254">
        <v>-1311414.5441119862</v>
      </c>
    </row>
    <row r="4255" spans="1:5" x14ac:dyDescent="0.25">
      <c r="A4255">
        <v>4188</v>
      </c>
      <c r="B4255" s="40">
        <v>3007073.0198626956</v>
      </c>
      <c r="C4255">
        <v>4253590.3711590264</v>
      </c>
      <c r="D4255" t="str">
        <v>unmet</v>
      </c>
      <c r="E4255">
        <v>-1246517.3512963308</v>
      </c>
    </row>
    <row r="4256" spans="1:5" x14ac:dyDescent="0.25">
      <c r="A4256">
        <v>4189</v>
      </c>
      <c r="B4256" s="40">
        <v>3279517.1940501668</v>
      </c>
      <c r="C4256">
        <v>4253064.9230439803</v>
      </c>
      <c r="D4256" t="str">
        <v>unmet</v>
      </c>
      <c r="E4256">
        <v>-973547.72899381351</v>
      </c>
    </row>
    <row r="4257" spans="1:5" x14ac:dyDescent="0.25">
      <c r="A4257">
        <v>4190</v>
      </c>
      <c r="B4257" s="40">
        <v>3313051.3524873746</v>
      </c>
      <c r="C4257">
        <v>4253390.437584403</v>
      </c>
      <c r="D4257" t="str">
        <v>unmet</v>
      </c>
      <c r="E4257">
        <v>-940339.08509702841</v>
      </c>
    </row>
    <row r="4258" spans="1:5" x14ac:dyDescent="0.25">
      <c r="A4258">
        <v>4191</v>
      </c>
      <c r="B4258" s="40">
        <v>3302785.4395985836</v>
      </c>
      <c r="C4258">
        <v>4253885.5364825521</v>
      </c>
      <c r="D4258" t="str">
        <v>unmet</v>
      </c>
      <c r="E4258">
        <v>-951100.09688396845</v>
      </c>
    </row>
    <row r="4259" spans="1:5" x14ac:dyDescent="0.25">
      <c r="A4259">
        <v>4192</v>
      </c>
      <c r="B4259" s="40">
        <v>3640970.3253215272</v>
      </c>
      <c r="C4259">
        <v>4253415.8502130993</v>
      </c>
      <c r="D4259" t="str">
        <v>unmet</v>
      </c>
      <c r="E4259">
        <v>-612445.52489157207</v>
      </c>
    </row>
    <row r="4260" spans="1:5" x14ac:dyDescent="0.25">
      <c r="A4260">
        <v>4193</v>
      </c>
      <c r="B4260" s="40">
        <v>3043033.5286750779</v>
      </c>
      <c r="C4260">
        <v>4253693.4095007833</v>
      </c>
      <c r="D4260" t="str">
        <v>unmet</v>
      </c>
      <c r="E4260">
        <v>-1210659.8808257054</v>
      </c>
    </row>
    <row r="4261" spans="1:5" x14ac:dyDescent="0.25">
      <c r="A4261">
        <v>4194</v>
      </c>
      <c r="B4261" s="40">
        <v>3655917.1862427518</v>
      </c>
      <c r="C4261">
        <v>4253416.509499087</v>
      </c>
      <c r="D4261" t="str">
        <v>unmet</v>
      </c>
      <c r="E4261">
        <v>-597499.32325633522</v>
      </c>
    </row>
    <row r="4262" spans="1:5" x14ac:dyDescent="0.25">
      <c r="A4262">
        <v>4195</v>
      </c>
      <c r="B4262" s="40">
        <v>3748116.7291700626</v>
      </c>
      <c r="C4262">
        <v>4253170.7323220121</v>
      </c>
      <c r="D4262" t="str">
        <v>unmet</v>
      </c>
      <c r="E4262">
        <v>-505054.0031519495</v>
      </c>
    </row>
    <row r="4263" spans="1:5" x14ac:dyDescent="0.25">
      <c r="A4263">
        <v>4196</v>
      </c>
      <c r="B4263" s="40">
        <v>2855538.0564444168</v>
      </c>
      <c r="C4263">
        <v>4253691.6740749786</v>
      </c>
      <c r="D4263" t="str">
        <v>unmet</v>
      </c>
      <c r="E4263">
        <v>-1398153.6176305618</v>
      </c>
    </row>
    <row r="4264" spans="1:5" x14ac:dyDescent="0.25">
      <c r="A4264">
        <v>4197</v>
      </c>
      <c r="B4264" s="40">
        <v>4632665.6929279976</v>
      </c>
      <c r="C4264">
        <v>4253104.3286208296</v>
      </c>
      <c r="D4264" t="str">
        <v>met</v>
      </c>
      <c r="E4264">
        <v>379561.36430716794</v>
      </c>
    </row>
    <row r="4265" spans="1:5" x14ac:dyDescent="0.25">
      <c r="A4265">
        <v>4198</v>
      </c>
      <c r="B4265" s="40">
        <v>2914859.5467011179</v>
      </c>
      <c r="C4265">
        <v>4253480.6168501293</v>
      </c>
      <c r="D4265" t="str">
        <v>unmet</v>
      </c>
      <c r="E4265">
        <v>-1338621.0701490114</v>
      </c>
    </row>
    <row r="4266" spans="1:5" x14ac:dyDescent="0.25">
      <c r="A4266">
        <v>4199</v>
      </c>
      <c r="B4266" s="40">
        <v>3224604.6946800784</v>
      </c>
      <c r="C4266">
        <v>4253547.5566826314</v>
      </c>
      <c r="D4266" t="str">
        <v>unmet</v>
      </c>
      <c r="E4266">
        <v>-1028942.862002553</v>
      </c>
    </row>
    <row r="4267" spans="1:5" x14ac:dyDescent="0.25">
      <c r="A4267">
        <v>4200</v>
      </c>
      <c r="B4267" s="40">
        <v>2836445.0057942686</v>
      </c>
      <c r="C4267">
        <v>4253823.5492375512</v>
      </c>
      <c r="D4267" t="str">
        <v>unmet</v>
      </c>
      <c r="E4267">
        <v>-1417378.5434432826</v>
      </c>
    </row>
    <row r="4268" spans="1:5" x14ac:dyDescent="0.25">
      <c r="A4268">
        <v>4201</v>
      </c>
      <c r="B4268" s="40">
        <v>3056858.0983102974</v>
      </c>
      <c r="C4268">
        <v>4253540.57310005</v>
      </c>
      <c r="D4268" t="str">
        <v>unmet</v>
      </c>
      <c r="E4268">
        <v>-1196682.4747897526</v>
      </c>
    </row>
    <row r="4269" spans="1:5" x14ac:dyDescent="0.25">
      <c r="A4269">
        <v>4202</v>
      </c>
      <c r="B4269" s="40">
        <v>3758102.0014571012</v>
      </c>
      <c r="C4269">
        <v>4253311.7287388938</v>
      </c>
      <c r="D4269" t="str">
        <v>unmet</v>
      </c>
      <c r="E4269">
        <v>-495209.72728179256</v>
      </c>
    </row>
    <row r="4270" spans="1:5" x14ac:dyDescent="0.25">
      <c r="A4270">
        <v>4203</v>
      </c>
      <c r="B4270" s="40">
        <v>2677395.4544452848</v>
      </c>
      <c r="C4270">
        <v>4253541.8596813325</v>
      </c>
      <c r="D4270" t="str">
        <v>unmet</v>
      </c>
      <c r="E4270">
        <v>-1576146.4052360477</v>
      </c>
    </row>
    <row r="4271" spans="1:5" x14ac:dyDescent="0.25">
      <c r="A4271">
        <v>4204</v>
      </c>
      <c r="B4271" s="40">
        <v>2986687.7809282988</v>
      </c>
      <c r="C4271">
        <v>4253006.0776904067</v>
      </c>
      <c r="D4271" t="str">
        <v>unmet</v>
      </c>
      <c r="E4271">
        <v>-1266318.2967621079</v>
      </c>
    </row>
    <row r="4272" spans="1:5" x14ac:dyDescent="0.25">
      <c r="A4272">
        <v>4205</v>
      </c>
      <c r="B4272" s="40">
        <v>3362919.5217395965</v>
      </c>
      <c r="C4272">
        <v>4253214.5006424515</v>
      </c>
      <c r="D4272" t="str">
        <v>unmet</v>
      </c>
      <c r="E4272">
        <v>-890294.97890285496</v>
      </c>
    </row>
    <row r="4273" spans="1:5" x14ac:dyDescent="0.25">
      <c r="A4273">
        <v>4206</v>
      </c>
      <c r="B4273" s="40">
        <v>3151879.4960460975</v>
      </c>
      <c r="C4273">
        <v>4253409.0731133316</v>
      </c>
      <c r="D4273" t="str">
        <v>unmet</v>
      </c>
      <c r="E4273">
        <v>-1101529.5770672341</v>
      </c>
    </row>
    <row r="4274" spans="1:5" x14ac:dyDescent="0.25">
      <c r="A4274">
        <v>4207</v>
      </c>
      <c r="B4274" s="40">
        <v>3331530.4780257996</v>
      </c>
      <c r="C4274">
        <v>4253282.4192359457</v>
      </c>
      <c r="D4274" t="str">
        <v>unmet</v>
      </c>
      <c r="E4274">
        <v>-921751.94121014606</v>
      </c>
    </row>
    <row r="4275" spans="1:5" x14ac:dyDescent="0.25">
      <c r="A4275">
        <v>4208</v>
      </c>
      <c r="B4275" s="40">
        <v>3054519.9750224901</v>
      </c>
      <c r="C4275">
        <v>4253710.7586857304</v>
      </c>
      <c r="D4275" t="str">
        <v>unmet</v>
      </c>
      <c r="E4275">
        <v>-1199190.7836632403</v>
      </c>
    </row>
    <row r="4276" spans="1:5" x14ac:dyDescent="0.25">
      <c r="A4276">
        <v>4209</v>
      </c>
      <c r="B4276" s="40">
        <v>3399282.9410561272</v>
      </c>
      <c r="C4276">
        <v>4254057.1143260654</v>
      </c>
      <c r="D4276" t="str">
        <v>unmet</v>
      </c>
      <c r="E4276">
        <v>-854774.17326993821</v>
      </c>
    </row>
    <row r="4277" spans="1:5" x14ac:dyDescent="0.25">
      <c r="A4277">
        <v>4210</v>
      </c>
      <c r="B4277" s="40">
        <v>3160696.8351968559</v>
      </c>
      <c r="C4277">
        <v>4253243.4276832286</v>
      </c>
      <c r="D4277" t="str">
        <v>unmet</v>
      </c>
      <c r="E4277">
        <v>-1092546.5924863727</v>
      </c>
    </row>
    <row r="4278" spans="1:5" x14ac:dyDescent="0.25">
      <c r="A4278">
        <v>4211</v>
      </c>
      <c r="B4278" s="40">
        <v>3300340.8836897314</v>
      </c>
      <c r="C4278">
        <v>4253472.8415166959</v>
      </c>
      <c r="D4278" t="str">
        <v>unmet</v>
      </c>
      <c r="E4278">
        <v>-953131.95782696456</v>
      </c>
    </row>
    <row r="4279" spans="1:5" x14ac:dyDescent="0.25">
      <c r="A4279">
        <v>4212</v>
      </c>
      <c r="B4279" s="40">
        <v>3077840.9617457436</v>
      </c>
      <c r="C4279">
        <v>4253326.771179799</v>
      </c>
      <c r="D4279" t="str">
        <v>unmet</v>
      </c>
      <c r="E4279">
        <v>-1175485.8094340554</v>
      </c>
    </row>
    <row r="4280" spans="1:5" x14ac:dyDescent="0.25">
      <c r="A4280">
        <v>4213</v>
      </c>
      <c r="B4280" s="40">
        <v>3006811.6217446141</v>
      </c>
      <c r="C4280">
        <v>4252907.3610221455</v>
      </c>
      <c r="D4280" t="str">
        <v>unmet</v>
      </c>
      <c r="E4280">
        <v>-1246095.7392775314</v>
      </c>
    </row>
    <row r="4281" spans="1:5" x14ac:dyDescent="0.25">
      <c r="A4281">
        <v>4214</v>
      </c>
      <c r="B4281" s="40">
        <v>3030306.2169575142</v>
      </c>
      <c r="C4281">
        <v>4253467.1383248614</v>
      </c>
      <c r="D4281" t="str">
        <v>unmet</v>
      </c>
      <c r="E4281">
        <v>-1223160.9213673472</v>
      </c>
    </row>
    <row r="4282" spans="1:5" x14ac:dyDescent="0.25">
      <c r="A4282">
        <v>4215</v>
      </c>
      <c r="B4282" s="40">
        <v>3319282.5573534677</v>
      </c>
      <c r="C4282">
        <v>4253826.6941435449</v>
      </c>
      <c r="D4282" t="str">
        <v>unmet</v>
      </c>
      <c r="E4282">
        <v>-934544.1367900772</v>
      </c>
    </row>
    <row r="4283" spans="1:5" x14ac:dyDescent="0.25">
      <c r="A4283">
        <v>4216</v>
      </c>
      <c r="B4283" s="40">
        <v>3446731.8332641274</v>
      </c>
      <c r="C4283">
        <v>4253356.1027185088</v>
      </c>
      <c r="D4283" t="str">
        <v>unmet</v>
      </c>
      <c r="E4283">
        <v>-806624.26945438143</v>
      </c>
    </row>
    <row r="4284" spans="1:5" x14ac:dyDescent="0.25">
      <c r="A4284">
        <v>4217</v>
      </c>
      <c r="B4284" s="40">
        <v>3179820.3766453117</v>
      </c>
      <c r="C4284">
        <v>4253579.5491838316</v>
      </c>
      <c r="D4284" t="str">
        <v>unmet</v>
      </c>
      <c r="E4284">
        <v>-1073759.1725385198</v>
      </c>
    </row>
    <row r="4285" spans="1:5" x14ac:dyDescent="0.25">
      <c r="A4285">
        <v>4218</v>
      </c>
      <c r="B4285" s="40">
        <v>4028893.3042041063</v>
      </c>
      <c r="C4285">
        <v>4253208.5133424206</v>
      </c>
      <c r="D4285" t="str">
        <v>unmet</v>
      </c>
      <c r="E4285">
        <v>-224315.20913831424</v>
      </c>
    </row>
    <row r="4286" spans="1:5" x14ac:dyDescent="0.25">
      <c r="A4286">
        <v>4219</v>
      </c>
      <c r="B4286" s="40">
        <v>2935783.1363359094</v>
      </c>
      <c r="C4286">
        <v>4253039.2563273488</v>
      </c>
      <c r="D4286" t="str">
        <v>unmet</v>
      </c>
      <c r="E4286">
        <v>-1317256.1199914394</v>
      </c>
    </row>
    <row r="4287" spans="1:5" x14ac:dyDescent="0.25">
      <c r="A4287">
        <v>4220</v>
      </c>
      <c r="B4287" s="40">
        <v>2901473.903108804</v>
      </c>
      <c r="C4287">
        <v>4253681.0344636207</v>
      </c>
      <c r="D4287" t="str">
        <v>unmet</v>
      </c>
      <c r="E4287">
        <v>-1352207.1313548167</v>
      </c>
    </row>
    <row r="4288" spans="1:5" x14ac:dyDescent="0.25">
      <c r="A4288">
        <v>4221</v>
      </c>
      <c r="B4288" s="40">
        <v>3084793.3216700498</v>
      </c>
      <c r="C4288">
        <v>4252992.583959626</v>
      </c>
      <c r="D4288" t="str">
        <v>unmet</v>
      </c>
      <c r="E4288">
        <v>-1168199.2622895762</v>
      </c>
    </row>
    <row r="4289" spans="1:5" x14ac:dyDescent="0.25">
      <c r="A4289">
        <v>4222</v>
      </c>
      <c r="B4289" s="40">
        <v>3077946.1524671875</v>
      </c>
      <c r="C4289">
        <v>4253277.4070243016</v>
      </c>
      <c r="D4289" t="str">
        <v>unmet</v>
      </c>
      <c r="E4289">
        <v>-1175331.2545571141</v>
      </c>
    </row>
    <row r="4290" spans="1:5" x14ac:dyDescent="0.25">
      <c r="A4290">
        <v>4223</v>
      </c>
      <c r="B4290" s="40">
        <v>3088707.7415674152</v>
      </c>
      <c r="C4290">
        <v>4253790.5469652396</v>
      </c>
      <c r="D4290" t="str">
        <v>unmet</v>
      </c>
      <c r="E4290">
        <v>-1165082.8053978244</v>
      </c>
    </row>
    <row r="4291" spans="1:5" x14ac:dyDescent="0.25">
      <c r="A4291">
        <v>4224</v>
      </c>
      <c r="B4291" s="40">
        <v>2884729.0519169979</v>
      </c>
      <c r="C4291">
        <v>4252915.3097508382</v>
      </c>
      <c r="D4291" t="str">
        <v>unmet</v>
      </c>
      <c r="E4291">
        <v>-1368186.2578338403</v>
      </c>
    </row>
    <row r="4292" spans="1:5" x14ac:dyDescent="0.25">
      <c r="A4292">
        <v>4225</v>
      </c>
      <c r="B4292" s="40">
        <v>3295438.8380649025</v>
      </c>
      <c r="C4292">
        <v>4252910.9614890078</v>
      </c>
      <c r="D4292" t="str">
        <v>unmet</v>
      </c>
      <c r="E4292">
        <v>-957472.12342410535</v>
      </c>
    </row>
    <row r="4293" spans="1:5" x14ac:dyDescent="0.25">
      <c r="A4293">
        <v>4226</v>
      </c>
      <c r="B4293" s="40">
        <v>3426387.922631396</v>
      </c>
      <c r="C4293">
        <v>4253422.2075724704</v>
      </c>
      <c r="D4293" t="str">
        <v>unmet</v>
      </c>
      <c r="E4293">
        <v>-827034.28494107444</v>
      </c>
    </row>
    <row r="4294" spans="1:5" x14ac:dyDescent="0.25">
      <c r="A4294">
        <v>4227</v>
      </c>
      <c r="B4294" s="40">
        <v>3244798.6732163401</v>
      </c>
      <c r="C4294">
        <v>4253158.6102756597</v>
      </c>
      <c r="D4294" t="str">
        <v>unmet</v>
      </c>
      <c r="E4294">
        <v>-1008359.9370593196</v>
      </c>
    </row>
    <row r="4295" spans="1:5" x14ac:dyDescent="0.25">
      <c r="A4295">
        <v>4228</v>
      </c>
      <c r="B4295" s="40">
        <v>2960978.4305120734</v>
      </c>
      <c r="C4295">
        <v>4253117.4585344819</v>
      </c>
      <c r="D4295" t="str">
        <v>unmet</v>
      </c>
      <c r="E4295">
        <v>-1292139.0280224085</v>
      </c>
    </row>
    <row r="4296" spans="1:5" x14ac:dyDescent="0.25">
      <c r="A4296">
        <v>4229</v>
      </c>
      <c r="B4296" s="40">
        <v>3384264.095005325</v>
      </c>
      <c r="C4296">
        <v>4253522.0157907736</v>
      </c>
      <c r="D4296" t="str">
        <v>unmet</v>
      </c>
      <c r="E4296">
        <v>-869257.92078544851</v>
      </c>
    </row>
    <row r="4297" spans="1:5" x14ac:dyDescent="0.25">
      <c r="A4297">
        <v>4230</v>
      </c>
      <c r="B4297" s="40">
        <v>2844027.2916481812</v>
      </c>
      <c r="C4297">
        <v>4252734.2234800393</v>
      </c>
      <c r="D4297" t="str">
        <v>unmet</v>
      </c>
      <c r="E4297">
        <v>-1408706.9318318581</v>
      </c>
    </row>
    <row r="4298" spans="1:5" x14ac:dyDescent="0.25">
      <c r="A4298">
        <v>4231</v>
      </c>
      <c r="B4298" s="40">
        <v>3387599.9665362043</v>
      </c>
      <c r="C4298">
        <v>4253147.1720414823</v>
      </c>
      <c r="D4298" t="str">
        <v>unmet</v>
      </c>
      <c r="E4298">
        <v>-865547.20550527796</v>
      </c>
    </row>
    <row r="4299" spans="1:5" x14ac:dyDescent="0.25">
      <c r="A4299">
        <v>4232</v>
      </c>
      <c r="B4299" s="40">
        <v>3024525.663853148</v>
      </c>
      <c r="C4299">
        <v>4253568.9724330502</v>
      </c>
      <c r="D4299" t="str">
        <v>unmet</v>
      </c>
      <c r="E4299">
        <v>-1229043.3085799022</v>
      </c>
    </row>
    <row r="4300" spans="1:5" x14ac:dyDescent="0.25">
      <c r="A4300">
        <v>4233</v>
      </c>
      <c r="B4300" s="40">
        <v>3515660.3468109616</v>
      </c>
      <c r="C4300">
        <v>4253310.7694593109</v>
      </c>
      <c r="D4300" t="str">
        <v>unmet</v>
      </c>
      <c r="E4300">
        <v>-737650.42264834931</v>
      </c>
    </row>
    <row r="4301" spans="1:5" x14ac:dyDescent="0.25">
      <c r="A4301">
        <v>4234</v>
      </c>
      <c r="B4301" s="40">
        <v>3694299.1350834379</v>
      </c>
      <c r="C4301">
        <v>4252944.0638996651</v>
      </c>
      <c r="D4301" t="str">
        <v>unmet</v>
      </c>
      <c r="E4301">
        <v>-558644.92881622724</v>
      </c>
    </row>
    <row r="4302" spans="1:5" x14ac:dyDescent="0.25">
      <c r="A4302">
        <v>4235</v>
      </c>
      <c r="B4302" s="40">
        <v>3591898.8735743081</v>
      </c>
      <c r="C4302">
        <v>4253617.5909031341</v>
      </c>
      <c r="D4302" t="str">
        <v>unmet</v>
      </c>
      <c r="E4302">
        <v>-661718.71732882597</v>
      </c>
    </row>
    <row r="4303" spans="1:5" x14ac:dyDescent="0.25">
      <c r="A4303">
        <v>4236</v>
      </c>
      <c r="B4303" s="40">
        <v>2888392.7491488433</v>
      </c>
      <c r="C4303">
        <v>4253041.0169697115</v>
      </c>
      <c r="D4303" t="str">
        <v>unmet</v>
      </c>
      <c r="E4303">
        <v>-1364648.2678208682</v>
      </c>
    </row>
    <row r="4304" spans="1:5" x14ac:dyDescent="0.25">
      <c r="A4304">
        <v>4237</v>
      </c>
      <c r="B4304" s="40">
        <v>3289503.3838056205</v>
      </c>
      <c r="C4304">
        <v>4253576.8500228552</v>
      </c>
      <c r="D4304" t="str">
        <v>unmet</v>
      </c>
      <c r="E4304">
        <v>-964073.46621723473</v>
      </c>
    </row>
    <row r="4305" spans="1:5" x14ac:dyDescent="0.25">
      <c r="A4305">
        <v>4238</v>
      </c>
      <c r="B4305" s="40">
        <v>3104732.8941216967</v>
      </c>
      <c r="C4305">
        <v>4252893.2290426567</v>
      </c>
      <c r="D4305" t="str">
        <v>unmet</v>
      </c>
      <c r="E4305">
        <v>-1148160.33492096</v>
      </c>
    </row>
    <row r="4306" spans="1:5" x14ac:dyDescent="0.25">
      <c r="A4306">
        <v>4239</v>
      </c>
      <c r="B4306" s="40">
        <v>3042088.2394635128</v>
      </c>
      <c r="C4306">
        <v>4252753.0357800601</v>
      </c>
      <c r="D4306" t="str">
        <v>unmet</v>
      </c>
      <c r="E4306">
        <v>-1210664.7963165473</v>
      </c>
    </row>
    <row r="4307" spans="1:5" x14ac:dyDescent="0.25">
      <c r="A4307">
        <v>4240</v>
      </c>
      <c r="B4307" s="40">
        <v>4015109.1257737502</v>
      </c>
      <c r="C4307">
        <v>4253518.2089191051</v>
      </c>
      <c r="D4307" t="str">
        <v>unmet</v>
      </c>
      <c r="E4307">
        <v>-238409.08314535487</v>
      </c>
    </row>
    <row r="4308" spans="1:5" x14ac:dyDescent="0.25">
      <c r="A4308">
        <v>4241</v>
      </c>
      <c r="B4308" s="40">
        <v>3072852.2757231919</v>
      </c>
      <c r="C4308">
        <v>4252818.1955183176</v>
      </c>
      <c r="D4308" t="str">
        <v>unmet</v>
      </c>
      <c r="E4308">
        <v>-1179965.9197951257</v>
      </c>
    </row>
    <row r="4309" spans="1:5" x14ac:dyDescent="0.25">
      <c r="A4309">
        <v>4242</v>
      </c>
      <c r="B4309" s="40">
        <v>3747033.0220844802</v>
      </c>
      <c r="C4309">
        <v>4253555.6260775533</v>
      </c>
      <c r="D4309" t="str">
        <v>unmet</v>
      </c>
      <c r="E4309">
        <v>-506522.60399307311</v>
      </c>
    </row>
    <row r="4310" spans="1:5" x14ac:dyDescent="0.25">
      <c r="A4310">
        <v>4243</v>
      </c>
      <c r="B4310" s="40">
        <v>3244850.6629969096</v>
      </c>
      <c r="C4310">
        <v>4253232.1538769808</v>
      </c>
      <c r="D4310" t="str">
        <v>unmet</v>
      </c>
      <c r="E4310">
        <v>-1008381.4908800712</v>
      </c>
    </row>
    <row r="4311" spans="1:5" x14ac:dyDescent="0.25">
      <c r="A4311">
        <v>4244</v>
      </c>
      <c r="B4311" s="40">
        <v>3372970.3163326411</v>
      </c>
      <c r="C4311">
        <v>4253013.0679396475</v>
      </c>
      <c r="D4311" t="str">
        <v>unmet</v>
      </c>
      <c r="E4311">
        <v>-880042.75160700642</v>
      </c>
    </row>
    <row r="4312" spans="1:5" x14ac:dyDescent="0.25">
      <c r="A4312">
        <v>4245</v>
      </c>
      <c r="B4312" s="40">
        <v>3353360.9884322588</v>
      </c>
      <c r="C4312">
        <v>4253432.511490481</v>
      </c>
      <c r="D4312" t="str">
        <v>unmet</v>
      </c>
      <c r="E4312">
        <v>-900071.52305822214</v>
      </c>
    </row>
    <row r="4313" spans="1:5" x14ac:dyDescent="0.25">
      <c r="A4313">
        <v>4246</v>
      </c>
      <c r="B4313" s="40">
        <v>3188235.8692834359</v>
      </c>
      <c r="C4313">
        <v>4254223.7910396401</v>
      </c>
      <c r="D4313" t="str">
        <v>unmet</v>
      </c>
      <c r="E4313">
        <v>-1065987.9217562042</v>
      </c>
    </row>
    <row r="4314" spans="1:5" x14ac:dyDescent="0.25">
      <c r="A4314">
        <v>4247</v>
      </c>
      <c r="B4314" s="40">
        <v>3020181.1575288475</v>
      </c>
      <c r="C4314">
        <v>4253032.3105886281</v>
      </c>
      <c r="D4314" t="str">
        <v>unmet</v>
      </c>
      <c r="E4314">
        <v>-1232851.1530597806</v>
      </c>
    </row>
    <row r="4315" spans="1:5" x14ac:dyDescent="0.25">
      <c r="A4315">
        <v>4248</v>
      </c>
      <c r="B4315" s="40">
        <v>4554919.2999760676</v>
      </c>
      <c r="C4315">
        <v>4253350.1866108179</v>
      </c>
      <c r="D4315" t="str">
        <v>met</v>
      </c>
      <c r="E4315">
        <v>301569.11336524971</v>
      </c>
    </row>
    <row r="4316" spans="1:5" x14ac:dyDescent="0.25">
      <c r="A4316">
        <v>4249</v>
      </c>
      <c r="B4316" s="40">
        <v>2958086.1147582885</v>
      </c>
      <c r="C4316">
        <v>4253492.7660513744</v>
      </c>
      <c r="D4316" t="str">
        <v>unmet</v>
      </c>
      <c r="E4316">
        <v>-1295406.6512930859</v>
      </c>
    </row>
    <row r="4317" spans="1:5" x14ac:dyDescent="0.25">
      <c r="A4317">
        <v>4250</v>
      </c>
      <c r="B4317" s="40">
        <v>3055031.5680922316</v>
      </c>
      <c r="C4317">
        <v>4253708.0035352279</v>
      </c>
      <c r="D4317" t="str">
        <v>unmet</v>
      </c>
      <c r="E4317">
        <v>-1198676.4354429962</v>
      </c>
    </row>
    <row r="4318" spans="1:5" x14ac:dyDescent="0.25">
      <c r="A4318">
        <v>4251</v>
      </c>
      <c r="B4318" s="40">
        <v>3123260.981962801</v>
      </c>
      <c r="C4318">
        <v>4253011.7531159846</v>
      </c>
      <c r="D4318" t="str">
        <v>unmet</v>
      </c>
      <c r="E4318">
        <v>-1129750.7711531837</v>
      </c>
    </row>
    <row r="4319" spans="1:5" x14ac:dyDescent="0.25">
      <c r="A4319">
        <v>4252</v>
      </c>
      <c r="B4319" s="40">
        <v>3125916.759632932</v>
      </c>
      <c r="C4319">
        <v>4253830.2292463761</v>
      </c>
      <c r="D4319" t="str">
        <v>unmet</v>
      </c>
      <c r="E4319">
        <v>-1127913.4696134441</v>
      </c>
    </row>
    <row r="4320" spans="1:5" x14ac:dyDescent="0.25">
      <c r="A4320">
        <v>4253</v>
      </c>
      <c r="B4320" s="40">
        <v>3138213.060522119</v>
      </c>
      <c r="C4320">
        <v>4252761.6117449449</v>
      </c>
      <c r="D4320" t="str">
        <v>unmet</v>
      </c>
      <c r="E4320">
        <v>-1114548.5512228259</v>
      </c>
    </row>
    <row r="4321" spans="1:5" x14ac:dyDescent="0.25">
      <c r="A4321">
        <v>4254</v>
      </c>
      <c r="B4321" s="40">
        <v>3102810.9046903607</v>
      </c>
      <c r="C4321">
        <v>4253457.5835500862</v>
      </c>
      <c r="D4321" t="str">
        <v>unmet</v>
      </c>
      <c r="E4321">
        <v>-1150646.6788597256</v>
      </c>
    </row>
    <row r="4322" spans="1:5" x14ac:dyDescent="0.25">
      <c r="A4322">
        <v>4255</v>
      </c>
      <c r="B4322" s="40">
        <v>3219553.1001481991</v>
      </c>
      <c r="C4322">
        <v>4253300.7325240942</v>
      </c>
      <c r="D4322" t="str">
        <v>unmet</v>
      </c>
      <c r="E4322">
        <v>-1033747.632375895</v>
      </c>
    </row>
    <row r="4323" spans="1:5" x14ac:dyDescent="0.25">
      <c r="A4323">
        <v>4256</v>
      </c>
      <c r="B4323" s="40">
        <v>3571635.008658045</v>
      </c>
      <c r="C4323">
        <v>4253711.8046056386</v>
      </c>
      <c r="D4323" t="str">
        <v>unmet</v>
      </c>
      <c r="E4323">
        <v>-682076.79594759364</v>
      </c>
    </row>
    <row r="4324" spans="1:5" x14ac:dyDescent="0.25">
      <c r="A4324">
        <v>4257</v>
      </c>
      <c r="B4324" s="40">
        <v>2967648.2261749096</v>
      </c>
      <c r="C4324">
        <v>4253657.0763489632</v>
      </c>
      <c r="D4324" t="str">
        <v>unmet</v>
      </c>
      <c r="E4324">
        <v>-1286008.8501740536</v>
      </c>
    </row>
    <row r="4325" spans="1:5" x14ac:dyDescent="0.25">
      <c r="A4325">
        <v>4258</v>
      </c>
      <c r="B4325" s="40">
        <v>2954275.9085790287</v>
      </c>
      <c r="C4325">
        <v>4253212.645650398</v>
      </c>
      <c r="D4325" t="str">
        <v>unmet</v>
      </c>
      <c r="E4325">
        <v>-1298936.7370713693</v>
      </c>
    </row>
    <row r="4326" spans="1:5" x14ac:dyDescent="0.25">
      <c r="A4326">
        <v>4259</v>
      </c>
      <c r="B4326" s="40">
        <v>3095012.2416742304</v>
      </c>
      <c r="C4326">
        <v>4253442.0859541902</v>
      </c>
      <c r="D4326" t="str">
        <v>unmet</v>
      </c>
      <c r="E4326">
        <v>-1158429.8442799598</v>
      </c>
    </row>
    <row r="4327" spans="1:5" x14ac:dyDescent="0.25">
      <c r="A4327">
        <v>4260</v>
      </c>
      <c r="B4327" s="40">
        <v>3177106.3596276371</v>
      </c>
      <c r="C4327">
        <v>4253634.2506359518</v>
      </c>
      <c r="D4327" t="str">
        <v>unmet</v>
      </c>
      <c r="E4327">
        <v>-1076527.8910083147</v>
      </c>
    </row>
    <row r="4328" spans="1:5" x14ac:dyDescent="0.25">
      <c r="A4328">
        <v>4261</v>
      </c>
      <c r="B4328" s="40">
        <v>3700168.268945517</v>
      </c>
      <c r="C4328">
        <v>4253361.2278730683</v>
      </c>
      <c r="D4328" t="str">
        <v>unmet</v>
      </c>
      <c r="E4328">
        <v>-553192.95892755128</v>
      </c>
    </row>
    <row r="4329" spans="1:5" x14ac:dyDescent="0.25">
      <c r="A4329">
        <v>4262</v>
      </c>
      <c r="B4329" s="40">
        <v>5009777.1976694101</v>
      </c>
      <c r="C4329">
        <v>4254080.3961173054</v>
      </c>
      <c r="D4329" t="str">
        <v>met</v>
      </c>
      <c r="E4329">
        <v>755696.80155210476</v>
      </c>
    </row>
    <row r="4330" spans="1:5" x14ac:dyDescent="0.25">
      <c r="A4330">
        <v>4263</v>
      </c>
      <c r="B4330" s="40">
        <v>2971161.6974513242</v>
      </c>
      <c r="C4330">
        <v>4253417.6049644547</v>
      </c>
      <c r="D4330" t="str">
        <v>unmet</v>
      </c>
      <c r="E4330">
        <v>-1282255.9075131305</v>
      </c>
    </row>
    <row r="4331" spans="1:5" x14ac:dyDescent="0.25">
      <c r="A4331">
        <v>4264</v>
      </c>
      <c r="B4331" s="40">
        <v>3128099.2407479174</v>
      </c>
      <c r="C4331">
        <v>4253548.5997482594</v>
      </c>
      <c r="D4331" t="str">
        <v>unmet</v>
      </c>
      <c r="E4331">
        <v>-1125449.359000342</v>
      </c>
    </row>
    <row r="4332" spans="1:5" x14ac:dyDescent="0.25">
      <c r="A4332">
        <v>4265</v>
      </c>
      <c r="B4332" s="40">
        <v>3589325.0920720845</v>
      </c>
      <c r="C4332">
        <v>4253244.6855084468</v>
      </c>
      <c r="D4332" t="str">
        <v>unmet</v>
      </c>
      <c r="E4332">
        <v>-663919.59343636222</v>
      </c>
    </row>
    <row r="4333" spans="1:5" x14ac:dyDescent="0.25">
      <c r="A4333">
        <v>4266</v>
      </c>
      <c r="B4333" s="40">
        <v>3482268.0216470407</v>
      </c>
      <c r="C4333">
        <v>4253913.6887407275</v>
      </c>
      <c r="D4333" t="str">
        <v>unmet</v>
      </c>
      <c r="E4333">
        <v>-771645.66709368676</v>
      </c>
    </row>
    <row r="4334" spans="1:5" x14ac:dyDescent="0.25">
      <c r="A4334">
        <v>4267</v>
      </c>
      <c r="B4334" s="40">
        <v>3648935.3189301752</v>
      </c>
      <c r="C4334">
        <v>4254135.4452345623</v>
      </c>
      <c r="D4334" t="str">
        <v>unmet</v>
      </c>
      <c r="E4334">
        <v>-605200.12630438711</v>
      </c>
    </row>
    <row r="4335" spans="1:5" x14ac:dyDescent="0.25">
      <c r="A4335">
        <v>4268</v>
      </c>
      <c r="B4335" s="40">
        <v>3064653.7362337867</v>
      </c>
      <c r="C4335">
        <v>4253309.1618886665</v>
      </c>
      <c r="D4335" t="str">
        <v>unmet</v>
      </c>
      <c r="E4335">
        <v>-1188655.4256548798</v>
      </c>
    </row>
    <row r="4336" spans="1:5" x14ac:dyDescent="0.25">
      <c r="A4336">
        <v>4269</v>
      </c>
      <c r="B4336" s="40">
        <v>3087665.7076485576</v>
      </c>
      <c r="C4336">
        <v>4253440.2575768493</v>
      </c>
      <c r="D4336" t="str">
        <v>unmet</v>
      </c>
      <c r="E4336">
        <v>-1165774.5499282917</v>
      </c>
    </row>
    <row r="4337" spans="1:5" x14ac:dyDescent="0.25">
      <c r="A4337">
        <v>4270</v>
      </c>
      <c r="B4337" s="40">
        <v>3413831.5852249633</v>
      </c>
      <c r="C4337">
        <v>4253715.7989177555</v>
      </c>
      <c r="D4337" t="str">
        <v>unmet</v>
      </c>
      <c r="E4337">
        <v>-839884.21369279223</v>
      </c>
    </row>
    <row r="4338" spans="1:5" x14ac:dyDescent="0.25">
      <c r="A4338">
        <v>4271</v>
      </c>
      <c r="B4338" s="40">
        <v>3552625.0584367812</v>
      </c>
      <c r="C4338">
        <v>4253243.6718823602</v>
      </c>
      <c r="D4338" t="str">
        <v>unmet</v>
      </c>
      <c r="E4338">
        <v>-700618.61344557907</v>
      </c>
    </row>
    <row r="4339" spans="1:5" x14ac:dyDescent="0.25">
      <c r="A4339">
        <v>4272</v>
      </c>
      <c r="B4339" s="40">
        <v>3327978.4255273929</v>
      </c>
      <c r="C4339">
        <v>4253387.3154904069</v>
      </c>
      <c r="D4339" t="str">
        <v>unmet</v>
      </c>
      <c r="E4339">
        <v>-925408.88996301405</v>
      </c>
    </row>
    <row r="4340" spans="1:5" x14ac:dyDescent="0.25">
      <c r="A4340">
        <v>4273</v>
      </c>
      <c r="B4340" s="40">
        <v>3375019.752114472</v>
      </c>
      <c r="C4340">
        <v>4253633.8193324227</v>
      </c>
      <c r="D4340" t="str">
        <v>unmet</v>
      </c>
      <c r="E4340">
        <v>-878614.06721795071</v>
      </c>
    </row>
    <row r="4341" spans="1:5" x14ac:dyDescent="0.25">
      <c r="A4341">
        <v>4274</v>
      </c>
      <c r="B4341" s="40">
        <v>3193221.6754977582</v>
      </c>
      <c r="C4341">
        <v>4253697.8869266454</v>
      </c>
      <c r="D4341" t="str">
        <v>unmet</v>
      </c>
      <c r="E4341">
        <v>-1060476.2114288872</v>
      </c>
    </row>
    <row r="4342" spans="1:5" x14ac:dyDescent="0.25">
      <c r="A4342">
        <v>4275</v>
      </c>
      <c r="B4342" s="40">
        <v>3276433.6944821761</v>
      </c>
      <c r="C4342">
        <v>4253172.6738387337</v>
      </c>
      <c r="D4342" t="str">
        <v>unmet</v>
      </c>
      <c r="E4342">
        <v>-976738.9793565576</v>
      </c>
    </row>
    <row r="4343" spans="1:5" x14ac:dyDescent="0.25">
      <c r="A4343">
        <v>4276</v>
      </c>
      <c r="B4343" s="40">
        <v>3369544.0971319205</v>
      </c>
      <c r="C4343">
        <v>4253179.0083592311</v>
      </c>
      <c r="D4343" t="str">
        <v>unmet</v>
      </c>
      <c r="E4343">
        <v>-883634.91122731054</v>
      </c>
    </row>
    <row r="4344" spans="1:5" x14ac:dyDescent="0.25">
      <c r="A4344">
        <v>4277</v>
      </c>
      <c r="B4344" s="40">
        <v>3188625.6378318388</v>
      </c>
      <c r="C4344">
        <v>4253211.559819079</v>
      </c>
      <c r="D4344" t="str">
        <v>unmet</v>
      </c>
      <c r="E4344">
        <v>-1064585.9219872402</v>
      </c>
    </row>
    <row r="4345" spans="1:5" x14ac:dyDescent="0.25">
      <c r="A4345">
        <v>4278</v>
      </c>
      <c r="B4345" s="40">
        <v>3487106.5409563137</v>
      </c>
      <c r="C4345">
        <v>4253346.6159933321</v>
      </c>
      <c r="D4345" t="str">
        <v>unmet</v>
      </c>
      <c r="E4345">
        <v>-766240.0750370184</v>
      </c>
    </row>
    <row r="4346" spans="1:5" x14ac:dyDescent="0.25">
      <c r="A4346">
        <v>4279</v>
      </c>
      <c r="B4346" s="40">
        <v>3572135.4186314726</v>
      </c>
      <c r="C4346">
        <v>4253617.2910301834</v>
      </c>
      <c r="D4346" t="str">
        <v>unmet</v>
      </c>
      <c r="E4346">
        <v>-681481.87239871081</v>
      </c>
    </row>
    <row r="4347" spans="1:5" x14ac:dyDescent="0.25">
      <c r="A4347">
        <v>4280</v>
      </c>
      <c r="B4347" s="40">
        <v>3663438.1126042753</v>
      </c>
      <c r="C4347">
        <v>4252904.4877019282</v>
      </c>
      <c r="D4347" t="str">
        <v>unmet</v>
      </c>
      <c r="E4347">
        <v>-589466.3750976529</v>
      </c>
    </row>
    <row r="4348" spans="1:5" x14ac:dyDescent="0.25">
      <c r="A4348">
        <v>4281</v>
      </c>
      <c r="B4348" s="40">
        <v>2950070.4306420623</v>
      </c>
      <c r="C4348">
        <v>4253366.2658563238</v>
      </c>
      <c r="D4348" t="str">
        <v>unmet</v>
      </c>
      <c r="E4348">
        <v>-1303295.8352142614</v>
      </c>
    </row>
    <row r="4349" spans="1:5" x14ac:dyDescent="0.25">
      <c r="A4349">
        <v>4282</v>
      </c>
      <c r="B4349" s="40">
        <v>3494494.7272636378</v>
      </c>
      <c r="C4349">
        <v>4253353.577534196</v>
      </c>
      <c r="D4349" t="str">
        <v>unmet</v>
      </c>
      <c r="E4349">
        <v>-758858.85027055815</v>
      </c>
    </row>
    <row r="4350" spans="1:5" x14ac:dyDescent="0.25">
      <c r="A4350">
        <v>4283</v>
      </c>
      <c r="B4350" s="40">
        <v>2690532.723040157</v>
      </c>
      <c r="C4350">
        <v>4253458.3452711115</v>
      </c>
      <c r="D4350" t="str">
        <v>unmet</v>
      </c>
      <c r="E4350">
        <v>-1562925.6222309545</v>
      </c>
    </row>
    <row r="4351" spans="1:5" x14ac:dyDescent="0.25">
      <c r="A4351">
        <v>4284</v>
      </c>
      <c r="B4351" s="40">
        <v>3712955.4594260962</v>
      </c>
      <c r="C4351">
        <v>4253299.1479234528</v>
      </c>
      <c r="D4351" t="str">
        <v>unmet</v>
      </c>
      <c r="E4351">
        <v>-540343.6884973566</v>
      </c>
    </row>
    <row r="4352" spans="1:5" x14ac:dyDescent="0.25">
      <c r="A4352">
        <v>4285</v>
      </c>
      <c r="B4352" s="40">
        <v>3228276.2138263918</v>
      </c>
      <c r="C4352">
        <v>4253454.6330326572</v>
      </c>
      <c r="D4352" t="str">
        <v>unmet</v>
      </c>
      <c r="E4352">
        <v>-1025178.4192062654</v>
      </c>
    </row>
    <row r="4353" spans="1:5" x14ac:dyDescent="0.25">
      <c r="A4353">
        <v>4286</v>
      </c>
      <c r="B4353" s="40">
        <v>2879707.8280846886</v>
      </c>
      <c r="C4353">
        <v>4253330.230150505</v>
      </c>
      <c r="D4353" t="str">
        <v>unmet</v>
      </c>
      <c r="E4353">
        <v>-1373622.4020658163</v>
      </c>
    </row>
    <row r="4354" spans="1:5" x14ac:dyDescent="0.25">
      <c r="A4354">
        <v>4287</v>
      </c>
      <c r="B4354" s="40">
        <v>3169551.7984603443</v>
      </c>
      <c r="C4354">
        <v>4253502.5954151526</v>
      </c>
      <c r="D4354" t="str">
        <v>unmet</v>
      </c>
      <c r="E4354">
        <v>-1083950.7969548083</v>
      </c>
    </row>
    <row r="4355" spans="1:5" x14ac:dyDescent="0.25">
      <c r="A4355">
        <v>4288</v>
      </c>
      <c r="B4355" s="40">
        <v>3325724.7951715449</v>
      </c>
      <c r="C4355">
        <v>4253087.3238070058</v>
      </c>
      <c r="D4355" t="str">
        <v>unmet</v>
      </c>
      <c r="E4355">
        <v>-927362.52863546088</v>
      </c>
    </row>
    <row r="4356" spans="1:5" x14ac:dyDescent="0.25">
      <c r="A4356">
        <v>4289</v>
      </c>
      <c r="B4356" s="40">
        <v>3662567.8785419981</v>
      </c>
      <c r="C4356">
        <v>4253610.3387101376</v>
      </c>
      <c r="D4356" t="str">
        <v>unmet</v>
      </c>
      <c r="E4356">
        <v>-591042.46016813954</v>
      </c>
    </row>
    <row r="4357" spans="1:5" x14ac:dyDescent="0.25">
      <c r="A4357">
        <v>4290</v>
      </c>
      <c r="B4357" s="40">
        <v>3097948.7373895003</v>
      </c>
      <c r="C4357">
        <v>4253377.9935956262</v>
      </c>
      <c r="D4357" t="str">
        <v>unmet</v>
      </c>
      <c r="E4357">
        <v>-1155429.256206126</v>
      </c>
    </row>
    <row r="4358" spans="1:5" x14ac:dyDescent="0.25">
      <c r="A4358">
        <v>4291</v>
      </c>
      <c r="B4358" s="40">
        <v>3405599.1237550294</v>
      </c>
      <c r="C4358">
        <v>4253275.5383017035</v>
      </c>
      <c r="D4358" t="str">
        <v>unmet</v>
      </c>
      <c r="E4358">
        <v>-847676.41454667412</v>
      </c>
    </row>
    <row r="4359" spans="1:5" x14ac:dyDescent="0.25">
      <c r="A4359">
        <v>4292</v>
      </c>
      <c r="B4359" s="40">
        <v>3079923.9755508937</v>
      </c>
      <c r="C4359">
        <v>4253054.2274205759</v>
      </c>
      <c r="D4359" t="str">
        <v>unmet</v>
      </c>
      <c r="E4359">
        <v>-1173130.2518696822</v>
      </c>
    </row>
    <row r="4360" spans="1:5" x14ac:dyDescent="0.25">
      <c r="A4360">
        <v>4293</v>
      </c>
      <c r="B4360" s="40">
        <v>2815126.9924387112</v>
      </c>
      <c r="C4360">
        <v>4253368.3882196173</v>
      </c>
      <c r="D4360" t="str">
        <v>unmet</v>
      </c>
      <c r="E4360">
        <v>-1438241.3957809061</v>
      </c>
    </row>
    <row r="4361" spans="1:5" x14ac:dyDescent="0.25">
      <c r="A4361">
        <v>4294</v>
      </c>
      <c r="B4361" s="40">
        <v>3131350.3962572087</v>
      </c>
      <c r="C4361">
        <v>4253452.9311491484</v>
      </c>
      <c r="D4361" t="str">
        <v>unmet</v>
      </c>
      <c r="E4361">
        <v>-1122102.5348919397</v>
      </c>
    </row>
    <row r="4362" spans="1:5" x14ac:dyDescent="0.25">
      <c r="A4362">
        <v>4295</v>
      </c>
      <c r="B4362" s="40">
        <v>4073324.441068735</v>
      </c>
      <c r="C4362">
        <v>4253667.4649145035</v>
      </c>
      <c r="D4362" t="str">
        <v>unmet</v>
      </c>
      <c r="E4362">
        <v>-180343.02384576853</v>
      </c>
    </row>
    <row r="4363" spans="1:5" x14ac:dyDescent="0.25">
      <c r="A4363">
        <v>4296</v>
      </c>
      <c r="B4363" s="40">
        <v>3496929.852505628</v>
      </c>
      <c r="C4363">
        <v>4252927.8123287177</v>
      </c>
      <c r="D4363" t="str">
        <v>unmet</v>
      </c>
      <c r="E4363">
        <v>-755997.95982308965</v>
      </c>
    </row>
    <row r="4364" spans="1:5" x14ac:dyDescent="0.25">
      <c r="A4364">
        <v>4297</v>
      </c>
      <c r="B4364" s="40">
        <v>3476230.7538861763</v>
      </c>
      <c r="C4364">
        <v>4254077.4660943616</v>
      </c>
      <c r="D4364" t="str">
        <v>unmet</v>
      </c>
      <c r="E4364">
        <v>-777846.71220818534</v>
      </c>
    </row>
    <row r="4365" spans="1:5" x14ac:dyDescent="0.25">
      <c r="A4365">
        <v>4298</v>
      </c>
      <c r="B4365" s="40">
        <v>3200093.2599822199</v>
      </c>
      <c r="C4365">
        <v>4253433.0712492606</v>
      </c>
      <c r="D4365" t="str">
        <v>unmet</v>
      </c>
      <c r="E4365">
        <v>-1053339.8112670407</v>
      </c>
    </row>
    <row r="4366" spans="1:5" x14ac:dyDescent="0.25">
      <c r="A4366">
        <v>4299</v>
      </c>
      <c r="B4366" s="40">
        <v>3038806.0085825305</v>
      </c>
      <c r="C4366">
        <v>4253178.8907195535</v>
      </c>
      <c r="D4366" t="str">
        <v>unmet</v>
      </c>
      <c r="E4366">
        <v>-1214372.8821370229</v>
      </c>
    </row>
    <row r="4367" spans="1:5" x14ac:dyDescent="0.25">
      <c r="A4367">
        <v>4300</v>
      </c>
      <c r="B4367" s="40">
        <v>3235580.3370912932</v>
      </c>
      <c r="C4367">
        <v>4253286.0374231562</v>
      </c>
      <c r="D4367" t="str">
        <v>unmet</v>
      </c>
      <c r="E4367">
        <v>-1017705.700331863</v>
      </c>
    </row>
    <row r="4368" spans="1:5" x14ac:dyDescent="0.25">
      <c r="A4368">
        <v>4301</v>
      </c>
      <c r="B4368" s="40">
        <v>3060288.3593094829</v>
      </c>
      <c r="C4368">
        <v>4253517.6930385893</v>
      </c>
      <c r="D4368" t="str">
        <v>unmet</v>
      </c>
      <c r="E4368">
        <v>-1193229.3337291065</v>
      </c>
    </row>
    <row r="4369" spans="1:5" x14ac:dyDescent="0.25">
      <c r="A4369">
        <v>4302</v>
      </c>
      <c r="B4369" s="40">
        <v>3137403.2373437574</v>
      </c>
      <c r="C4369">
        <v>4253207.2933984706</v>
      </c>
      <c r="D4369" t="str">
        <v>unmet</v>
      </c>
      <c r="E4369">
        <v>-1115804.0560547132</v>
      </c>
    </row>
    <row r="4370" spans="1:5" x14ac:dyDescent="0.25">
      <c r="A4370">
        <v>4303</v>
      </c>
      <c r="B4370" s="40">
        <v>3181306.4385211896</v>
      </c>
      <c r="C4370">
        <v>4253711.9987561647</v>
      </c>
      <c r="D4370" t="str">
        <v>unmet</v>
      </c>
      <c r="E4370">
        <v>-1072405.5602349751</v>
      </c>
    </row>
    <row r="4371" spans="1:5" x14ac:dyDescent="0.25">
      <c r="A4371">
        <v>4304</v>
      </c>
      <c r="B4371" s="40">
        <v>3080854.4626204697</v>
      </c>
      <c r="C4371">
        <v>4253363.3567790203</v>
      </c>
      <c r="D4371" t="str">
        <v>unmet</v>
      </c>
      <c r="E4371">
        <v>-1172508.8941585505</v>
      </c>
    </row>
    <row r="4372" spans="1:5" x14ac:dyDescent="0.25">
      <c r="A4372">
        <v>4305</v>
      </c>
      <c r="B4372" s="40">
        <v>3403452.441646216</v>
      </c>
      <c r="C4372">
        <v>4253234.720303569</v>
      </c>
      <c r="D4372" t="str">
        <v>unmet</v>
      </c>
      <c r="E4372">
        <v>-849782.27865735302</v>
      </c>
    </row>
    <row r="4373" spans="1:5" x14ac:dyDescent="0.25">
      <c r="A4373">
        <v>4306</v>
      </c>
      <c r="B4373" s="40">
        <v>3304106.2729892451</v>
      </c>
      <c r="C4373">
        <v>4252914.92892286</v>
      </c>
      <c r="D4373" t="str">
        <v>unmet</v>
      </c>
      <c r="E4373">
        <v>-948808.65593361482</v>
      </c>
    </row>
    <row r="4374" spans="1:5" x14ac:dyDescent="0.25">
      <c r="A4374">
        <v>4307</v>
      </c>
      <c r="B4374" s="40">
        <v>3214408.7086522663</v>
      </c>
      <c r="C4374">
        <v>4253112.7918896088</v>
      </c>
      <c r="D4374" t="str">
        <v>unmet</v>
      </c>
      <c r="E4374">
        <v>-1038704.0832373425</v>
      </c>
    </row>
    <row r="4375" spans="1:5" x14ac:dyDescent="0.25">
      <c r="A4375">
        <v>4308</v>
      </c>
      <c r="B4375" s="40">
        <v>3370899.8948006127</v>
      </c>
      <c r="C4375">
        <v>4253865.4162277738</v>
      </c>
      <c r="D4375" t="str">
        <v>unmet</v>
      </c>
      <c r="E4375">
        <v>-882965.52142716106</v>
      </c>
    </row>
    <row r="4376" spans="1:5" x14ac:dyDescent="0.25">
      <c r="A4376">
        <v>4309</v>
      </c>
      <c r="B4376" s="40">
        <v>3003597.0945573873</v>
      </c>
      <c r="C4376">
        <v>4253258.4842257118</v>
      </c>
      <c r="D4376" t="str">
        <v>unmet</v>
      </c>
      <c r="E4376">
        <v>-1249661.3896683245</v>
      </c>
    </row>
    <row r="4377" spans="1:5" x14ac:dyDescent="0.25">
      <c r="A4377">
        <v>4310</v>
      </c>
      <c r="B4377" s="40">
        <v>3040027.7659176663</v>
      </c>
      <c r="C4377">
        <v>4254166.8816978885</v>
      </c>
      <c r="D4377" t="str">
        <v>unmet</v>
      </c>
      <c r="E4377">
        <v>-1214139.1157802222</v>
      </c>
    </row>
    <row r="4378" spans="1:5" x14ac:dyDescent="0.25">
      <c r="A4378">
        <v>4311</v>
      </c>
      <c r="B4378" s="40">
        <v>2922874.6290909075</v>
      </c>
      <c r="C4378">
        <v>4253728.3436798109</v>
      </c>
      <c r="D4378" t="str">
        <v>unmet</v>
      </c>
      <c r="E4378">
        <v>-1330853.7145889034</v>
      </c>
    </row>
    <row r="4379" spans="1:5" x14ac:dyDescent="0.25">
      <c r="A4379">
        <v>4312</v>
      </c>
      <c r="B4379" s="40">
        <v>3238789.866004535</v>
      </c>
      <c r="C4379">
        <v>4253451.797835649</v>
      </c>
      <c r="D4379" t="str">
        <v>unmet</v>
      </c>
      <c r="E4379">
        <v>-1014661.931831114</v>
      </c>
    </row>
    <row r="4380" spans="1:5" x14ac:dyDescent="0.25">
      <c r="A4380">
        <v>4313</v>
      </c>
      <c r="B4380" s="40">
        <v>3349430.4005842661</v>
      </c>
      <c r="C4380">
        <v>4253615.3414428327</v>
      </c>
      <c r="D4380" t="str">
        <v>unmet</v>
      </c>
      <c r="E4380">
        <v>-904184.94085856667</v>
      </c>
    </row>
    <row r="4381" spans="1:5" x14ac:dyDescent="0.25">
      <c r="A4381">
        <v>4314</v>
      </c>
      <c r="B4381" s="40">
        <v>2868136.4373251484</v>
      </c>
      <c r="C4381">
        <v>4253303.4591165548</v>
      </c>
      <c r="D4381" t="str">
        <v>unmet</v>
      </c>
      <c r="E4381">
        <v>-1385167.0217914064</v>
      </c>
    </row>
    <row r="4382" spans="1:5" x14ac:dyDescent="0.25">
      <c r="A4382">
        <v>4315</v>
      </c>
      <c r="B4382" s="40">
        <v>3758168.6421913765</v>
      </c>
      <c r="C4382">
        <v>4253301.8472962389</v>
      </c>
      <c r="D4382" t="str">
        <v>unmet</v>
      </c>
      <c r="E4382">
        <v>-495133.20510486234</v>
      </c>
    </row>
    <row r="4383" spans="1:5" x14ac:dyDescent="0.25">
      <c r="A4383">
        <v>4316</v>
      </c>
      <c r="B4383" s="40">
        <v>2713194.1510136258</v>
      </c>
      <c r="C4383">
        <v>4254157.4791871523</v>
      </c>
      <c r="D4383" t="str">
        <v>unmet</v>
      </c>
      <c r="E4383">
        <v>-1540963.3281735266</v>
      </c>
    </row>
    <row r="4384" spans="1:5" x14ac:dyDescent="0.25">
      <c r="A4384">
        <v>4317</v>
      </c>
      <c r="B4384" s="40">
        <v>2808400.6849119272</v>
      </c>
      <c r="C4384">
        <v>4253996.5266123731</v>
      </c>
      <c r="D4384" t="str">
        <v>unmet</v>
      </c>
      <c r="E4384">
        <v>-1445595.8417004459</v>
      </c>
    </row>
    <row r="4385" spans="1:5" x14ac:dyDescent="0.25">
      <c r="A4385">
        <v>4318</v>
      </c>
      <c r="B4385" s="40">
        <v>2942408.7643650053</v>
      </c>
      <c r="C4385">
        <v>4253061.8573280144</v>
      </c>
      <c r="D4385" t="str">
        <v>unmet</v>
      </c>
      <c r="E4385">
        <v>-1310653.0929630091</v>
      </c>
    </row>
    <row r="4386" spans="1:5" x14ac:dyDescent="0.25">
      <c r="A4386">
        <v>4319</v>
      </c>
      <c r="B4386" s="40">
        <v>3153420.5326776123</v>
      </c>
      <c r="C4386">
        <v>4253665.7215109775</v>
      </c>
      <c r="D4386" t="str">
        <v>unmet</v>
      </c>
      <c r="E4386">
        <v>-1100245.1888333652</v>
      </c>
    </row>
    <row r="4387" spans="1:5" x14ac:dyDescent="0.25">
      <c r="A4387">
        <v>4320</v>
      </c>
      <c r="B4387" s="40">
        <v>3358234.4303959152</v>
      </c>
      <c r="C4387">
        <v>4253385.9983909372</v>
      </c>
      <c r="D4387" t="str">
        <v>unmet</v>
      </c>
      <c r="E4387">
        <v>-895151.56799502205</v>
      </c>
    </row>
    <row r="4388" spans="1:5" x14ac:dyDescent="0.25">
      <c r="A4388">
        <v>4321</v>
      </c>
      <c r="B4388" s="40">
        <v>3317372.7469602088</v>
      </c>
      <c r="C4388">
        <v>4253215.1284049219</v>
      </c>
      <c r="D4388" t="str">
        <v>unmet</v>
      </c>
      <c r="E4388">
        <v>-935842.3814447131</v>
      </c>
    </row>
    <row r="4389" spans="1:5" x14ac:dyDescent="0.25">
      <c r="A4389">
        <v>4322</v>
      </c>
      <c r="B4389" s="40">
        <v>3124565.1480830461</v>
      </c>
      <c r="C4389">
        <v>4253368.8760532774</v>
      </c>
      <c r="D4389" t="str">
        <v>unmet</v>
      </c>
      <c r="E4389">
        <v>-1128803.7279702313</v>
      </c>
    </row>
    <row r="4390" spans="1:5" x14ac:dyDescent="0.25">
      <c r="A4390">
        <v>4323</v>
      </c>
      <c r="B4390" s="40">
        <v>3568373.9311119802</v>
      </c>
      <c r="C4390">
        <v>4252835.0745848482</v>
      </c>
      <c r="D4390" t="str">
        <v>unmet</v>
      </c>
      <c r="E4390">
        <v>-684461.14347286802</v>
      </c>
    </row>
    <row r="4391" spans="1:5" x14ac:dyDescent="0.25">
      <c r="A4391">
        <v>4324</v>
      </c>
      <c r="B4391" s="40">
        <v>3206868.6847621831</v>
      </c>
      <c r="C4391">
        <v>4253325.4852686441</v>
      </c>
      <c r="D4391" t="str">
        <v>unmet</v>
      </c>
      <c r="E4391">
        <v>-1046456.8005064609</v>
      </c>
    </row>
    <row r="4392" spans="1:5" x14ac:dyDescent="0.25">
      <c r="A4392">
        <v>4325</v>
      </c>
      <c r="B4392" s="40">
        <v>3060002.6462649982</v>
      </c>
      <c r="C4392">
        <v>4253003.6700575864</v>
      </c>
      <c r="D4392" t="str">
        <v>unmet</v>
      </c>
      <c r="E4392">
        <v>-1193001.0237925882</v>
      </c>
    </row>
    <row r="4393" spans="1:5" x14ac:dyDescent="0.25">
      <c r="A4393">
        <v>4326</v>
      </c>
      <c r="B4393" s="40">
        <v>2933642.3130877968</v>
      </c>
      <c r="C4393">
        <v>4253211.5384643264</v>
      </c>
      <c r="D4393" t="str">
        <v>unmet</v>
      </c>
      <c r="E4393">
        <v>-1319569.2253765296</v>
      </c>
    </row>
    <row r="4394" spans="1:5" x14ac:dyDescent="0.25">
      <c r="A4394">
        <v>4327</v>
      </c>
      <c r="B4394" s="40">
        <v>2992771.4330382925</v>
      </c>
      <c r="C4394">
        <v>4253163.3042035429</v>
      </c>
      <c r="D4394" t="str">
        <v>unmet</v>
      </c>
      <c r="E4394">
        <v>-1260391.8711652504</v>
      </c>
    </row>
    <row r="4395" spans="1:5" x14ac:dyDescent="0.25">
      <c r="A4395">
        <v>4328</v>
      </c>
      <c r="B4395" s="40">
        <v>3629783.8581892047</v>
      </c>
      <c r="C4395">
        <v>4254056.394425598</v>
      </c>
      <c r="D4395" t="str">
        <v>unmet</v>
      </c>
      <c r="E4395">
        <v>-624272.53623639327</v>
      </c>
    </row>
    <row r="4396" spans="1:5" x14ac:dyDescent="0.25">
      <c r="A4396">
        <v>4329</v>
      </c>
      <c r="B4396" s="40">
        <v>3434966.9375078348</v>
      </c>
      <c r="C4396">
        <v>4253534.5281825513</v>
      </c>
      <c r="D4396" t="str">
        <v>unmet</v>
      </c>
      <c r="E4396">
        <v>-818567.59067471651</v>
      </c>
    </row>
    <row r="4397" spans="1:5" x14ac:dyDescent="0.25">
      <c r="A4397">
        <v>4330</v>
      </c>
      <c r="B4397" s="40">
        <v>3078016.4047263833</v>
      </c>
      <c r="C4397">
        <v>4253468.5510673458</v>
      </c>
      <c r="D4397" t="str">
        <v>unmet</v>
      </c>
      <c r="E4397">
        <v>-1175452.1463409625</v>
      </c>
    </row>
    <row r="4398" spans="1:5" x14ac:dyDescent="0.25">
      <c r="A4398">
        <v>4331</v>
      </c>
      <c r="B4398" s="40">
        <v>3811470.8780250316</v>
      </c>
      <c r="C4398">
        <v>4253445.7819927409</v>
      </c>
      <c r="D4398" t="str">
        <v>unmet</v>
      </c>
      <c r="E4398">
        <v>-441974.90396770928</v>
      </c>
    </row>
    <row r="4399" spans="1:5" x14ac:dyDescent="0.25">
      <c r="A4399">
        <v>4332</v>
      </c>
      <c r="B4399" s="40">
        <v>3021493.8276273641</v>
      </c>
      <c r="C4399">
        <v>4253173.9113098793</v>
      </c>
      <c r="D4399" t="str">
        <v>unmet</v>
      </c>
      <c r="E4399">
        <v>-1231680.0836825152</v>
      </c>
    </row>
    <row r="4400" spans="1:5" x14ac:dyDescent="0.25">
      <c r="A4400">
        <v>4333</v>
      </c>
      <c r="B4400" s="40">
        <v>3502287.6539170216</v>
      </c>
      <c r="C4400">
        <v>4253352.0173611399</v>
      </c>
      <c r="D4400" t="str">
        <v>unmet</v>
      </c>
      <c r="E4400">
        <v>-751064.36344411829</v>
      </c>
    </row>
    <row r="4401" spans="1:5" x14ac:dyDescent="0.25">
      <c r="A4401">
        <v>4334</v>
      </c>
      <c r="B4401" s="40">
        <v>3376305.8004923798</v>
      </c>
      <c r="C4401">
        <v>4253435.2576139299</v>
      </c>
      <c r="D4401" t="str">
        <v>unmet</v>
      </c>
      <c r="E4401">
        <v>-877129.45712155011</v>
      </c>
    </row>
    <row r="4402" spans="1:5" x14ac:dyDescent="0.25">
      <c r="A4402">
        <v>4335</v>
      </c>
      <c r="B4402" s="40">
        <v>3517489.6311376151</v>
      </c>
      <c r="C4402">
        <v>4253138.6772583425</v>
      </c>
      <c r="D4402" t="str">
        <v>unmet</v>
      </c>
      <c r="E4402">
        <v>-735649.04612072743</v>
      </c>
    </row>
    <row r="4403" spans="1:5" x14ac:dyDescent="0.25">
      <c r="A4403">
        <v>4336</v>
      </c>
      <c r="B4403" s="40">
        <v>3036353.4409844112</v>
      </c>
      <c r="C4403">
        <v>4253319.8608706184</v>
      </c>
      <c r="D4403" t="str">
        <v>unmet</v>
      </c>
      <c r="E4403">
        <v>-1216966.4198862072</v>
      </c>
    </row>
    <row r="4404" spans="1:5" x14ac:dyDescent="0.25">
      <c r="A4404">
        <v>4337</v>
      </c>
      <c r="B4404" s="40">
        <v>3579249.3027123045</v>
      </c>
      <c r="C4404">
        <v>4253892.9018834531</v>
      </c>
      <c r="D4404" t="str">
        <v>unmet</v>
      </c>
      <c r="E4404">
        <v>-674643.59917114861</v>
      </c>
    </row>
    <row r="4405" spans="1:5" x14ac:dyDescent="0.25">
      <c r="A4405">
        <v>4338</v>
      </c>
      <c r="B4405" s="40">
        <v>2857052.7179941786</v>
      </c>
      <c r="C4405">
        <v>4253458.0539002316</v>
      </c>
      <c r="D4405" t="str">
        <v>unmet</v>
      </c>
      <c r="E4405">
        <v>-1396405.335906053</v>
      </c>
    </row>
    <row r="4406" spans="1:5" x14ac:dyDescent="0.25">
      <c r="A4406">
        <v>4339</v>
      </c>
      <c r="B4406" s="40">
        <v>3462595.4237790559</v>
      </c>
      <c r="C4406">
        <v>4253606.9789846418</v>
      </c>
      <c r="D4406" t="str">
        <v>unmet</v>
      </c>
      <c r="E4406">
        <v>-791011.5552055859</v>
      </c>
    </row>
    <row r="4407" spans="1:5" x14ac:dyDescent="0.25">
      <c r="A4407">
        <v>4340</v>
      </c>
      <c r="B4407" s="40">
        <v>2779564.7589358478</v>
      </c>
      <c r="C4407">
        <v>4253510.9437815929</v>
      </c>
      <c r="D4407" t="str">
        <v>unmet</v>
      </c>
      <c r="E4407">
        <v>-1473946.1848457451</v>
      </c>
    </row>
    <row r="4408" spans="1:5" x14ac:dyDescent="0.25">
      <c r="A4408">
        <v>4341</v>
      </c>
      <c r="B4408" s="40">
        <v>2902125.8573029926</v>
      </c>
      <c r="C4408">
        <v>4253933.523363688</v>
      </c>
      <c r="D4408" t="str">
        <v>unmet</v>
      </c>
      <c r="E4408">
        <v>-1351807.6660606954</v>
      </c>
    </row>
    <row r="4409" spans="1:5" x14ac:dyDescent="0.25">
      <c r="A4409">
        <v>4342</v>
      </c>
      <c r="B4409" s="40">
        <v>2927925.0334000471</v>
      </c>
      <c r="C4409">
        <v>4252921.4830495482</v>
      </c>
      <c r="D4409" t="str">
        <v>unmet</v>
      </c>
      <c r="E4409">
        <v>-1324996.4496495011</v>
      </c>
    </row>
    <row r="4410" spans="1:5" x14ac:dyDescent="0.25">
      <c r="A4410">
        <v>4343</v>
      </c>
      <c r="B4410" s="40">
        <v>3103554.6707763011</v>
      </c>
      <c r="C4410">
        <v>4252823.5335494233</v>
      </c>
      <c r="D4410" t="str">
        <v>unmet</v>
      </c>
      <c r="E4410">
        <v>-1149268.8627731223</v>
      </c>
    </row>
    <row r="4411" spans="1:5" x14ac:dyDescent="0.25">
      <c r="A4411">
        <v>4344</v>
      </c>
      <c r="B4411" s="40">
        <v>3323864.0863238182</v>
      </c>
      <c r="C4411">
        <v>4253353.4054582398</v>
      </c>
      <c r="D4411" t="str">
        <v>unmet</v>
      </c>
      <c r="E4411">
        <v>-929489.31913442165</v>
      </c>
    </row>
    <row r="4412" spans="1:5" x14ac:dyDescent="0.25">
      <c r="A4412">
        <v>4345</v>
      </c>
      <c r="B4412" s="40">
        <v>3228693.5146601684</v>
      </c>
      <c r="C4412">
        <v>4254099.2257962218</v>
      </c>
      <c r="D4412" t="str">
        <v>unmet</v>
      </c>
      <c r="E4412">
        <v>-1025405.7111360533</v>
      </c>
    </row>
    <row r="4413" spans="1:5" x14ac:dyDescent="0.25">
      <c r="A4413">
        <v>4346</v>
      </c>
      <c r="B4413" s="40">
        <v>3277018.0017040311</v>
      </c>
      <c r="C4413">
        <v>4252980.154225667</v>
      </c>
      <c r="D4413" t="str">
        <v>unmet</v>
      </c>
      <c r="E4413">
        <v>-975962.15252163587</v>
      </c>
    </row>
    <row r="4414" spans="1:5" x14ac:dyDescent="0.25">
      <c r="A4414">
        <v>4347</v>
      </c>
      <c r="B4414" s="40">
        <v>3149873.6692568995</v>
      </c>
      <c r="C4414">
        <v>4253553.9300214704</v>
      </c>
      <c r="D4414" t="str">
        <v>unmet</v>
      </c>
      <c r="E4414">
        <v>-1103680.2607645709</v>
      </c>
    </row>
    <row r="4415" spans="1:5" x14ac:dyDescent="0.25">
      <c r="A4415">
        <v>4348</v>
      </c>
      <c r="B4415" s="40">
        <v>3015880.2166111688</v>
      </c>
      <c r="C4415">
        <v>4253197.8111118898</v>
      </c>
      <c r="D4415" t="str">
        <v>unmet</v>
      </c>
      <c r="E4415">
        <v>-1237317.594500721</v>
      </c>
    </row>
    <row r="4416" spans="1:5" x14ac:dyDescent="0.25">
      <c r="A4416">
        <v>4349</v>
      </c>
      <c r="B4416" s="40">
        <v>3285705.7759375456</v>
      </c>
      <c r="C4416">
        <v>4253600.0609966889</v>
      </c>
      <c r="D4416" t="str">
        <v>unmet</v>
      </c>
      <c r="E4416">
        <v>-967894.28505914332</v>
      </c>
    </row>
    <row r="4417" spans="1:5" x14ac:dyDescent="0.25">
      <c r="A4417">
        <v>4350</v>
      </c>
      <c r="B4417" s="40">
        <v>3387913.9929409185</v>
      </c>
      <c r="C4417">
        <v>4253194.3825815693</v>
      </c>
      <c r="D4417" t="str">
        <v>unmet</v>
      </c>
      <c r="E4417">
        <v>-865280.38964065071</v>
      </c>
    </row>
    <row r="4418" spans="1:5" x14ac:dyDescent="0.25">
      <c r="A4418">
        <v>4351</v>
      </c>
      <c r="B4418" s="40">
        <v>3191185.4252546211</v>
      </c>
      <c r="C4418">
        <v>4253225.272375985</v>
      </c>
      <c r="D4418" t="str">
        <v>unmet</v>
      </c>
      <c r="E4418">
        <v>-1062039.847121364</v>
      </c>
    </row>
    <row r="4419" spans="1:5" x14ac:dyDescent="0.25">
      <c r="A4419">
        <v>4352</v>
      </c>
      <c r="B4419" s="40">
        <v>3215154.4384318758</v>
      </c>
      <c r="C4419">
        <v>4254064.9231134392</v>
      </c>
      <c r="D4419" t="str">
        <v>unmet</v>
      </c>
      <c r="E4419">
        <v>-1038910.4846815635</v>
      </c>
    </row>
    <row r="4420" spans="1:5" x14ac:dyDescent="0.25">
      <c r="A4420">
        <v>4353</v>
      </c>
      <c r="B4420" s="40">
        <v>3289762.1055652909</v>
      </c>
      <c r="C4420">
        <v>4252900.9116064822</v>
      </c>
      <c r="D4420" t="str">
        <v>unmet</v>
      </c>
      <c r="E4420">
        <v>-963138.80604119133</v>
      </c>
    </row>
    <row r="4421" spans="1:5" x14ac:dyDescent="0.25">
      <c r="A4421">
        <v>4354</v>
      </c>
      <c r="B4421" s="40">
        <v>3915921.8402354307</v>
      </c>
      <c r="C4421">
        <v>4253053.9280887051</v>
      </c>
      <c r="D4421" t="str">
        <v>unmet</v>
      </c>
      <c r="E4421">
        <v>-337132.08785327431</v>
      </c>
    </row>
    <row r="4422" spans="1:5" x14ac:dyDescent="0.25">
      <c r="A4422">
        <v>4355</v>
      </c>
      <c r="B4422" s="40">
        <v>3265755.9397351877</v>
      </c>
      <c r="C4422">
        <v>4253558.5961999688</v>
      </c>
      <c r="D4422" t="str">
        <v>unmet</v>
      </c>
      <c r="E4422">
        <v>-987802.65646478115</v>
      </c>
    </row>
    <row r="4423" spans="1:5" x14ac:dyDescent="0.25">
      <c r="A4423">
        <v>4356</v>
      </c>
      <c r="B4423" s="40">
        <v>3152254.3498569857</v>
      </c>
      <c r="C4423">
        <v>4253816.5716519468</v>
      </c>
      <c r="D4423" t="str">
        <v>unmet</v>
      </c>
      <c r="E4423">
        <v>-1101562.221794961</v>
      </c>
    </row>
    <row r="4424" spans="1:5" x14ac:dyDescent="0.25">
      <c r="A4424">
        <v>4357</v>
      </c>
      <c r="B4424" s="40">
        <v>3654943.9102921402</v>
      </c>
      <c r="C4424">
        <v>4253212.3440853385</v>
      </c>
      <c r="D4424" t="str">
        <v>unmet</v>
      </c>
      <c r="E4424">
        <v>-598268.43379319832</v>
      </c>
    </row>
    <row r="4425" spans="1:5" x14ac:dyDescent="0.25">
      <c r="A4425">
        <v>4358</v>
      </c>
      <c r="B4425" s="40">
        <v>3308595.0649210699</v>
      </c>
      <c r="C4425">
        <v>4253257.2975497367</v>
      </c>
      <c r="D4425" t="str">
        <v>unmet</v>
      </c>
      <c r="E4425">
        <v>-944662.2326286668</v>
      </c>
    </row>
    <row r="4426" spans="1:5" x14ac:dyDescent="0.25">
      <c r="A4426">
        <v>4359</v>
      </c>
      <c r="B4426" s="40">
        <v>3147268.4112392697</v>
      </c>
      <c r="C4426">
        <v>4252480.634184273</v>
      </c>
      <c r="D4426" t="str">
        <v>unmet</v>
      </c>
      <c r="E4426">
        <v>-1105212.2229450033</v>
      </c>
    </row>
    <row r="4427" spans="1:5" x14ac:dyDescent="0.25">
      <c r="A4427">
        <v>4360</v>
      </c>
      <c r="B4427" s="40">
        <v>2722985.5655421838</v>
      </c>
      <c r="C4427">
        <v>4253266.3311298843</v>
      </c>
      <c r="D4427" t="str">
        <v>unmet</v>
      </c>
      <c r="E4427">
        <v>-1530280.7655877005</v>
      </c>
    </row>
    <row r="4428" spans="1:5" x14ac:dyDescent="0.25">
      <c r="A4428">
        <v>4361</v>
      </c>
      <c r="B4428" s="40">
        <v>3089656.8083684244</v>
      </c>
      <c r="C4428">
        <v>4253633.204429836</v>
      </c>
      <c r="D4428" t="str">
        <v>unmet</v>
      </c>
      <c r="E4428">
        <v>-1163976.3960614116</v>
      </c>
    </row>
    <row r="4429" spans="1:5" x14ac:dyDescent="0.25">
      <c r="A4429">
        <v>4362</v>
      </c>
      <c r="B4429" s="40">
        <v>3472027.0958819641</v>
      </c>
      <c r="C4429">
        <v>4253098.0378538771</v>
      </c>
      <c r="D4429" t="str">
        <v>unmet</v>
      </c>
      <c r="E4429">
        <v>-781070.94197191298</v>
      </c>
    </row>
    <row r="4430" spans="1:5" x14ac:dyDescent="0.25">
      <c r="A4430">
        <v>4363</v>
      </c>
      <c r="B4430" s="40">
        <v>3290631.616845462</v>
      </c>
      <c r="C4430">
        <v>4253672.9359806953</v>
      </c>
      <c r="D4430" t="str">
        <v>unmet</v>
      </c>
      <c r="E4430">
        <v>-963041.31913523329</v>
      </c>
    </row>
    <row r="4431" spans="1:5" x14ac:dyDescent="0.25">
      <c r="A4431">
        <v>4364</v>
      </c>
      <c r="B4431" s="40">
        <v>3284940.3410806651</v>
      </c>
      <c r="C4431">
        <v>4253027.798830078</v>
      </c>
      <c r="D4431" t="str">
        <v>unmet</v>
      </c>
      <c r="E4431">
        <v>-968087.45774941286</v>
      </c>
    </row>
    <row r="4432" spans="1:5" x14ac:dyDescent="0.25">
      <c r="A4432">
        <v>4365</v>
      </c>
      <c r="B4432" s="40">
        <v>3469729.7828402463</v>
      </c>
      <c r="C4432">
        <v>4253617.1660124976</v>
      </c>
      <c r="D4432" t="str">
        <v>unmet</v>
      </c>
      <c r="E4432">
        <v>-783887.38317225128</v>
      </c>
    </row>
    <row r="4433" spans="1:5" x14ac:dyDescent="0.25">
      <c r="A4433">
        <v>4366</v>
      </c>
      <c r="B4433" s="40">
        <v>3160881.3787711719</v>
      </c>
      <c r="C4433">
        <v>4252940.9665379012</v>
      </c>
      <c r="D4433" t="str">
        <v>unmet</v>
      </c>
      <c r="E4433">
        <v>-1092059.5877667293</v>
      </c>
    </row>
    <row r="4434" spans="1:5" x14ac:dyDescent="0.25">
      <c r="A4434">
        <v>4367</v>
      </c>
      <c r="B4434" s="40">
        <v>3407185.1872098632</v>
      </c>
      <c r="C4434">
        <v>4253406.8846659092</v>
      </c>
      <c r="D4434" t="str">
        <v>unmet</v>
      </c>
      <c r="E4434">
        <v>-846221.69745604601</v>
      </c>
    </row>
    <row r="4435" spans="1:5" x14ac:dyDescent="0.25">
      <c r="A4435">
        <v>4368</v>
      </c>
      <c r="B4435" s="40">
        <v>3673622.9926477829</v>
      </c>
      <c r="C4435">
        <v>4253129.0004530698</v>
      </c>
      <c r="D4435" t="str">
        <v>unmet</v>
      </c>
      <c r="E4435">
        <v>-579506.00780528691</v>
      </c>
    </row>
    <row r="4436" spans="1:5" x14ac:dyDescent="0.25">
      <c r="A4436">
        <v>4369</v>
      </c>
      <c r="B4436" s="40">
        <v>2845015.1244892729</v>
      </c>
      <c r="C4436">
        <v>4253307.8213592879</v>
      </c>
      <c r="D4436" t="str">
        <v>unmet</v>
      </c>
      <c r="E4436">
        <v>-1408292.696870015</v>
      </c>
    </row>
    <row r="4437" spans="1:5" x14ac:dyDescent="0.25">
      <c r="A4437">
        <v>4370</v>
      </c>
      <c r="B4437" s="40">
        <v>3341323.6294110916</v>
      </c>
      <c r="C4437">
        <v>4253941.5440579662</v>
      </c>
      <c r="D4437" t="str">
        <v>unmet</v>
      </c>
      <c r="E4437">
        <v>-912617.91464687465</v>
      </c>
    </row>
    <row r="4438" spans="1:5" x14ac:dyDescent="0.25">
      <c r="A4438">
        <v>4371</v>
      </c>
      <c r="B4438" s="40">
        <v>3508043.6614803616</v>
      </c>
      <c r="C4438">
        <v>4253590.6690961393</v>
      </c>
      <c r="D4438" t="str">
        <v>unmet</v>
      </c>
      <c r="E4438">
        <v>-745547.00761577766</v>
      </c>
    </row>
    <row r="4439" spans="1:5" x14ac:dyDescent="0.25">
      <c r="A4439">
        <v>4372</v>
      </c>
      <c r="B4439" s="40">
        <v>3683290.8805065393</v>
      </c>
      <c r="C4439">
        <v>4253467.5299231503</v>
      </c>
      <c r="D4439" t="str">
        <v>unmet</v>
      </c>
      <c r="E4439">
        <v>-570176.64941661106</v>
      </c>
    </row>
    <row r="4440" spans="1:5" x14ac:dyDescent="0.25">
      <c r="A4440">
        <v>4373</v>
      </c>
      <c r="B4440" s="40">
        <v>3072542.4385084542</v>
      </c>
      <c r="C4440">
        <v>4253804.6072629523</v>
      </c>
      <c r="D4440" t="str">
        <v>unmet</v>
      </c>
      <c r="E4440">
        <v>-1181262.168754498</v>
      </c>
    </row>
    <row r="4441" spans="1:5" x14ac:dyDescent="0.25">
      <c r="A4441">
        <v>4374</v>
      </c>
      <c r="B4441" s="40">
        <v>2833453.3275551945</v>
      </c>
      <c r="C4441">
        <v>4253429.8936121222</v>
      </c>
      <c r="D4441" t="str">
        <v>unmet</v>
      </c>
      <c r="E4441">
        <v>-1419976.5660569277</v>
      </c>
    </row>
    <row r="4442" spans="1:5" x14ac:dyDescent="0.25">
      <c r="A4442">
        <v>4375</v>
      </c>
      <c r="B4442" s="40">
        <v>2902456.8033270091</v>
      </c>
      <c r="C4442">
        <v>4253450.1086363439</v>
      </c>
      <c r="D4442" t="str">
        <v>unmet</v>
      </c>
      <c r="E4442">
        <v>-1350993.3053093348</v>
      </c>
    </row>
    <row r="4443" spans="1:5" x14ac:dyDescent="0.25">
      <c r="A4443">
        <v>4376</v>
      </c>
      <c r="B4443" s="40">
        <v>3305911.9978311248</v>
      </c>
      <c r="C4443">
        <v>4253633.8822430577</v>
      </c>
      <c r="D4443" t="str">
        <v>unmet</v>
      </c>
      <c r="E4443">
        <v>-947721.8844119329</v>
      </c>
    </row>
    <row r="4444" spans="1:5" x14ac:dyDescent="0.25">
      <c r="A4444">
        <v>4377</v>
      </c>
      <c r="B4444" s="40">
        <v>3318232.6546046492</v>
      </c>
      <c r="C4444">
        <v>4253140.656420215</v>
      </c>
      <c r="D4444" t="str">
        <v>unmet</v>
      </c>
      <c r="E4444">
        <v>-934908.00181556586</v>
      </c>
    </row>
    <row r="4445" spans="1:5" x14ac:dyDescent="0.25">
      <c r="A4445">
        <v>4378</v>
      </c>
      <c r="B4445" s="40">
        <v>3489050.8342650132</v>
      </c>
      <c r="C4445">
        <v>4253596.1771765072</v>
      </c>
      <c r="D4445" t="str">
        <v>unmet</v>
      </c>
      <c r="E4445">
        <v>-764545.34291149396</v>
      </c>
    </row>
    <row r="4446" spans="1:5" x14ac:dyDescent="0.25">
      <c r="A4446">
        <v>4379</v>
      </c>
      <c r="B4446" s="40">
        <v>2937300.4278774029</v>
      </c>
      <c r="C4446">
        <v>4253921.4029087378</v>
      </c>
      <c r="D4446" t="str">
        <v>unmet</v>
      </c>
      <c r="E4446">
        <v>-1316620.9750313349</v>
      </c>
    </row>
    <row r="4447" spans="1:5" x14ac:dyDescent="0.25">
      <c r="A4447">
        <v>4380</v>
      </c>
      <c r="B4447" s="40">
        <v>3543862.7538744314</v>
      </c>
      <c r="C4447">
        <v>4253724.2458013296</v>
      </c>
      <c r="D4447" t="str">
        <v>unmet</v>
      </c>
      <c r="E4447">
        <v>-709861.49192689825</v>
      </c>
    </row>
    <row r="4448" spans="1:5" x14ac:dyDescent="0.25">
      <c r="A4448">
        <v>4381</v>
      </c>
      <c r="B4448" s="40">
        <v>3103281.5439004013</v>
      </c>
      <c r="C4448">
        <v>4253277.9773264416</v>
      </c>
      <c r="D4448" t="str">
        <v>unmet</v>
      </c>
      <c r="E4448">
        <v>-1149996.4334260402</v>
      </c>
    </row>
    <row r="4449" spans="1:5" x14ac:dyDescent="0.25">
      <c r="A4449">
        <v>4382</v>
      </c>
      <c r="B4449" s="40">
        <v>3470488.8967439719</v>
      </c>
      <c r="C4449">
        <v>4253531.6986384531</v>
      </c>
      <c r="D4449" t="str">
        <v>unmet</v>
      </c>
      <c r="E4449">
        <v>-783042.80189448129</v>
      </c>
    </row>
    <row r="4450" spans="1:5" x14ac:dyDescent="0.25">
      <c r="A4450">
        <v>4383</v>
      </c>
      <c r="B4450" s="40">
        <v>3125617.5130009577</v>
      </c>
      <c r="C4450">
        <v>4253324.9948295085</v>
      </c>
      <c r="D4450" t="str">
        <v>unmet</v>
      </c>
      <c r="E4450">
        <v>-1127707.4818285508</v>
      </c>
    </row>
    <row r="4451" spans="1:5" x14ac:dyDescent="0.25">
      <c r="A4451">
        <v>4384</v>
      </c>
      <c r="B4451" s="40">
        <v>3527264.3677262873</v>
      </c>
      <c r="C4451">
        <v>4253475.6198326917</v>
      </c>
      <c r="D4451" t="str">
        <v>unmet</v>
      </c>
      <c r="E4451">
        <v>-726211.2521064044</v>
      </c>
    </row>
    <row r="4452" spans="1:5" x14ac:dyDescent="0.25">
      <c r="A4452">
        <v>4385</v>
      </c>
      <c r="B4452" s="40">
        <v>3160493.855495079</v>
      </c>
      <c r="C4452">
        <v>4253982.7861128477</v>
      </c>
      <c r="D4452" t="str">
        <v>unmet</v>
      </c>
      <c r="E4452">
        <v>-1093488.9306177688</v>
      </c>
    </row>
    <row r="4453" spans="1:5" x14ac:dyDescent="0.25">
      <c r="A4453">
        <v>4386</v>
      </c>
      <c r="B4453" s="40">
        <v>4171330.1587708723</v>
      </c>
      <c r="C4453">
        <v>4253169.2775113313</v>
      </c>
      <c r="D4453" t="str">
        <v>unmet</v>
      </c>
      <c r="E4453">
        <v>-81839.118740458973</v>
      </c>
    </row>
    <row r="4454" spans="1:5" x14ac:dyDescent="0.25">
      <c r="A4454">
        <v>4387</v>
      </c>
      <c r="B4454" s="40">
        <v>2924985.0698722443</v>
      </c>
      <c r="C4454">
        <v>4253318.910561474</v>
      </c>
      <c r="D4454" t="str">
        <v>unmet</v>
      </c>
      <c r="E4454">
        <v>-1328333.8406892298</v>
      </c>
    </row>
    <row r="4455" spans="1:5" x14ac:dyDescent="0.25">
      <c r="A4455">
        <v>4388</v>
      </c>
      <c r="B4455" s="40">
        <v>3178718.9881535177</v>
      </c>
      <c r="C4455">
        <v>4253082.2280593077</v>
      </c>
      <c r="D4455" t="str">
        <v>unmet</v>
      </c>
      <c r="E4455">
        <v>-1074363.23990579</v>
      </c>
    </row>
    <row r="4456" spans="1:5" x14ac:dyDescent="0.25">
      <c r="A4456">
        <v>4389</v>
      </c>
      <c r="B4456" s="40">
        <v>3362192.7521419157</v>
      </c>
      <c r="C4456">
        <v>4253134.7261839388</v>
      </c>
      <c r="D4456" t="str">
        <v>unmet</v>
      </c>
      <c r="E4456">
        <v>-890941.97404202307</v>
      </c>
    </row>
    <row r="4457" spans="1:5" x14ac:dyDescent="0.25">
      <c r="A4457">
        <v>4390</v>
      </c>
      <c r="B4457" s="40">
        <v>3501727.108401991</v>
      </c>
      <c r="C4457">
        <v>4253297.5261857947</v>
      </c>
      <c r="D4457" t="str">
        <v>unmet</v>
      </c>
      <c r="E4457">
        <v>-751570.41778380377</v>
      </c>
    </row>
    <row r="4458" spans="1:5" x14ac:dyDescent="0.25">
      <c r="A4458">
        <v>4391</v>
      </c>
      <c r="B4458" s="40">
        <v>3034877.3345366879</v>
      </c>
      <c r="C4458">
        <v>4253393.5302368859</v>
      </c>
      <c r="D4458" t="str">
        <v>unmet</v>
      </c>
      <c r="E4458">
        <v>-1218516.1957001979</v>
      </c>
    </row>
    <row r="4459" spans="1:5" x14ac:dyDescent="0.25">
      <c r="A4459">
        <v>4392</v>
      </c>
      <c r="B4459" s="40">
        <v>3388251.6343309246</v>
      </c>
      <c r="C4459">
        <v>4253622.8118980741</v>
      </c>
      <c r="D4459" t="str">
        <v>unmet</v>
      </c>
      <c r="E4459">
        <v>-865371.17756714951</v>
      </c>
    </row>
    <row r="4460" spans="1:5" x14ac:dyDescent="0.25">
      <c r="A4460">
        <v>4393</v>
      </c>
      <c r="B4460" s="40">
        <v>3352568.4195475406</v>
      </c>
      <c r="C4460">
        <v>4253189.0891112629</v>
      </c>
      <c r="D4460" t="str">
        <v>unmet</v>
      </c>
      <c r="E4460">
        <v>-900620.66956372233</v>
      </c>
    </row>
    <row r="4461" spans="1:5" x14ac:dyDescent="0.25">
      <c r="A4461">
        <v>4394</v>
      </c>
      <c r="B4461" s="40">
        <v>3116511.0686409245</v>
      </c>
      <c r="C4461">
        <v>4253287.0685184915</v>
      </c>
      <c r="D4461" t="str">
        <v>unmet</v>
      </c>
      <c r="E4461">
        <v>-1136775.9998775669</v>
      </c>
    </row>
    <row r="4462" spans="1:5" x14ac:dyDescent="0.25">
      <c r="A4462">
        <v>4395</v>
      </c>
      <c r="B4462" s="40">
        <v>3192958.4560056655</v>
      </c>
      <c r="C4462">
        <v>4253117.4650272904</v>
      </c>
      <c r="D4462" t="str">
        <v>unmet</v>
      </c>
      <c r="E4462">
        <v>-1060159.0090216249</v>
      </c>
    </row>
    <row r="4463" spans="1:5" x14ac:dyDescent="0.25">
      <c r="A4463">
        <v>4396</v>
      </c>
      <c r="B4463" s="40">
        <v>3126983.8068719171</v>
      </c>
      <c r="C4463">
        <v>4252934.9819502374</v>
      </c>
      <c r="D4463" t="str">
        <v>unmet</v>
      </c>
      <c r="E4463">
        <v>-1125951.1750783203</v>
      </c>
    </row>
    <row r="4464" spans="1:5" x14ac:dyDescent="0.25">
      <c r="A4464">
        <v>4397</v>
      </c>
      <c r="B4464" s="40">
        <v>3237744.9245639527</v>
      </c>
      <c r="C4464">
        <v>4253493.4043908836</v>
      </c>
      <c r="D4464" t="str">
        <v>unmet</v>
      </c>
      <c r="E4464">
        <v>-1015748.4798269309</v>
      </c>
    </row>
    <row r="4465" spans="1:5" x14ac:dyDescent="0.25">
      <c r="A4465">
        <v>4398</v>
      </c>
      <c r="B4465" s="40">
        <v>4289993.6830302486</v>
      </c>
      <c r="C4465">
        <v>4253377.02135053</v>
      </c>
      <c r="D4465" t="str">
        <v>met</v>
      </c>
      <c r="E4465">
        <v>36616.661679718643</v>
      </c>
    </row>
    <row r="4466" spans="1:5" x14ac:dyDescent="0.25">
      <c r="A4466">
        <v>4399</v>
      </c>
      <c r="B4466" s="40">
        <v>3280487.3088149289</v>
      </c>
      <c r="C4466">
        <v>4253708.5503270952</v>
      </c>
      <c r="D4466" t="str">
        <v>unmet</v>
      </c>
      <c r="E4466">
        <v>-973221.24151216634</v>
      </c>
    </row>
    <row r="4467" spans="1:5" x14ac:dyDescent="0.25">
      <c r="A4467">
        <v>4400</v>
      </c>
      <c r="B4467" s="40">
        <v>3262318.2747992454</v>
      </c>
      <c r="C4467">
        <v>4253211.3925602101</v>
      </c>
      <c r="D4467" t="str">
        <v>unmet</v>
      </c>
      <c r="E4467">
        <v>-990893.11776096467</v>
      </c>
    </row>
    <row r="4468" spans="1:5" x14ac:dyDescent="0.25">
      <c r="A4468">
        <v>4401</v>
      </c>
      <c r="B4468" s="40">
        <v>3066762.3444415284</v>
      </c>
      <c r="C4468">
        <v>4253397.1542783398</v>
      </c>
      <c r="D4468" t="str">
        <v>unmet</v>
      </c>
      <c r="E4468">
        <v>-1186634.8098368114</v>
      </c>
    </row>
    <row r="4469" spans="1:5" x14ac:dyDescent="0.25">
      <c r="A4469">
        <v>4402</v>
      </c>
      <c r="B4469" s="40">
        <v>3328736.1181772137</v>
      </c>
      <c r="C4469">
        <v>4253333.0109141674</v>
      </c>
      <c r="D4469" t="str">
        <v>unmet</v>
      </c>
      <c r="E4469">
        <v>-924596.89273695368</v>
      </c>
    </row>
    <row r="4470" spans="1:5" x14ac:dyDescent="0.25">
      <c r="A4470">
        <v>4403</v>
      </c>
      <c r="B4470" s="40">
        <v>3249299.5382717582</v>
      </c>
      <c r="C4470">
        <v>4253215.2040968668</v>
      </c>
      <c r="D4470" t="str">
        <v>unmet</v>
      </c>
      <c r="E4470">
        <v>-1003915.6658251085</v>
      </c>
    </row>
    <row r="4471" spans="1:5" x14ac:dyDescent="0.25">
      <c r="A4471">
        <v>4404</v>
      </c>
      <c r="B4471" s="40">
        <v>2953278.8536651251</v>
      </c>
      <c r="C4471">
        <v>4253309.0871119145</v>
      </c>
      <c r="D4471" t="str">
        <v>unmet</v>
      </c>
      <c r="E4471">
        <v>-1300030.2334467894</v>
      </c>
    </row>
    <row r="4472" spans="1:5" x14ac:dyDescent="0.25">
      <c r="A4472">
        <v>4405</v>
      </c>
      <c r="B4472" s="40">
        <v>3195892.2490861178</v>
      </c>
      <c r="C4472">
        <v>4253128.865330819</v>
      </c>
      <c r="D4472" t="str">
        <v>unmet</v>
      </c>
      <c r="E4472">
        <v>-1057236.6162447012</v>
      </c>
    </row>
    <row r="4473" spans="1:5" x14ac:dyDescent="0.25">
      <c r="A4473">
        <v>4406</v>
      </c>
      <c r="B4473" s="40">
        <v>3574606.0972622237</v>
      </c>
      <c r="C4473">
        <v>4253004.6604958316</v>
      </c>
      <c r="D4473" t="str">
        <v>unmet</v>
      </c>
      <c r="E4473">
        <v>-678398.56323360791</v>
      </c>
    </row>
    <row r="4474" spans="1:5" x14ac:dyDescent="0.25">
      <c r="A4474">
        <v>4407</v>
      </c>
      <c r="B4474" s="40">
        <v>3113419.6679326794</v>
      </c>
      <c r="C4474">
        <v>4253672.4913602378</v>
      </c>
      <c r="D4474" t="str">
        <v>unmet</v>
      </c>
      <c r="E4474">
        <v>-1140252.8234275584</v>
      </c>
    </row>
    <row r="4475" spans="1:5" x14ac:dyDescent="0.25">
      <c r="A4475">
        <v>4408</v>
      </c>
      <c r="B4475" s="40">
        <v>3689888.1216708887</v>
      </c>
      <c r="C4475">
        <v>4253111.4067061581</v>
      </c>
      <c r="D4475" t="str">
        <v>unmet</v>
      </c>
      <c r="E4475">
        <v>-563223.28503526933</v>
      </c>
    </row>
    <row r="4476" spans="1:5" x14ac:dyDescent="0.25">
      <c r="A4476">
        <v>4409</v>
      </c>
      <c r="B4476" s="40">
        <v>3478731.5869543995</v>
      </c>
      <c r="C4476">
        <v>4253242.5478948448</v>
      </c>
      <c r="D4476" t="str">
        <v>unmet</v>
      </c>
      <c r="E4476">
        <v>-774510.96094044531</v>
      </c>
    </row>
    <row r="4477" spans="1:5" x14ac:dyDescent="0.25">
      <c r="A4477">
        <v>4410</v>
      </c>
      <c r="B4477" s="40">
        <v>2880314.7828676086</v>
      </c>
      <c r="C4477">
        <v>4253578.8197562397</v>
      </c>
      <c r="D4477" t="str">
        <v>unmet</v>
      </c>
      <c r="E4477">
        <v>-1373264.0368886311</v>
      </c>
    </row>
    <row r="4478" spans="1:5" x14ac:dyDescent="0.25">
      <c r="A4478">
        <v>4411</v>
      </c>
      <c r="B4478" s="40">
        <v>3568953.1103619654</v>
      </c>
      <c r="C4478">
        <v>4253632.6570305601</v>
      </c>
      <c r="D4478" t="str">
        <v>unmet</v>
      </c>
      <c r="E4478">
        <v>-684679.5466685947</v>
      </c>
    </row>
    <row r="4479" spans="1:5" x14ac:dyDescent="0.25">
      <c r="A4479">
        <v>4412</v>
      </c>
      <c r="B4479" s="40">
        <v>3426644.6374444133</v>
      </c>
      <c r="C4479">
        <v>4253094.9046564484</v>
      </c>
      <c r="D4479" t="str">
        <v>unmet</v>
      </c>
      <c r="E4479">
        <v>-826450.26721203513</v>
      </c>
    </row>
    <row r="4480" spans="1:5" x14ac:dyDescent="0.25">
      <c r="A4480">
        <v>4413</v>
      </c>
      <c r="B4480" s="40">
        <v>2997542.8736658106</v>
      </c>
      <c r="C4480">
        <v>4253910.1942775995</v>
      </c>
      <c r="D4480" t="str">
        <v>unmet</v>
      </c>
      <c r="E4480">
        <v>-1256367.3206117889</v>
      </c>
    </row>
    <row r="4481" spans="1:5" x14ac:dyDescent="0.25">
      <c r="A4481">
        <v>4414</v>
      </c>
      <c r="B4481" s="40">
        <v>3383360.6785718403</v>
      </c>
      <c r="C4481">
        <v>4253205.3284029914</v>
      </c>
      <c r="D4481" t="str">
        <v>unmet</v>
      </c>
      <c r="E4481">
        <v>-869844.64983115112</v>
      </c>
    </row>
    <row r="4482" spans="1:5" x14ac:dyDescent="0.25">
      <c r="A4482">
        <v>4415</v>
      </c>
      <c r="B4482" s="40">
        <v>3498236.5350282211</v>
      </c>
      <c r="C4482">
        <v>4253714.560108223</v>
      </c>
      <c r="D4482" t="str">
        <v>unmet</v>
      </c>
      <c r="E4482">
        <v>-755478.02508000191</v>
      </c>
    </row>
    <row r="4483" spans="1:5" x14ac:dyDescent="0.25">
      <c r="A4483">
        <v>4416</v>
      </c>
      <c r="B4483" s="40">
        <v>2956777.8154426003</v>
      </c>
      <c r="C4483">
        <v>4252992.3630102696</v>
      </c>
      <c r="D4483" t="str">
        <v>unmet</v>
      </c>
      <c r="E4483">
        <v>-1296214.5475676693</v>
      </c>
    </row>
    <row r="4484" spans="1:5" x14ac:dyDescent="0.25">
      <c r="A4484">
        <v>4417</v>
      </c>
      <c r="B4484" s="40">
        <v>2967318.1456513666</v>
      </c>
      <c r="C4484">
        <v>4252786.9128743596</v>
      </c>
      <c r="D4484" t="str">
        <v>unmet</v>
      </c>
      <c r="E4484">
        <v>-1285468.7672229931</v>
      </c>
    </row>
    <row r="4485" spans="1:5" x14ac:dyDescent="0.25">
      <c r="A4485">
        <v>4418</v>
      </c>
      <c r="B4485" s="40">
        <v>3198453.2667926452</v>
      </c>
      <c r="C4485">
        <v>4252906.4807130219</v>
      </c>
      <c r="D4485" t="str">
        <v>unmet</v>
      </c>
      <c r="E4485">
        <v>-1054453.2139203767</v>
      </c>
    </row>
    <row r="4486" spans="1:5" x14ac:dyDescent="0.25">
      <c r="A4486">
        <v>4419</v>
      </c>
      <c r="B4486" s="40">
        <v>3316874.6262603933</v>
      </c>
      <c r="C4486">
        <v>4252875.8923164997</v>
      </c>
      <c r="D4486" t="str">
        <v>unmet</v>
      </c>
      <c r="E4486">
        <v>-936001.26605610643</v>
      </c>
    </row>
    <row r="4487" spans="1:5" x14ac:dyDescent="0.25">
      <c r="A4487">
        <v>4420</v>
      </c>
      <c r="B4487" s="40">
        <v>3046487.3727746466</v>
      </c>
      <c r="C4487">
        <v>4253820.260519255</v>
      </c>
      <c r="D4487" t="str">
        <v>unmet</v>
      </c>
      <c r="E4487">
        <v>-1207332.8877446083</v>
      </c>
    </row>
    <row r="4488" spans="1:5" x14ac:dyDescent="0.25">
      <c r="A4488">
        <v>4421</v>
      </c>
      <c r="B4488" s="40">
        <v>3028318.2241901755</v>
      </c>
      <c r="C4488">
        <v>4253792.1047965242</v>
      </c>
      <c r="D4488" t="str">
        <v>unmet</v>
      </c>
      <c r="E4488">
        <v>-1225473.8806063486</v>
      </c>
    </row>
    <row r="4489" spans="1:5" x14ac:dyDescent="0.25">
      <c r="A4489">
        <v>4422</v>
      </c>
      <c r="B4489" s="40">
        <v>3415664.0997478068</v>
      </c>
      <c r="C4489">
        <v>4252928.852938422</v>
      </c>
      <c r="D4489" t="str">
        <v>unmet</v>
      </c>
      <c r="E4489">
        <v>-837264.75319061521</v>
      </c>
    </row>
    <row r="4490" spans="1:5" x14ac:dyDescent="0.25">
      <c r="A4490">
        <v>4423</v>
      </c>
      <c r="B4490" s="40">
        <v>2895534.2880436489</v>
      </c>
      <c r="C4490">
        <v>4253117.8829819122</v>
      </c>
      <c r="D4490" t="str">
        <v>unmet</v>
      </c>
      <c r="E4490">
        <v>-1357583.5949382633</v>
      </c>
    </row>
    <row r="4491" spans="1:5" x14ac:dyDescent="0.25">
      <c r="A4491">
        <v>4424</v>
      </c>
      <c r="B4491" s="40">
        <v>3905853.1583351539</v>
      </c>
      <c r="C4491">
        <v>4254021.497189437</v>
      </c>
      <c r="D4491" t="str">
        <v>unmet</v>
      </c>
      <c r="E4491">
        <v>-348168.33885428309</v>
      </c>
    </row>
    <row r="4492" spans="1:5" x14ac:dyDescent="0.25">
      <c r="A4492">
        <v>4425</v>
      </c>
      <c r="B4492" s="40">
        <v>3117049.1400220739</v>
      </c>
      <c r="C4492">
        <v>4253279.6443085996</v>
      </c>
      <c r="D4492" t="str">
        <v>unmet</v>
      </c>
      <c r="E4492">
        <v>-1136230.5042865258</v>
      </c>
    </row>
    <row r="4493" spans="1:5" x14ac:dyDescent="0.25">
      <c r="A4493">
        <v>4426</v>
      </c>
      <c r="B4493" s="40">
        <v>2943864.5302274628</v>
      </c>
      <c r="C4493">
        <v>4253302.1949285297</v>
      </c>
      <c r="D4493" t="str">
        <v>unmet</v>
      </c>
      <c r="E4493">
        <v>-1309437.6647010669</v>
      </c>
    </row>
    <row r="4494" spans="1:5" x14ac:dyDescent="0.25">
      <c r="A4494">
        <v>4427</v>
      </c>
      <c r="B4494" s="40">
        <v>3737869.4228651086</v>
      </c>
      <c r="C4494">
        <v>4254134.8024133742</v>
      </c>
      <c r="D4494" t="str">
        <v>unmet</v>
      </c>
      <c r="E4494">
        <v>-516265.3795482656</v>
      </c>
    </row>
    <row r="4495" spans="1:5" x14ac:dyDescent="0.25">
      <c r="A4495">
        <v>4428</v>
      </c>
      <c r="B4495" s="40">
        <v>3121378.4910970819</v>
      </c>
      <c r="C4495">
        <v>4253337.9879865237</v>
      </c>
      <c r="D4495" t="str">
        <v>unmet</v>
      </c>
      <c r="E4495">
        <v>-1131959.4968894417</v>
      </c>
    </row>
    <row r="4496" spans="1:5" x14ac:dyDescent="0.25">
      <c r="A4496">
        <v>4429</v>
      </c>
      <c r="B4496" s="40">
        <v>3000486.6598600037</v>
      </c>
      <c r="C4496">
        <v>4253841.6117202509</v>
      </c>
      <c r="D4496" t="str">
        <v>unmet</v>
      </c>
      <c r="E4496">
        <v>-1253354.9518602472</v>
      </c>
    </row>
    <row r="4497" spans="1:5" x14ac:dyDescent="0.25">
      <c r="A4497">
        <v>4430</v>
      </c>
      <c r="B4497" s="40">
        <v>3217517.011970656</v>
      </c>
      <c r="C4497">
        <v>4253217.1065175347</v>
      </c>
      <c r="D4497" t="str">
        <v>unmet</v>
      </c>
      <c r="E4497">
        <v>-1035700.0945468787</v>
      </c>
    </row>
    <row r="4498" spans="1:5" x14ac:dyDescent="0.25">
      <c r="A4498">
        <v>4431</v>
      </c>
      <c r="B4498" s="40">
        <v>4022764.0301731024</v>
      </c>
      <c r="C4498">
        <v>4253643.5040667336</v>
      </c>
      <c r="D4498" t="str">
        <v>unmet</v>
      </c>
      <c r="E4498">
        <v>-230879.47389363125</v>
      </c>
    </row>
    <row r="4499" spans="1:5" x14ac:dyDescent="0.25">
      <c r="A4499">
        <v>4432</v>
      </c>
      <c r="B4499" s="40">
        <v>3779110.9816739331</v>
      </c>
      <c r="C4499">
        <v>4253697.2179133259</v>
      </c>
      <c r="D4499" t="str">
        <v>unmet</v>
      </c>
      <c r="E4499">
        <v>-474586.23623939278</v>
      </c>
    </row>
    <row r="4500" spans="1:5" x14ac:dyDescent="0.25">
      <c r="A4500">
        <v>4433</v>
      </c>
      <c r="B4500" s="40">
        <v>2927942.0269495766</v>
      </c>
      <c r="C4500">
        <v>4253340.0000450723</v>
      </c>
      <c r="D4500" t="str">
        <v>unmet</v>
      </c>
      <c r="E4500">
        <v>-1325397.9730954957</v>
      </c>
    </row>
    <row r="4501" spans="1:5" x14ac:dyDescent="0.25">
      <c r="A4501">
        <v>4434</v>
      </c>
      <c r="B4501" s="40">
        <v>3775092.4493336109</v>
      </c>
      <c r="C4501">
        <v>4253307.6614307016</v>
      </c>
      <c r="D4501" t="str">
        <v>unmet</v>
      </c>
      <c r="E4501">
        <v>-478215.21209709067</v>
      </c>
    </row>
    <row r="4502" spans="1:5" x14ac:dyDescent="0.25">
      <c r="A4502">
        <v>4435</v>
      </c>
      <c r="B4502" s="40">
        <v>4019887.1692955215</v>
      </c>
      <c r="C4502">
        <v>4252954.5889507374</v>
      </c>
      <c r="D4502" t="str">
        <v>unmet</v>
      </c>
      <c r="E4502">
        <v>-233067.41965521593</v>
      </c>
    </row>
    <row r="4503" spans="1:5" x14ac:dyDescent="0.25">
      <c r="A4503">
        <v>4436</v>
      </c>
      <c r="B4503" s="40">
        <v>3311921.0918601966</v>
      </c>
      <c r="C4503">
        <v>4252878.6008806732</v>
      </c>
      <c r="D4503" t="str">
        <v>unmet</v>
      </c>
      <c r="E4503">
        <v>-940957.5090204766</v>
      </c>
    </row>
    <row r="4504" spans="1:5" x14ac:dyDescent="0.25">
      <c r="A4504">
        <v>4437</v>
      </c>
      <c r="B4504" s="40">
        <v>3181449.0882919822</v>
      </c>
      <c r="C4504">
        <v>4252981.0307784723</v>
      </c>
      <c r="D4504" t="str">
        <v>unmet</v>
      </c>
      <c r="E4504">
        <v>-1071531.9424864901</v>
      </c>
    </row>
    <row r="4505" spans="1:5" x14ac:dyDescent="0.25">
      <c r="A4505">
        <v>4438</v>
      </c>
      <c r="B4505" s="40">
        <v>3180786.6106567914</v>
      </c>
      <c r="C4505">
        <v>4253071.1822697055</v>
      </c>
      <c r="D4505" t="str">
        <v>unmet</v>
      </c>
      <c r="E4505">
        <v>-1072284.5716129141</v>
      </c>
    </row>
    <row r="4506" spans="1:5" x14ac:dyDescent="0.25">
      <c r="A4506">
        <v>4439</v>
      </c>
      <c r="B4506" s="40">
        <v>3479731.405498933</v>
      </c>
      <c r="C4506">
        <v>4253257.1576916762</v>
      </c>
      <c r="D4506" t="str">
        <v>unmet</v>
      </c>
      <c r="E4506">
        <v>-773525.75219274312</v>
      </c>
    </row>
    <row r="4507" spans="1:5" x14ac:dyDescent="0.25">
      <c r="A4507">
        <v>4440</v>
      </c>
      <c r="B4507" s="40">
        <v>2787112.4062628075</v>
      </c>
      <c r="C4507">
        <v>4253501.698700198</v>
      </c>
      <c r="D4507" t="str">
        <v>unmet</v>
      </c>
      <c r="E4507">
        <v>-1466389.2924373904</v>
      </c>
    </row>
    <row r="4508" spans="1:5" x14ac:dyDescent="0.25">
      <c r="A4508">
        <v>4441</v>
      </c>
      <c r="B4508" s="40">
        <v>3190834.6335739587</v>
      </c>
      <c r="C4508">
        <v>4253296.587113617</v>
      </c>
      <c r="D4508" t="str">
        <v>unmet</v>
      </c>
      <c r="E4508">
        <v>-1062461.9535396583</v>
      </c>
    </row>
    <row r="4509" spans="1:5" x14ac:dyDescent="0.25">
      <c r="A4509">
        <v>4442</v>
      </c>
      <c r="B4509" s="40">
        <v>2983720.8120707017</v>
      </c>
      <c r="C4509">
        <v>4253887.9429925121</v>
      </c>
      <c r="D4509" t="str">
        <v>unmet</v>
      </c>
      <c r="E4509">
        <v>-1270167.1309218104</v>
      </c>
    </row>
    <row r="4510" spans="1:5" x14ac:dyDescent="0.25">
      <c r="A4510">
        <v>4443</v>
      </c>
      <c r="B4510" s="40">
        <v>3386798.7578262053</v>
      </c>
      <c r="C4510">
        <v>4253597.9818517119</v>
      </c>
      <c r="D4510" t="str">
        <v>unmet</v>
      </c>
      <c r="E4510">
        <v>-866799.22402550653</v>
      </c>
    </row>
    <row r="4511" spans="1:5" x14ac:dyDescent="0.25">
      <c r="A4511">
        <v>4444</v>
      </c>
      <c r="B4511" s="40">
        <v>3440483.8943394967</v>
      </c>
      <c r="C4511">
        <v>4253854.1974310232</v>
      </c>
      <c r="D4511" t="str">
        <v>unmet</v>
      </c>
      <c r="E4511">
        <v>-813370.3030915265</v>
      </c>
    </row>
    <row r="4512" spans="1:5" x14ac:dyDescent="0.25">
      <c r="A4512">
        <v>4445</v>
      </c>
      <c r="B4512" s="40">
        <v>3065066.7045939281</v>
      </c>
      <c r="C4512">
        <v>4253183.9210592732</v>
      </c>
      <c r="D4512" t="str">
        <v>unmet</v>
      </c>
      <c r="E4512">
        <v>-1188117.2164653451</v>
      </c>
    </row>
    <row r="4513" spans="1:5" x14ac:dyDescent="0.25">
      <c r="A4513">
        <v>4446</v>
      </c>
      <c r="B4513" s="40">
        <v>5021966.0874917014</v>
      </c>
      <c r="C4513">
        <v>4253311.2958235294</v>
      </c>
      <c r="D4513" t="str">
        <v>met</v>
      </c>
      <c r="E4513">
        <v>768654.79166817199</v>
      </c>
    </row>
    <row r="4514" spans="1:5" x14ac:dyDescent="0.25">
      <c r="A4514">
        <v>4447</v>
      </c>
      <c r="B4514" s="40">
        <v>3475028.1116813608</v>
      </c>
      <c r="C4514">
        <v>4253607.0200950494</v>
      </c>
      <c r="D4514" t="str">
        <v>unmet</v>
      </c>
      <c r="E4514">
        <v>-778578.90841368865</v>
      </c>
    </row>
    <row r="4515" spans="1:5" x14ac:dyDescent="0.25">
      <c r="A4515">
        <v>4448</v>
      </c>
      <c r="B4515" s="40">
        <v>3097612.3621834656</v>
      </c>
      <c r="C4515">
        <v>4253309.2236843565</v>
      </c>
      <c r="D4515" t="str">
        <v>unmet</v>
      </c>
      <c r="E4515">
        <v>-1155696.8615008909</v>
      </c>
    </row>
    <row r="4516" spans="1:5" x14ac:dyDescent="0.25">
      <c r="A4516">
        <v>4449</v>
      </c>
      <c r="B4516" s="40">
        <v>3121598.2150300406</v>
      </c>
      <c r="C4516">
        <v>4253184.885472388</v>
      </c>
      <c r="D4516" t="str">
        <v>unmet</v>
      </c>
      <c r="E4516">
        <v>-1131586.6704423474</v>
      </c>
    </row>
    <row r="4517" spans="1:5" x14ac:dyDescent="0.25">
      <c r="A4517">
        <v>4450</v>
      </c>
      <c r="B4517" s="40">
        <v>3104414.9847248131</v>
      </c>
      <c r="C4517">
        <v>4253245.834814229</v>
      </c>
      <c r="D4517" t="str">
        <v>unmet</v>
      </c>
      <c r="E4517">
        <v>-1148830.8500894159</v>
      </c>
    </row>
    <row r="4518" spans="1:5" x14ac:dyDescent="0.25">
      <c r="A4518">
        <v>4451</v>
      </c>
      <c r="B4518" s="40">
        <v>3001277.9690348208</v>
      </c>
      <c r="C4518">
        <v>4254071.3159810994</v>
      </c>
      <c r="D4518" t="str">
        <v>unmet</v>
      </c>
      <c r="E4518">
        <v>-1252793.3469462786</v>
      </c>
    </row>
    <row r="4519" spans="1:5" x14ac:dyDescent="0.25">
      <c r="A4519">
        <v>4452</v>
      </c>
      <c r="B4519" s="40">
        <v>3396405.8630253449</v>
      </c>
      <c r="C4519">
        <v>4253072.569389875</v>
      </c>
      <c r="D4519" t="str">
        <v>unmet</v>
      </c>
      <c r="E4519">
        <v>-856666.70636453014</v>
      </c>
    </row>
    <row r="4520" spans="1:5" x14ac:dyDescent="0.25">
      <c r="A4520">
        <v>4453</v>
      </c>
      <c r="B4520" s="40">
        <v>3204073.5149891325</v>
      </c>
      <c r="C4520">
        <v>4253217.9692594921</v>
      </c>
      <c r="D4520" t="str">
        <v>unmet</v>
      </c>
      <c r="E4520">
        <v>-1049144.4542703596</v>
      </c>
    </row>
    <row r="4521" spans="1:5" x14ac:dyDescent="0.25">
      <c r="A4521">
        <v>4454</v>
      </c>
      <c r="B4521" s="40">
        <v>3012082.1358080124</v>
      </c>
      <c r="C4521">
        <v>4253629.8839897159</v>
      </c>
      <c r="D4521" t="str">
        <v>unmet</v>
      </c>
      <c r="E4521">
        <v>-1241547.7481817035</v>
      </c>
    </row>
    <row r="4522" spans="1:5" x14ac:dyDescent="0.25">
      <c r="A4522">
        <v>4455</v>
      </c>
      <c r="B4522" s="40">
        <v>3035497.8380572191</v>
      </c>
      <c r="C4522">
        <v>4253562.733948472</v>
      </c>
      <c r="D4522" t="str">
        <v>unmet</v>
      </c>
      <c r="E4522">
        <v>-1218064.8958912529</v>
      </c>
    </row>
    <row r="4523" spans="1:5" x14ac:dyDescent="0.25">
      <c r="A4523">
        <v>4456</v>
      </c>
      <c r="B4523" s="40">
        <v>3584559.2134675924</v>
      </c>
      <c r="C4523">
        <v>4253151.6666461956</v>
      </c>
      <c r="D4523" t="str">
        <v>unmet</v>
      </c>
      <c r="E4523">
        <v>-668592.4531786032</v>
      </c>
    </row>
    <row r="4524" spans="1:5" x14ac:dyDescent="0.25">
      <c r="A4524">
        <v>4457</v>
      </c>
      <c r="B4524" s="40">
        <v>3281821.7911222205</v>
      </c>
      <c r="C4524">
        <v>4253797.0770405764</v>
      </c>
      <c r="D4524" t="str">
        <v>unmet</v>
      </c>
      <c r="E4524">
        <v>-971975.28591835592</v>
      </c>
    </row>
    <row r="4525" spans="1:5" x14ac:dyDescent="0.25">
      <c r="A4525">
        <v>4458</v>
      </c>
      <c r="B4525" s="40">
        <v>3650374.5551542006</v>
      </c>
      <c r="C4525">
        <v>4253482.209513586</v>
      </c>
      <c r="D4525" t="str">
        <v>unmet</v>
      </c>
      <c r="E4525">
        <v>-603107.65435938537</v>
      </c>
    </row>
    <row r="4526" spans="1:5" x14ac:dyDescent="0.25">
      <c r="A4526">
        <v>4459</v>
      </c>
      <c r="B4526" s="40">
        <v>3447086.4337542062</v>
      </c>
      <c r="C4526">
        <v>4253081.0316260327</v>
      </c>
      <c r="D4526" t="str">
        <v>unmet</v>
      </c>
      <c r="E4526">
        <v>-805994.5978718265</v>
      </c>
    </row>
    <row r="4527" spans="1:5" x14ac:dyDescent="0.25">
      <c r="A4527">
        <v>4460</v>
      </c>
      <c r="B4527" s="40">
        <v>3084019.5201715133</v>
      </c>
      <c r="C4527">
        <v>4253434.6815539161</v>
      </c>
      <c r="D4527" t="str">
        <v>unmet</v>
      </c>
      <c r="E4527">
        <v>-1169415.1613824028</v>
      </c>
    </row>
    <row r="4528" spans="1:5" x14ac:dyDescent="0.25">
      <c r="A4528">
        <v>4461</v>
      </c>
      <c r="B4528" s="40">
        <v>3284375.8804341033</v>
      </c>
      <c r="C4528">
        <v>4253498.7258591382</v>
      </c>
      <c r="D4528" t="str">
        <v>unmet</v>
      </c>
      <c r="E4528">
        <v>-969122.84542503487</v>
      </c>
    </row>
    <row r="4529" spans="1:5" x14ac:dyDescent="0.25">
      <c r="A4529">
        <v>4462</v>
      </c>
      <c r="B4529" s="40">
        <v>3278423.1062883805</v>
      </c>
      <c r="C4529">
        <v>4254022.1326349592</v>
      </c>
      <c r="D4529" t="str">
        <v>unmet</v>
      </c>
      <c r="E4529">
        <v>-975599.02634657873</v>
      </c>
    </row>
    <row r="4530" spans="1:5" x14ac:dyDescent="0.25">
      <c r="A4530">
        <v>4463</v>
      </c>
      <c r="B4530" s="40">
        <v>3018266.9417913724</v>
      </c>
      <c r="C4530">
        <v>4253681.0309465444</v>
      </c>
      <c r="D4530" t="str">
        <v>unmet</v>
      </c>
      <c r="E4530">
        <v>-1235414.089155172</v>
      </c>
    </row>
    <row r="4531" spans="1:5" x14ac:dyDescent="0.25">
      <c r="A4531">
        <v>4464</v>
      </c>
      <c r="B4531" s="40">
        <v>2740984.8922852841</v>
      </c>
      <c r="C4531">
        <v>4253982.7839899622</v>
      </c>
      <c r="D4531" t="str">
        <v>unmet</v>
      </c>
      <c r="E4531">
        <v>-1512997.8917046781</v>
      </c>
    </row>
    <row r="4532" spans="1:5" x14ac:dyDescent="0.25">
      <c r="A4532">
        <v>4465</v>
      </c>
      <c r="B4532" s="40">
        <v>3293584.6532925414</v>
      </c>
      <c r="C4532">
        <v>4253487.6552611105</v>
      </c>
      <c r="D4532" t="str">
        <v>unmet</v>
      </c>
      <c r="E4532">
        <v>-959903.00196856912</v>
      </c>
    </row>
    <row r="4533" spans="1:5" x14ac:dyDescent="0.25">
      <c r="A4533">
        <v>4466</v>
      </c>
      <c r="B4533" s="40">
        <v>3243479.6848557717</v>
      </c>
      <c r="C4533">
        <v>4253533.8033660008</v>
      </c>
      <c r="D4533" t="str">
        <v>unmet</v>
      </c>
      <c r="E4533">
        <v>-1010054.118510229</v>
      </c>
    </row>
    <row r="4534" spans="1:5" x14ac:dyDescent="0.25">
      <c r="A4534">
        <v>4467</v>
      </c>
      <c r="B4534" s="40">
        <v>2882191.2606181595</v>
      </c>
      <c r="C4534">
        <v>4253234.1691063344</v>
      </c>
      <c r="D4534" t="str">
        <v>unmet</v>
      </c>
      <c r="E4534">
        <v>-1371042.9084881749</v>
      </c>
    </row>
    <row r="4535" spans="1:5" x14ac:dyDescent="0.25">
      <c r="A4535">
        <v>4468</v>
      </c>
      <c r="B4535" s="40">
        <v>3241918.4832881056</v>
      </c>
      <c r="C4535">
        <v>4253782.8834936004</v>
      </c>
      <c r="D4535" t="str">
        <v>unmet</v>
      </c>
      <c r="E4535">
        <v>-1011864.4002054948</v>
      </c>
    </row>
    <row r="4536" spans="1:5" x14ac:dyDescent="0.25">
      <c r="A4536">
        <v>4469</v>
      </c>
      <c r="B4536" s="40">
        <v>3530195.5092790732</v>
      </c>
      <c r="C4536">
        <v>4253008.9224951202</v>
      </c>
      <c r="D4536" t="str">
        <v>unmet</v>
      </c>
      <c r="E4536">
        <v>-722813.41321604699</v>
      </c>
    </row>
    <row r="4537" spans="1:5" x14ac:dyDescent="0.25">
      <c r="A4537">
        <v>4470</v>
      </c>
      <c r="B4537" s="40">
        <v>3156622.0917889397</v>
      </c>
      <c r="C4537">
        <v>4252745.1352900574</v>
      </c>
      <c r="D4537" t="str">
        <v>unmet</v>
      </c>
      <c r="E4537">
        <v>-1096123.0435011177</v>
      </c>
    </row>
    <row r="4538" spans="1:5" x14ac:dyDescent="0.25">
      <c r="A4538">
        <v>4471</v>
      </c>
      <c r="B4538" s="40">
        <v>3512329.0875869915</v>
      </c>
      <c r="C4538">
        <v>4253361.3374117455</v>
      </c>
      <c r="D4538" t="str">
        <v>unmet</v>
      </c>
      <c r="E4538">
        <v>-741032.24982475396</v>
      </c>
    </row>
    <row r="4539" spans="1:5" x14ac:dyDescent="0.25">
      <c r="A4539">
        <v>4472</v>
      </c>
      <c r="B4539" s="40">
        <v>2873606.7388849659</v>
      </c>
      <c r="C4539">
        <v>4253465.353888968</v>
      </c>
      <c r="D4539" t="str">
        <v>unmet</v>
      </c>
      <c r="E4539">
        <v>-1379858.6150040021</v>
      </c>
    </row>
    <row r="4540" spans="1:5" x14ac:dyDescent="0.25">
      <c r="A4540">
        <v>4473</v>
      </c>
      <c r="B4540" s="40">
        <v>3502556.9936349788</v>
      </c>
      <c r="C4540">
        <v>4252986.2464602059</v>
      </c>
      <c r="D4540" t="str">
        <v>unmet</v>
      </c>
      <c r="E4540">
        <v>-750429.2528252271</v>
      </c>
    </row>
    <row r="4541" spans="1:5" x14ac:dyDescent="0.25">
      <c r="A4541">
        <v>4474</v>
      </c>
      <c r="B4541" s="40">
        <v>3186860.5810224735</v>
      </c>
      <c r="C4541">
        <v>4253391.0429386264</v>
      </c>
      <c r="D4541" t="str">
        <v>unmet</v>
      </c>
      <c r="E4541">
        <v>-1066530.4619161529</v>
      </c>
    </row>
    <row r="4542" spans="1:5" x14ac:dyDescent="0.25">
      <c r="A4542">
        <v>4475</v>
      </c>
      <c r="B4542" s="40">
        <v>3054806.9544075979</v>
      </c>
      <c r="C4542">
        <v>4253336.1286996836</v>
      </c>
      <c r="D4542" t="str">
        <v>unmet</v>
      </c>
      <c r="E4542">
        <v>-1198529.1742920857</v>
      </c>
    </row>
    <row r="4543" spans="1:5" x14ac:dyDescent="0.25">
      <c r="A4543">
        <v>4476</v>
      </c>
      <c r="B4543" s="40">
        <v>2902251.874805483</v>
      </c>
      <c r="C4543">
        <v>4253594.7879301207</v>
      </c>
      <c r="D4543" t="str">
        <v>unmet</v>
      </c>
      <c r="E4543">
        <v>-1351342.9131246377</v>
      </c>
    </row>
    <row r="4544" spans="1:5" x14ac:dyDescent="0.25">
      <c r="A4544">
        <v>4477</v>
      </c>
      <c r="B4544" s="40">
        <v>3138410.1825285275</v>
      </c>
      <c r="C4544">
        <v>4253846.7400314976</v>
      </c>
      <c r="D4544" t="str">
        <v>unmet</v>
      </c>
      <c r="E4544">
        <v>-1115436.5575029701</v>
      </c>
    </row>
    <row r="4545" spans="1:5" x14ac:dyDescent="0.25">
      <c r="A4545">
        <v>4478</v>
      </c>
      <c r="B4545" s="40">
        <v>3821438.3839033539</v>
      </c>
      <c r="C4545">
        <v>4253646.6572271138</v>
      </c>
      <c r="D4545" t="str">
        <v>unmet</v>
      </c>
      <c r="E4545">
        <v>-432208.2733237599</v>
      </c>
    </row>
    <row r="4546" spans="1:5" x14ac:dyDescent="0.25">
      <c r="A4546">
        <v>4479</v>
      </c>
      <c r="B4546" s="40">
        <v>3198633.5460525863</v>
      </c>
      <c r="C4546">
        <v>4253052.8519108938</v>
      </c>
      <c r="D4546" t="str">
        <v>unmet</v>
      </c>
      <c r="E4546">
        <v>-1054419.3058583075</v>
      </c>
    </row>
    <row r="4547" spans="1:5" x14ac:dyDescent="0.25">
      <c r="A4547">
        <v>4480</v>
      </c>
      <c r="B4547" s="40">
        <v>2920940.962666193</v>
      </c>
      <c r="C4547">
        <v>4253287.909963836</v>
      </c>
      <c r="D4547" t="str">
        <v>unmet</v>
      </c>
      <c r="E4547">
        <v>-1332346.9472976429</v>
      </c>
    </row>
    <row r="4548" spans="1:5" x14ac:dyDescent="0.25">
      <c r="A4548">
        <v>4481</v>
      </c>
      <c r="B4548" s="40">
        <v>3369863.4779202398</v>
      </c>
      <c r="C4548">
        <v>4253054.9953494566</v>
      </c>
      <c r="D4548" t="str">
        <v>unmet</v>
      </c>
      <c r="E4548">
        <v>-883191.51742921676</v>
      </c>
    </row>
    <row r="4549" spans="1:5" x14ac:dyDescent="0.25">
      <c r="A4549">
        <v>4482</v>
      </c>
      <c r="B4549" s="40">
        <v>2804345.6119896555</v>
      </c>
      <c r="C4549">
        <v>4253608.9389812956</v>
      </c>
      <c r="D4549" t="str">
        <v>unmet</v>
      </c>
      <c r="E4549">
        <v>-1449263.32699164</v>
      </c>
    </row>
    <row r="4550" spans="1:5" x14ac:dyDescent="0.25">
      <c r="A4550">
        <v>4483</v>
      </c>
      <c r="B4550" s="40">
        <v>3110923.827849207</v>
      </c>
      <c r="C4550">
        <v>4253546.355254014</v>
      </c>
      <c r="D4550" t="str">
        <v>unmet</v>
      </c>
      <c r="E4550">
        <v>-1142622.527404807</v>
      </c>
    </row>
    <row r="4551" spans="1:5" x14ac:dyDescent="0.25">
      <c r="A4551">
        <v>4484</v>
      </c>
      <c r="B4551" s="40">
        <v>3415347.6294639837</v>
      </c>
      <c r="C4551">
        <v>4253765.3474467918</v>
      </c>
      <c r="D4551" t="str">
        <v>unmet</v>
      </c>
      <c r="E4551">
        <v>-838417.71798280813</v>
      </c>
    </row>
    <row r="4552" spans="1:5" x14ac:dyDescent="0.25">
      <c r="A4552">
        <v>4485</v>
      </c>
      <c r="B4552" s="40">
        <v>3347703.051263087</v>
      </c>
      <c r="C4552">
        <v>4253718.4165786738</v>
      </c>
      <c r="D4552" t="str">
        <v>unmet</v>
      </c>
      <c r="E4552">
        <v>-906015.36531558679</v>
      </c>
    </row>
    <row r="4553" spans="1:5" x14ac:dyDescent="0.25">
      <c r="A4553">
        <v>4486</v>
      </c>
      <c r="B4553" s="40">
        <v>3452728.5976739926</v>
      </c>
      <c r="C4553">
        <v>4252777.5657405965</v>
      </c>
      <c r="D4553" t="str">
        <v>unmet</v>
      </c>
      <c r="E4553">
        <v>-800048.96806660388</v>
      </c>
    </row>
    <row r="4554" spans="1:5" x14ac:dyDescent="0.25">
      <c r="A4554">
        <v>4487</v>
      </c>
      <c r="B4554" s="40">
        <v>3102078.8712580968</v>
      </c>
      <c r="C4554">
        <v>4253621.0986145986</v>
      </c>
      <c r="D4554" t="str">
        <v>unmet</v>
      </c>
      <c r="E4554">
        <v>-1151542.2273565019</v>
      </c>
    </row>
    <row r="4555" spans="1:5" x14ac:dyDescent="0.25">
      <c r="A4555">
        <v>4488</v>
      </c>
      <c r="B4555" s="40">
        <v>3302857.8695796402</v>
      </c>
      <c r="C4555">
        <v>4253193.2585316757</v>
      </c>
      <c r="D4555" t="str">
        <v>unmet</v>
      </c>
      <c r="E4555">
        <v>-950335.38895203546</v>
      </c>
    </row>
    <row r="4556" spans="1:5" x14ac:dyDescent="0.25">
      <c r="A4556">
        <v>4489</v>
      </c>
      <c r="B4556" s="40">
        <v>2962063.7115598004</v>
      </c>
      <c r="C4556">
        <v>4253130.7232359098</v>
      </c>
      <c r="D4556" t="str">
        <v>unmet</v>
      </c>
      <c r="E4556">
        <v>-1291067.0116761094</v>
      </c>
    </row>
    <row r="4557" spans="1:5" x14ac:dyDescent="0.25">
      <c r="A4557">
        <v>4490</v>
      </c>
      <c r="B4557" s="40">
        <v>3131812.2512222179</v>
      </c>
      <c r="C4557">
        <v>4253685.6364841126</v>
      </c>
      <c r="D4557" t="str">
        <v>unmet</v>
      </c>
      <c r="E4557">
        <v>-1121873.3852618947</v>
      </c>
    </row>
    <row r="4558" spans="1:5" x14ac:dyDescent="0.25">
      <c r="A4558">
        <v>4491</v>
      </c>
      <c r="B4558" s="40">
        <v>3045212.7093874533</v>
      </c>
      <c r="C4558">
        <v>4253099.4961409532</v>
      </c>
      <c r="D4558" t="str">
        <v>unmet</v>
      </c>
      <c r="E4558">
        <v>-1207886.7867534999</v>
      </c>
    </row>
    <row r="4559" spans="1:5" x14ac:dyDescent="0.25">
      <c r="A4559">
        <v>4492</v>
      </c>
      <c r="B4559" s="40">
        <v>3154023.8968294598</v>
      </c>
      <c r="C4559">
        <v>4253015.677998215</v>
      </c>
      <c r="D4559" t="str">
        <v>unmet</v>
      </c>
      <c r="E4559">
        <v>-1098991.7811687551</v>
      </c>
    </row>
    <row r="4560" spans="1:5" x14ac:dyDescent="0.25">
      <c r="A4560">
        <v>4493</v>
      </c>
      <c r="B4560" s="40">
        <v>3053244.3121797089</v>
      </c>
      <c r="C4560">
        <v>4253231.254865041</v>
      </c>
      <c r="D4560" t="str">
        <v>unmet</v>
      </c>
      <c r="E4560">
        <v>-1199986.9426853321</v>
      </c>
    </row>
    <row r="4561" spans="1:5" x14ac:dyDescent="0.25">
      <c r="A4561">
        <v>4494</v>
      </c>
      <c r="B4561" s="40">
        <v>3320079.0887701381</v>
      </c>
      <c r="C4561">
        <v>4253457.2029477078</v>
      </c>
      <c r="D4561" t="str">
        <v>unmet</v>
      </c>
      <c r="E4561">
        <v>-933378.11417756975</v>
      </c>
    </row>
    <row r="4562" spans="1:5" x14ac:dyDescent="0.25">
      <c r="A4562">
        <v>4495</v>
      </c>
      <c r="B4562" s="40">
        <v>3016258.7855123621</v>
      </c>
      <c r="C4562">
        <v>4252953.7162985178</v>
      </c>
      <c r="D4562" t="str">
        <v>unmet</v>
      </c>
      <c r="E4562">
        <v>-1236694.9307861556</v>
      </c>
    </row>
    <row r="4563" spans="1:5" x14ac:dyDescent="0.25">
      <c r="A4563">
        <v>4496</v>
      </c>
      <c r="B4563" s="40">
        <v>3341480.0855640597</v>
      </c>
      <c r="C4563">
        <v>4253423.7049632454</v>
      </c>
      <c r="D4563" t="str">
        <v>unmet</v>
      </c>
      <c r="E4563">
        <v>-911943.61939918576</v>
      </c>
    </row>
    <row r="4564" spans="1:5" x14ac:dyDescent="0.25">
      <c r="A4564">
        <v>4497</v>
      </c>
      <c r="B4564" s="40">
        <v>3372599.3840645524</v>
      </c>
      <c r="C4564">
        <v>4253657.1853495054</v>
      </c>
      <c r="D4564" t="str">
        <v>unmet</v>
      </c>
      <c r="E4564">
        <v>-881057.80128495302</v>
      </c>
    </row>
    <row r="4565" spans="1:5" x14ac:dyDescent="0.25">
      <c r="A4565">
        <v>4498</v>
      </c>
      <c r="B4565" s="40">
        <v>3207881.9833378652</v>
      </c>
      <c r="C4565">
        <v>4253801.4113485254</v>
      </c>
      <c r="D4565" t="str">
        <v>unmet</v>
      </c>
      <c r="E4565">
        <v>-1045919.4280106602</v>
      </c>
    </row>
    <row r="4566" spans="1:5" x14ac:dyDescent="0.25">
      <c r="A4566">
        <v>4499</v>
      </c>
      <c r="B4566" s="40">
        <v>2825770.9338863278</v>
      </c>
      <c r="C4566">
        <v>4254008.9277726971</v>
      </c>
      <c r="D4566" t="str">
        <v>unmet</v>
      </c>
      <c r="E4566">
        <v>-1428237.9938863693</v>
      </c>
    </row>
    <row r="4567" spans="1:5" x14ac:dyDescent="0.25">
      <c r="A4567">
        <v>4500</v>
      </c>
      <c r="B4567" s="40">
        <v>3837917.9583887896</v>
      </c>
      <c r="C4567">
        <v>4253647.6240222855</v>
      </c>
      <c r="D4567" t="str">
        <v>unmet</v>
      </c>
      <c r="E4567">
        <v>-415729.6656334959</v>
      </c>
    </row>
    <row r="4568" spans="1:5" x14ac:dyDescent="0.25">
      <c r="A4568">
        <v>4501</v>
      </c>
      <c r="B4568" s="40">
        <v>3041758.8631601445</v>
      </c>
      <c r="C4568">
        <v>4253891.1169929905</v>
      </c>
      <c r="D4568" t="str">
        <v>unmet</v>
      </c>
      <c r="E4568">
        <v>-1212132.2538328459</v>
      </c>
    </row>
    <row r="4569" spans="1:5" x14ac:dyDescent="0.25">
      <c r="A4569">
        <v>4502</v>
      </c>
      <c r="B4569" s="40">
        <v>2843386.4296431448</v>
      </c>
      <c r="C4569">
        <v>4253366.1766973725</v>
      </c>
      <c r="D4569" t="str">
        <v>unmet</v>
      </c>
      <c r="E4569">
        <v>-1409979.7470542276</v>
      </c>
    </row>
    <row r="4570" spans="1:5" x14ac:dyDescent="0.25">
      <c r="A4570">
        <v>4503</v>
      </c>
      <c r="B4570" s="40">
        <v>3033607.9216390694</v>
      </c>
      <c r="C4570">
        <v>4253543.028343427</v>
      </c>
      <c r="D4570" t="str">
        <v>unmet</v>
      </c>
      <c r="E4570">
        <v>-1219935.1067043575</v>
      </c>
    </row>
    <row r="4571" spans="1:5" x14ac:dyDescent="0.25">
      <c r="A4571">
        <v>4504</v>
      </c>
      <c r="B4571" s="40">
        <v>3538311.5997806191</v>
      </c>
      <c r="C4571">
        <v>4253365.4383589253</v>
      </c>
      <c r="D4571" t="str">
        <v>unmet</v>
      </c>
      <c r="E4571">
        <v>-715053.83857830614</v>
      </c>
    </row>
    <row r="4572" spans="1:5" x14ac:dyDescent="0.25">
      <c r="A4572">
        <v>4505</v>
      </c>
      <c r="B4572" s="40">
        <v>3075835.3224456129</v>
      </c>
      <c r="C4572">
        <v>4253309.5036849417</v>
      </c>
      <c r="D4572" t="str">
        <v>unmet</v>
      </c>
      <c r="E4572">
        <v>-1177474.1812393288</v>
      </c>
    </row>
    <row r="4573" spans="1:5" x14ac:dyDescent="0.25">
      <c r="A4573">
        <v>4506</v>
      </c>
      <c r="B4573" s="40">
        <v>3323460.5659627067</v>
      </c>
      <c r="C4573">
        <v>4253718.1360364947</v>
      </c>
      <c r="D4573" t="str">
        <v>unmet</v>
      </c>
      <c r="E4573">
        <v>-930257.57007378805</v>
      </c>
    </row>
    <row r="4574" spans="1:5" x14ac:dyDescent="0.25">
      <c r="A4574">
        <v>4507</v>
      </c>
      <c r="B4574" s="40">
        <v>3135478.3788538142</v>
      </c>
      <c r="C4574">
        <v>4253371.9180522114</v>
      </c>
      <c r="D4574" t="str">
        <v>unmet</v>
      </c>
      <c r="E4574">
        <v>-1117893.5391983972</v>
      </c>
    </row>
    <row r="4575" spans="1:5" x14ac:dyDescent="0.25">
      <c r="A4575">
        <v>4508</v>
      </c>
      <c r="B4575" s="40">
        <v>3678703.5782915615</v>
      </c>
      <c r="C4575">
        <v>4253098.7950978614</v>
      </c>
      <c r="D4575" t="str">
        <v>unmet</v>
      </c>
      <c r="E4575">
        <v>-574395.21680629998</v>
      </c>
    </row>
    <row r="4576" spans="1:5" x14ac:dyDescent="0.25">
      <c r="A4576">
        <v>4509</v>
      </c>
      <c r="B4576" s="40">
        <v>3205090.9302822999</v>
      </c>
      <c r="C4576">
        <v>4253200.4253341621</v>
      </c>
      <c r="D4576" t="str">
        <v>unmet</v>
      </c>
      <c r="E4576">
        <v>-1048109.4950518622</v>
      </c>
    </row>
    <row r="4577" spans="1:5" x14ac:dyDescent="0.25">
      <c r="A4577">
        <v>4510</v>
      </c>
      <c r="B4577" s="40">
        <v>3053435.7274937127</v>
      </c>
      <c r="C4577">
        <v>4253070.7039756943</v>
      </c>
      <c r="D4577" t="str">
        <v>unmet</v>
      </c>
      <c r="E4577">
        <v>-1199634.9764819816</v>
      </c>
    </row>
    <row r="4578" spans="1:5" x14ac:dyDescent="0.25">
      <c r="A4578">
        <v>4511</v>
      </c>
      <c r="B4578" s="40">
        <v>4045949.7442099112</v>
      </c>
      <c r="C4578">
        <v>4252754.6511285743</v>
      </c>
      <c r="D4578" t="str">
        <v>unmet</v>
      </c>
      <c r="E4578">
        <v>-206804.90691866307</v>
      </c>
    </row>
    <row r="4579" spans="1:5" x14ac:dyDescent="0.25">
      <c r="A4579">
        <v>4512</v>
      </c>
      <c r="B4579" s="40">
        <v>3555644.8833576199</v>
      </c>
      <c r="C4579">
        <v>4253262.391266848</v>
      </c>
      <c r="D4579" t="str">
        <v>unmet</v>
      </c>
      <c r="E4579">
        <v>-697617.50790922809</v>
      </c>
    </row>
    <row r="4580" spans="1:5" x14ac:dyDescent="0.25">
      <c r="A4580">
        <v>4513</v>
      </c>
      <c r="B4580" s="40">
        <v>3136125.9707551068</v>
      </c>
      <c r="C4580">
        <v>4253415.7279308308</v>
      </c>
      <c r="D4580" t="str">
        <v>unmet</v>
      </c>
      <c r="E4580">
        <v>-1117289.757175724</v>
      </c>
    </row>
    <row r="4581" spans="1:5" x14ac:dyDescent="0.25">
      <c r="A4581">
        <v>4514</v>
      </c>
      <c r="B4581" s="40">
        <v>3011980.6861769045</v>
      </c>
      <c r="C4581">
        <v>4253207.8188152444</v>
      </c>
      <c r="D4581" t="str">
        <v>unmet</v>
      </c>
      <c r="E4581">
        <v>-1241227.1326383399</v>
      </c>
    </row>
    <row r="4582" spans="1:5" x14ac:dyDescent="0.25">
      <c r="A4582">
        <v>4515</v>
      </c>
      <c r="B4582" s="40">
        <v>3109885.6891079824</v>
      </c>
      <c r="C4582">
        <v>4253274.430181561</v>
      </c>
      <c r="D4582" t="str">
        <v>unmet</v>
      </c>
      <c r="E4582">
        <v>-1143388.7410735786</v>
      </c>
    </row>
    <row r="4583" spans="1:5" x14ac:dyDescent="0.25">
      <c r="A4583">
        <v>4516</v>
      </c>
      <c r="B4583" s="40">
        <v>3131283.4535134425</v>
      </c>
      <c r="C4583">
        <v>4252833.3598732175</v>
      </c>
      <c r="D4583" t="str">
        <v>unmet</v>
      </c>
      <c r="E4583">
        <v>-1121549.906359775</v>
      </c>
    </row>
    <row r="4584" spans="1:5" x14ac:dyDescent="0.25">
      <c r="A4584">
        <v>4517</v>
      </c>
      <c r="B4584" s="40">
        <v>3078151.1043626671</v>
      </c>
      <c r="C4584">
        <v>4253100.0152745945</v>
      </c>
      <c r="D4584" t="str">
        <v>unmet</v>
      </c>
      <c r="E4584">
        <v>-1174948.9109119275</v>
      </c>
    </row>
    <row r="4585" spans="1:5" x14ac:dyDescent="0.25">
      <c r="A4585">
        <v>4518</v>
      </c>
      <c r="B4585" s="40">
        <v>3039188.1788092013</v>
      </c>
      <c r="C4585">
        <v>4253696.7215208104</v>
      </c>
      <c r="D4585" t="str">
        <v>unmet</v>
      </c>
      <c r="E4585">
        <v>-1214508.542711609</v>
      </c>
    </row>
    <row r="4586" spans="1:5" x14ac:dyDescent="0.25">
      <c r="A4586">
        <v>4519</v>
      </c>
      <c r="B4586" s="40">
        <v>2901780.5819833996</v>
      </c>
      <c r="C4586">
        <v>4253456.1283022827</v>
      </c>
      <c r="D4586" t="str">
        <v>unmet</v>
      </c>
      <c r="E4586">
        <v>-1351675.5463188831</v>
      </c>
    </row>
    <row r="4587" spans="1:5" x14ac:dyDescent="0.25">
      <c r="A4587">
        <v>4520</v>
      </c>
      <c r="B4587" s="40">
        <v>3137170.5703710131</v>
      </c>
      <c r="C4587">
        <v>4253322.76537083</v>
      </c>
      <c r="D4587" t="str">
        <v>unmet</v>
      </c>
      <c r="E4587">
        <v>-1116152.1949998168</v>
      </c>
    </row>
    <row r="4588" spans="1:5" x14ac:dyDescent="0.25">
      <c r="A4588">
        <v>4521</v>
      </c>
      <c r="B4588" s="40">
        <v>3656759.9948545434</v>
      </c>
      <c r="C4588">
        <v>4253176.8977480568</v>
      </c>
      <c r="D4588" t="str">
        <v>unmet</v>
      </c>
      <c r="E4588">
        <v>-596416.90289351344</v>
      </c>
    </row>
    <row r="4589" spans="1:5" x14ac:dyDescent="0.25">
      <c r="A4589">
        <v>4522</v>
      </c>
      <c r="B4589" s="40">
        <v>3543907.6319440017</v>
      </c>
      <c r="C4589">
        <v>4253147.618498439</v>
      </c>
      <c r="D4589" t="str">
        <v>unmet</v>
      </c>
      <c r="E4589">
        <v>-709239.98655443732</v>
      </c>
    </row>
    <row r="4590" spans="1:5" x14ac:dyDescent="0.25">
      <c r="A4590">
        <v>4523</v>
      </c>
      <c r="B4590" s="40">
        <v>3240207.1531701917</v>
      </c>
      <c r="C4590">
        <v>4252757.5776193514</v>
      </c>
      <c r="D4590" t="str">
        <v>unmet</v>
      </c>
      <c r="E4590">
        <v>-1012550.4244491598</v>
      </c>
    </row>
    <row r="4591" spans="1:5" x14ac:dyDescent="0.25">
      <c r="A4591">
        <v>4524</v>
      </c>
      <c r="B4591" s="40">
        <v>3333864.2762478287</v>
      </c>
      <c r="C4591">
        <v>4253083.0757054649</v>
      </c>
      <c r="D4591" t="str">
        <v>unmet</v>
      </c>
      <c r="E4591">
        <v>-919218.7994576362</v>
      </c>
    </row>
    <row r="4592" spans="1:5" x14ac:dyDescent="0.25">
      <c r="A4592">
        <v>4525</v>
      </c>
      <c r="B4592" s="40">
        <v>3417118.2702891072</v>
      </c>
      <c r="C4592">
        <v>4253259.6540752305</v>
      </c>
      <c r="D4592" t="str">
        <v>unmet</v>
      </c>
      <c r="E4592">
        <v>-836141.38378612325</v>
      </c>
    </row>
    <row r="4593" spans="1:5" x14ac:dyDescent="0.25">
      <c r="A4593">
        <v>4526</v>
      </c>
      <c r="B4593" s="40">
        <v>3116699.5558944927</v>
      </c>
      <c r="C4593">
        <v>4253174.6194212157</v>
      </c>
      <c r="D4593" t="str">
        <v>unmet</v>
      </c>
      <c r="E4593">
        <v>-1136475.0635267231</v>
      </c>
    </row>
    <row r="4594" spans="1:5" x14ac:dyDescent="0.25">
      <c r="A4594">
        <v>4527</v>
      </c>
      <c r="B4594" s="40">
        <v>2686536.2065439508</v>
      </c>
      <c r="C4594">
        <v>4253108.1925896946</v>
      </c>
      <c r="D4594" t="str">
        <v>unmet</v>
      </c>
      <c r="E4594">
        <v>-1566571.9860457438</v>
      </c>
    </row>
    <row r="4595" spans="1:5" x14ac:dyDescent="0.25">
      <c r="A4595">
        <v>4528</v>
      </c>
      <c r="B4595" s="40">
        <v>3344936.0097010178</v>
      </c>
      <c r="C4595">
        <v>4253354.9214118551</v>
      </c>
      <c r="D4595" t="str">
        <v>unmet</v>
      </c>
      <c r="E4595">
        <v>-908418.91171083739</v>
      </c>
    </row>
    <row r="4596" spans="1:5" x14ac:dyDescent="0.25">
      <c r="A4596">
        <v>4529</v>
      </c>
      <c r="B4596" s="40">
        <v>4683247.4752402063</v>
      </c>
      <c r="C4596">
        <v>4253767.2334026806</v>
      </c>
      <c r="D4596" t="str">
        <v>met</v>
      </c>
      <c r="E4596">
        <v>429480.24183752574</v>
      </c>
    </row>
    <row r="4597" spans="1:5" x14ac:dyDescent="0.25">
      <c r="A4597">
        <v>4530</v>
      </c>
      <c r="B4597" s="40">
        <v>3665627.1561410408</v>
      </c>
      <c r="C4597">
        <v>4253439.1530590523</v>
      </c>
      <c r="D4597" t="str">
        <v>unmet</v>
      </c>
      <c r="E4597">
        <v>-587811.99691801146</v>
      </c>
    </row>
    <row r="4598" spans="1:5" x14ac:dyDescent="0.25">
      <c r="A4598">
        <v>4531</v>
      </c>
      <c r="B4598" s="40">
        <v>3389699.2428033827</v>
      </c>
      <c r="C4598">
        <v>4253682.9360798933</v>
      </c>
      <c r="D4598" t="str">
        <v>unmet</v>
      </c>
      <c r="E4598">
        <v>-863983.69327651057</v>
      </c>
    </row>
    <row r="4599" spans="1:5" x14ac:dyDescent="0.25">
      <c r="A4599">
        <v>4532</v>
      </c>
      <c r="B4599" s="40">
        <v>3533293.5642459746</v>
      </c>
      <c r="C4599">
        <v>4253310.1836096505</v>
      </c>
      <c r="D4599" t="str">
        <v>unmet</v>
      </c>
      <c r="E4599">
        <v>-720016.61936367583</v>
      </c>
    </row>
    <row r="4600" spans="1:5" x14ac:dyDescent="0.25">
      <c r="A4600">
        <v>4533</v>
      </c>
      <c r="B4600" s="40">
        <v>3090982.003111219</v>
      </c>
      <c r="C4600">
        <v>4253470.3307549506</v>
      </c>
      <c r="D4600" t="str">
        <v>unmet</v>
      </c>
      <c r="E4600">
        <v>-1162488.3276437316</v>
      </c>
    </row>
    <row r="4601" spans="1:5" x14ac:dyDescent="0.25">
      <c r="A4601">
        <v>4534</v>
      </c>
      <c r="B4601" s="40">
        <v>3417804.0339911967</v>
      </c>
      <c r="C4601">
        <v>4253237.3220937252</v>
      </c>
      <c r="D4601" t="str">
        <v>unmet</v>
      </c>
      <c r="E4601">
        <v>-835433.28810252855</v>
      </c>
    </row>
    <row r="4602" spans="1:5" x14ac:dyDescent="0.25">
      <c r="A4602">
        <v>4535</v>
      </c>
      <c r="B4602" s="40">
        <v>3157082.0679487763</v>
      </c>
      <c r="C4602">
        <v>4253419.5824964335</v>
      </c>
      <c r="D4602" t="str">
        <v>unmet</v>
      </c>
      <c r="E4602">
        <v>-1096337.5145476572</v>
      </c>
    </row>
    <row r="4603" spans="1:5" x14ac:dyDescent="0.25">
      <c r="A4603">
        <v>4536</v>
      </c>
      <c r="B4603" s="40">
        <v>3283911.5078195622</v>
      </c>
      <c r="C4603">
        <v>4252994.2739301957</v>
      </c>
      <c r="D4603" t="str">
        <v>unmet</v>
      </c>
      <c r="E4603">
        <v>-969082.7661106335</v>
      </c>
    </row>
    <row r="4604" spans="1:5" x14ac:dyDescent="0.25">
      <c r="A4604">
        <v>4537</v>
      </c>
      <c r="B4604" s="40">
        <v>3047614.6287741484</v>
      </c>
      <c r="C4604">
        <v>4253444.0151296305</v>
      </c>
      <c r="D4604" t="str">
        <v>unmet</v>
      </c>
      <c r="E4604">
        <v>-1205829.386355482</v>
      </c>
    </row>
    <row r="4605" spans="1:5" x14ac:dyDescent="0.25">
      <c r="A4605">
        <v>4538</v>
      </c>
      <c r="B4605" s="40">
        <v>3078268.8314801967</v>
      </c>
      <c r="C4605">
        <v>4253138.2066310197</v>
      </c>
      <c r="D4605" t="str">
        <v>unmet</v>
      </c>
      <c r="E4605">
        <v>-1174869.375150823</v>
      </c>
    </row>
    <row r="4606" spans="1:5" x14ac:dyDescent="0.25">
      <c r="A4606">
        <v>4539</v>
      </c>
      <c r="B4606" s="40">
        <v>3026231.3161754222</v>
      </c>
      <c r="C4606">
        <v>4253313.5287361899</v>
      </c>
      <c r="D4606" t="str">
        <v>unmet</v>
      </c>
      <c r="E4606">
        <v>-1227082.2125607678</v>
      </c>
    </row>
    <row r="4607" spans="1:5" x14ac:dyDescent="0.25">
      <c r="A4607">
        <v>4540</v>
      </c>
      <c r="B4607" s="40">
        <v>3029946.8947320096</v>
      </c>
      <c r="C4607">
        <v>4253556.2399494043</v>
      </c>
      <c r="D4607" t="str">
        <v>unmet</v>
      </c>
      <c r="E4607">
        <v>-1223609.3452173946</v>
      </c>
    </row>
    <row r="4608" spans="1:5" x14ac:dyDescent="0.25">
      <c r="A4608">
        <v>4541</v>
      </c>
      <c r="B4608" s="40">
        <v>2663679.9923929963</v>
      </c>
      <c r="C4608">
        <v>4253238.595317197</v>
      </c>
      <c r="D4608" t="str">
        <v>unmet</v>
      </c>
      <c r="E4608">
        <v>-1589558.6029242007</v>
      </c>
    </row>
    <row r="4609" spans="1:5" x14ac:dyDescent="0.25">
      <c r="A4609">
        <v>4542</v>
      </c>
      <c r="B4609" s="40">
        <v>3094214.3390080947</v>
      </c>
      <c r="C4609">
        <v>4253430.8519056728</v>
      </c>
      <c r="D4609" t="str">
        <v>unmet</v>
      </c>
      <c r="E4609">
        <v>-1159216.5128975781</v>
      </c>
    </row>
    <row r="4610" spans="1:5" x14ac:dyDescent="0.25">
      <c r="A4610">
        <v>4543</v>
      </c>
      <c r="B4610" s="40">
        <v>3014877.6390664144</v>
      </c>
      <c r="C4610">
        <v>4253131.3015498323</v>
      </c>
      <c r="D4610" t="str">
        <v>unmet</v>
      </c>
      <c r="E4610">
        <v>-1238253.6624834179</v>
      </c>
    </row>
    <row r="4611" spans="1:5" x14ac:dyDescent="0.25">
      <c r="A4611">
        <v>4544</v>
      </c>
      <c r="B4611" s="40">
        <v>3127782.9917800231</v>
      </c>
      <c r="C4611">
        <v>4253514.6157105779</v>
      </c>
      <c r="D4611" t="str">
        <v>unmet</v>
      </c>
      <c r="E4611">
        <v>-1125731.6239305548</v>
      </c>
    </row>
    <row r="4612" spans="1:5" x14ac:dyDescent="0.25">
      <c r="A4612">
        <v>4545</v>
      </c>
      <c r="B4612" s="40">
        <v>2713975.8743008338</v>
      </c>
      <c r="C4612">
        <v>4253460.9324204847</v>
      </c>
      <c r="D4612" t="str">
        <v>unmet</v>
      </c>
      <c r="E4612">
        <v>-1539485.0581196509</v>
      </c>
    </row>
    <row r="4613" spans="1:5" x14ac:dyDescent="0.25">
      <c r="A4613">
        <v>4546</v>
      </c>
      <c r="B4613" s="40">
        <v>3783058.0893162703</v>
      </c>
      <c r="C4613">
        <v>4253462.0214225044</v>
      </c>
      <c r="D4613" t="str">
        <v>unmet</v>
      </c>
      <c r="E4613">
        <v>-470403.93210623413</v>
      </c>
    </row>
    <row r="4614" spans="1:5" x14ac:dyDescent="0.25">
      <c r="A4614">
        <v>4547</v>
      </c>
      <c r="B4614" s="40">
        <v>3134101.7971833381</v>
      </c>
      <c r="C4614">
        <v>4252660.4619472548</v>
      </c>
      <c r="D4614" t="str">
        <v>unmet</v>
      </c>
      <c r="E4614">
        <v>-1118558.6647639167</v>
      </c>
    </row>
    <row r="4615" spans="1:5" x14ac:dyDescent="0.25">
      <c r="A4615">
        <v>4548</v>
      </c>
      <c r="B4615" s="40">
        <v>3057501.1271009725</v>
      </c>
      <c r="C4615">
        <v>4252947.748529979</v>
      </c>
      <c r="D4615" t="str">
        <v>unmet</v>
      </c>
      <c r="E4615">
        <v>-1195446.6214290066</v>
      </c>
    </row>
    <row r="4616" spans="1:5" x14ac:dyDescent="0.25">
      <c r="A4616">
        <v>4549</v>
      </c>
      <c r="B4616" s="40">
        <v>3189430.2638763743</v>
      </c>
      <c r="C4616">
        <v>4253380.03921331</v>
      </c>
      <c r="D4616" t="str">
        <v>unmet</v>
      </c>
      <c r="E4616">
        <v>-1063949.7753369357</v>
      </c>
    </row>
    <row r="4617" spans="1:5" x14ac:dyDescent="0.25">
      <c r="A4617">
        <v>4550</v>
      </c>
      <c r="B4617" s="40">
        <v>3008544.0979471346</v>
      </c>
      <c r="C4617">
        <v>4253485.2572991038</v>
      </c>
      <c r="D4617" t="str">
        <v>unmet</v>
      </c>
      <c r="E4617">
        <v>-1244941.1593519691</v>
      </c>
    </row>
    <row r="4618" spans="1:5" x14ac:dyDescent="0.25">
      <c r="A4618">
        <v>4551</v>
      </c>
      <c r="B4618" s="40">
        <v>3249457.5881744269</v>
      </c>
      <c r="C4618">
        <v>4253070.753884403</v>
      </c>
      <c r="D4618" t="str">
        <v>unmet</v>
      </c>
      <c r="E4618">
        <v>-1003613.1657099761</v>
      </c>
    </row>
    <row r="4619" spans="1:5" x14ac:dyDescent="0.25">
      <c r="A4619">
        <v>4552</v>
      </c>
      <c r="B4619" s="40">
        <v>3378041.431245388</v>
      </c>
      <c r="C4619">
        <v>4253524.9077470079</v>
      </c>
      <c r="D4619" t="str">
        <v>unmet</v>
      </c>
      <c r="E4619">
        <v>-875483.47650161991</v>
      </c>
    </row>
    <row r="4620" spans="1:5" x14ac:dyDescent="0.25">
      <c r="A4620">
        <v>4553</v>
      </c>
      <c r="B4620" s="40">
        <v>3011665.8362564039</v>
      </c>
      <c r="C4620">
        <v>4253261.0270754062</v>
      </c>
      <c r="D4620" t="str">
        <v>unmet</v>
      </c>
      <c r="E4620">
        <v>-1241595.1908190022</v>
      </c>
    </row>
    <row r="4621" spans="1:5" x14ac:dyDescent="0.25">
      <c r="A4621">
        <v>4554</v>
      </c>
      <c r="B4621" s="40">
        <v>2847959.4527986799</v>
      </c>
      <c r="C4621">
        <v>4253291.0003436664</v>
      </c>
      <c r="D4621" t="str">
        <v>unmet</v>
      </c>
      <c r="E4621">
        <v>-1405331.5475449865</v>
      </c>
    </row>
    <row r="4622" spans="1:5" x14ac:dyDescent="0.25">
      <c r="A4622">
        <v>4555</v>
      </c>
      <c r="B4622" s="40">
        <v>3159201.2671266934</v>
      </c>
      <c r="C4622">
        <v>4253538.6206230838</v>
      </c>
      <c r="D4622" t="str">
        <v>unmet</v>
      </c>
      <c r="E4622">
        <v>-1094337.3534963904</v>
      </c>
    </row>
    <row r="4623" spans="1:5" x14ac:dyDescent="0.25">
      <c r="A4623">
        <v>4556</v>
      </c>
      <c r="B4623" s="40">
        <v>3014305.449359607</v>
      </c>
      <c r="C4623">
        <v>4253871.6392251123</v>
      </c>
      <c r="D4623" t="str">
        <v>unmet</v>
      </c>
      <c r="E4623">
        <v>-1239566.1898655053</v>
      </c>
    </row>
    <row r="4624" spans="1:5" x14ac:dyDescent="0.25">
      <c r="A4624">
        <v>4557</v>
      </c>
      <c r="B4624" s="40">
        <v>2938296.9531603381</v>
      </c>
      <c r="C4624">
        <v>4253211.8128808718</v>
      </c>
      <c r="D4624" t="str">
        <v>unmet</v>
      </c>
      <c r="E4624">
        <v>-1314914.8597205337</v>
      </c>
    </row>
    <row r="4625" spans="1:5" x14ac:dyDescent="0.25">
      <c r="A4625">
        <v>4558</v>
      </c>
      <c r="B4625" s="40">
        <v>3250608.6444451716</v>
      </c>
      <c r="C4625">
        <v>4253455.2823126828</v>
      </c>
      <c r="D4625" t="str">
        <v>unmet</v>
      </c>
      <c r="E4625">
        <v>-1002846.6378675113</v>
      </c>
    </row>
    <row r="4626" spans="1:5" x14ac:dyDescent="0.25">
      <c r="A4626">
        <v>4559</v>
      </c>
      <c r="B4626" s="40">
        <v>3373481.0631746654</v>
      </c>
      <c r="C4626">
        <v>4253299.141276353</v>
      </c>
      <c r="D4626" t="str">
        <v>unmet</v>
      </c>
      <c r="E4626">
        <v>-879818.0781016876</v>
      </c>
    </row>
    <row r="4627" spans="1:5" x14ac:dyDescent="0.25">
      <c r="A4627">
        <v>4560</v>
      </c>
      <c r="B4627" s="40">
        <v>3760314.7175444365</v>
      </c>
      <c r="C4627">
        <v>4253560.0881920094</v>
      </c>
      <c r="D4627" t="str">
        <v>unmet</v>
      </c>
      <c r="E4627">
        <v>-493245.37064757291</v>
      </c>
    </row>
    <row r="4628" spans="1:5" x14ac:dyDescent="0.25">
      <c r="A4628">
        <v>4561</v>
      </c>
      <c r="B4628" s="40">
        <v>3446826.819093158</v>
      </c>
      <c r="C4628">
        <v>4253043.3650424825</v>
      </c>
      <c r="D4628" t="str">
        <v>unmet</v>
      </c>
      <c r="E4628">
        <v>-806216.5459493245</v>
      </c>
    </row>
    <row r="4629" spans="1:5" x14ac:dyDescent="0.25">
      <c r="A4629">
        <v>4562</v>
      </c>
      <c r="B4629" s="40">
        <v>3519668.0763021591</v>
      </c>
      <c r="C4629">
        <v>4253769.5920247613</v>
      </c>
      <c r="D4629" t="str">
        <v>unmet</v>
      </c>
      <c r="E4629">
        <v>-734101.51572260214</v>
      </c>
    </row>
    <row r="4630" spans="1:5" x14ac:dyDescent="0.25">
      <c r="A4630">
        <v>4563</v>
      </c>
      <c r="B4630" s="40">
        <v>4066632.5745501411</v>
      </c>
      <c r="C4630">
        <v>4253445.6276170723</v>
      </c>
      <c r="D4630" t="str">
        <v>unmet</v>
      </c>
      <c r="E4630">
        <v>-186813.0530669312</v>
      </c>
    </row>
    <row r="4631" spans="1:5" x14ac:dyDescent="0.25">
      <c r="A4631">
        <v>4564</v>
      </c>
      <c r="B4631" s="40">
        <v>3191263.730954472</v>
      </c>
      <c r="C4631">
        <v>4252992.8460877975</v>
      </c>
      <c r="D4631" t="str">
        <v>unmet</v>
      </c>
      <c r="E4631">
        <v>-1061729.1151333256</v>
      </c>
    </row>
    <row r="4632" spans="1:5" x14ac:dyDescent="0.25">
      <c r="A4632">
        <v>4565</v>
      </c>
      <c r="B4632" s="40">
        <v>2953641.9950157027</v>
      </c>
      <c r="C4632">
        <v>4253339.0451212246</v>
      </c>
      <c r="D4632" t="str">
        <v>unmet</v>
      </c>
      <c r="E4632">
        <v>-1299697.0501055219</v>
      </c>
    </row>
    <row r="4633" spans="1:5" x14ac:dyDescent="0.25">
      <c r="A4633">
        <v>4566</v>
      </c>
      <c r="B4633" s="40">
        <v>3057083.7682579332</v>
      </c>
      <c r="C4633">
        <v>4253528.934748997</v>
      </c>
      <c r="D4633" t="str">
        <v>unmet</v>
      </c>
      <c r="E4633">
        <v>-1196445.1664910638</v>
      </c>
    </row>
    <row r="4634" spans="1:5" x14ac:dyDescent="0.25">
      <c r="A4634">
        <v>4567</v>
      </c>
      <c r="B4634" s="40">
        <v>3289851.1601336952</v>
      </c>
      <c r="C4634">
        <v>4253122.735086916</v>
      </c>
      <c r="D4634" t="str">
        <v>unmet</v>
      </c>
      <c r="E4634">
        <v>-963271.57495322078</v>
      </c>
    </row>
    <row r="4635" spans="1:5" x14ac:dyDescent="0.25">
      <c r="A4635">
        <v>4568</v>
      </c>
      <c r="B4635" s="40">
        <v>3800338.0033128718</v>
      </c>
      <c r="C4635">
        <v>4253247.8481118456</v>
      </c>
      <c r="D4635" t="str">
        <v>unmet</v>
      </c>
      <c r="E4635">
        <v>-452909.84479897376</v>
      </c>
    </row>
    <row r="4636" spans="1:5" x14ac:dyDescent="0.25">
      <c r="A4636">
        <v>4569</v>
      </c>
      <c r="B4636" s="40">
        <v>3245376.1427774262</v>
      </c>
      <c r="C4636">
        <v>4253656.0525841126</v>
      </c>
      <c r="D4636" t="str">
        <v>unmet</v>
      </c>
      <c r="E4636">
        <v>-1008279.9098066865</v>
      </c>
    </row>
    <row r="4637" spans="1:5" x14ac:dyDescent="0.25">
      <c r="A4637">
        <v>4570</v>
      </c>
      <c r="B4637" s="40">
        <v>3071477.9880137527</v>
      </c>
      <c r="C4637">
        <v>4253050.6121437047</v>
      </c>
      <c r="D4637" t="str">
        <v>unmet</v>
      </c>
      <c r="E4637">
        <v>-1181572.6241299519</v>
      </c>
    </row>
    <row r="4638" spans="1:5" x14ac:dyDescent="0.25">
      <c r="A4638">
        <v>4571</v>
      </c>
      <c r="B4638" s="40">
        <v>3194580.0457649291</v>
      </c>
      <c r="C4638">
        <v>4253299.5430068141</v>
      </c>
      <c r="D4638" t="str">
        <v>unmet</v>
      </c>
      <c r="E4638">
        <v>-1058719.4972418849</v>
      </c>
    </row>
    <row r="4639" spans="1:5" x14ac:dyDescent="0.25">
      <c r="A4639">
        <v>4572</v>
      </c>
      <c r="B4639" s="40">
        <v>4214839.1343776947</v>
      </c>
      <c r="C4639">
        <v>4253278.6242392203</v>
      </c>
      <c r="D4639" t="str">
        <v>unmet</v>
      </c>
      <c r="E4639">
        <v>-38439.489861525595</v>
      </c>
    </row>
    <row r="4640" spans="1:5" x14ac:dyDescent="0.25">
      <c r="A4640">
        <v>4573</v>
      </c>
      <c r="B4640" s="40">
        <v>3403542.0543963732</v>
      </c>
      <c r="C4640">
        <v>4253503.5570500223</v>
      </c>
      <c r="D4640" t="str">
        <v>unmet</v>
      </c>
      <c r="E4640">
        <v>-849961.50265364908</v>
      </c>
    </row>
    <row r="4641" spans="1:5" x14ac:dyDescent="0.25">
      <c r="A4641">
        <v>4574</v>
      </c>
      <c r="B4641" s="40">
        <v>3107780.0869158166</v>
      </c>
      <c r="C4641">
        <v>4253254.2141397018</v>
      </c>
      <c r="D4641" t="str">
        <v>unmet</v>
      </c>
      <c r="E4641">
        <v>-1145474.1272238852</v>
      </c>
    </row>
    <row r="4642" spans="1:5" x14ac:dyDescent="0.25">
      <c r="A4642">
        <v>4575</v>
      </c>
      <c r="B4642" s="40">
        <v>3407863.6755349985</v>
      </c>
      <c r="C4642">
        <v>4253287.5467601586</v>
      </c>
      <c r="D4642" t="str">
        <v>unmet</v>
      </c>
      <c r="E4642">
        <v>-845423.87122516008</v>
      </c>
    </row>
    <row r="4643" spans="1:5" x14ac:dyDescent="0.25">
      <c r="A4643">
        <v>4576</v>
      </c>
      <c r="B4643" s="40">
        <v>4227514.5972836651</v>
      </c>
      <c r="C4643">
        <v>4253352.0833797986</v>
      </c>
      <c r="D4643" t="str">
        <v>unmet</v>
      </c>
      <c r="E4643">
        <v>-25837.486096133478</v>
      </c>
    </row>
    <row r="4644" spans="1:5" x14ac:dyDescent="0.25">
      <c r="A4644">
        <v>4577</v>
      </c>
      <c r="B4644" s="40">
        <v>3367888.6417234228</v>
      </c>
      <c r="C4644">
        <v>4253366.7689354373</v>
      </c>
      <c r="D4644" t="str">
        <v>unmet</v>
      </c>
      <c r="E4644">
        <v>-885478.12721201451</v>
      </c>
    </row>
    <row r="4645" spans="1:5" x14ac:dyDescent="0.25">
      <c r="A4645">
        <v>4578</v>
      </c>
      <c r="B4645" s="40">
        <v>3172075.3444747925</v>
      </c>
      <c r="C4645">
        <v>4252845.5460331319</v>
      </c>
      <c r="D4645" t="str">
        <v>unmet</v>
      </c>
      <c r="E4645">
        <v>-1080770.2015583394</v>
      </c>
    </row>
    <row r="4646" spans="1:5" x14ac:dyDescent="0.25">
      <c r="A4646">
        <v>4579</v>
      </c>
      <c r="B4646" s="40">
        <v>2790155.6485874699</v>
      </c>
      <c r="C4646">
        <v>4253376.2591088368</v>
      </c>
      <c r="D4646" t="str">
        <v>unmet</v>
      </c>
      <c r="E4646">
        <v>-1463220.6105213668</v>
      </c>
    </row>
    <row r="4647" spans="1:5" x14ac:dyDescent="0.25">
      <c r="A4647">
        <v>4580</v>
      </c>
      <c r="B4647" s="40">
        <v>3288590.3697514776</v>
      </c>
      <c r="C4647">
        <v>4253068.1693805754</v>
      </c>
      <c r="D4647" t="str">
        <v>unmet</v>
      </c>
      <c r="E4647">
        <v>-964477.7996290978</v>
      </c>
    </row>
    <row r="4648" spans="1:5" x14ac:dyDescent="0.25">
      <c r="A4648">
        <v>4581</v>
      </c>
      <c r="B4648" s="40">
        <v>3150010.1582489121</v>
      </c>
      <c r="C4648">
        <v>4253722.4408646012</v>
      </c>
      <c r="D4648" t="str">
        <v>unmet</v>
      </c>
      <c r="E4648">
        <v>-1103712.2826156891</v>
      </c>
    </row>
    <row r="4649" spans="1:5" x14ac:dyDescent="0.25">
      <c r="A4649">
        <v>4582</v>
      </c>
      <c r="B4649" s="40">
        <v>3139910.7269479772</v>
      </c>
      <c r="C4649">
        <v>4253818.14098051</v>
      </c>
      <c r="D4649" t="str">
        <v>unmet</v>
      </c>
      <c r="E4649">
        <v>-1113907.4140325328</v>
      </c>
    </row>
    <row r="4650" spans="1:5" x14ac:dyDescent="0.25">
      <c r="A4650">
        <v>4583</v>
      </c>
      <c r="B4650" s="40">
        <v>3539494.7430280223</v>
      </c>
      <c r="C4650">
        <v>4253494.6638337495</v>
      </c>
      <c r="D4650" t="str">
        <v>unmet</v>
      </c>
      <c r="E4650">
        <v>-713999.92080572713</v>
      </c>
    </row>
    <row r="4651" spans="1:5" x14ac:dyDescent="0.25">
      <c r="A4651">
        <v>4584</v>
      </c>
      <c r="B4651" s="40">
        <v>2947060.9572213213</v>
      </c>
      <c r="C4651">
        <v>4253085.5834410656</v>
      </c>
      <c r="D4651" t="str">
        <v>unmet</v>
      </c>
      <c r="E4651">
        <v>-1306024.6262197443</v>
      </c>
    </row>
    <row r="4652" spans="1:5" x14ac:dyDescent="0.25">
      <c r="A4652">
        <v>4585</v>
      </c>
      <c r="B4652" s="40">
        <v>3249166.7694515898</v>
      </c>
      <c r="C4652">
        <v>4253193.4049048414</v>
      </c>
      <c r="D4652" t="str">
        <v>unmet</v>
      </c>
      <c r="E4652">
        <v>-1004026.6354532517</v>
      </c>
    </row>
    <row r="4653" spans="1:5" x14ac:dyDescent="0.25">
      <c r="A4653">
        <v>4586</v>
      </c>
      <c r="B4653" s="40">
        <v>3308799.9035410769</v>
      </c>
      <c r="C4653">
        <v>4253542.2286582468</v>
      </c>
      <c r="D4653" t="str">
        <v>unmet</v>
      </c>
      <c r="E4653">
        <v>-944742.32511716988</v>
      </c>
    </row>
    <row r="4654" spans="1:5" x14ac:dyDescent="0.25">
      <c r="A4654">
        <v>4587</v>
      </c>
      <c r="B4654" s="40">
        <v>3477627.518526339</v>
      </c>
      <c r="C4654">
        <v>4253538.476496039</v>
      </c>
      <c r="D4654" t="str">
        <v>unmet</v>
      </c>
      <c r="E4654">
        <v>-775910.95796969999</v>
      </c>
    </row>
    <row r="4655" spans="1:5" x14ac:dyDescent="0.25">
      <c r="A4655">
        <v>4588</v>
      </c>
      <c r="B4655" s="40">
        <v>3556546.5239728754</v>
      </c>
      <c r="C4655">
        <v>4253278.4178878041</v>
      </c>
      <c r="D4655" t="str">
        <v>unmet</v>
      </c>
      <c r="E4655">
        <v>-696731.89391492866</v>
      </c>
    </row>
    <row r="4656" spans="1:5" x14ac:dyDescent="0.25">
      <c r="A4656">
        <v>4589</v>
      </c>
      <c r="B4656" s="40">
        <v>2884165.2016637232</v>
      </c>
      <c r="C4656">
        <v>4253306.8866638225</v>
      </c>
      <c r="D4656" t="str">
        <v>unmet</v>
      </c>
      <c r="E4656">
        <v>-1369141.6850000992</v>
      </c>
    </row>
    <row r="4657" spans="1:5" x14ac:dyDescent="0.25">
      <c r="A4657">
        <v>4590</v>
      </c>
      <c r="B4657" s="40">
        <v>3138599.3840917633</v>
      </c>
      <c r="C4657">
        <v>4254126.5790683758</v>
      </c>
      <c r="D4657" t="str">
        <v>unmet</v>
      </c>
      <c r="E4657">
        <v>-1115527.1949766125</v>
      </c>
    </row>
    <row r="4658" spans="1:5" x14ac:dyDescent="0.25">
      <c r="A4658">
        <v>4591</v>
      </c>
      <c r="B4658" s="40">
        <v>2925888.293396947</v>
      </c>
      <c r="C4658">
        <v>4253593.9520871928</v>
      </c>
      <c r="D4658" t="str">
        <v>unmet</v>
      </c>
      <c r="E4658">
        <v>-1327705.6586902458</v>
      </c>
    </row>
    <row r="4659" spans="1:5" x14ac:dyDescent="0.25">
      <c r="A4659">
        <v>4592</v>
      </c>
      <c r="B4659" s="40">
        <v>3333328.1454138677</v>
      </c>
      <c r="C4659">
        <v>4253329.2694529975</v>
      </c>
      <c r="D4659" t="str">
        <v>unmet</v>
      </c>
      <c r="E4659">
        <v>-920001.12403912982</v>
      </c>
    </row>
    <row r="4660" spans="1:5" x14ac:dyDescent="0.25">
      <c r="A4660">
        <v>4593</v>
      </c>
      <c r="B4660" s="40">
        <v>3226379.5030377666</v>
      </c>
      <c r="C4660">
        <v>4253919.4584082849</v>
      </c>
      <c r="D4660" t="str">
        <v>unmet</v>
      </c>
      <c r="E4660">
        <v>-1027539.9553705184</v>
      </c>
    </row>
    <row r="4661" spans="1:5" x14ac:dyDescent="0.25">
      <c r="A4661">
        <v>4594</v>
      </c>
      <c r="B4661" s="40">
        <v>3122495.6760846418</v>
      </c>
      <c r="C4661">
        <v>4253009.5946461232</v>
      </c>
      <c r="D4661" t="str">
        <v>unmet</v>
      </c>
      <c r="E4661">
        <v>-1130513.9185614814</v>
      </c>
    </row>
    <row r="4662" spans="1:5" x14ac:dyDescent="0.25">
      <c r="A4662">
        <v>4595</v>
      </c>
      <c r="B4662" s="40">
        <v>3176168.3440971142</v>
      </c>
      <c r="C4662">
        <v>4253156.3063682904</v>
      </c>
      <c r="D4662" t="str">
        <v>unmet</v>
      </c>
      <c r="E4662">
        <v>-1076987.9622711763</v>
      </c>
    </row>
    <row r="4663" spans="1:5" x14ac:dyDescent="0.25">
      <c r="A4663">
        <v>4596</v>
      </c>
      <c r="B4663" s="40">
        <v>2949123.987115832</v>
      </c>
      <c r="C4663">
        <v>4253451.916996479</v>
      </c>
      <c r="D4663" t="str">
        <v>unmet</v>
      </c>
      <c r="E4663">
        <v>-1304327.929880647</v>
      </c>
    </row>
    <row r="4664" spans="1:5" x14ac:dyDescent="0.25">
      <c r="A4664">
        <v>4597</v>
      </c>
      <c r="B4664" s="40">
        <v>2963343.8162796376</v>
      </c>
      <c r="C4664">
        <v>4253395.0854370436</v>
      </c>
      <c r="D4664" t="str">
        <v>unmet</v>
      </c>
      <c r="E4664">
        <v>-1290051.2691574059</v>
      </c>
    </row>
    <row r="4665" spans="1:5" x14ac:dyDescent="0.25">
      <c r="A4665">
        <v>4598</v>
      </c>
      <c r="B4665" s="40">
        <v>3274399.7044350062</v>
      </c>
      <c r="C4665">
        <v>4253090.2285467871</v>
      </c>
      <c r="D4665" t="str">
        <v>unmet</v>
      </c>
      <c r="E4665">
        <v>-978690.5241117808</v>
      </c>
    </row>
    <row r="4666" spans="1:5" x14ac:dyDescent="0.25">
      <c r="A4666">
        <v>4599</v>
      </c>
      <c r="B4666" s="40">
        <v>3589506.2930124095</v>
      </c>
      <c r="C4666">
        <v>4253260.6251802212</v>
      </c>
      <c r="D4666" t="str">
        <v>unmet</v>
      </c>
      <c r="E4666">
        <v>-663754.33216781169</v>
      </c>
    </row>
    <row r="4667" spans="1:5" x14ac:dyDescent="0.25">
      <c r="A4667">
        <v>4600</v>
      </c>
      <c r="B4667" s="40">
        <v>3575485.8327055629</v>
      </c>
      <c r="C4667">
        <v>4253164.580881821</v>
      </c>
      <c r="D4667" t="str">
        <v>unmet</v>
      </c>
      <c r="E4667">
        <v>-677678.74817625806</v>
      </c>
    </row>
    <row r="4668" spans="1:5" x14ac:dyDescent="0.25">
      <c r="A4668">
        <v>4601</v>
      </c>
      <c r="B4668" s="40">
        <v>2827539.8356386907</v>
      </c>
      <c r="C4668">
        <v>4253152.0922740195</v>
      </c>
      <c r="D4668" t="str">
        <v>unmet</v>
      </c>
      <c r="E4668">
        <v>-1425612.2566353288</v>
      </c>
    </row>
    <row r="4669" spans="1:5" x14ac:dyDescent="0.25">
      <c r="A4669">
        <v>4602</v>
      </c>
      <c r="B4669" s="40">
        <v>2750501.9275835408</v>
      </c>
      <c r="C4669">
        <v>4253238.3474692097</v>
      </c>
      <c r="D4669" t="str">
        <v>unmet</v>
      </c>
      <c r="E4669">
        <v>-1502736.4198856689</v>
      </c>
    </row>
    <row r="4670" spans="1:5" x14ac:dyDescent="0.25">
      <c r="A4670">
        <v>4603</v>
      </c>
      <c r="B4670" s="40">
        <v>3254357.8078283537</v>
      </c>
      <c r="C4670">
        <v>4253856.9688204555</v>
      </c>
      <c r="D4670" t="str">
        <v>unmet</v>
      </c>
      <c r="E4670">
        <v>-999499.16099210177</v>
      </c>
    </row>
    <row r="4671" spans="1:5" x14ac:dyDescent="0.25">
      <c r="A4671">
        <v>4604</v>
      </c>
      <c r="B4671" s="40">
        <v>2994066.2488427386</v>
      </c>
      <c r="C4671">
        <v>4253452.8570854031</v>
      </c>
      <c r="D4671" t="str">
        <v>unmet</v>
      </c>
      <c r="E4671">
        <v>-1259386.6082426645</v>
      </c>
    </row>
    <row r="4672" spans="1:5" x14ac:dyDescent="0.25">
      <c r="A4672">
        <v>4605</v>
      </c>
      <c r="B4672" s="40">
        <v>3095924.3727730908</v>
      </c>
      <c r="C4672">
        <v>4253320.8106420962</v>
      </c>
      <c r="D4672" t="str">
        <v>unmet</v>
      </c>
      <c r="E4672">
        <v>-1157396.4378690054</v>
      </c>
    </row>
    <row r="4673" spans="1:5" x14ac:dyDescent="0.25">
      <c r="A4673">
        <v>4606</v>
      </c>
      <c r="B4673" s="40">
        <v>3284725.3044541311</v>
      </c>
      <c r="C4673">
        <v>4253262.4811492907</v>
      </c>
      <c r="D4673" t="str">
        <v>unmet</v>
      </c>
      <c r="E4673">
        <v>-968537.17669515964</v>
      </c>
    </row>
    <row r="4674" spans="1:5" x14ac:dyDescent="0.25">
      <c r="A4674">
        <v>4607</v>
      </c>
      <c r="B4674" s="40">
        <v>2880351.1406873269</v>
      </c>
      <c r="C4674">
        <v>4253537.9985718895</v>
      </c>
      <c r="D4674" t="str">
        <v>unmet</v>
      </c>
      <c r="E4674">
        <v>-1373186.8578845626</v>
      </c>
    </row>
    <row r="4675" spans="1:5" x14ac:dyDescent="0.25">
      <c r="A4675">
        <v>4608</v>
      </c>
      <c r="B4675" s="40">
        <v>3034559.7227625512</v>
      </c>
      <c r="C4675">
        <v>4253571.642469313</v>
      </c>
      <c r="D4675" t="str">
        <v>unmet</v>
      </c>
      <c r="E4675">
        <v>-1219011.9197067618</v>
      </c>
    </row>
    <row r="4676" spans="1:5" x14ac:dyDescent="0.25">
      <c r="A4676">
        <v>4609</v>
      </c>
      <c r="B4676" s="40">
        <v>2955987.1286771065</v>
      </c>
      <c r="C4676">
        <v>4253266.5919384928</v>
      </c>
      <c r="D4676" t="str">
        <v>unmet</v>
      </c>
      <c r="E4676">
        <v>-1297279.4632613864</v>
      </c>
    </row>
    <row r="4677" spans="1:5" x14ac:dyDescent="0.25">
      <c r="A4677">
        <v>4610</v>
      </c>
      <c r="B4677" s="40">
        <v>3605299.6577035347</v>
      </c>
      <c r="C4677">
        <v>4253341.2748247813</v>
      </c>
      <c r="D4677" t="str">
        <v>unmet</v>
      </c>
      <c r="E4677">
        <v>-648041.61712124664</v>
      </c>
    </row>
    <row r="4678" spans="1:5" x14ac:dyDescent="0.25">
      <c r="A4678">
        <v>4611</v>
      </c>
      <c r="B4678" s="40">
        <v>2993103.8668196034</v>
      </c>
      <c r="C4678">
        <v>4253735.6965840608</v>
      </c>
      <c r="D4678" t="str">
        <v>unmet</v>
      </c>
      <c r="E4678">
        <v>-1260631.8297644574</v>
      </c>
    </row>
    <row r="4679" spans="1:5" x14ac:dyDescent="0.25">
      <c r="A4679">
        <v>4612</v>
      </c>
      <c r="B4679" s="40">
        <v>3510061.4088418465</v>
      </c>
      <c r="C4679">
        <v>4253981.9775789715</v>
      </c>
      <c r="D4679" t="str">
        <v>unmet</v>
      </c>
      <c r="E4679">
        <v>-743920.56873712502</v>
      </c>
    </row>
    <row r="4680" spans="1:5" x14ac:dyDescent="0.25">
      <c r="A4680">
        <v>4613</v>
      </c>
      <c r="B4680" s="40">
        <v>3532875.3128368109</v>
      </c>
      <c r="C4680">
        <v>4252763.2800871516</v>
      </c>
      <c r="D4680" t="str">
        <v>unmet</v>
      </c>
      <c r="E4680">
        <v>-719887.96725034062</v>
      </c>
    </row>
    <row r="4681" spans="1:5" x14ac:dyDescent="0.25">
      <c r="A4681">
        <v>4614</v>
      </c>
      <c r="B4681" s="40">
        <v>3233233.1382969264</v>
      </c>
      <c r="C4681">
        <v>4253067.5388456248</v>
      </c>
      <c r="D4681" t="str">
        <v>unmet</v>
      </c>
      <c r="E4681">
        <v>-1019834.4005486984</v>
      </c>
    </row>
    <row r="4682" spans="1:5" x14ac:dyDescent="0.25">
      <c r="A4682">
        <v>4615</v>
      </c>
      <c r="B4682" s="40">
        <v>3304489.6099977149</v>
      </c>
      <c r="C4682">
        <v>4253437.6623442387</v>
      </c>
      <c r="D4682" t="str">
        <v>unmet</v>
      </c>
      <c r="E4682">
        <v>-948948.05234652385</v>
      </c>
    </row>
    <row r="4683" spans="1:5" x14ac:dyDescent="0.25">
      <c r="A4683">
        <v>4616</v>
      </c>
      <c r="B4683" s="40">
        <v>2994797.0289680366</v>
      </c>
      <c r="C4683">
        <v>4253340.5995478379</v>
      </c>
      <c r="D4683" t="str">
        <v>unmet</v>
      </c>
      <c r="E4683">
        <v>-1258543.5705798012</v>
      </c>
    </row>
    <row r="4684" spans="1:5" x14ac:dyDescent="0.25">
      <c r="A4684">
        <v>4617</v>
      </c>
      <c r="B4684" s="40">
        <v>2906764.7384855417</v>
      </c>
      <c r="C4684">
        <v>4253124.7440950759</v>
      </c>
      <c r="D4684" t="str">
        <v>unmet</v>
      </c>
      <c r="E4684">
        <v>-1346360.0056095342</v>
      </c>
    </row>
    <row r="4685" spans="1:5" x14ac:dyDescent="0.25">
      <c r="A4685">
        <v>4618</v>
      </c>
      <c r="B4685" s="40">
        <v>3059325.5774771771</v>
      </c>
      <c r="C4685">
        <v>4253126.5066559985</v>
      </c>
      <c r="D4685" t="str">
        <v>unmet</v>
      </c>
      <c r="E4685">
        <v>-1193800.9291788214</v>
      </c>
    </row>
    <row r="4686" spans="1:5" x14ac:dyDescent="0.25">
      <c r="A4686">
        <v>4619</v>
      </c>
      <c r="B4686" s="40">
        <v>3200373.4990289384</v>
      </c>
      <c r="C4686">
        <v>4253485.924966298</v>
      </c>
      <c r="D4686" t="str">
        <v>unmet</v>
      </c>
      <c r="E4686">
        <v>-1053112.4259373597</v>
      </c>
    </row>
    <row r="4687" spans="1:5" x14ac:dyDescent="0.25">
      <c r="A4687">
        <v>4620</v>
      </c>
      <c r="B4687" s="40">
        <v>3507266.4309011321</v>
      </c>
      <c r="C4687">
        <v>4253406.6283624619</v>
      </c>
      <c r="D4687" t="str">
        <v>unmet</v>
      </c>
      <c r="E4687">
        <v>-746140.19746132987</v>
      </c>
    </row>
    <row r="4688" spans="1:5" x14ac:dyDescent="0.25">
      <c r="A4688">
        <v>4621</v>
      </c>
      <c r="B4688" s="40">
        <v>3161795.8682645028</v>
      </c>
      <c r="C4688">
        <v>4253505.7819028022</v>
      </c>
      <c r="D4688" t="str">
        <v>unmet</v>
      </c>
      <c r="E4688">
        <v>-1091709.9136382993</v>
      </c>
    </row>
    <row r="4689" spans="1:5" x14ac:dyDescent="0.25">
      <c r="A4689">
        <v>4622</v>
      </c>
      <c r="B4689" s="40">
        <v>2851533.5822742125</v>
      </c>
      <c r="C4689">
        <v>4253466.7870263569</v>
      </c>
      <c r="D4689" t="str">
        <v>unmet</v>
      </c>
      <c r="E4689">
        <v>-1401933.2047521444</v>
      </c>
    </row>
    <row r="4690" spans="1:5" x14ac:dyDescent="0.25">
      <c r="A4690">
        <v>4623</v>
      </c>
      <c r="B4690" s="40">
        <v>3361500.8919608435</v>
      </c>
      <c r="C4690">
        <v>4253145.683436241</v>
      </c>
      <c r="D4690" t="str">
        <v>unmet</v>
      </c>
      <c r="E4690">
        <v>-891644.79147539753</v>
      </c>
    </row>
    <row r="4691" spans="1:5" x14ac:dyDescent="0.25">
      <c r="A4691">
        <v>4624</v>
      </c>
      <c r="B4691" s="40">
        <v>2729925.7852695277</v>
      </c>
      <c r="C4691">
        <v>4253541.2044537002</v>
      </c>
      <c r="D4691" t="str">
        <v>unmet</v>
      </c>
      <c r="E4691">
        <v>-1523615.4191841725</v>
      </c>
    </row>
    <row r="4692" spans="1:5" x14ac:dyDescent="0.25">
      <c r="A4692">
        <v>4625</v>
      </c>
      <c r="B4692" s="40">
        <v>3287079.9847751595</v>
      </c>
      <c r="C4692">
        <v>4253601.5495638158</v>
      </c>
      <c r="D4692" t="str">
        <v>unmet</v>
      </c>
      <c r="E4692">
        <v>-966521.56478865631</v>
      </c>
    </row>
    <row r="4693" spans="1:5" x14ac:dyDescent="0.25">
      <c r="A4693">
        <v>4626</v>
      </c>
      <c r="B4693" s="40">
        <v>3148430.7712549516</v>
      </c>
      <c r="C4693">
        <v>4252903.0831587603</v>
      </c>
      <c r="D4693" t="str">
        <v>unmet</v>
      </c>
      <c r="E4693">
        <v>-1104472.3119038087</v>
      </c>
    </row>
    <row r="4694" spans="1:5" x14ac:dyDescent="0.25">
      <c r="A4694">
        <v>4627</v>
      </c>
      <c r="B4694" s="40">
        <v>3158665.2169002434</v>
      </c>
      <c r="C4694">
        <v>4253387.89662157</v>
      </c>
      <c r="D4694" t="str">
        <v>unmet</v>
      </c>
      <c r="E4694">
        <v>-1094722.6797213266</v>
      </c>
    </row>
    <row r="4695" spans="1:5" x14ac:dyDescent="0.25">
      <c r="A4695">
        <v>4628</v>
      </c>
      <c r="B4695" s="40">
        <v>3413296.3340279921</v>
      </c>
      <c r="C4695">
        <v>4253224.6472568186</v>
      </c>
      <c r="D4695" t="str">
        <v>unmet</v>
      </c>
      <c r="E4695">
        <v>-839928.3132288265</v>
      </c>
    </row>
    <row r="4696" spans="1:5" x14ac:dyDescent="0.25">
      <c r="A4696">
        <v>4629</v>
      </c>
      <c r="B4696" s="40">
        <v>3280370.8277245546</v>
      </c>
      <c r="C4696">
        <v>4253446.8069156054</v>
      </c>
      <c r="D4696" t="str">
        <v>unmet</v>
      </c>
      <c r="E4696">
        <v>-973075.97919105086</v>
      </c>
    </row>
    <row r="4697" spans="1:5" x14ac:dyDescent="0.25">
      <c r="A4697">
        <v>4630</v>
      </c>
      <c r="B4697" s="40">
        <v>4001461.3488613637</v>
      </c>
      <c r="C4697">
        <v>4253427.4370194729</v>
      </c>
      <c r="D4697" t="str">
        <v>unmet</v>
      </c>
      <c r="E4697">
        <v>-251966.08815810923</v>
      </c>
    </row>
    <row r="4698" spans="1:5" x14ac:dyDescent="0.25">
      <c r="A4698">
        <v>4631</v>
      </c>
      <c r="B4698" s="40">
        <v>3052991.263787807</v>
      </c>
      <c r="C4698">
        <v>4253359.0683747977</v>
      </c>
      <c r="D4698" t="str">
        <v>unmet</v>
      </c>
      <c r="E4698">
        <v>-1200367.8045869907</v>
      </c>
    </row>
    <row r="4699" spans="1:5" x14ac:dyDescent="0.25">
      <c r="A4699">
        <v>4632</v>
      </c>
      <c r="B4699" s="40">
        <v>3182443.886021981</v>
      </c>
      <c r="C4699">
        <v>4253977.2531324103</v>
      </c>
      <c r="D4699" t="str">
        <v>unmet</v>
      </c>
      <c r="E4699">
        <v>-1071533.3671104293</v>
      </c>
    </row>
    <row r="4700" spans="1:5" x14ac:dyDescent="0.25">
      <c r="A4700">
        <v>4633</v>
      </c>
      <c r="B4700" s="40">
        <v>3354847.7433759999</v>
      </c>
      <c r="C4700">
        <v>4253366.3479398312</v>
      </c>
      <c r="D4700" t="str">
        <v>unmet</v>
      </c>
      <c r="E4700">
        <v>-898518.60456383135</v>
      </c>
    </row>
    <row r="4701" spans="1:5" x14ac:dyDescent="0.25">
      <c r="A4701">
        <v>4634</v>
      </c>
      <c r="B4701" s="40">
        <v>3105561.6635694224</v>
      </c>
      <c r="C4701">
        <v>4253299.3217125041</v>
      </c>
      <c r="D4701" t="str">
        <v>unmet</v>
      </c>
      <c r="E4701">
        <v>-1147737.6581430817</v>
      </c>
    </row>
    <row r="4702" spans="1:5" x14ac:dyDescent="0.25">
      <c r="A4702">
        <v>4635</v>
      </c>
      <c r="B4702" s="40">
        <v>3284925.0159038883</v>
      </c>
      <c r="C4702">
        <v>4253186.1602869192</v>
      </c>
      <c r="D4702" t="str">
        <v>unmet</v>
      </c>
      <c r="E4702">
        <v>-968261.14438303094</v>
      </c>
    </row>
    <row r="4703" spans="1:5" x14ac:dyDescent="0.25">
      <c r="A4703">
        <v>4636</v>
      </c>
      <c r="B4703" s="40">
        <v>3846177.5902617099</v>
      </c>
      <c r="C4703">
        <v>4253591.7272625556</v>
      </c>
      <c r="D4703" t="str">
        <v>unmet</v>
      </c>
      <c r="E4703">
        <v>-407414.13700084575</v>
      </c>
    </row>
    <row r="4704" spans="1:5" x14ac:dyDescent="0.25">
      <c r="A4704">
        <v>4637</v>
      </c>
      <c r="B4704" s="40">
        <v>3571827.9493434532</v>
      </c>
      <c r="C4704">
        <v>4253397.5314056193</v>
      </c>
      <c r="D4704" t="str">
        <v>unmet</v>
      </c>
      <c r="E4704">
        <v>-681569.58206216618</v>
      </c>
    </row>
    <row r="4705" spans="1:5" x14ac:dyDescent="0.25">
      <c r="A4705">
        <v>4638</v>
      </c>
      <c r="B4705" s="40">
        <v>3227280.0918443864</v>
      </c>
      <c r="C4705">
        <v>4253575.4922298631</v>
      </c>
      <c r="D4705" t="str">
        <v>unmet</v>
      </c>
      <c r="E4705">
        <v>-1026295.4003854766</v>
      </c>
    </row>
    <row r="4706" spans="1:5" x14ac:dyDescent="0.25">
      <c r="A4706">
        <v>4639</v>
      </c>
      <c r="B4706" s="40">
        <v>3048409.5651658103</v>
      </c>
      <c r="C4706">
        <v>4253554.5649331575</v>
      </c>
      <c r="D4706" t="str">
        <v>unmet</v>
      </c>
      <c r="E4706">
        <v>-1205144.9997673472</v>
      </c>
    </row>
    <row r="4707" spans="1:5" x14ac:dyDescent="0.25">
      <c r="A4707">
        <v>4640</v>
      </c>
      <c r="B4707" s="40">
        <v>3668035.2022133274</v>
      </c>
      <c r="C4707">
        <v>4253604.6431632331</v>
      </c>
      <c r="D4707" t="str">
        <v>unmet</v>
      </c>
      <c r="E4707">
        <v>-585569.44094990566</v>
      </c>
    </row>
    <row r="4708" spans="1:5" x14ac:dyDescent="0.25">
      <c r="A4708">
        <v>4641</v>
      </c>
      <c r="B4708" s="40">
        <v>3327994.474068461</v>
      </c>
      <c r="C4708">
        <v>4253184.5563573902</v>
      </c>
      <c r="D4708" t="str">
        <v>unmet</v>
      </c>
      <c r="E4708">
        <v>-925190.08228892926</v>
      </c>
    </row>
    <row r="4709" spans="1:5" x14ac:dyDescent="0.25">
      <c r="A4709">
        <v>4642</v>
      </c>
      <c r="B4709" s="40">
        <v>3163124.6562386835</v>
      </c>
      <c r="C4709">
        <v>4252897.7862444362</v>
      </c>
      <c r="D4709" t="str">
        <v>unmet</v>
      </c>
      <c r="E4709">
        <v>-1089773.1300057527</v>
      </c>
    </row>
    <row r="4710" spans="1:5" x14ac:dyDescent="0.25">
      <c r="A4710">
        <v>4643</v>
      </c>
      <c r="B4710" s="40">
        <v>3358734.848169317</v>
      </c>
      <c r="C4710">
        <v>4252944.4223469459</v>
      </c>
      <c r="D4710" t="str">
        <v>unmet</v>
      </c>
      <c r="E4710">
        <v>-894209.57417762885</v>
      </c>
    </row>
    <row r="4711" spans="1:5" x14ac:dyDescent="0.25">
      <c r="A4711">
        <v>4644</v>
      </c>
      <c r="B4711" s="40">
        <v>3192532.5294692656</v>
      </c>
      <c r="C4711">
        <v>4253025.944536482</v>
      </c>
      <c r="D4711" t="str">
        <v>unmet</v>
      </c>
      <c r="E4711">
        <v>-1060493.4150672164</v>
      </c>
    </row>
    <row r="4712" spans="1:5" x14ac:dyDescent="0.25">
      <c r="A4712">
        <v>4645</v>
      </c>
      <c r="B4712" s="40">
        <v>3092914.4995214962</v>
      </c>
      <c r="C4712">
        <v>4253864.2208467936</v>
      </c>
      <c r="D4712" t="str">
        <v>unmet</v>
      </c>
      <c r="E4712">
        <v>-1160949.7213252974</v>
      </c>
    </row>
    <row r="4713" spans="1:5" x14ac:dyDescent="0.25">
      <c r="A4713">
        <v>4646</v>
      </c>
      <c r="B4713" s="40">
        <v>3019574.6214995887</v>
      </c>
      <c r="C4713">
        <v>4253496.3618858755</v>
      </c>
      <c r="D4713" t="str">
        <v>unmet</v>
      </c>
      <c r="E4713">
        <v>-1233921.7403862868</v>
      </c>
    </row>
    <row r="4714" spans="1:5" x14ac:dyDescent="0.25">
      <c r="A4714">
        <v>4647</v>
      </c>
      <c r="B4714" s="40">
        <v>2917198.3697296693</v>
      </c>
      <c r="C4714">
        <v>4252965.3260242734</v>
      </c>
      <c r="D4714" t="str">
        <v>unmet</v>
      </c>
      <c r="E4714">
        <v>-1335766.9562946041</v>
      </c>
    </row>
    <row r="4715" spans="1:5" x14ac:dyDescent="0.25">
      <c r="A4715">
        <v>4648</v>
      </c>
      <c r="B4715" s="40">
        <v>3024152.474299998</v>
      </c>
      <c r="C4715">
        <v>4254071.0065410193</v>
      </c>
      <c r="D4715" t="str">
        <v>unmet</v>
      </c>
      <c r="E4715">
        <v>-1229918.5322410213</v>
      </c>
    </row>
    <row r="4716" spans="1:5" x14ac:dyDescent="0.25">
      <c r="A4716">
        <v>4649</v>
      </c>
      <c r="B4716" s="40">
        <v>3134906.0975450529</v>
      </c>
      <c r="C4716">
        <v>4253254.3791290475</v>
      </c>
      <c r="D4716" t="str">
        <v>unmet</v>
      </c>
      <c r="E4716">
        <v>-1118348.2815839946</v>
      </c>
    </row>
    <row r="4717" spans="1:5" x14ac:dyDescent="0.25">
      <c r="A4717">
        <v>4650</v>
      </c>
      <c r="B4717" s="40">
        <v>3001608.6359545533</v>
      </c>
      <c r="C4717">
        <v>4253194.4906265158</v>
      </c>
      <c r="D4717" t="str">
        <v>unmet</v>
      </c>
      <c r="E4717">
        <v>-1251585.8546719626</v>
      </c>
    </row>
    <row r="4718" spans="1:5" x14ac:dyDescent="0.25">
      <c r="A4718">
        <v>4651</v>
      </c>
      <c r="B4718" s="40">
        <v>3134418.6570012057</v>
      </c>
      <c r="C4718">
        <v>4253561.8946216796</v>
      </c>
      <c r="D4718" t="str">
        <v>unmet</v>
      </c>
      <c r="E4718">
        <v>-1119143.2376204738</v>
      </c>
    </row>
    <row r="4719" spans="1:5" x14ac:dyDescent="0.25">
      <c r="A4719">
        <v>4652</v>
      </c>
      <c r="B4719" s="40">
        <v>3164297.2021531463</v>
      </c>
      <c r="C4719">
        <v>4253242.3375528296</v>
      </c>
      <c r="D4719" t="str">
        <v>unmet</v>
      </c>
      <c r="E4719">
        <v>-1088945.1353996834</v>
      </c>
    </row>
    <row r="4720" spans="1:5" x14ac:dyDescent="0.25">
      <c r="A4720">
        <v>4653</v>
      </c>
      <c r="B4720" s="40">
        <v>2909773.1702503548</v>
      </c>
      <c r="C4720">
        <v>4253512.9700412396</v>
      </c>
      <c r="D4720" t="str">
        <v>unmet</v>
      </c>
      <c r="E4720">
        <v>-1343739.7997908848</v>
      </c>
    </row>
    <row r="4721" spans="1:5" x14ac:dyDescent="0.25">
      <c r="A4721">
        <v>4654</v>
      </c>
      <c r="B4721" s="40">
        <v>3542671.4709450058</v>
      </c>
      <c r="C4721">
        <v>4253228.8836930506</v>
      </c>
      <c r="D4721" t="str">
        <v>unmet</v>
      </c>
      <c r="E4721">
        <v>-710557.41274804482</v>
      </c>
    </row>
    <row r="4722" spans="1:5" x14ac:dyDescent="0.25">
      <c r="A4722">
        <v>4655</v>
      </c>
      <c r="B4722" s="40">
        <v>3471445.5362487226</v>
      </c>
      <c r="C4722">
        <v>4253028.5298163267</v>
      </c>
      <c r="D4722" t="str">
        <v>unmet</v>
      </c>
      <c r="E4722">
        <v>-781582.99356760411</v>
      </c>
    </row>
    <row r="4723" spans="1:5" x14ac:dyDescent="0.25">
      <c r="A4723">
        <v>4656</v>
      </c>
      <c r="B4723" s="40">
        <v>3455961.7048214162</v>
      </c>
      <c r="C4723">
        <v>4253376.3712537698</v>
      </c>
      <c r="D4723" t="str">
        <v>unmet</v>
      </c>
      <c r="E4723">
        <v>-797414.66643235367</v>
      </c>
    </row>
    <row r="4724" spans="1:5" x14ac:dyDescent="0.25">
      <c r="A4724">
        <v>4657</v>
      </c>
      <c r="B4724" s="40">
        <v>3373622.2488062317</v>
      </c>
      <c r="C4724">
        <v>4253449.6331830453</v>
      </c>
      <c r="D4724" t="str">
        <v>unmet</v>
      </c>
      <c r="E4724">
        <v>-879827.38437681366</v>
      </c>
    </row>
    <row r="4725" spans="1:5" x14ac:dyDescent="0.25">
      <c r="A4725">
        <v>4658</v>
      </c>
      <c r="B4725" s="40">
        <v>3184738.4962461838</v>
      </c>
      <c r="C4725">
        <v>4253533.7111830441</v>
      </c>
      <c r="D4725" t="str">
        <v>unmet</v>
      </c>
      <c r="E4725">
        <v>-1068795.2149368604</v>
      </c>
    </row>
    <row r="4726" spans="1:5" x14ac:dyDescent="0.25">
      <c r="A4726">
        <v>4659</v>
      </c>
      <c r="B4726" s="40">
        <v>2875570.8438509433</v>
      </c>
      <c r="C4726">
        <v>4253565.2684034351</v>
      </c>
      <c r="D4726" t="str">
        <v>unmet</v>
      </c>
      <c r="E4726">
        <v>-1377994.4245524919</v>
      </c>
    </row>
    <row r="4727" spans="1:5" x14ac:dyDescent="0.25">
      <c r="A4727">
        <v>4660</v>
      </c>
      <c r="B4727" s="40">
        <v>3584320.2893637172</v>
      </c>
      <c r="C4727">
        <v>4253328.6186144799</v>
      </c>
      <c r="D4727" t="str">
        <v>unmet</v>
      </c>
      <c r="E4727">
        <v>-669008.3292507627</v>
      </c>
    </row>
    <row r="4728" spans="1:5" x14ac:dyDescent="0.25">
      <c r="A4728">
        <v>4661</v>
      </c>
      <c r="B4728" s="40">
        <v>3154638.2444176394</v>
      </c>
      <c r="C4728">
        <v>4252848.6147870654</v>
      </c>
      <c r="D4728" t="str">
        <v>unmet</v>
      </c>
      <c r="E4728">
        <v>-1098210.370369426</v>
      </c>
    </row>
    <row r="4729" spans="1:5" x14ac:dyDescent="0.25">
      <c r="A4729">
        <v>4662</v>
      </c>
      <c r="B4729" s="40">
        <v>3152812.7869787561</v>
      </c>
      <c r="C4729">
        <v>4253574.7506909845</v>
      </c>
      <c r="D4729" t="str">
        <v>unmet</v>
      </c>
      <c r="E4729">
        <v>-1100761.9637122285</v>
      </c>
    </row>
    <row r="4730" spans="1:5" x14ac:dyDescent="0.25">
      <c r="A4730">
        <v>4663</v>
      </c>
      <c r="B4730" s="40">
        <v>3324362.2389560752</v>
      </c>
      <c r="C4730">
        <v>4253174.9561391631</v>
      </c>
      <c r="D4730" t="str">
        <v>unmet</v>
      </c>
      <c r="E4730">
        <v>-928812.71718308795</v>
      </c>
    </row>
    <row r="4731" spans="1:5" x14ac:dyDescent="0.25">
      <c r="A4731">
        <v>4664</v>
      </c>
      <c r="B4731" s="40">
        <v>3662688.6871485505</v>
      </c>
      <c r="C4731">
        <v>4253815.1461132159</v>
      </c>
      <c r="D4731" t="str">
        <v>unmet</v>
      </c>
      <c r="E4731">
        <v>-591126.45896466542</v>
      </c>
    </row>
    <row r="4732" spans="1:5" x14ac:dyDescent="0.25">
      <c r="A4732">
        <v>4665</v>
      </c>
      <c r="B4732" s="40">
        <v>3216871.6045834138</v>
      </c>
      <c r="C4732">
        <v>4253346.7298073806</v>
      </c>
      <c r="D4732" t="str">
        <v>unmet</v>
      </c>
      <c r="E4732">
        <v>-1036475.1252239668</v>
      </c>
    </row>
    <row r="4733" spans="1:5" x14ac:dyDescent="0.25">
      <c r="A4733">
        <v>4666</v>
      </c>
      <c r="B4733" s="40">
        <v>3329415.0769024715</v>
      </c>
      <c r="C4733">
        <v>4253369.9467135929</v>
      </c>
      <c r="D4733" t="str">
        <v>unmet</v>
      </c>
      <c r="E4733">
        <v>-923954.86981112137</v>
      </c>
    </row>
    <row r="4734" spans="1:5" x14ac:dyDescent="0.25">
      <c r="A4734">
        <v>4667</v>
      </c>
      <c r="B4734" s="40">
        <v>3111174.1889997916</v>
      </c>
      <c r="C4734">
        <v>4253119.0091390666</v>
      </c>
      <c r="D4734" t="str">
        <v>unmet</v>
      </c>
      <c r="E4734">
        <v>-1141944.8201392749</v>
      </c>
    </row>
    <row r="4735" spans="1:5" x14ac:dyDescent="0.25">
      <c r="A4735">
        <v>4668</v>
      </c>
      <c r="B4735" s="40">
        <v>2901127.7142544687</v>
      </c>
      <c r="C4735">
        <v>4253196.4196280222</v>
      </c>
      <c r="D4735" t="str">
        <v>unmet</v>
      </c>
      <c r="E4735">
        <v>-1352068.7053735536</v>
      </c>
    </row>
    <row r="4736" spans="1:5" x14ac:dyDescent="0.25">
      <c r="A4736">
        <v>4669</v>
      </c>
      <c r="B4736" s="40">
        <v>3216548.9377611214</v>
      </c>
      <c r="C4736">
        <v>4253405.4451150913</v>
      </c>
      <c r="D4736" t="str">
        <v>unmet</v>
      </c>
      <c r="E4736">
        <v>-1036856.5073539698</v>
      </c>
    </row>
    <row r="4737" spans="1:5" x14ac:dyDescent="0.25">
      <c r="A4737">
        <v>4670</v>
      </c>
      <c r="B4737" s="40">
        <v>3040737.4863055041</v>
      </c>
      <c r="C4737">
        <v>4253134.0772707146</v>
      </c>
      <c r="D4737" t="str">
        <v>unmet</v>
      </c>
      <c r="E4737">
        <v>-1212396.5909652105</v>
      </c>
    </row>
    <row r="4738" spans="1:5" x14ac:dyDescent="0.25">
      <c r="A4738">
        <v>4671</v>
      </c>
      <c r="B4738" s="40">
        <v>2992939.9624504345</v>
      </c>
      <c r="C4738">
        <v>4253484.7966688108</v>
      </c>
      <c r="D4738" t="str">
        <v>unmet</v>
      </c>
      <c r="E4738">
        <v>-1260544.8342183763</v>
      </c>
    </row>
    <row r="4739" spans="1:5" x14ac:dyDescent="0.25">
      <c r="A4739">
        <v>4672</v>
      </c>
      <c r="B4739" s="40">
        <v>2841212.1062268452</v>
      </c>
      <c r="C4739">
        <v>4253693.9883310748</v>
      </c>
      <c r="D4739" t="str">
        <v>unmet</v>
      </c>
      <c r="E4739">
        <v>-1412481.8821042296</v>
      </c>
    </row>
    <row r="4740" spans="1:5" x14ac:dyDescent="0.25">
      <c r="A4740">
        <v>4673</v>
      </c>
      <c r="B4740" s="40">
        <v>3802546.6010673973</v>
      </c>
      <c r="C4740">
        <v>4253374.9599893074</v>
      </c>
      <c r="D4740" t="str">
        <v>unmet</v>
      </c>
      <c r="E4740">
        <v>-450828.35892191017</v>
      </c>
    </row>
    <row r="4741" spans="1:5" x14ac:dyDescent="0.25">
      <c r="A4741">
        <v>4674</v>
      </c>
      <c r="B4741" s="40">
        <v>3196650.746948184</v>
      </c>
      <c r="C4741">
        <v>4253660.7650591349</v>
      </c>
      <c r="D4741" t="str">
        <v>unmet</v>
      </c>
      <c r="E4741">
        <v>-1057010.0181109509</v>
      </c>
    </row>
    <row r="4742" spans="1:5" x14ac:dyDescent="0.25">
      <c r="A4742">
        <v>4675</v>
      </c>
      <c r="B4742" s="40">
        <v>3166354.9620115496</v>
      </c>
      <c r="C4742">
        <v>4253355.9804264586</v>
      </c>
      <c r="D4742" t="str">
        <v>unmet</v>
      </c>
      <c r="E4742">
        <v>-1087001.018414909</v>
      </c>
    </row>
    <row r="4743" spans="1:5" x14ac:dyDescent="0.25">
      <c r="A4743">
        <v>4676</v>
      </c>
      <c r="B4743" s="40">
        <v>3315900.7604189375</v>
      </c>
      <c r="C4743">
        <v>4253164.0256052874</v>
      </c>
      <c r="D4743" t="str">
        <v>unmet</v>
      </c>
      <c r="E4743">
        <v>-937263.26518634986</v>
      </c>
    </row>
    <row r="4744" spans="1:5" x14ac:dyDescent="0.25">
      <c r="A4744">
        <v>4677</v>
      </c>
      <c r="B4744" s="40">
        <v>3233088.0432075523</v>
      </c>
      <c r="C4744">
        <v>4253370.5346170636</v>
      </c>
      <c r="D4744" t="str">
        <v>unmet</v>
      </c>
      <c r="E4744">
        <v>-1020282.4914095113</v>
      </c>
    </row>
    <row r="4745" spans="1:5" x14ac:dyDescent="0.25">
      <c r="A4745">
        <v>4678</v>
      </c>
      <c r="B4745" s="40">
        <v>3334502.2490026681</v>
      </c>
      <c r="C4745">
        <v>4252911.4255851097</v>
      </c>
      <c r="D4745" t="str">
        <v>unmet</v>
      </c>
      <c r="E4745">
        <v>-918409.17658244167</v>
      </c>
    </row>
    <row r="4746" spans="1:5" x14ac:dyDescent="0.25">
      <c r="A4746">
        <v>4679</v>
      </c>
      <c r="B4746" s="40">
        <v>3042024.5939379409</v>
      </c>
      <c r="C4746">
        <v>4253343.3005433856</v>
      </c>
      <c r="D4746" t="str">
        <v>unmet</v>
      </c>
      <c r="E4746">
        <v>-1211318.7066054447</v>
      </c>
    </row>
    <row r="4747" spans="1:5" x14ac:dyDescent="0.25">
      <c r="A4747">
        <v>4680</v>
      </c>
      <c r="B4747" s="40">
        <v>3336838.9563365038</v>
      </c>
      <c r="C4747">
        <v>4253199.2796902945</v>
      </c>
      <c r="D4747" t="str">
        <v>unmet</v>
      </c>
      <c r="E4747">
        <v>-916360.32335379068</v>
      </c>
    </row>
    <row r="4748" spans="1:5" x14ac:dyDescent="0.25">
      <c r="A4748">
        <v>4681</v>
      </c>
      <c r="B4748" s="40">
        <v>3259931.2121035075</v>
      </c>
      <c r="C4748">
        <v>4253526.1610571174</v>
      </c>
      <c r="D4748" t="str">
        <v>unmet</v>
      </c>
      <c r="E4748">
        <v>-993594.94895360991</v>
      </c>
    </row>
    <row r="4749" spans="1:5" x14ac:dyDescent="0.25">
      <c r="A4749">
        <v>4682</v>
      </c>
      <c r="B4749" s="40">
        <v>3027359.5896811974</v>
      </c>
      <c r="C4749">
        <v>4253486.0228164261</v>
      </c>
      <c r="D4749" t="str">
        <v>unmet</v>
      </c>
      <c r="E4749">
        <v>-1226126.4331352287</v>
      </c>
    </row>
    <row r="4750" spans="1:5" x14ac:dyDescent="0.25">
      <c r="A4750">
        <v>4683</v>
      </c>
      <c r="B4750" s="40">
        <v>3227482.0630496992</v>
      </c>
      <c r="C4750">
        <v>4253278.8263539765</v>
      </c>
      <c r="D4750" t="str">
        <v>unmet</v>
      </c>
      <c r="E4750">
        <v>-1025796.7633042773</v>
      </c>
    </row>
    <row r="4751" spans="1:5" x14ac:dyDescent="0.25">
      <c r="A4751">
        <v>4684</v>
      </c>
      <c r="B4751" s="40">
        <v>3211304.3828340513</v>
      </c>
      <c r="C4751">
        <v>4253017.2396391574</v>
      </c>
      <c r="D4751" t="str">
        <v>unmet</v>
      </c>
      <c r="E4751">
        <v>-1041712.8568051062</v>
      </c>
    </row>
    <row r="4752" spans="1:5" x14ac:dyDescent="0.25">
      <c r="A4752">
        <v>4685</v>
      </c>
      <c r="B4752" s="40">
        <v>3064005.9893454104</v>
      </c>
      <c r="C4752">
        <v>4252870.6010525078</v>
      </c>
      <c r="D4752" t="str">
        <v>unmet</v>
      </c>
      <c r="E4752">
        <v>-1188864.6117070974</v>
      </c>
    </row>
    <row r="4753" spans="1:5" x14ac:dyDescent="0.25">
      <c r="A4753">
        <v>4686</v>
      </c>
      <c r="B4753" s="40">
        <v>3459985.7639661543</v>
      </c>
      <c r="C4753">
        <v>4253141.3542088764</v>
      </c>
      <c r="D4753" t="str">
        <v>unmet</v>
      </c>
      <c r="E4753">
        <v>-793155.59024272207</v>
      </c>
    </row>
    <row r="4754" spans="1:5" x14ac:dyDescent="0.25">
      <c r="A4754">
        <v>4687</v>
      </c>
      <c r="B4754" s="40">
        <v>3456591.4368053135</v>
      </c>
      <c r="C4754">
        <v>4253431.3492524633</v>
      </c>
      <c r="D4754" t="str">
        <v>unmet</v>
      </c>
      <c r="E4754">
        <v>-796839.91244714987</v>
      </c>
    </row>
    <row r="4755" spans="1:5" x14ac:dyDescent="0.25">
      <c r="A4755">
        <v>4688</v>
      </c>
      <c r="B4755" s="40">
        <v>2927682.6712838602</v>
      </c>
      <c r="C4755">
        <v>4253343.0689674579</v>
      </c>
      <c r="D4755" t="str">
        <v>unmet</v>
      </c>
      <c r="E4755">
        <v>-1325660.3976835976</v>
      </c>
    </row>
    <row r="4756" spans="1:5" x14ac:dyDescent="0.25">
      <c r="A4756">
        <v>4689</v>
      </c>
      <c r="B4756" s="40">
        <v>3106607.6806284101</v>
      </c>
      <c r="C4756">
        <v>4253660.4316324722</v>
      </c>
      <c r="D4756" t="str">
        <v>unmet</v>
      </c>
      <c r="E4756">
        <v>-1147052.7510040621</v>
      </c>
    </row>
    <row r="4757" spans="1:5" x14ac:dyDescent="0.25">
      <c r="A4757">
        <v>4690</v>
      </c>
      <c r="B4757" s="40">
        <v>3246438.6091959155</v>
      </c>
      <c r="C4757">
        <v>4253135.6183180856</v>
      </c>
      <c r="D4757" t="str">
        <v>unmet</v>
      </c>
      <c r="E4757">
        <v>-1006697.00912217</v>
      </c>
    </row>
    <row r="4758" spans="1:5" x14ac:dyDescent="0.25">
      <c r="A4758">
        <v>4691</v>
      </c>
      <c r="B4758" s="40">
        <v>2997659.5872145817</v>
      </c>
      <c r="C4758">
        <v>4253097.0057109175</v>
      </c>
      <c r="D4758" t="str">
        <v>unmet</v>
      </c>
      <c r="E4758">
        <v>-1255437.4184963359</v>
      </c>
    </row>
    <row r="4759" spans="1:5" x14ac:dyDescent="0.25">
      <c r="A4759">
        <v>4692</v>
      </c>
      <c r="B4759" s="40">
        <v>3073242.5232532183</v>
      </c>
      <c r="C4759">
        <v>4253527.6359585701</v>
      </c>
      <c r="D4759" t="str">
        <v>unmet</v>
      </c>
      <c r="E4759">
        <v>-1180285.1127053518</v>
      </c>
    </row>
    <row r="4760" spans="1:5" x14ac:dyDescent="0.25">
      <c r="A4760">
        <v>4693</v>
      </c>
      <c r="B4760" s="40">
        <v>3236698.4079829184</v>
      </c>
      <c r="C4760">
        <v>4253429.1181947393</v>
      </c>
      <c r="D4760" t="str">
        <v>unmet</v>
      </c>
      <c r="E4760">
        <v>-1016730.7102118209</v>
      </c>
    </row>
    <row r="4761" spans="1:5" x14ac:dyDescent="0.25">
      <c r="A4761">
        <v>4694</v>
      </c>
      <c r="B4761" s="40">
        <v>3627779.0552334208</v>
      </c>
      <c r="C4761">
        <v>4253408.8159080558</v>
      </c>
      <c r="D4761" t="str">
        <v>unmet</v>
      </c>
      <c r="E4761">
        <v>-625629.76067463495</v>
      </c>
    </row>
    <row r="4762" spans="1:5" x14ac:dyDescent="0.25">
      <c r="A4762">
        <v>4695</v>
      </c>
      <c r="B4762" s="40">
        <v>3127120.4668454132</v>
      </c>
      <c r="C4762">
        <v>4253781.332960858</v>
      </c>
      <c r="D4762" t="str">
        <v>unmet</v>
      </c>
      <c r="E4762">
        <v>-1126660.8661154448</v>
      </c>
    </row>
    <row r="4763" spans="1:5" x14ac:dyDescent="0.25">
      <c r="A4763">
        <v>4696</v>
      </c>
      <c r="B4763" s="40">
        <v>2926212.6423516441</v>
      </c>
      <c r="C4763">
        <v>4253117.0642134389</v>
      </c>
      <c r="D4763" t="str">
        <v>unmet</v>
      </c>
      <c r="E4763">
        <v>-1326904.4218617948</v>
      </c>
    </row>
    <row r="4764" spans="1:5" x14ac:dyDescent="0.25">
      <c r="A4764">
        <v>4697</v>
      </c>
      <c r="B4764" s="40">
        <v>3020759.3940407783</v>
      </c>
      <c r="C4764">
        <v>4254148.3647862393</v>
      </c>
      <c r="D4764" t="str">
        <v>unmet</v>
      </c>
      <c r="E4764">
        <v>-1233388.9707454611</v>
      </c>
    </row>
    <row r="4765" spans="1:5" x14ac:dyDescent="0.25">
      <c r="A4765">
        <v>4698</v>
      </c>
      <c r="B4765" s="40">
        <v>3166648.0331133176</v>
      </c>
      <c r="C4765">
        <v>4253471.5573656876</v>
      </c>
      <c r="D4765" t="str">
        <v>unmet</v>
      </c>
      <c r="E4765">
        <v>-1086823.52425237</v>
      </c>
    </row>
    <row r="4766" spans="1:5" x14ac:dyDescent="0.25">
      <c r="A4766">
        <v>4699</v>
      </c>
      <c r="B4766" s="40">
        <v>3307794.457927464</v>
      </c>
      <c r="C4766">
        <v>4253051.9882177031</v>
      </c>
      <c r="D4766" t="str">
        <v>unmet</v>
      </c>
      <c r="E4766">
        <v>-945257.53029023902</v>
      </c>
    </row>
    <row r="4767" spans="1:5" x14ac:dyDescent="0.25">
      <c r="A4767">
        <v>4700</v>
      </c>
      <c r="B4767" s="40">
        <v>3246200.8938847505</v>
      </c>
      <c r="C4767">
        <v>4253589.2101354543</v>
      </c>
      <c r="D4767" t="str">
        <v>unmet</v>
      </c>
      <c r="E4767">
        <v>-1007388.3162507038</v>
      </c>
    </row>
    <row r="4768" spans="1:5" x14ac:dyDescent="0.25">
      <c r="A4768">
        <v>4701</v>
      </c>
      <c r="B4768" s="40">
        <v>3180512.4403346209</v>
      </c>
      <c r="C4768">
        <v>4253316.4964652611</v>
      </c>
      <c r="D4768" t="str">
        <v>unmet</v>
      </c>
      <c r="E4768">
        <v>-1072804.0561306402</v>
      </c>
    </row>
    <row r="4769" spans="1:5" x14ac:dyDescent="0.25">
      <c r="A4769">
        <v>4702</v>
      </c>
      <c r="B4769" s="40">
        <v>2827764.5459328112</v>
      </c>
      <c r="C4769">
        <v>4253986.7759082858</v>
      </c>
      <c r="D4769" t="str">
        <v>unmet</v>
      </c>
      <c r="E4769">
        <v>-1426222.2299754745</v>
      </c>
    </row>
    <row r="4770" spans="1:5" x14ac:dyDescent="0.25">
      <c r="A4770">
        <v>4703</v>
      </c>
      <c r="B4770" s="40">
        <v>3189705.4056983609</v>
      </c>
      <c r="C4770">
        <v>4253432.9567244723</v>
      </c>
      <c r="D4770" t="str">
        <v>unmet</v>
      </c>
      <c r="E4770">
        <v>-1063727.5510261115</v>
      </c>
    </row>
    <row r="4771" spans="1:5" x14ac:dyDescent="0.25">
      <c r="A4771">
        <v>4704</v>
      </c>
      <c r="B4771" s="40">
        <v>3300499.4002477317</v>
      </c>
      <c r="C4771">
        <v>4253726.9528888753</v>
      </c>
      <c r="D4771" t="str">
        <v>unmet</v>
      </c>
      <c r="E4771">
        <v>-953227.55264114356</v>
      </c>
    </row>
    <row r="4772" spans="1:5" x14ac:dyDescent="0.25">
      <c r="A4772">
        <v>4705</v>
      </c>
      <c r="B4772" s="40">
        <v>2990365.8373169806</v>
      </c>
      <c r="C4772">
        <v>4253178.7152933339</v>
      </c>
      <c r="D4772" t="str">
        <v>unmet</v>
      </c>
      <c r="E4772">
        <v>-1262812.8779763533</v>
      </c>
    </row>
    <row r="4773" spans="1:5" x14ac:dyDescent="0.25">
      <c r="A4773">
        <v>4706</v>
      </c>
      <c r="B4773" s="40">
        <v>3598118.6542566707</v>
      </c>
      <c r="C4773">
        <v>4253138.0852661356</v>
      </c>
      <c r="D4773" t="str">
        <v>unmet</v>
      </c>
      <c r="E4773">
        <v>-655019.4310094649</v>
      </c>
    </row>
    <row r="4774" spans="1:5" x14ac:dyDescent="0.25">
      <c r="A4774">
        <v>4707</v>
      </c>
      <c r="B4774" s="40">
        <v>3460305.6760260765</v>
      </c>
      <c r="C4774">
        <v>4253470.5368737336</v>
      </c>
      <c r="D4774" t="str">
        <v>unmet</v>
      </c>
      <c r="E4774">
        <v>-793164.86084765708</v>
      </c>
    </row>
    <row r="4775" spans="1:5" x14ac:dyDescent="0.25">
      <c r="A4775">
        <v>4708</v>
      </c>
      <c r="B4775" s="40">
        <v>3008069.0642789267</v>
      </c>
      <c r="C4775">
        <v>4253328.1834634207</v>
      </c>
      <c r="D4775" t="str">
        <v>unmet</v>
      </c>
      <c r="E4775">
        <v>-1245259.119184494</v>
      </c>
    </row>
    <row r="4776" spans="1:5" x14ac:dyDescent="0.25">
      <c r="A4776">
        <v>4709</v>
      </c>
      <c r="B4776" s="40">
        <v>3858065.5791654098</v>
      </c>
      <c r="C4776">
        <v>4253170.2491375152</v>
      </c>
      <c r="D4776" t="str">
        <v>unmet</v>
      </c>
      <c r="E4776">
        <v>-395104.66997210542</v>
      </c>
    </row>
    <row r="4777" spans="1:5" x14ac:dyDescent="0.25">
      <c r="A4777">
        <v>4710</v>
      </c>
      <c r="B4777" s="40">
        <v>2692880.4867151803</v>
      </c>
      <c r="C4777">
        <v>4253251.681056492</v>
      </c>
      <c r="D4777" t="str">
        <v>unmet</v>
      </c>
      <c r="E4777">
        <v>-1560371.1943413117</v>
      </c>
    </row>
    <row r="4778" spans="1:5" x14ac:dyDescent="0.25">
      <c r="A4778">
        <v>4711</v>
      </c>
      <c r="B4778" s="40">
        <v>3234716.4765792722</v>
      </c>
      <c r="C4778">
        <v>4253002.3422370646</v>
      </c>
      <c r="D4778" t="str">
        <v>unmet</v>
      </c>
      <c r="E4778">
        <v>-1018285.8656577924</v>
      </c>
    </row>
    <row r="4779" spans="1:5" x14ac:dyDescent="0.25">
      <c r="A4779">
        <v>4712</v>
      </c>
      <c r="B4779" s="40">
        <v>3774269.0005726553</v>
      </c>
      <c r="C4779">
        <v>4253406.027163568</v>
      </c>
      <c r="D4779" t="str">
        <v>unmet</v>
      </c>
      <c r="E4779">
        <v>-479137.0265909126</v>
      </c>
    </row>
    <row r="4780" spans="1:5" x14ac:dyDescent="0.25">
      <c r="A4780">
        <v>4713</v>
      </c>
      <c r="B4780" s="40">
        <v>3562829.1072600102</v>
      </c>
      <c r="C4780">
        <v>4253607.064157634</v>
      </c>
      <c r="D4780" t="str">
        <v>unmet</v>
      </c>
      <c r="E4780">
        <v>-690777.95689762384</v>
      </c>
    </row>
    <row r="4781" spans="1:5" x14ac:dyDescent="0.25">
      <c r="A4781">
        <v>4714</v>
      </c>
      <c r="B4781" s="40">
        <v>2906677.3272483507</v>
      </c>
      <c r="C4781">
        <v>4253504.6356377443</v>
      </c>
      <c r="D4781" t="str">
        <v>unmet</v>
      </c>
      <c r="E4781">
        <v>-1346827.3083893936</v>
      </c>
    </row>
    <row r="4782" spans="1:5" x14ac:dyDescent="0.25">
      <c r="A4782">
        <v>4715</v>
      </c>
      <c r="B4782" s="40">
        <v>3208950.5862898314</v>
      </c>
      <c r="C4782">
        <v>4252994.4558695313</v>
      </c>
      <c r="D4782" t="str">
        <v>unmet</v>
      </c>
      <c r="E4782">
        <v>-1044043.8695796998</v>
      </c>
    </row>
    <row r="4783" spans="1:5" x14ac:dyDescent="0.25">
      <c r="A4783">
        <v>4716</v>
      </c>
      <c r="B4783" s="40">
        <v>3068672.7354652025</v>
      </c>
      <c r="C4783">
        <v>4253063.8558413936</v>
      </c>
      <c r="D4783" t="str">
        <v>unmet</v>
      </c>
      <c r="E4783">
        <v>-1184391.1203761911</v>
      </c>
    </row>
    <row r="4784" spans="1:5" x14ac:dyDescent="0.25">
      <c r="A4784">
        <v>4717</v>
      </c>
      <c r="B4784" s="40">
        <v>3486676.2871442251</v>
      </c>
      <c r="C4784">
        <v>4253447.0573304202</v>
      </c>
      <c r="D4784" t="str">
        <v>unmet</v>
      </c>
      <c r="E4784">
        <v>-766770.77018619515</v>
      </c>
    </row>
    <row r="4785" spans="1:5" x14ac:dyDescent="0.25">
      <c r="A4785">
        <v>4718</v>
      </c>
      <c r="B4785" s="40">
        <v>2941026.2329711854</v>
      </c>
      <c r="C4785">
        <v>4253985.2455062494</v>
      </c>
      <c r="D4785" t="str">
        <v>unmet</v>
      </c>
      <c r="E4785">
        <v>-1312959.012535064</v>
      </c>
    </row>
    <row r="4786" spans="1:5" x14ac:dyDescent="0.25">
      <c r="A4786">
        <v>4719</v>
      </c>
      <c r="B4786" s="40">
        <v>2966758.0767343962</v>
      </c>
      <c r="C4786">
        <v>4254099.6888154335</v>
      </c>
      <c r="D4786" t="str">
        <v>unmet</v>
      </c>
      <c r="E4786">
        <v>-1287341.6120810374</v>
      </c>
    </row>
    <row r="4787" spans="1:5" x14ac:dyDescent="0.25">
      <c r="A4787">
        <v>4720</v>
      </c>
      <c r="B4787" s="40">
        <v>2927994.6924321549</v>
      </c>
      <c r="C4787">
        <v>4253244.2072196631</v>
      </c>
      <c r="D4787" t="str">
        <v>unmet</v>
      </c>
      <c r="E4787">
        <v>-1325249.5147875082</v>
      </c>
    </row>
    <row r="4788" spans="1:5" x14ac:dyDescent="0.25">
      <c r="A4788">
        <v>4721</v>
      </c>
      <c r="B4788" s="40">
        <v>3437966.1642713011</v>
      </c>
      <c r="C4788">
        <v>4253540.8235088177</v>
      </c>
      <c r="D4788" t="str">
        <v>unmet</v>
      </c>
      <c r="E4788">
        <v>-815574.65923751658</v>
      </c>
    </row>
    <row r="4789" spans="1:5" x14ac:dyDescent="0.25">
      <c r="A4789">
        <v>4722</v>
      </c>
      <c r="B4789" s="40">
        <v>3463755.9300191319</v>
      </c>
      <c r="C4789">
        <v>4253224.7083665552</v>
      </c>
      <c r="D4789" t="str">
        <v>unmet</v>
      </c>
      <c r="E4789">
        <v>-789468.7783474233</v>
      </c>
    </row>
    <row r="4790" spans="1:5" x14ac:dyDescent="0.25">
      <c r="A4790">
        <v>4723</v>
      </c>
      <c r="B4790" s="40">
        <v>3008179.216632125</v>
      </c>
      <c r="C4790">
        <v>4252651.5155459307</v>
      </c>
      <c r="D4790" t="str">
        <v>unmet</v>
      </c>
      <c r="E4790">
        <v>-1244472.2989138057</v>
      </c>
    </row>
    <row r="4791" spans="1:5" x14ac:dyDescent="0.25">
      <c r="A4791">
        <v>4724</v>
      </c>
      <c r="B4791" s="40">
        <v>3339604.7611614061</v>
      </c>
      <c r="C4791">
        <v>4253626.6884940919</v>
      </c>
      <c r="D4791" t="str">
        <v>unmet</v>
      </c>
      <c r="E4791">
        <v>-914021.92733268579</v>
      </c>
    </row>
    <row r="4792" spans="1:5" x14ac:dyDescent="0.25">
      <c r="A4792">
        <v>4725</v>
      </c>
      <c r="B4792" s="40">
        <v>3066361.8205016167</v>
      </c>
      <c r="C4792">
        <v>4253798.9205615493</v>
      </c>
      <c r="D4792" t="str">
        <v>unmet</v>
      </c>
      <c r="E4792">
        <v>-1187437.1000599326</v>
      </c>
    </row>
    <row r="4793" spans="1:5" x14ac:dyDescent="0.25">
      <c r="A4793">
        <v>4726</v>
      </c>
      <c r="B4793" s="40">
        <v>3084981.7896330422</v>
      </c>
      <c r="C4793">
        <v>4252885.2675238159</v>
      </c>
      <c r="D4793" t="str">
        <v>unmet</v>
      </c>
      <c r="E4793">
        <v>-1167903.4778907737</v>
      </c>
    </row>
    <row r="4794" spans="1:5" x14ac:dyDescent="0.25">
      <c r="A4794">
        <v>4727</v>
      </c>
      <c r="B4794" s="40">
        <v>2850733.784485566</v>
      </c>
      <c r="C4794">
        <v>4253554.070324216</v>
      </c>
      <c r="D4794" t="str">
        <v>unmet</v>
      </c>
      <c r="E4794">
        <v>-1402820.2858386501</v>
      </c>
    </row>
    <row r="4795" spans="1:5" x14ac:dyDescent="0.25">
      <c r="A4795">
        <v>4728</v>
      </c>
      <c r="B4795" s="40">
        <v>3319815.3719878122</v>
      </c>
      <c r="C4795">
        <v>4253608.8780468749</v>
      </c>
      <c r="D4795" t="str">
        <v>unmet</v>
      </c>
      <c r="E4795">
        <v>-933793.50605906267</v>
      </c>
    </row>
    <row r="4796" spans="1:5" x14ac:dyDescent="0.25">
      <c r="A4796">
        <v>4729</v>
      </c>
      <c r="B4796" s="40">
        <v>3873269.9207334947</v>
      </c>
      <c r="C4796">
        <v>4253483.2978323475</v>
      </c>
      <c r="D4796" t="str">
        <v>unmet</v>
      </c>
      <c r="E4796">
        <v>-380213.37709885277</v>
      </c>
    </row>
    <row r="4797" spans="1:5" x14ac:dyDescent="0.25">
      <c r="A4797">
        <v>4730</v>
      </c>
      <c r="B4797" s="40">
        <v>3116157.8356547933</v>
      </c>
      <c r="C4797">
        <v>4253468.7637087516</v>
      </c>
      <c r="D4797" t="str">
        <v>unmet</v>
      </c>
      <c r="E4797">
        <v>-1137310.9280539583</v>
      </c>
    </row>
    <row r="4798" spans="1:5" x14ac:dyDescent="0.25">
      <c r="A4798">
        <v>4731</v>
      </c>
      <c r="B4798" s="40">
        <v>3554556.3562421659</v>
      </c>
      <c r="C4798">
        <v>4253268.6383456402</v>
      </c>
      <c r="D4798" t="str">
        <v>unmet</v>
      </c>
      <c r="E4798">
        <v>-698712.28210347425</v>
      </c>
    </row>
    <row r="4799" spans="1:5" x14ac:dyDescent="0.25">
      <c r="A4799">
        <v>4732</v>
      </c>
      <c r="B4799" s="40">
        <v>3457567.9952695863</v>
      </c>
      <c r="C4799">
        <v>4253202.0329988562</v>
      </c>
      <c r="D4799" t="str">
        <v>unmet</v>
      </c>
      <c r="E4799">
        <v>-795634.03772926982</v>
      </c>
    </row>
    <row r="4800" spans="1:5" x14ac:dyDescent="0.25">
      <c r="A4800">
        <v>4733</v>
      </c>
      <c r="B4800" s="40">
        <v>3309820.3290012013</v>
      </c>
      <c r="C4800">
        <v>4253278.1761569297</v>
      </c>
      <c r="D4800" t="str">
        <v>unmet</v>
      </c>
      <c r="E4800">
        <v>-943457.84715572838</v>
      </c>
    </row>
    <row r="4801" spans="1:5" x14ac:dyDescent="0.25">
      <c r="A4801">
        <v>4734</v>
      </c>
      <c r="B4801" s="40">
        <v>3384357.5303626498</v>
      </c>
      <c r="C4801">
        <v>4253584.1209029341</v>
      </c>
      <c r="D4801" t="str">
        <v>unmet</v>
      </c>
      <c r="E4801">
        <v>-869226.59054028429</v>
      </c>
    </row>
    <row r="4802" spans="1:5" x14ac:dyDescent="0.25">
      <c r="A4802">
        <v>4735</v>
      </c>
      <c r="B4802" s="40">
        <v>3844525.3529594066</v>
      </c>
      <c r="C4802">
        <v>4253354.4275307925</v>
      </c>
      <c r="D4802" t="str">
        <v>unmet</v>
      </c>
      <c r="E4802">
        <v>-408829.07457138598</v>
      </c>
    </row>
    <row r="4803" spans="1:5" x14ac:dyDescent="0.25">
      <c r="A4803">
        <v>4736</v>
      </c>
      <c r="B4803" s="40">
        <v>3214078.760263917</v>
      </c>
      <c r="C4803">
        <v>4253140.6589544555</v>
      </c>
      <c r="D4803" t="str">
        <v>unmet</v>
      </c>
      <c r="E4803">
        <v>-1039061.8986905385</v>
      </c>
    </row>
    <row r="4804" spans="1:5" x14ac:dyDescent="0.25">
      <c r="A4804">
        <v>4737</v>
      </c>
      <c r="B4804" s="40">
        <v>3221185.0116964425</v>
      </c>
      <c r="C4804">
        <v>4253629.2856216151</v>
      </c>
      <c r="D4804" t="str">
        <v>unmet</v>
      </c>
      <c r="E4804">
        <v>-1032444.2739251726</v>
      </c>
    </row>
    <row r="4805" spans="1:5" x14ac:dyDescent="0.25">
      <c r="A4805">
        <v>4738</v>
      </c>
      <c r="B4805" s="40">
        <v>3541006.2681094618</v>
      </c>
      <c r="C4805">
        <v>4253143.0128438249</v>
      </c>
      <c r="D4805" t="str">
        <v>unmet</v>
      </c>
      <c r="E4805">
        <v>-712136.74473436316</v>
      </c>
    </row>
    <row r="4806" spans="1:5" x14ac:dyDescent="0.25">
      <c r="A4806">
        <v>4739</v>
      </c>
      <c r="B4806" s="40">
        <v>3537955.0154186515</v>
      </c>
      <c r="C4806">
        <v>4253543.1128226314</v>
      </c>
      <c r="D4806" t="str">
        <v>unmet</v>
      </c>
      <c r="E4806">
        <v>-715588.09740397986</v>
      </c>
    </row>
    <row r="4807" spans="1:5" x14ac:dyDescent="0.25">
      <c r="A4807">
        <v>4740</v>
      </c>
      <c r="B4807" s="40">
        <v>3496839.0163783003</v>
      </c>
      <c r="C4807">
        <v>4253354.6118172919</v>
      </c>
      <c r="D4807" t="str">
        <v>unmet</v>
      </c>
      <c r="E4807">
        <v>-756515.59543899167</v>
      </c>
    </row>
    <row r="4808" spans="1:5" x14ac:dyDescent="0.25">
      <c r="A4808">
        <v>4741</v>
      </c>
      <c r="B4808" s="40">
        <v>3106185.1322575342</v>
      </c>
      <c r="C4808">
        <v>4253024.2316844398</v>
      </c>
      <c r="D4808" t="str">
        <v>unmet</v>
      </c>
      <c r="E4808">
        <v>-1146839.0994269056</v>
      </c>
    </row>
    <row r="4809" spans="1:5" x14ac:dyDescent="0.25">
      <c r="A4809">
        <v>4742</v>
      </c>
      <c r="B4809" s="40">
        <v>3086363.3478124663</v>
      </c>
      <c r="C4809">
        <v>4253281.7885322394</v>
      </c>
      <c r="D4809" t="str">
        <v>unmet</v>
      </c>
      <c r="E4809">
        <v>-1166918.4407197731</v>
      </c>
    </row>
    <row r="4810" spans="1:5" x14ac:dyDescent="0.25">
      <c r="A4810">
        <v>4743</v>
      </c>
      <c r="B4810" s="40">
        <v>3540866.7065231707</v>
      </c>
      <c r="C4810">
        <v>4254250.7678774875</v>
      </c>
      <c r="D4810" t="str">
        <v>unmet</v>
      </c>
      <c r="E4810">
        <v>-713384.06135431677</v>
      </c>
    </row>
    <row r="4811" spans="1:5" x14ac:dyDescent="0.25">
      <c r="A4811">
        <v>4744</v>
      </c>
      <c r="B4811" s="40">
        <v>3232888.0317816166</v>
      </c>
      <c r="C4811">
        <v>4252973.2695233654</v>
      </c>
      <c r="D4811" t="str">
        <v>unmet</v>
      </c>
      <c r="E4811">
        <v>-1020085.2377417488</v>
      </c>
    </row>
    <row r="4812" spans="1:5" x14ac:dyDescent="0.25">
      <c r="A4812">
        <v>4745</v>
      </c>
      <c r="B4812" s="40">
        <v>3128459.5020504417</v>
      </c>
      <c r="C4812">
        <v>4253590.5978648793</v>
      </c>
      <c r="D4812" t="str">
        <v>unmet</v>
      </c>
      <c r="E4812">
        <v>-1125131.0958144376</v>
      </c>
    </row>
    <row r="4813" spans="1:5" x14ac:dyDescent="0.25">
      <c r="A4813">
        <v>4746</v>
      </c>
      <c r="B4813" s="40">
        <v>4427199.2177450592</v>
      </c>
      <c r="C4813">
        <v>4253838.1068892609</v>
      </c>
      <c r="D4813" t="str">
        <v>met</v>
      </c>
      <c r="E4813">
        <v>173361.11085579824</v>
      </c>
    </row>
    <row r="4814" spans="1:5" x14ac:dyDescent="0.25">
      <c r="A4814">
        <v>4747</v>
      </c>
      <c r="B4814" s="40">
        <v>3307456.3283187142</v>
      </c>
      <c r="C4814">
        <v>4253422.9416736746</v>
      </c>
      <c r="D4814" t="str">
        <v>unmet</v>
      </c>
      <c r="E4814">
        <v>-945966.61335496046</v>
      </c>
    </row>
    <row r="4815" spans="1:5" x14ac:dyDescent="0.25">
      <c r="A4815">
        <v>4748</v>
      </c>
      <c r="B4815" s="40">
        <v>3195962.8422967345</v>
      </c>
      <c r="C4815">
        <v>4253381.297844762</v>
      </c>
      <c r="D4815" t="str">
        <v>unmet</v>
      </c>
      <c r="E4815">
        <v>-1057418.4555480275</v>
      </c>
    </row>
    <row r="4816" spans="1:5" x14ac:dyDescent="0.25">
      <c r="A4816">
        <v>4749</v>
      </c>
      <c r="B4816" s="40">
        <v>3517445.3828181345</v>
      </c>
      <c r="C4816">
        <v>4253283.9540530108</v>
      </c>
      <c r="D4816" t="str">
        <v>unmet</v>
      </c>
      <c r="E4816">
        <v>-735838.57123487629</v>
      </c>
    </row>
    <row r="4817" spans="1:5" x14ac:dyDescent="0.25">
      <c r="A4817">
        <v>4750</v>
      </c>
      <c r="B4817" s="40">
        <v>3013199.3805658254</v>
      </c>
      <c r="C4817">
        <v>4252769.1327911085</v>
      </c>
      <c r="D4817" t="str">
        <v>unmet</v>
      </c>
      <c r="E4817">
        <v>-1239569.7522252831</v>
      </c>
    </row>
    <row r="4818" spans="1:5" x14ac:dyDescent="0.25">
      <c r="A4818">
        <v>4751</v>
      </c>
      <c r="B4818" s="40">
        <v>3148090.7367385398</v>
      </c>
      <c r="C4818">
        <v>4253003.5527581647</v>
      </c>
      <c r="D4818" t="str">
        <v>unmet</v>
      </c>
      <c r="E4818">
        <v>-1104912.8160196249</v>
      </c>
    </row>
    <row r="4819" spans="1:5" x14ac:dyDescent="0.25">
      <c r="A4819">
        <v>4752</v>
      </c>
      <c r="B4819" s="40">
        <v>3261619.0521928975</v>
      </c>
      <c r="C4819">
        <v>4253336.1912417877</v>
      </c>
      <c r="D4819" t="str">
        <v>unmet</v>
      </c>
      <c r="E4819">
        <v>-991717.13904889021</v>
      </c>
    </row>
    <row r="4820" spans="1:5" x14ac:dyDescent="0.25">
      <c r="A4820">
        <v>4753</v>
      </c>
      <c r="B4820" s="40">
        <v>3111162.1338592125</v>
      </c>
      <c r="C4820">
        <v>4253442.1652674889</v>
      </c>
      <c r="D4820" t="str">
        <v>unmet</v>
      </c>
      <c r="E4820">
        <v>-1142280.0314082764</v>
      </c>
    </row>
    <row r="4821" spans="1:5" x14ac:dyDescent="0.25">
      <c r="A4821">
        <v>4754</v>
      </c>
      <c r="B4821" s="40">
        <v>3415644.2106798859</v>
      </c>
      <c r="C4821">
        <v>4253368.626312335</v>
      </c>
      <c r="D4821" t="str">
        <v>unmet</v>
      </c>
      <c r="E4821">
        <v>-837724.41563244909</v>
      </c>
    </row>
    <row r="4822" spans="1:5" x14ac:dyDescent="0.25">
      <c r="A4822">
        <v>4755</v>
      </c>
      <c r="B4822" s="40">
        <v>3506327.1672582352</v>
      </c>
      <c r="C4822">
        <v>4253529.1326738186</v>
      </c>
      <c r="D4822" t="str">
        <v>unmet</v>
      </c>
      <c r="E4822">
        <v>-747201.96541558346</v>
      </c>
    </row>
    <row r="4823" spans="1:5" x14ac:dyDescent="0.25">
      <c r="A4823">
        <v>4756</v>
      </c>
      <c r="B4823" s="40">
        <v>3163636.639171808</v>
      </c>
      <c r="C4823">
        <v>4253111.3765312927</v>
      </c>
      <c r="D4823" t="str">
        <v>unmet</v>
      </c>
      <c r="E4823">
        <v>-1089474.7373594847</v>
      </c>
    </row>
    <row r="4824" spans="1:5" x14ac:dyDescent="0.25">
      <c r="A4824">
        <v>4757</v>
      </c>
      <c r="B4824" s="40">
        <v>3142674.6304124733</v>
      </c>
      <c r="C4824">
        <v>4253590.0311531043</v>
      </c>
      <c r="D4824" t="str">
        <v>unmet</v>
      </c>
      <c r="E4824">
        <v>-1110915.4007406309</v>
      </c>
    </row>
    <row r="4825" spans="1:5" x14ac:dyDescent="0.25">
      <c r="A4825">
        <v>4758</v>
      </c>
      <c r="B4825" s="40">
        <v>3496902.9640506199</v>
      </c>
      <c r="C4825">
        <v>4253325.7262593536</v>
      </c>
      <c r="D4825" t="str">
        <v>unmet</v>
      </c>
      <c r="E4825">
        <v>-756422.76220873371</v>
      </c>
    </row>
    <row r="4826" spans="1:5" x14ac:dyDescent="0.25">
      <c r="A4826">
        <v>4759</v>
      </c>
      <c r="B4826" s="40">
        <v>3030673.1228661705</v>
      </c>
      <c r="C4826">
        <v>4253845.4282519966</v>
      </c>
      <c r="D4826" t="str">
        <v>unmet</v>
      </c>
      <c r="E4826">
        <v>-1223172.3053858262</v>
      </c>
    </row>
    <row r="4827" spans="1:5" x14ac:dyDescent="0.25">
      <c r="A4827">
        <v>4760</v>
      </c>
      <c r="B4827" s="40">
        <v>3376647.8836958585</v>
      </c>
      <c r="C4827">
        <v>4253460.9672207739</v>
      </c>
      <c r="D4827" t="str">
        <v>unmet</v>
      </c>
      <c r="E4827">
        <v>-876813.08352491539</v>
      </c>
    </row>
    <row r="4828" spans="1:5" x14ac:dyDescent="0.25">
      <c r="A4828">
        <v>4761</v>
      </c>
      <c r="B4828" s="40">
        <v>3330747.8391722129</v>
      </c>
      <c r="C4828">
        <v>4253148.4911387907</v>
      </c>
      <c r="D4828" t="str">
        <v>unmet</v>
      </c>
      <c r="E4828">
        <v>-922400.65196657786</v>
      </c>
    </row>
    <row r="4829" spans="1:5" x14ac:dyDescent="0.25">
      <c r="A4829">
        <v>4762</v>
      </c>
      <c r="B4829" s="40">
        <v>3002349.9579174193</v>
      </c>
      <c r="C4829">
        <v>4252968.3593625966</v>
      </c>
      <c r="D4829" t="str">
        <v>unmet</v>
      </c>
      <c r="E4829">
        <v>-1250618.4014451774</v>
      </c>
    </row>
    <row r="4830" spans="1:5" x14ac:dyDescent="0.25">
      <c r="A4830">
        <v>4763</v>
      </c>
      <c r="B4830" s="40">
        <v>3320753.6127742874</v>
      </c>
      <c r="C4830">
        <v>4253380.5261411378</v>
      </c>
      <c r="D4830" t="str">
        <v>unmet</v>
      </c>
      <c r="E4830">
        <v>-932626.91336685047</v>
      </c>
    </row>
    <row r="4831" spans="1:5" x14ac:dyDescent="0.25">
      <c r="A4831">
        <v>4764</v>
      </c>
      <c r="B4831" s="40">
        <v>3824882.5168664837</v>
      </c>
      <c r="C4831">
        <v>4253645.1272512088</v>
      </c>
      <c r="D4831" t="str">
        <v>unmet</v>
      </c>
      <c r="E4831">
        <v>-428762.61038472503</v>
      </c>
    </row>
    <row r="4832" spans="1:5" x14ac:dyDescent="0.25">
      <c r="A4832">
        <v>4765</v>
      </c>
      <c r="B4832" s="40">
        <v>5772170.2369392067</v>
      </c>
      <c r="C4832">
        <v>4253438.0384524548</v>
      </c>
      <c r="D4832" t="str">
        <v>met</v>
      </c>
      <c r="E4832">
        <v>1518732.1984867519</v>
      </c>
    </row>
    <row r="4833" spans="1:5" x14ac:dyDescent="0.25">
      <c r="A4833">
        <v>4766</v>
      </c>
      <c r="B4833" s="40">
        <v>3061601.4031115784</v>
      </c>
      <c r="C4833">
        <v>4253540.6767989174</v>
      </c>
      <c r="D4833" t="str">
        <v>unmet</v>
      </c>
      <c r="E4833">
        <v>-1191939.2736873389</v>
      </c>
    </row>
    <row r="4834" spans="1:5" x14ac:dyDescent="0.25">
      <c r="A4834">
        <v>4767</v>
      </c>
      <c r="B4834" s="40">
        <v>3116742.577725878</v>
      </c>
      <c r="C4834">
        <v>4253243.7827962004</v>
      </c>
      <c r="D4834" t="str">
        <v>unmet</v>
      </c>
      <c r="E4834">
        <v>-1136501.2050703224</v>
      </c>
    </row>
    <row r="4835" spans="1:5" x14ac:dyDescent="0.25">
      <c r="A4835">
        <v>4768</v>
      </c>
      <c r="B4835" s="40">
        <v>2754030.3265366112</v>
      </c>
      <c r="C4835">
        <v>4253453.8188881408</v>
      </c>
      <c r="D4835" t="str">
        <v>unmet</v>
      </c>
      <c r="E4835">
        <v>-1499423.4923515297</v>
      </c>
    </row>
    <row r="4836" spans="1:5" x14ac:dyDescent="0.25">
      <c r="A4836">
        <v>4769</v>
      </c>
      <c r="B4836" s="40">
        <v>2977413.6388234403</v>
      </c>
      <c r="C4836">
        <v>4252982.8306356063</v>
      </c>
      <c r="D4836" t="str">
        <v>unmet</v>
      </c>
      <c r="E4836">
        <v>-1275569.191812166</v>
      </c>
    </row>
    <row r="4837" spans="1:5" x14ac:dyDescent="0.25">
      <c r="A4837">
        <v>4770</v>
      </c>
      <c r="B4837" s="40">
        <v>3115510.4089683499</v>
      </c>
      <c r="C4837">
        <v>4253554.122402586</v>
      </c>
      <c r="D4837" t="str">
        <v>unmet</v>
      </c>
      <c r="E4837">
        <v>-1138043.7134342361</v>
      </c>
    </row>
    <row r="4838" spans="1:5" x14ac:dyDescent="0.25">
      <c r="A4838">
        <v>4771</v>
      </c>
      <c r="B4838" s="40">
        <v>3300946.5956054521</v>
      </c>
      <c r="C4838">
        <v>4253649.6028473871</v>
      </c>
      <c r="D4838" t="str">
        <v>unmet</v>
      </c>
      <c r="E4838">
        <v>-952703.007241935</v>
      </c>
    </row>
    <row r="4839" spans="1:5" x14ac:dyDescent="0.25">
      <c r="A4839">
        <v>4772</v>
      </c>
      <c r="B4839" s="40">
        <v>3022002.3970082067</v>
      </c>
      <c r="C4839">
        <v>4253371.2699409807</v>
      </c>
      <c r="D4839" t="str">
        <v>unmet</v>
      </c>
      <c r="E4839">
        <v>-1231368.872932774</v>
      </c>
    </row>
    <row r="4840" spans="1:5" x14ac:dyDescent="0.25">
      <c r="A4840">
        <v>4773</v>
      </c>
      <c r="B4840" s="40">
        <v>3185158.0091992975</v>
      </c>
      <c r="C4840">
        <v>4252979.2763715331</v>
      </c>
      <c r="D4840" t="str">
        <v>unmet</v>
      </c>
      <c r="E4840">
        <v>-1067821.2671722355</v>
      </c>
    </row>
    <row r="4841" spans="1:5" x14ac:dyDescent="0.25">
      <c r="A4841">
        <v>4774</v>
      </c>
      <c r="B4841" s="40">
        <v>3574588.3959051091</v>
      </c>
      <c r="C4841">
        <v>4253428.6468823114</v>
      </c>
      <c r="D4841" t="str">
        <v>unmet</v>
      </c>
      <c r="E4841">
        <v>-678840.25097720232</v>
      </c>
    </row>
    <row r="4842" spans="1:5" x14ac:dyDescent="0.25">
      <c r="A4842">
        <v>4775</v>
      </c>
      <c r="B4842" s="40">
        <v>2878535.7983774575</v>
      </c>
      <c r="C4842">
        <v>4253282.1721621063</v>
      </c>
      <c r="D4842" t="str">
        <v>unmet</v>
      </c>
      <c r="E4842">
        <v>-1374746.3737846487</v>
      </c>
    </row>
    <row r="4843" spans="1:5" x14ac:dyDescent="0.25">
      <c r="A4843">
        <v>4776</v>
      </c>
      <c r="B4843" s="40">
        <v>3310527.1591430837</v>
      </c>
      <c r="C4843">
        <v>4254121.0770926205</v>
      </c>
      <c r="D4843" t="str">
        <v>unmet</v>
      </c>
      <c r="E4843">
        <v>-943593.91794953682</v>
      </c>
    </row>
    <row r="4844" spans="1:5" x14ac:dyDescent="0.25">
      <c r="A4844">
        <v>4777</v>
      </c>
      <c r="B4844" s="40">
        <v>3392116.4121978167</v>
      </c>
      <c r="C4844">
        <v>4253371.5385317719</v>
      </c>
      <c r="D4844" t="str">
        <v>unmet</v>
      </c>
      <c r="E4844">
        <v>-861255.12633395521</v>
      </c>
    </row>
    <row r="4845" spans="1:5" x14ac:dyDescent="0.25">
      <c r="A4845">
        <v>4778</v>
      </c>
      <c r="B4845" s="40">
        <v>3382001.0297745764</v>
      </c>
      <c r="C4845">
        <v>4253191.5197944101</v>
      </c>
      <c r="D4845" t="str">
        <v>unmet</v>
      </c>
      <c r="E4845">
        <v>-871190.49001983367</v>
      </c>
    </row>
    <row r="4846" spans="1:5" x14ac:dyDescent="0.25">
      <c r="A4846">
        <v>4779</v>
      </c>
      <c r="B4846" s="40">
        <v>3604459.0848102109</v>
      </c>
      <c r="C4846">
        <v>4253091.9157846831</v>
      </c>
      <c r="D4846" t="str">
        <v>unmet</v>
      </c>
      <c r="E4846">
        <v>-648632.83097447222</v>
      </c>
    </row>
    <row r="4847" spans="1:5" x14ac:dyDescent="0.25">
      <c r="A4847">
        <v>4780</v>
      </c>
      <c r="B4847" s="40">
        <v>3243773.0231863032</v>
      </c>
      <c r="C4847">
        <v>4253046.1823594403</v>
      </c>
      <c r="D4847" t="str">
        <v>unmet</v>
      </c>
      <c r="E4847">
        <v>-1009273.159173137</v>
      </c>
    </row>
    <row r="4848" spans="1:5" x14ac:dyDescent="0.25">
      <c r="A4848">
        <v>4781</v>
      </c>
      <c r="B4848" s="40">
        <v>3375670.7611190258</v>
      </c>
      <c r="C4848">
        <v>4253403.8545515612</v>
      </c>
      <c r="D4848" t="str">
        <v>unmet</v>
      </c>
      <c r="E4848">
        <v>-877733.09343253542</v>
      </c>
    </row>
    <row r="4849" spans="1:5" x14ac:dyDescent="0.25">
      <c r="A4849">
        <v>4782</v>
      </c>
      <c r="B4849" s="40">
        <v>3048271.4665186685</v>
      </c>
      <c r="C4849">
        <v>4253045.6170817558</v>
      </c>
      <c r="D4849" t="str">
        <v>unmet</v>
      </c>
      <c r="E4849">
        <v>-1204774.1505630873</v>
      </c>
    </row>
    <row r="4850" spans="1:5" x14ac:dyDescent="0.25">
      <c r="A4850">
        <v>4783</v>
      </c>
      <c r="B4850" s="40">
        <v>2931208.0079951407</v>
      </c>
      <c r="C4850">
        <v>4253528.807661728</v>
      </c>
      <c r="D4850" t="str">
        <v>unmet</v>
      </c>
      <c r="E4850">
        <v>-1322320.7996665873</v>
      </c>
    </row>
    <row r="4851" spans="1:5" x14ac:dyDescent="0.25">
      <c r="A4851">
        <v>4784</v>
      </c>
      <c r="B4851" s="40">
        <v>3693929.2281812001</v>
      </c>
      <c r="C4851">
        <v>4253077.1380668534</v>
      </c>
      <c r="D4851" t="str">
        <v>unmet</v>
      </c>
      <c r="E4851">
        <v>-559147.90988565329</v>
      </c>
    </row>
    <row r="4852" spans="1:5" x14ac:dyDescent="0.25">
      <c r="A4852">
        <v>4785</v>
      </c>
      <c r="B4852" s="40">
        <v>3385244.8479582453</v>
      </c>
      <c r="C4852">
        <v>4253176.8284433</v>
      </c>
      <c r="D4852" t="str">
        <v>unmet</v>
      </c>
      <c r="E4852">
        <v>-867931.98048505466</v>
      </c>
    </row>
    <row r="4853" spans="1:5" x14ac:dyDescent="0.25">
      <c r="A4853">
        <v>4786</v>
      </c>
      <c r="B4853" s="40">
        <v>3364475.2450417615</v>
      </c>
      <c r="C4853">
        <v>4253062.0410067234</v>
      </c>
      <c r="D4853" t="str">
        <v>unmet</v>
      </c>
      <c r="E4853">
        <v>-888586.79596496187</v>
      </c>
    </row>
    <row r="4854" spans="1:5" x14ac:dyDescent="0.25">
      <c r="A4854">
        <v>4787</v>
      </c>
      <c r="B4854" s="40">
        <v>3504349.1642760476</v>
      </c>
      <c r="C4854">
        <v>4253509.9374739546</v>
      </c>
      <c r="D4854" t="str">
        <v>unmet</v>
      </c>
      <c r="E4854">
        <v>-749160.77319790702</v>
      </c>
    </row>
    <row r="4855" spans="1:5" x14ac:dyDescent="0.25">
      <c r="A4855">
        <v>4788</v>
      </c>
      <c r="B4855" s="40">
        <v>3316334.8554121889</v>
      </c>
      <c r="C4855">
        <v>4253430.4791478664</v>
      </c>
      <c r="D4855" t="str">
        <v>unmet</v>
      </c>
      <c r="E4855">
        <v>-937095.62373567745</v>
      </c>
    </row>
    <row r="4856" spans="1:5" x14ac:dyDescent="0.25">
      <c r="A4856">
        <v>4789</v>
      </c>
      <c r="B4856" s="40">
        <v>3209969.5467685023</v>
      </c>
      <c r="C4856">
        <v>4252995.3660895973</v>
      </c>
      <c r="D4856" t="str">
        <v>unmet</v>
      </c>
      <c r="E4856">
        <v>-1043025.819321095</v>
      </c>
    </row>
    <row r="4857" spans="1:5" x14ac:dyDescent="0.25">
      <c r="A4857">
        <v>4790</v>
      </c>
      <c r="B4857" s="40">
        <v>3552986.7043834957</v>
      </c>
      <c r="C4857">
        <v>4253058.9591083741</v>
      </c>
      <c r="D4857" t="str">
        <v>unmet</v>
      </c>
      <c r="E4857">
        <v>-700072.25472487835</v>
      </c>
    </row>
    <row r="4858" spans="1:5" x14ac:dyDescent="0.25">
      <c r="A4858">
        <v>4791</v>
      </c>
      <c r="B4858" s="40">
        <v>3582706.5649664709</v>
      </c>
      <c r="C4858">
        <v>4253399.2524308078</v>
      </c>
      <c r="D4858" t="str">
        <v>unmet</v>
      </c>
      <c r="E4858">
        <v>-670692.68746433686</v>
      </c>
    </row>
    <row r="4859" spans="1:5" x14ac:dyDescent="0.25">
      <c r="A4859">
        <v>4792</v>
      </c>
      <c r="B4859" s="40">
        <v>3316237.5651348578</v>
      </c>
      <c r="C4859">
        <v>4253388.4256593045</v>
      </c>
      <c r="D4859" t="str">
        <v>unmet</v>
      </c>
      <c r="E4859">
        <v>-937150.8605244467</v>
      </c>
    </row>
    <row r="4860" spans="1:5" x14ac:dyDescent="0.25">
      <c r="A4860">
        <v>4793</v>
      </c>
      <c r="B4860" s="40">
        <v>3032872.2382915467</v>
      </c>
      <c r="C4860">
        <v>4253724.3977825502</v>
      </c>
      <c r="D4860" t="str">
        <v>unmet</v>
      </c>
      <c r="E4860">
        <v>-1220852.1594910035</v>
      </c>
    </row>
    <row r="4861" spans="1:5" x14ac:dyDescent="0.25">
      <c r="A4861">
        <v>4794</v>
      </c>
      <c r="B4861" s="40">
        <v>3146774.0640249336</v>
      </c>
      <c r="C4861">
        <v>4253305.964117622</v>
      </c>
      <c r="D4861" t="str">
        <v>unmet</v>
      </c>
      <c r="E4861">
        <v>-1106531.9000926884</v>
      </c>
    </row>
    <row r="4862" spans="1:5" x14ac:dyDescent="0.25">
      <c r="A4862">
        <v>4795</v>
      </c>
      <c r="B4862" s="40">
        <v>3171655.0629521487</v>
      </c>
      <c r="C4862">
        <v>4253254.9689105134</v>
      </c>
      <c r="D4862" t="str">
        <v>unmet</v>
      </c>
      <c r="E4862">
        <v>-1081599.9059583647</v>
      </c>
    </row>
    <row r="4863" spans="1:5" x14ac:dyDescent="0.25">
      <c r="A4863">
        <v>4796</v>
      </c>
      <c r="B4863" s="40">
        <v>3201610.1605747282</v>
      </c>
      <c r="C4863">
        <v>4253259.8614001069</v>
      </c>
      <c r="D4863" t="str">
        <v>unmet</v>
      </c>
      <c r="E4863">
        <v>-1051649.7008253788</v>
      </c>
    </row>
    <row r="4864" spans="1:5" x14ac:dyDescent="0.25">
      <c r="A4864">
        <v>4797</v>
      </c>
      <c r="B4864" s="40">
        <v>3128173.2407013061</v>
      </c>
      <c r="C4864">
        <v>4252865.7033239175</v>
      </c>
      <c r="D4864" t="str">
        <v>unmet</v>
      </c>
      <c r="E4864">
        <v>-1124692.4626226113</v>
      </c>
    </row>
    <row r="4865" spans="1:5" x14ac:dyDescent="0.25">
      <c r="A4865">
        <v>4798</v>
      </c>
      <c r="B4865" s="40">
        <v>3461786.8272989215</v>
      </c>
      <c r="C4865">
        <v>4252791.8927923767</v>
      </c>
      <c r="D4865" t="str">
        <v>unmet</v>
      </c>
      <c r="E4865">
        <v>-791005.06549345516</v>
      </c>
    </row>
    <row r="4866" spans="1:5" x14ac:dyDescent="0.25">
      <c r="A4866">
        <v>4799</v>
      </c>
      <c r="B4866" s="40">
        <v>2976374.4459647113</v>
      </c>
      <c r="C4866">
        <v>4253414.3657474685</v>
      </c>
      <c r="D4866" t="str">
        <v>unmet</v>
      </c>
      <c r="E4866">
        <v>-1277039.9197827573</v>
      </c>
    </row>
    <row r="4867" spans="1:5" x14ac:dyDescent="0.25">
      <c r="A4867">
        <v>4800</v>
      </c>
      <c r="B4867" s="40">
        <v>3307461.4271754874</v>
      </c>
      <c r="C4867">
        <v>4253463.2486926867</v>
      </c>
      <c r="D4867" t="str">
        <v>unmet</v>
      </c>
      <c r="E4867">
        <v>-946001.82151719928</v>
      </c>
    </row>
    <row r="4868" spans="1:5" x14ac:dyDescent="0.25">
      <c r="A4868">
        <v>4801</v>
      </c>
      <c r="B4868" s="40">
        <v>3322203.1799653675</v>
      </c>
      <c r="C4868">
        <v>4253963.2191515295</v>
      </c>
      <c r="D4868" t="str">
        <v>unmet</v>
      </c>
      <c r="E4868">
        <v>-931760.03918616194</v>
      </c>
    </row>
    <row r="4869" spans="1:5" x14ac:dyDescent="0.25">
      <c r="A4869">
        <v>4802</v>
      </c>
      <c r="B4869" s="40">
        <v>3117150.6002433645</v>
      </c>
      <c r="C4869">
        <v>4253553.7694783192</v>
      </c>
      <c r="D4869" t="str">
        <v>unmet</v>
      </c>
      <c r="E4869">
        <v>-1136403.1692349548</v>
      </c>
    </row>
    <row r="4870" spans="1:5" x14ac:dyDescent="0.25">
      <c r="A4870">
        <v>4803</v>
      </c>
      <c r="B4870" s="40">
        <v>3006751.3810098525</v>
      </c>
      <c r="C4870">
        <v>4253021.8649007427</v>
      </c>
      <c r="D4870" t="str">
        <v>unmet</v>
      </c>
      <c r="E4870">
        <v>-1246270.4838908901</v>
      </c>
    </row>
    <row r="4871" spans="1:5" x14ac:dyDescent="0.25">
      <c r="A4871">
        <v>4804</v>
      </c>
      <c r="B4871" s="40">
        <v>3239222.0743090683</v>
      </c>
      <c r="C4871">
        <v>4253486.8636793429</v>
      </c>
      <c r="D4871" t="str">
        <v>unmet</v>
      </c>
      <c r="E4871">
        <v>-1014264.7893702746</v>
      </c>
    </row>
    <row r="4872" spans="1:5" x14ac:dyDescent="0.25">
      <c r="A4872">
        <v>4805</v>
      </c>
      <c r="B4872" s="40">
        <v>3626012.666646875</v>
      </c>
      <c r="C4872">
        <v>4253584.1451989124</v>
      </c>
      <c r="D4872" t="str">
        <v>unmet</v>
      </c>
      <c r="E4872">
        <v>-627571.47855203738</v>
      </c>
    </row>
    <row r="4873" spans="1:5" x14ac:dyDescent="0.25">
      <c r="A4873">
        <v>4806</v>
      </c>
      <c r="B4873" s="40">
        <v>3729253.9222608991</v>
      </c>
      <c r="C4873">
        <v>4253592.1852486525</v>
      </c>
      <c r="D4873" t="str">
        <v>unmet</v>
      </c>
      <c r="E4873">
        <v>-524338.26298775338</v>
      </c>
    </row>
    <row r="4874" spans="1:5" x14ac:dyDescent="0.25">
      <c r="A4874">
        <v>4807</v>
      </c>
      <c r="B4874" s="40">
        <v>4176807.6918587955</v>
      </c>
      <c r="C4874">
        <v>4253267.3005224988</v>
      </c>
      <c r="D4874" t="str">
        <v>unmet</v>
      </c>
      <c r="E4874">
        <v>-76459.608663703315</v>
      </c>
    </row>
    <row r="4875" spans="1:5" x14ac:dyDescent="0.25">
      <c r="A4875">
        <v>4808</v>
      </c>
      <c r="B4875" s="40">
        <v>3156587.0541345165</v>
      </c>
      <c r="C4875">
        <v>4253678.9308883445</v>
      </c>
      <c r="D4875" t="str">
        <v>unmet</v>
      </c>
      <c r="E4875">
        <v>-1097091.876753828</v>
      </c>
    </row>
    <row r="4876" spans="1:5" x14ac:dyDescent="0.25">
      <c r="A4876">
        <v>4809</v>
      </c>
      <c r="B4876" s="40">
        <v>2670605.1238989001</v>
      </c>
      <c r="C4876">
        <v>4253680.6703803251</v>
      </c>
      <c r="D4876" t="str">
        <v>unmet</v>
      </c>
      <c r="E4876">
        <v>-1583075.5464814249</v>
      </c>
    </row>
    <row r="4877" spans="1:5" x14ac:dyDescent="0.25">
      <c r="A4877">
        <v>4810</v>
      </c>
      <c r="B4877" s="40">
        <v>3023091.8524925215</v>
      </c>
      <c r="C4877">
        <v>4253110.6301474208</v>
      </c>
      <c r="D4877" t="str">
        <v>unmet</v>
      </c>
      <c r="E4877">
        <v>-1230018.7776548993</v>
      </c>
    </row>
    <row r="4878" spans="1:5" x14ac:dyDescent="0.25">
      <c r="A4878">
        <v>4811</v>
      </c>
      <c r="B4878" s="40">
        <v>3062063.9764318583</v>
      </c>
      <c r="C4878">
        <v>4252878.4833690412</v>
      </c>
      <c r="D4878" t="str">
        <v>unmet</v>
      </c>
      <c r="E4878">
        <v>-1190814.506937183</v>
      </c>
    </row>
    <row r="4879" spans="1:5" x14ac:dyDescent="0.25">
      <c r="A4879">
        <v>4812</v>
      </c>
      <c r="B4879" s="40">
        <v>3081933.3727165121</v>
      </c>
      <c r="C4879">
        <v>4253655.1876546228</v>
      </c>
      <c r="D4879" t="str">
        <v>unmet</v>
      </c>
      <c r="E4879">
        <v>-1171721.8149381108</v>
      </c>
    </row>
    <row r="4880" spans="1:5" x14ac:dyDescent="0.25">
      <c r="A4880">
        <v>4813</v>
      </c>
      <c r="B4880" s="40">
        <v>3284572.9874019073</v>
      </c>
      <c r="C4880">
        <v>4252842.3872417873</v>
      </c>
      <c r="D4880" t="str">
        <v>unmet</v>
      </c>
      <c r="E4880">
        <v>-968269.39983987994</v>
      </c>
    </row>
    <row r="4881" spans="1:5" x14ac:dyDescent="0.25">
      <c r="A4881">
        <v>4814</v>
      </c>
      <c r="B4881" s="40">
        <v>3180241.1621356187</v>
      </c>
      <c r="C4881">
        <v>4253114.1626257524</v>
      </c>
      <c r="D4881" t="str">
        <v>unmet</v>
      </c>
      <c r="E4881">
        <v>-1072873.0004901337</v>
      </c>
    </row>
    <row r="4882" spans="1:5" x14ac:dyDescent="0.25">
      <c r="A4882">
        <v>4815</v>
      </c>
      <c r="B4882" s="40">
        <v>2962694.1215987718</v>
      </c>
      <c r="C4882">
        <v>4253717.0481292373</v>
      </c>
      <c r="D4882" t="str">
        <v>unmet</v>
      </c>
      <c r="E4882">
        <v>-1291022.9265304655</v>
      </c>
    </row>
    <row r="4883" spans="1:5" x14ac:dyDescent="0.25">
      <c r="A4883">
        <v>4816</v>
      </c>
      <c r="B4883" s="40">
        <v>2913672.3182083946</v>
      </c>
      <c r="C4883">
        <v>4253234.0730013186</v>
      </c>
      <c r="D4883" t="str">
        <v>unmet</v>
      </c>
      <c r="E4883">
        <v>-1339561.754792924</v>
      </c>
    </row>
    <row r="4884" spans="1:5" x14ac:dyDescent="0.25">
      <c r="A4884">
        <v>4817</v>
      </c>
      <c r="B4884" s="40">
        <v>3799073.8943136511</v>
      </c>
      <c r="C4884">
        <v>4253600.053391614</v>
      </c>
      <c r="D4884" t="str">
        <v>unmet</v>
      </c>
      <c r="E4884">
        <v>-454526.15907796286</v>
      </c>
    </row>
    <row r="4885" spans="1:5" x14ac:dyDescent="0.25">
      <c r="A4885">
        <v>4818</v>
      </c>
      <c r="B4885" s="40">
        <v>3323792.6442038007</v>
      </c>
      <c r="C4885">
        <v>4252837.056720309</v>
      </c>
      <c r="D4885" t="str">
        <v>unmet</v>
      </c>
      <c r="E4885">
        <v>-929044.41251650825</v>
      </c>
    </row>
    <row r="4886" spans="1:5" x14ac:dyDescent="0.25">
      <c r="A4886">
        <v>4819</v>
      </c>
      <c r="B4886" s="40">
        <v>3193401.8073875755</v>
      </c>
      <c r="C4886">
        <v>4253411.0449295314</v>
      </c>
      <c r="D4886" t="str">
        <v>unmet</v>
      </c>
      <c r="E4886">
        <v>-1060009.2375419559</v>
      </c>
    </row>
    <row r="4887" spans="1:5" x14ac:dyDescent="0.25">
      <c r="A4887">
        <v>4820</v>
      </c>
      <c r="B4887" s="40">
        <v>2937560.0449257656</v>
      </c>
      <c r="C4887">
        <v>4253438.6117058899</v>
      </c>
      <c r="D4887" t="str">
        <v>unmet</v>
      </c>
      <c r="E4887">
        <v>-1315878.5667801243</v>
      </c>
    </row>
    <row r="4888" spans="1:5" x14ac:dyDescent="0.25">
      <c r="A4888">
        <v>4821</v>
      </c>
      <c r="B4888" s="40">
        <v>3617101.9528220966</v>
      </c>
      <c r="C4888">
        <v>4253030.4852278279</v>
      </c>
      <c r="D4888" t="str">
        <v>unmet</v>
      </c>
      <c r="E4888">
        <v>-635928.53240573127</v>
      </c>
    </row>
    <row r="4889" spans="1:5" x14ac:dyDescent="0.25">
      <c r="A4889">
        <v>4822</v>
      </c>
      <c r="B4889" s="40">
        <v>2903482.0225098506</v>
      </c>
      <c r="C4889">
        <v>4253908.6395809315</v>
      </c>
      <c r="D4889" t="str">
        <v>unmet</v>
      </c>
      <c r="E4889">
        <v>-1350426.617071081</v>
      </c>
    </row>
    <row r="4890" spans="1:5" x14ac:dyDescent="0.25">
      <c r="A4890">
        <v>4823</v>
      </c>
      <c r="B4890" s="40">
        <v>2989853.7787898714</v>
      </c>
      <c r="C4890">
        <v>4253893.7922993191</v>
      </c>
      <c r="D4890" t="str">
        <v>unmet</v>
      </c>
      <c r="E4890">
        <v>-1264040.0135094477</v>
      </c>
    </row>
    <row r="4891" spans="1:5" x14ac:dyDescent="0.25">
      <c r="A4891">
        <v>4824</v>
      </c>
      <c r="B4891" s="40">
        <v>3715341.9127525701</v>
      </c>
      <c r="C4891">
        <v>4253312.348319062</v>
      </c>
      <c r="D4891" t="str">
        <v>unmet</v>
      </c>
      <c r="E4891">
        <v>-537970.43556649191</v>
      </c>
    </row>
    <row r="4892" spans="1:5" x14ac:dyDescent="0.25">
      <c r="A4892">
        <v>4825</v>
      </c>
      <c r="B4892" s="40">
        <v>3598657.4269421259</v>
      </c>
      <c r="C4892">
        <v>4253122.7615918815</v>
      </c>
      <c r="D4892" t="str">
        <v>unmet</v>
      </c>
      <c r="E4892">
        <v>-654465.33464975562</v>
      </c>
    </row>
    <row r="4893" spans="1:5" x14ac:dyDescent="0.25">
      <c r="A4893">
        <v>4826</v>
      </c>
      <c r="B4893" s="40">
        <v>2830911.9794397759</v>
      </c>
      <c r="C4893">
        <v>4254105.815300975</v>
      </c>
      <c r="D4893" t="str">
        <v>unmet</v>
      </c>
      <c r="E4893">
        <v>-1423193.8358611991</v>
      </c>
    </row>
    <row r="4894" spans="1:5" x14ac:dyDescent="0.25">
      <c r="A4894">
        <v>4827</v>
      </c>
      <c r="B4894" s="40">
        <v>3272833.2553252531</v>
      </c>
      <c r="C4894">
        <v>4253345.6768332785</v>
      </c>
      <c r="D4894" t="str">
        <v>unmet</v>
      </c>
      <c r="E4894">
        <v>-980512.42150802538</v>
      </c>
    </row>
    <row r="4895" spans="1:5" x14ac:dyDescent="0.25">
      <c r="A4895">
        <v>4828</v>
      </c>
      <c r="B4895" s="40">
        <v>3174199.8694322193</v>
      </c>
      <c r="C4895">
        <v>4253218.6130223703</v>
      </c>
      <c r="D4895" t="str">
        <v>unmet</v>
      </c>
      <c r="E4895">
        <v>-1079018.743590151</v>
      </c>
    </row>
    <row r="4896" spans="1:5" x14ac:dyDescent="0.25">
      <c r="A4896">
        <v>4829</v>
      </c>
      <c r="B4896" s="40">
        <v>3280295.5372762405</v>
      </c>
      <c r="C4896">
        <v>4253272.4012430925</v>
      </c>
      <c r="D4896" t="str">
        <v>unmet</v>
      </c>
      <c r="E4896">
        <v>-972976.86396685196</v>
      </c>
    </row>
    <row r="4897" spans="1:5" x14ac:dyDescent="0.25">
      <c r="A4897">
        <v>4830</v>
      </c>
      <c r="B4897" s="40">
        <v>2966016.197739548</v>
      </c>
      <c r="C4897">
        <v>4253597.0825743694</v>
      </c>
      <c r="D4897" t="str">
        <v>unmet</v>
      </c>
      <c r="E4897">
        <v>-1287580.8848348213</v>
      </c>
    </row>
    <row r="4898" spans="1:5" x14ac:dyDescent="0.25">
      <c r="A4898">
        <v>4831</v>
      </c>
      <c r="B4898" s="40">
        <v>3454774.6847304115</v>
      </c>
      <c r="C4898">
        <v>4253001.1013420159</v>
      </c>
      <c r="D4898" t="str">
        <v>unmet</v>
      </c>
      <c r="E4898">
        <v>-798226.41661160439</v>
      </c>
    </row>
    <row r="4899" spans="1:5" x14ac:dyDescent="0.25">
      <c r="A4899">
        <v>4832</v>
      </c>
      <c r="B4899" s="40">
        <v>3487198.2704441259</v>
      </c>
      <c r="C4899">
        <v>4253032.1158983847</v>
      </c>
      <c r="D4899" t="str">
        <v>unmet</v>
      </c>
      <c r="E4899">
        <v>-765833.84545425884</v>
      </c>
    </row>
    <row r="4900" spans="1:5" x14ac:dyDescent="0.25">
      <c r="A4900">
        <v>4833</v>
      </c>
      <c r="B4900" s="40">
        <v>3239087.550616893</v>
      </c>
      <c r="C4900">
        <v>4253693.9012719141</v>
      </c>
      <c r="D4900" t="str">
        <v>unmet</v>
      </c>
      <c r="E4900">
        <v>-1014606.3506550211</v>
      </c>
    </row>
    <row r="4901" spans="1:5" x14ac:dyDescent="0.25">
      <c r="A4901">
        <v>4834</v>
      </c>
      <c r="B4901" s="40">
        <v>3335982.4352308707</v>
      </c>
      <c r="C4901">
        <v>4253387.066491561</v>
      </c>
      <c r="D4901" t="str">
        <v>unmet</v>
      </c>
      <c r="E4901">
        <v>-917404.63126069028</v>
      </c>
    </row>
    <row r="4902" spans="1:5" x14ac:dyDescent="0.25">
      <c r="A4902">
        <v>4835</v>
      </c>
      <c r="B4902" s="40">
        <v>3230063.4438602487</v>
      </c>
      <c r="C4902">
        <v>4252995.9151965147</v>
      </c>
      <c r="D4902" t="str">
        <v>unmet</v>
      </c>
      <c r="E4902">
        <v>-1022932.471336266</v>
      </c>
    </row>
    <row r="4903" spans="1:5" x14ac:dyDescent="0.25">
      <c r="A4903">
        <v>4836</v>
      </c>
      <c r="B4903" s="40">
        <v>3439234.478539818</v>
      </c>
      <c r="C4903">
        <v>4253380.3998624021</v>
      </c>
      <c r="D4903" t="str">
        <v>unmet</v>
      </c>
      <c r="E4903">
        <v>-814145.92132258415</v>
      </c>
    </row>
    <row r="4904" spans="1:5" x14ac:dyDescent="0.25">
      <c r="A4904">
        <v>4837</v>
      </c>
      <c r="B4904" s="40">
        <v>3366717.7776748091</v>
      </c>
      <c r="C4904">
        <v>4253140.1902092863</v>
      </c>
      <c r="D4904" t="str">
        <v>unmet</v>
      </c>
      <c r="E4904">
        <v>-886422.41253447719</v>
      </c>
    </row>
    <row r="4905" spans="1:5" x14ac:dyDescent="0.25">
      <c r="A4905">
        <v>4838</v>
      </c>
      <c r="B4905" s="40">
        <v>3084412.0665524248</v>
      </c>
      <c r="C4905">
        <v>4253458.2272942308</v>
      </c>
      <c r="D4905" t="str">
        <v>unmet</v>
      </c>
      <c r="E4905">
        <v>-1169046.160741806</v>
      </c>
    </row>
    <row r="4906" spans="1:5" x14ac:dyDescent="0.25">
      <c r="A4906">
        <v>4839</v>
      </c>
      <c r="B4906" s="40">
        <v>2990266.4200513535</v>
      </c>
      <c r="C4906">
        <v>4253167.4610962579</v>
      </c>
      <c r="D4906" t="str">
        <v>unmet</v>
      </c>
      <c r="E4906">
        <v>-1262901.0410449044</v>
      </c>
    </row>
    <row r="4907" spans="1:5" x14ac:dyDescent="0.25">
      <c r="A4907">
        <v>4840</v>
      </c>
      <c r="B4907" s="40">
        <v>3012576.7202807721</v>
      </c>
      <c r="C4907">
        <v>4253582.0832108483</v>
      </c>
      <c r="D4907" t="str">
        <v>unmet</v>
      </c>
      <c r="E4907">
        <v>-1241005.3629300762</v>
      </c>
    </row>
    <row r="4908" spans="1:5" x14ac:dyDescent="0.25">
      <c r="A4908">
        <v>4841</v>
      </c>
      <c r="B4908" s="40">
        <v>3394913.1211383389</v>
      </c>
      <c r="C4908">
        <v>4253164.7005342403</v>
      </c>
      <c r="D4908" t="str">
        <v>unmet</v>
      </c>
      <c r="E4908">
        <v>-858251.57939590141</v>
      </c>
    </row>
    <row r="4909" spans="1:5" x14ac:dyDescent="0.25">
      <c r="A4909">
        <v>4842</v>
      </c>
      <c r="B4909" s="40">
        <v>3380865.0337696737</v>
      </c>
      <c r="C4909">
        <v>4252927.3785166973</v>
      </c>
      <c r="D4909" t="str">
        <v>unmet</v>
      </c>
      <c r="E4909">
        <v>-872062.34474702366</v>
      </c>
    </row>
    <row r="4910" spans="1:5" x14ac:dyDescent="0.25">
      <c r="A4910">
        <v>4843</v>
      </c>
      <c r="B4910" s="40">
        <v>2860761.0886767376</v>
      </c>
      <c r="C4910">
        <v>4253178.0017600963</v>
      </c>
      <c r="D4910" t="str">
        <v>unmet</v>
      </c>
      <c r="E4910">
        <v>-1392416.9130833587</v>
      </c>
    </row>
    <row r="4911" spans="1:5" x14ac:dyDescent="0.25">
      <c r="A4911">
        <v>4844</v>
      </c>
      <c r="B4911" s="40">
        <v>3141539.9352631019</v>
      </c>
      <c r="C4911">
        <v>4253885.4682382811</v>
      </c>
      <c r="D4911" t="str">
        <v>unmet</v>
      </c>
      <c r="E4911">
        <v>-1112345.5329751791</v>
      </c>
    </row>
    <row r="4912" spans="1:5" x14ac:dyDescent="0.25">
      <c r="A4912">
        <v>4845</v>
      </c>
      <c r="B4912" s="40">
        <v>2790552.7134574251</v>
      </c>
      <c r="C4912">
        <v>4253500.508966946</v>
      </c>
      <c r="D4912" t="str">
        <v>unmet</v>
      </c>
      <c r="E4912">
        <v>-1462947.7955095209</v>
      </c>
    </row>
    <row r="4913" spans="1:5" x14ac:dyDescent="0.25">
      <c r="A4913">
        <v>4846</v>
      </c>
      <c r="B4913" s="40">
        <v>3141950.7893355833</v>
      </c>
      <c r="C4913">
        <v>4253117.2920542127</v>
      </c>
      <c r="D4913" t="str">
        <v>unmet</v>
      </c>
      <c r="E4913">
        <v>-1111166.5027186293</v>
      </c>
    </row>
    <row r="4914" spans="1:5" x14ac:dyDescent="0.25">
      <c r="A4914">
        <v>4847</v>
      </c>
      <c r="B4914" s="40">
        <v>3205162.6032634005</v>
      </c>
      <c r="C4914">
        <v>4253179.7526674122</v>
      </c>
      <c r="D4914" t="str">
        <v>unmet</v>
      </c>
      <c r="E4914">
        <v>-1048017.1494040117</v>
      </c>
    </row>
    <row r="4915" spans="1:5" x14ac:dyDescent="0.25">
      <c r="A4915">
        <v>4848</v>
      </c>
      <c r="B4915" s="40">
        <v>3156112.6909256857</v>
      </c>
      <c r="C4915">
        <v>4254222.4780390356</v>
      </c>
      <c r="D4915" t="str">
        <v>unmet</v>
      </c>
      <c r="E4915">
        <v>-1098109.7871133499</v>
      </c>
    </row>
    <row r="4916" spans="1:5" x14ac:dyDescent="0.25">
      <c r="A4916">
        <v>4849</v>
      </c>
      <c r="B4916" s="40">
        <v>3031754.4137292453</v>
      </c>
      <c r="C4916">
        <v>4253954.3706846936</v>
      </c>
      <c r="D4916" t="str">
        <v>unmet</v>
      </c>
      <c r="E4916">
        <v>-1222199.9569554483</v>
      </c>
    </row>
    <row r="4917" spans="1:5" x14ac:dyDescent="0.25">
      <c r="A4917">
        <v>4850</v>
      </c>
      <c r="B4917" s="40">
        <v>3406869.3966380646</v>
      </c>
      <c r="C4917">
        <v>4253634.24116915</v>
      </c>
      <c r="D4917" t="str">
        <v>unmet</v>
      </c>
      <c r="E4917">
        <v>-846764.84453108534</v>
      </c>
    </row>
    <row r="4918" spans="1:5" x14ac:dyDescent="0.25">
      <c r="A4918">
        <v>4851</v>
      </c>
      <c r="B4918" s="40">
        <v>3817077.2995491107</v>
      </c>
      <c r="C4918">
        <v>4253405.6562645985</v>
      </c>
      <c r="D4918" t="str">
        <v>unmet</v>
      </c>
      <c r="E4918">
        <v>-436328.35671548778</v>
      </c>
    </row>
    <row r="4919" spans="1:5" x14ac:dyDescent="0.25">
      <c r="A4919">
        <v>4852</v>
      </c>
      <c r="B4919" s="40">
        <v>3323744.1417646632</v>
      </c>
      <c r="C4919">
        <v>4253131.5262084315</v>
      </c>
      <c r="D4919" t="str">
        <v>unmet</v>
      </c>
      <c r="E4919">
        <v>-929387.3844437683</v>
      </c>
    </row>
    <row r="4920" spans="1:5" x14ac:dyDescent="0.25">
      <c r="A4920">
        <v>4853</v>
      </c>
      <c r="B4920" s="40">
        <v>2754903.0660475427</v>
      </c>
      <c r="C4920">
        <v>4253159.321462905</v>
      </c>
      <c r="D4920" t="str">
        <v>unmet</v>
      </c>
      <c r="E4920">
        <v>-1498256.2554153623</v>
      </c>
    </row>
    <row r="4921" spans="1:5" x14ac:dyDescent="0.25">
      <c r="A4921">
        <v>4854</v>
      </c>
      <c r="B4921" s="40">
        <v>3156833.6234642323</v>
      </c>
      <c r="C4921">
        <v>4253664.0942052919</v>
      </c>
      <c r="D4921" t="str">
        <v>unmet</v>
      </c>
      <c r="E4921">
        <v>-1096830.4707410596</v>
      </c>
    </row>
    <row r="4922" spans="1:5" x14ac:dyDescent="0.25">
      <c r="A4922">
        <v>4855</v>
      </c>
      <c r="B4922" s="40">
        <v>3223389.9117331402</v>
      </c>
      <c r="C4922">
        <v>4253476.5054142103</v>
      </c>
      <c r="D4922" t="str">
        <v>unmet</v>
      </c>
      <c r="E4922">
        <v>-1030086.59368107</v>
      </c>
    </row>
    <row r="4923" spans="1:5" x14ac:dyDescent="0.25">
      <c r="A4923">
        <v>4856</v>
      </c>
      <c r="B4923" s="40">
        <v>3093873.8337199125</v>
      </c>
      <c r="C4923">
        <v>4253641.5337706218</v>
      </c>
      <c r="D4923" t="str">
        <v>unmet</v>
      </c>
      <c r="E4923">
        <v>-1159767.7000507093</v>
      </c>
    </row>
    <row r="4924" spans="1:5" x14ac:dyDescent="0.25">
      <c r="A4924">
        <v>4857</v>
      </c>
      <c r="B4924" s="40">
        <v>3748130.3075976046</v>
      </c>
      <c r="C4924">
        <v>4253450.4977269741</v>
      </c>
      <c r="D4924" t="str">
        <v>unmet</v>
      </c>
      <c r="E4924">
        <v>-505320.1901293695</v>
      </c>
    </row>
    <row r="4925" spans="1:5" x14ac:dyDescent="0.25">
      <c r="A4925">
        <v>4858</v>
      </c>
      <c r="B4925" s="40">
        <v>3376135.4797754809</v>
      </c>
      <c r="C4925">
        <v>4252969.344390817</v>
      </c>
      <c r="D4925" t="str">
        <v>unmet</v>
      </c>
      <c r="E4925">
        <v>-876833.86461533606</v>
      </c>
    </row>
    <row r="4926" spans="1:5" x14ac:dyDescent="0.25">
      <c r="A4926">
        <v>4859</v>
      </c>
      <c r="B4926" s="40">
        <v>2968806.2690864387</v>
      </c>
      <c r="C4926">
        <v>4253405.2190333195</v>
      </c>
      <c r="D4926" t="str">
        <v>unmet</v>
      </c>
      <c r="E4926">
        <v>-1284598.9499468808</v>
      </c>
    </row>
    <row r="4927" spans="1:5" x14ac:dyDescent="0.25">
      <c r="A4927">
        <v>4860</v>
      </c>
      <c r="B4927" s="40">
        <v>3297660.8881957661</v>
      </c>
      <c r="C4927">
        <v>4253269.0026090993</v>
      </c>
      <c r="D4927" t="str">
        <v>unmet</v>
      </c>
      <c r="E4927">
        <v>-955608.11441333313</v>
      </c>
    </row>
    <row r="4928" spans="1:5" x14ac:dyDescent="0.25">
      <c r="A4928">
        <v>4861</v>
      </c>
      <c r="B4928" s="40">
        <v>3399151.8193053296</v>
      </c>
      <c r="C4928">
        <v>4253633.4594879169</v>
      </c>
      <c r="D4928" t="str">
        <v>unmet</v>
      </c>
      <c r="E4928">
        <v>-854481.64018258732</v>
      </c>
    </row>
    <row r="4929" spans="1:5" x14ac:dyDescent="0.25">
      <c r="A4929">
        <v>4862</v>
      </c>
      <c r="B4929" s="40">
        <v>3089316.5008093407</v>
      </c>
      <c r="C4929">
        <v>4253497.2859870689</v>
      </c>
      <c r="D4929" t="str">
        <v>unmet</v>
      </c>
      <c r="E4929">
        <v>-1164180.7851777282</v>
      </c>
    </row>
    <row r="4930" spans="1:5" x14ac:dyDescent="0.25">
      <c r="A4930">
        <v>4863</v>
      </c>
      <c r="B4930" s="40">
        <v>3381126.1605269816</v>
      </c>
      <c r="C4930">
        <v>4253216.7877600612</v>
      </c>
      <c r="D4930" t="str">
        <v>unmet</v>
      </c>
      <c r="E4930">
        <v>-872090.62723307963</v>
      </c>
    </row>
    <row r="4931" spans="1:5" x14ac:dyDescent="0.25">
      <c r="A4931">
        <v>4864</v>
      </c>
      <c r="B4931" s="40">
        <v>3484388.6571854656</v>
      </c>
      <c r="C4931">
        <v>4252811.6077639507</v>
      </c>
      <c r="D4931" t="str">
        <v>unmet</v>
      </c>
      <c r="E4931">
        <v>-768422.95057848515</v>
      </c>
    </row>
    <row r="4932" spans="1:5" x14ac:dyDescent="0.25">
      <c r="A4932">
        <v>4865</v>
      </c>
      <c r="B4932" s="40">
        <v>3767215.0054924805</v>
      </c>
      <c r="C4932">
        <v>4253375.8401596406</v>
      </c>
      <c r="D4932" t="str">
        <v>unmet</v>
      </c>
      <c r="E4932">
        <v>-486160.83466716018</v>
      </c>
    </row>
    <row r="4933" spans="1:5" x14ac:dyDescent="0.25">
      <c r="A4933">
        <v>4866</v>
      </c>
      <c r="B4933" s="40">
        <v>3202675.7201435314</v>
      </c>
      <c r="C4933">
        <v>4253317.2426054683</v>
      </c>
      <c r="D4933" t="str">
        <v>unmet</v>
      </c>
      <c r="E4933">
        <v>-1050641.5224619368</v>
      </c>
    </row>
    <row r="4934" spans="1:5" x14ac:dyDescent="0.25">
      <c r="A4934">
        <v>4867</v>
      </c>
      <c r="B4934" s="40">
        <v>3145201.5544440779</v>
      </c>
      <c r="C4934">
        <v>4253126.962598687</v>
      </c>
      <c r="D4934" t="str">
        <v>unmet</v>
      </c>
      <c r="E4934">
        <v>-1107925.4081546091</v>
      </c>
    </row>
    <row r="4935" spans="1:5" x14ac:dyDescent="0.25">
      <c r="A4935">
        <v>4868</v>
      </c>
      <c r="B4935" s="40">
        <v>3313228.5033366769</v>
      </c>
      <c r="C4935">
        <v>4253300.5025870288</v>
      </c>
      <c r="D4935" t="str">
        <v>unmet</v>
      </c>
      <c r="E4935">
        <v>-940071.99925035192</v>
      </c>
    </row>
    <row r="4936" spans="1:5" x14ac:dyDescent="0.25">
      <c r="A4936">
        <v>4869</v>
      </c>
      <c r="B4936" s="40">
        <v>3298187.8750211904</v>
      </c>
      <c r="C4936">
        <v>4253670.2403957946</v>
      </c>
      <c r="D4936" t="str">
        <v>unmet</v>
      </c>
      <c r="E4936">
        <v>-955482.36537460424</v>
      </c>
    </row>
    <row r="4937" spans="1:5" x14ac:dyDescent="0.25">
      <c r="A4937">
        <v>4870</v>
      </c>
      <c r="B4937" s="40">
        <v>3393176.5972670731</v>
      </c>
      <c r="C4937">
        <v>4253466.0343965134</v>
      </c>
      <c r="D4937" t="str">
        <v>unmet</v>
      </c>
      <c r="E4937">
        <v>-860289.43712944025</v>
      </c>
    </row>
    <row r="4938" spans="1:5" x14ac:dyDescent="0.25">
      <c r="A4938">
        <v>4871</v>
      </c>
      <c r="B4938" s="40">
        <v>3229104.9380793869</v>
      </c>
      <c r="C4938">
        <v>4253550.8727522129</v>
      </c>
      <c r="D4938" t="str">
        <v>unmet</v>
      </c>
      <c r="E4938">
        <v>-1024445.934672826</v>
      </c>
    </row>
    <row r="4939" spans="1:5" x14ac:dyDescent="0.25">
      <c r="A4939">
        <v>4872</v>
      </c>
      <c r="B4939" s="40">
        <v>3192298.1438842593</v>
      </c>
      <c r="C4939">
        <v>4253167.5614916896</v>
      </c>
      <c r="D4939" t="str">
        <v>unmet</v>
      </c>
      <c r="E4939">
        <v>-1060869.4176074304</v>
      </c>
    </row>
    <row r="4940" spans="1:5" x14ac:dyDescent="0.25">
      <c r="A4940">
        <v>4873</v>
      </c>
      <c r="B4940" s="40">
        <v>3160597.1722317389</v>
      </c>
      <c r="C4940">
        <v>4253595.7783299144</v>
      </c>
      <c r="D4940" t="str">
        <v>unmet</v>
      </c>
      <c r="E4940">
        <v>-1092998.6060981755</v>
      </c>
    </row>
    <row r="4941" spans="1:5" x14ac:dyDescent="0.25">
      <c r="A4941">
        <v>4874</v>
      </c>
      <c r="B4941" s="40">
        <v>2891971.8429793371</v>
      </c>
      <c r="C4941">
        <v>4253270.4735816503</v>
      </c>
      <c r="D4941" t="str">
        <v>unmet</v>
      </c>
      <c r="E4941">
        <v>-1361298.6306023132</v>
      </c>
    </row>
    <row r="4942" spans="1:5" x14ac:dyDescent="0.25">
      <c r="A4942">
        <v>4875</v>
      </c>
      <c r="B4942" s="40">
        <v>3516394.0845604823</v>
      </c>
      <c r="C4942">
        <v>4253177.1820790749</v>
      </c>
      <c r="D4942" t="str">
        <v>unmet</v>
      </c>
      <c r="E4942">
        <v>-736783.09751859261</v>
      </c>
    </row>
    <row r="4943" spans="1:5" x14ac:dyDescent="0.25">
      <c r="A4943">
        <v>4876</v>
      </c>
      <c r="B4943" s="40">
        <v>3051965.3280852619</v>
      </c>
      <c r="C4943">
        <v>4252818.6839926783</v>
      </c>
      <c r="D4943" t="str">
        <v>unmet</v>
      </c>
      <c r="E4943">
        <v>-1200853.3559074164</v>
      </c>
    </row>
    <row r="4944" spans="1:5" x14ac:dyDescent="0.25">
      <c r="A4944">
        <v>4877</v>
      </c>
      <c r="B4944" s="40">
        <v>2951483.6005420201</v>
      </c>
      <c r="C4944">
        <v>4253464.4274804061</v>
      </c>
      <c r="D4944" t="str">
        <v>unmet</v>
      </c>
      <c r="E4944">
        <v>-1301980.8269383861</v>
      </c>
    </row>
    <row r="4945" spans="1:5" x14ac:dyDescent="0.25">
      <c r="A4945">
        <v>4878</v>
      </c>
      <c r="B4945" s="40">
        <v>3263333.5933896694</v>
      </c>
      <c r="C4945">
        <v>4253790.9664419657</v>
      </c>
      <c r="D4945" t="str">
        <v>unmet</v>
      </c>
      <c r="E4945">
        <v>-990457.37305229623</v>
      </c>
    </row>
    <row r="4946" spans="1:5" x14ac:dyDescent="0.25">
      <c r="A4946">
        <v>4879</v>
      </c>
      <c r="B4946" s="40">
        <v>3641465.7924510855</v>
      </c>
      <c r="C4946">
        <v>4253635.7816996742</v>
      </c>
      <c r="D4946" t="str">
        <v>unmet</v>
      </c>
      <c r="E4946">
        <v>-612169.98924858868</v>
      </c>
    </row>
    <row r="4947" spans="1:5" x14ac:dyDescent="0.25">
      <c r="A4947">
        <v>4880</v>
      </c>
      <c r="B4947" s="40">
        <v>2947181.0349739739</v>
      </c>
      <c r="C4947">
        <v>4253310.716922679</v>
      </c>
      <c r="D4947" t="str">
        <v>unmet</v>
      </c>
      <c r="E4947">
        <v>-1306129.6819487051</v>
      </c>
    </row>
    <row r="4948" spans="1:5" x14ac:dyDescent="0.25">
      <c r="A4948">
        <v>4881</v>
      </c>
      <c r="B4948" s="40">
        <v>2731121.2459712992</v>
      </c>
      <c r="C4948">
        <v>4253261.9258441254</v>
      </c>
      <c r="D4948" t="str">
        <v>unmet</v>
      </c>
      <c r="E4948">
        <v>-1522140.6798728262</v>
      </c>
    </row>
    <row r="4949" spans="1:5" x14ac:dyDescent="0.25">
      <c r="A4949">
        <v>4882</v>
      </c>
      <c r="B4949" s="40">
        <v>2898320.7108244332</v>
      </c>
      <c r="C4949">
        <v>4252996.7135345116</v>
      </c>
      <c r="D4949" t="str">
        <v>unmet</v>
      </c>
      <c r="E4949">
        <v>-1354676.0027100784</v>
      </c>
    </row>
    <row r="4950" spans="1:5" x14ac:dyDescent="0.25">
      <c r="A4950">
        <v>4883</v>
      </c>
      <c r="B4950" s="40">
        <v>3158748.3460033536</v>
      </c>
      <c r="C4950">
        <v>4253663.734668971</v>
      </c>
      <c r="D4950" t="str">
        <v>unmet</v>
      </c>
      <c r="E4950">
        <v>-1094915.3886656174</v>
      </c>
    </row>
    <row r="4951" spans="1:5" x14ac:dyDescent="0.25">
      <c r="A4951">
        <v>4884</v>
      </c>
      <c r="B4951" s="40">
        <v>3448897.0937927961</v>
      </c>
      <c r="C4951">
        <v>4253363.010533262</v>
      </c>
      <c r="D4951" t="str">
        <v>unmet</v>
      </c>
      <c r="E4951">
        <v>-804465.91674046591</v>
      </c>
    </row>
    <row r="4952" spans="1:5" x14ac:dyDescent="0.25">
      <c r="A4952">
        <v>4885</v>
      </c>
      <c r="B4952" s="40">
        <v>3216714.8872037265</v>
      </c>
      <c r="C4952">
        <v>4253832.6071563726</v>
      </c>
      <c r="D4952" t="str">
        <v>unmet</v>
      </c>
      <c r="E4952">
        <v>-1037117.7199526462</v>
      </c>
    </row>
    <row r="4953" spans="1:5" x14ac:dyDescent="0.25">
      <c r="A4953">
        <v>4886</v>
      </c>
      <c r="B4953" s="40">
        <v>3404175.863084259</v>
      </c>
      <c r="C4953">
        <v>4253365.6101691183</v>
      </c>
      <c r="D4953" t="str">
        <v>unmet</v>
      </c>
      <c r="E4953">
        <v>-849189.74708485929</v>
      </c>
    </row>
    <row r="4954" spans="1:5" x14ac:dyDescent="0.25">
      <c r="A4954">
        <v>4887</v>
      </c>
      <c r="B4954" s="40">
        <v>3238205.6644330835</v>
      </c>
      <c r="C4954">
        <v>4253360.6391238561</v>
      </c>
      <c r="D4954" t="str">
        <v>unmet</v>
      </c>
      <c r="E4954">
        <v>-1015154.9746907726</v>
      </c>
    </row>
    <row r="4955" spans="1:5" x14ac:dyDescent="0.25">
      <c r="A4955">
        <v>4888</v>
      </c>
      <c r="B4955" s="40">
        <v>3337579.7611653614</v>
      </c>
      <c r="C4955">
        <v>4253386.5507830745</v>
      </c>
      <c r="D4955" t="str">
        <v>unmet</v>
      </c>
      <c r="E4955">
        <v>-915806.78961771308</v>
      </c>
    </row>
    <row r="4956" spans="1:5" x14ac:dyDescent="0.25">
      <c r="A4956">
        <v>4889</v>
      </c>
      <c r="B4956" s="40">
        <v>3507216.449870036</v>
      </c>
      <c r="C4956">
        <v>4253098.0261363192</v>
      </c>
      <c r="D4956" t="str">
        <v>unmet</v>
      </c>
      <c r="E4956">
        <v>-745881.57626628317</v>
      </c>
    </row>
    <row r="4957" spans="1:5" x14ac:dyDescent="0.25">
      <c r="A4957">
        <v>4890</v>
      </c>
      <c r="B4957" s="40">
        <v>3257120.336043891</v>
      </c>
      <c r="C4957">
        <v>4253160.8559449632</v>
      </c>
      <c r="D4957" t="str">
        <v>unmet</v>
      </c>
      <c r="E4957">
        <v>-996040.51990107214</v>
      </c>
    </row>
    <row r="4958" spans="1:5" x14ac:dyDescent="0.25">
      <c r="A4958">
        <v>4891</v>
      </c>
      <c r="B4958" s="40">
        <v>2898452.3576845657</v>
      </c>
      <c r="C4958">
        <v>4253325.1536259251</v>
      </c>
      <c r="D4958" t="str">
        <v>unmet</v>
      </c>
      <c r="E4958">
        <v>-1354872.7959413594</v>
      </c>
    </row>
    <row r="4959" spans="1:5" x14ac:dyDescent="0.25">
      <c r="A4959">
        <v>4892</v>
      </c>
      <c r="B4959" s="40">
        <v>3028677.6835969752</v>
      </c>
      <c r="C4959">
        <v>4253653.1544626001</v>
      </c>
      <c r="D4959" t="str">
        <v>unmet</v>
      </c>
      <c r="E4959">
        <v>-1224975.470865625</v>
      </c>
    </row>
    <row r="4960" spans="1:5" x14ac:dyDescent="0.25">
      <c r="A4960">
        <v>4893</v>
      </c>
      <c r="B4960" s="40">
        <v>3089948.295879798</v>
      </c>
      <c r="C4960">
        <v>4253540.9532605866</v>
      </c>
      <c r="D4960" t="str">
        <v>unmet</v>
      </c>
      <c r="E4960">
        <v>-1163592.6573807886</v>
      </c>
    </row>
    <row r="4961" spans="1:5" x14ac:dyDescent="0.25">
      <c r="A4961">
        <v>4894</v>
      </c>
      <c r="B4961" s="40">
        <v>2988248.6893557841</v>
      </c>
      <c r="C4961">
        <v>4252877.3648110935</v>
      </c>
      <c r="D4961" t="str">
        <v>unmet</v>
      </c>
      <c r="E4961">
        <v>-1264628.6754553095</v>
      </c>
    </row>
    <row r="4962" spans="1:5" x14ac:dyDescent="0.25">
      <c r="A4962">
        <v>4895</v>
      </c>
      <c r="B4962" s="40">
        <v>3433975.8217684943</v>
      </c>
      <c r="C4962">
        <v>4253259.4640048761</v>
      </c>
      <c r="D4962" t="str">
        <v>unmet</v>
      </c>
      <c r="E4962">
        <v>-819283.64223638177</v>
      </c>
    </row>
    <row r="4963" spans="1:5" x14ac:dyDescent="0.25">
      <c r="A4963">
        <v>4896</v>
      </c>
      <c r="B4963" s="40">
        <v>4429517.9649567734</v>
      </c>
      <c r="C4963">
        <v>4252954.0934149921</v>
      </c>
      <c r="D4963" t="str">
        <v>met</v>
      </c>
      <c r="E4963">
        <v>176563.87154178135</v>
      </c>
    </row>
    <row r="4964" spans="1:5" x14ac:dyDescent="0.25">
      <c r="A4964">
        <v>4897</v>
      </c>
      <c r="B4964" s="40">
        <v>3370346.2625510003</v>
      </c>
      <c r="C4964">
        <v>4253871.7552203797</v>
      </c>
      <c r="D4964" t="str">
        <v>unmet</v>
      </c>
      <c r="E4964">
        <v>-883525.49266937934</v>
      </c>
    </row>
    <row r="4965" spans="1:5" x14ac:dyDescent="0.25">
      <c r="A4965">
        <v>4898</v>
      </c>
      <c r="B4965" s="40">
        <v>3569046.9251942122</v>
      </c>
      <c r="C4965">
        <v>4253600.9955169074</v>
      </c>
      <c r="D4965" t="str">
        <v>unmet</v>
      </c>
      <c r="E4965">
        <v>-684554.07032269519</v>
      </c>
    </row>
    <row r="4966" spans="1:5" x14ac:dyDescent="0.25">
      <c r="A4966">
        <v>4899</v>
      </c>
      <c r="B4966" s="40">
        <v>3263627.235664296</v>
      </c>
      <c r="C4966">
        <v>4253372.4607865307</v>
      </c>
      <c r="D4966" t="str">
        <v>unmet</v>
      </c>
      <c r="E4966">
        <v>-989745.22512223478</v>
      </c>
    </row>
    <row r="4967" spans="1:5" x14ac:dyDescent="0.25">
      <c r="A4967">
        <v>4900</v>
      </c>
      <c r="B4967" s="40">
        <v>3162904.7193084406</v>
      </c>
      <c r="C4967">
        <v>4253736.8790390762</v>
      </c>
      <c r="D4967" t="str">
        <v>unmet</v>
      </c>
      <c r="E4967">
        <v>-1090832.1597306356</v>
      </c>
    </row>
    <row r="4968" spans="1:5" x14ac:dyDescent="0.25">
      <c r="A4968">
        <v>4901</v>
      </c>
      <c r="B4968" s="40">
        <v>3048578.3518033312</v>
      </c>
      <c r="C4968">
        <v>4252881.7347197505</v>
      </c>
      <c r="D4968" t="str">
        <v>unmet</v>
      </c>
      <c r="E4968">
        <v>-1204303.3829164193</v>
      </c>
    </row>
    <row r="4969" spans="1:5" x14ac:dyDescent="0.25">
      <c r="A4969">
        <v>4902</v>
      </c>
      <c r="B4969" s="40">
        <v>3480130.2793584103</v>
      </c>
      <c r="C4969">
        <v>4253492.2646430414</v>
      </c>
      <c r="D4969" t="str">
        <v>unmet</v>
      </c>
      <c r="E4969">
        <v>-773361.98528463114</v>
      </c>
    </row>
    <row r="4970" spans="1:5" x14ac:dyDescent="0.25">
      <c r="A4970">
        <v>4903</v>
      </c>
      <c r="B4970" s="40">
        <v>3225645.8422792209</v>
      </c>
      <c r="C4970">
        <v>4253092.8773192875</v>
      </c>
      <c r="D4970" t="str">
        <v>unmet</v>
      </c>
      <c r="E4970">
        <v>-1027447.0350400666</v>
      </c>
    </row>
    <row r="4971" spans="1:5" x14ac:dyDescent="0.25">
      <c r="A4971">
        <v>4904</v>
      </c>
      <c r="B4971" s="40">
        <v>3395832.5885725874</v>
      </c>
      <c r="C4971">
        <v>4253262.4982519913</v>
      </c>
      <c r="D4971" t="str">
        <v>unmet</v>
      </c>
      <c r="E4971">
        <v>-857429.90967940399</v>
      </c>
    </row>
    <row r="4972" spans="1:5" x14ac:dyDescent="0.25">
      <c r="A4972">
        <v>4905</v>
      </c>
      <c r="B4972" s="40">
        <v>3286543.2639603401</v>
      </c>
      <c r="C4972">
        <v>4253434.4639630858</v>
      </c>
      <c r="D4972" t="str">
        <v>unmet</v>
      </c>
      <c r="E4972">
        <v>-966891.20000274573</v>
      </c>
    </row>
    <row r="4973" spans="1:5" x14ac:dyDescent="0.25">
      <c r="A4973">
        <v>4906</v>
      </c>
      <c r="B4973" s="40">
        <v>3295835.3607622627</v>
      </c>
      <c r="C4973">
        <v>4253740.9947481928</v>
      </c>
      <c r="D4973" t="str">
        <v>unmet</v>
      </c>
      <c r="E4973">
        <v>-957905.63398593012</v>
      </c>
    </row>
    <row r="4974" spans="1:5" x14ac:dyDescent="0.25">
      <c r="A4974">
        <v>4907</v>
      </c>
      <c r="B4974" s="40">
        <v>3876847.3744861679</v>
      </c>
      <c r="C4974">
        <v>4253413.4827041132</v>
      </c>
      <c r="D4974" t="str">
        <v>unmet</v>
      </c>
      <c r="E4974">
        <v>-376566.10821794532</v>
      </c>
    </row>
    <row r="4975" spans="1:5" x14ac:dyDescent="0.25">
      <c r="A4975">
        <v>4908</v>
      </c>
      <c r="B4975" s="40">
        <v>3214499.0071079433</v>
      </c>
      <c r="C4975">
        <v>4252752.7785927057</v>
      </c>
      <c r="D4975" t="str">
        <v>unmet</v>
      </c>
      <c r="E4975">
        <v>-1038253.7714847624</v>
      </c>
    </row>
    <row r="4976" spans="1:5" x14ac:dyDescent="0.25">
      <c r="A4976">
        <v>4909</v>
      </c>
      <c r="B4976" s="40">
        <v>2849720.3748797551</v>
      </c>
      <c r="C4976">
        <v>4253265.8327585422</v>
      </c>
      <c r="D4976" t="str">
        <v>unmet</v>
      </c>
      <c r="E4976">
        <v>-1403545.4578787871</v>
      </c>
    </row>
    <row r="4977" spans="1:5" x14ac:dyDescent="0.25">
      <c r="A4977">
        <v>4910</v>
      </c>
      <c r="B4977" s="40">
        <v>3662660.0615728972</v>
      </c>
      <c r="C4977">
        <v>4253471.7386170933</v>
      </c>
      <c r="D4977" t="str">
        <v>unmet</v>
      </c>
      <c r="E4977">
        <v>-590811.67704419605</v>
      </c>
    </row>
    <row r="4978" spans="1:5" x14ac:dyDescent="0.25">
      <c r="A4978">
        <v>4911</v>
      </c>
      <c r="B4978" s="40">
        <v>3684762.8020281307</v>
      </c>
      <c r="C4978">
        <v>4253568.6663645189</v>
      </c>
      <c r="D4978" t="str">
        <v>unmet</v>
      </c>
      <c r="E4978">
        <v>-568805.86433638819</v>
      </c>
    </row>
    <row r="4979" spans="1:5" x14ac:dyDescent="0.25">
      <c r="A4979">
        <v>4912</v>
      </c>
      <c r="B4979" s="40">
        <v>3037784.4910909981</v>
      </c>
      <c r="C4979">
        <v>4253524.7273850506</v>
      </c>
      <c r="D4979" t="str">
        <v>unmet</v>
      </c>
      <c r="E4979">
        <v>-1215740.2362940526</v>
      </c>
    </row>
    <row r="4980" spans="1:5" x14ac:dyDescent="0.25">
      <c r="A4980">
        <v>4913</v>
      </c>
      <c r="B4980" s="40">
        <v>3129927.9382819678</v>
      </c>
      <c r="C4980">
        <v>4253770.389165502</v>
      </c>
      <c r="D4980" t="str">
        <v>unmet</v>
      </c>
      <c r="E4980">
        <v>-1123842.4508835343</v>
      </c>
    </row>
    <row r="4981" spans="1:5" x14ac:dyDescent="0.25">
      <c r="A4981">
        <v>4914</v>
      </c>
      <c r="B4981" s="40">
        <v>2891099.932471016</v>
      </c>
      <c r="C4981">
        <v>4253760.0929206749</v>
      </c>
      <c r="D4981" t="str">
        <v>unmet</v>
      </c>
      <c r="E4981">
        <v>-1362660.160449659</v>
      </c>
    </row>
    <row r="4982" spans="1:5" x14ac:dyDescent="0.25">
      <c r="A4982">
        <v>4915</v>
      </c>
      <c r="B4982" s="40">
        <v>3025386.7216099175</v>
      </c>
      <c r="C4982">
        <v>4253474.7105821753</v>
      </c>
      <c r="D4982" t="str">
        <v>unmet</v>
      </c>
      <c r="E4982">
        <v>-1228087.9889722578</v>
      </c>
    </row>
    <row r="4983" spans="1:5" x14ac:dyDescent="0.25">
      <c r="A4983">
        <v>4916</v>
      </c>
      <c r="B4983" s="40">
        <v>3424124.9738800996</v>
      </c>
      <c r="C4983">
        <v>4252808.9201094992</v>
      </c>
      <c r="D4983" t="str">
        <v>unmet</v>
      </c>
      <c r="E4983">
        <v>-828683.94622939965</v>
      </c>
    </row>
    <row r="4984" spans="1:5" x14ac:dyDescent="0.25">
      <c r="A4984">
        <v>4917</v>
      </c>
      <c r="B4984" s="40">
        <v>3175175.7835512068</v>
      </c>
      <c r="C4984">
        <v>4252971.752705913</v>
      </c>
      <c r="D4984" t="str">
        <v>unmet</v>
      </c>
      <c r="E4984">
        <v>-1077795.9691547062</v>
      </c>
    </row>
    <row r="4985" spans="1:5" x14ac:dyDescent="0.25">
      <c r="A4985">
        <v>4918</v>
      </c>
      <c r="B4985" s="40">
        <v>3130265.5360324644</v>
      </c>
      <c r="C4985">
        <v>4253343.6268062899</v>
      </c>
      <c r="D4985" t="str">
        <v>unmet</v>
      </c>
      <c r="E4985">
        <v>-1123078.0907738255</v>
      </c>
    </row>
    <row r="4986" spans="1:5" x14ac:dyDescent="0.25">
      <c r="A4986">
        <v>4919</v>
      </c>
      <c r="B4986" s="40">
        <v>3347026.0628907504</v>
      </c>
      <c r="C4986">
        <v>4253260.4658938963</v>
      </c>
      <c r="D4986" t="str">
        <v>unmet</v>
      </c>
      <c r="E4986">
        <v>-906234.40300314594</v>
      </c>
    </row>
    <row r="4987" spans="1:5" x14ac:dyDescent="0.25">
      <c r="A4987">
        <v>4920</v>
      </c>
      <c r="B4987" s="40">
        <v>2932351.0972291026</v>
      </c>
      <c r="C4987">
        <v>4253636.1808411432</v>
      </c>
      <c r="D4987" t="str">
        <v>unmet</v>
      </c>
      <c r="E4987">
        <v>-1321285.0836120406</v>
      </c>
    </row>
    <row r="4988" spans="1:5" x14ac:dyDescent="0.25">
      <c r="A4988">
        <v>4921</v>
      </c>
      <c r="B4988" s="40">
        <v>3541974.5493914634</v>
      </c>
      <c r="C4988">
        <v>4253374.5135296807</v>
      </c>
      <c r="D4988" t="str">
        <v>unmet</v>
      </c>
      <c r="E4988">
        <v>-711399.96413821727</v>
      </c>
    </row>
    <row r="4989" spans="1:5" x14ac:dyDescent="0.25">
      <c r="A4989">
        <v>4922</v>
      </c>
      <c r="B4989" s="40">
        <v>3295070.6510369685</v>
      </c>
      <c r="C4989">
        <v>4253661.4841299988</v>
      </c>
      <c r="D4989" t="str">
        <v>unmet</v>
      </c>
      <c r="E4989">
        <v>-958590.83309303038</v>
      </c>
    </row>
    <row r="4990" spans="1:5" x14ac:dyDescent="0.25">
      <c r="A4990">
        <v>4923</v>
      </c>
      <c r="B4990" s="40">
        <v>2928815.6686075018</v>
      </c>
      <c r="C4990">
        <v>4253264.736718866</v>
      </c>
      <c r="D4990" t="str">
        <v>unmet</v>
      </c>
      <c r="E4990">
        <v>-1324449.0681113643</v>
      </c>
    </row>
    <row r="4991" spans="1:5" x14ac:dyDescent="0.25">
      <c r="A4991">
        <v>4924</v>
      </c>
      <c r="B4991" s="40">
        <v>3152903.1214054432</v>
      </c>
      <c r="C4991">
        <v>4253382.4005923066</v>
      </c>
      <c r="D4991" t="str">
        <v>unmet</v>
      </c>
      <c r="E4991">
        <v>-1100479.2791868635</v>
      </c>
    </row>
    <row r="4992" spans="1:5" x14ac:dyDescent="0.25">
      <c r="A4992">
        <v>4925</v>
      </c>
      <c r="B4992" s="40">
        <v>3544963.7022971064</v>
      </c>
      <c r="C4992">
        <v>4253681.7008122578</v>
      </c>
      <c r="D4992" t="str">
        <v>unmet</v>
      </c>
      <c r="E4992">
        <v>-708717.99851515144</v>
      </c>
    </row>
    <row r="4993" spans="1:5" x14ac:dyDescent="0.25">
      <c r="A4993">
        <v>4926</v>
      </c>
      <c r="B4993" s="40">
        <v>3093204.751438722</v>
      </c>
      <c r="C4993">
        <v>4253512.6530212248</v>
      </c>
      <c r="D4993" t="str">
        <v>unmet</v>
      </c>
      <c r="E4993">
        <v>-1160307.9015825028</v>
      </c>
    </row>
    <row r="4994" spans="1:5" x14ac:dyDescent="0.25">
      <c r="A4994">
        <v>4927</v>
      </c>
      <c r="B4994" s="40">
        <v>3670619.9032963878</v>
      </c>
      <c r="C4994">
        <v>4253190.8640445443</v>
      </c>
      <c r="D4994" t="str">
        <v>unmet</v>
      </c>
      <c r="E4994">
        <v>-582570.96074815653</v>
      </c>
    </row>
    <row r="4995" spans="1:5" x14ac:dyDescent="0.25">
      <c r="A4995">
        <v>4928</v>
      </c>
      <c r="B4995" s="40">
        <v>3039097.1632438395</v>
      </c>
      <c r="C4995">
        <v>4253304.2020685263</v>
      </c>
      <c r="D4995" t="str">
        <v>unmet</v>
      </c>
      <c r="E4995">
        <v>-1214207.0388246868</v>
      </c>
    </row>
    <row r="4996" spans="1:5" x14ac:dyDescent="0.25">
      <c r="A4996">
        <v>4929</v>
      </c>
      <c r="B4996" s="40">
        <v>3456752.5306598013</v>
      </c>
      <c r="C4996">
        <v>4253680.8962826487</v>
      </c>
      <c r="D4996" t="str">
        <v>unmet</v>
      </c>
      <c r="E4996">
        <v>-796928.36562284734</v>
      </c>
    </row>
    <row r="4997" spans="1:5" x14ac:dyDescent="0.25">
      <c r="A4997">
        <v>4930</v>
      </c>
      <c r="B4997" s="40">
        <v>3279914.2335748547</v>
      </c>
      <c r="C4997">
        <v>4253771.8465734459</v>
      </c>
      <c r="D4997" t="str">
        <v>unmet</v>
      </c>
      <c r="E4997">
        <v>-973857.61299859127</v>
      </c>
    </row>
    <row r="4998" spans="1:5" x14ac:dyDescent="0.25">
      <c r="A4998">
        <v>4931</v>
      </c>
      <c r="B4998" s="40">
        <v>3266242.7271939367</v>
      </c>
      <c r="C4998">
        <v>4252882.5228632074</v>
      </c>
      <c r="D4998" t="str">
        <v>unmet</v>
      </c>
      <c r="E4998">
        <v>-986639.79566927068</v>
      </c>
    </row>
    <row r="4999" spans="1:5" x14ac:dyDescent="0.25">
      <c r="A4999">
        <v>4932</v>
      </c>
      <c r="B4999" s="40">
        <v>3327796.2453693468</v>
      </c>
      <c r="C4999">
        <v>4252999.9173506675</v>
      </c>
      <c r="D4999" t="str">
        <v>unmet</v>
      </c>
      <c r="E4999">
        <v>-925203.67198132072</v>
      </c>
    </row>
    <row r="5000" spans="1:5" x14ac:dyDescent="0.25">
      <c r="A5000">
        <v>4933</v>
      </c>
      <c r="B5000" s="40">
        <v>3684216.769836395</v>
      </c>
      <c r="C5000">
        <v>4253386.0796213979</v>
      </c>
      <c r="D5000" t="str">
        <v>unmet</v>
      </c>
      <c r="E5000">
        <v>-569169.30978500284</v>
      </c>
    </row>
    <row r="5001" spans="1:5" x14ac:dyDescent="0.25">
      <c r="A5001">
        <v>4934</v>
      </c>
      <c r="B5001" s="40">
        <v>2911406.1251240126</v>
      </c>
      <c r="C5001">
        <v>4253072.1029653279</v>
      </c>
      <c r="D5001" t="str">
        <v>unmet</v>
      </c>
      <c r="E5001">
        <v>-1341665.9778413153</v>
      </c>
    </row>
    <row r="5002" spans="1:5" x14ac:dyDescent="0.25">
      <c r="A5002">
        <v>4935</v>
      </c>
      <c r="B5002" s="40">
        <v>3233367.6883247946</v>
      </c>
      <c r="C5002">
        <v>4252635.9772016509</v>
      </c>
      <c r="D5002" t="str">
        <v>unmet</v>
      </c>
      <c r="E5002">
        <v>-1019268.2888768562</v>
      </c>
    </row>
    <row r="5003" spans="1:5" x14ac:dyDescent="0.25">
      <c r="A5003">
        <v>4936</v>
      </c>
      <c r="B5003" s="40">
        <v>3450778.4981874097</v>
      </c>
      <c r="C5003">
        <v>4253409.5546828061</v>
      </c>
      <c r="D5003" t="str">
        <v>unmet</v>
      </c>
      <c r="E5003">
        <v>-802631.05649539642</v>
      </c>
    </row>
    <row r="5004" spans="1:5" x14ac:dyDescent="0.25">
      <c r="A5004">
        <v>4937</v>
      </c>
      <c r="B5004" s="40">
        <v>3113962.9268016852</v>
      </c>
      <c r="C5004">
        <v>4253593.0336659737</v>
      </c>
      <c r="D5004" t="str">
        <v>unmet</v>
      </c>
      <c r="E5004">
        <v>-1139630.1068642884</v>
      </c>
    </row>
    <row r="5005" spans="1:5" x14ac:dyDescent="0.25">
      <c r="A5005">
        <v>4938</v>
      </c>
      <c r="B5005" s="40">
        <v>3050829.0064283302</v>
      </c>
      <c r="C5005">
        <v>4253419.9924488133</v>
      </c>
      <c r="D5005" t="str">
        <v>unmet</v>
      </c>
      <c r="E5005">
        <v>-1202590.9860204831</v>
      </c>
    </row>
    <row r="5006" spans="1:5" x14ac:dyDescent="0.25">
      <c r="A5006">
        <v>4939</v>
      </c>
      <c r="B5006" s="40">
        <v>3257387.4589691791</v>
      </c>
      <c r="C5006">
        <v>4253251.6422718698</v>
      </c>
      <c r="D5006" t="str">
        <v>unmet</v>
      </c>
      <c r="E5006">
        <v>-995864.18330269074</v>
      </c>
    </row>
    <row r="5007" spans="1:5" x14ac:dyDescent="0.25">
      <c r="A5007">
        <v>4940</v>
      </c>
      <c r="B5007" s="40">
        <v>5464957.8504586052</v>
      </c>
      <c r="C5007">
        <v>4254097.2375330888</v>
      </c>
      <c r="D5007" t="str">
        <v>met</v>
      </c>
      <c r="E5007">
        <v>1210860.6129255164</v>
      </c>
    </row>
    <row r="5008" spans="1:5" x14ac:dyDescent="0.25">
      <c r="A5008">
        <v>4941</v>
      </c>
      <c r="B5008" s="40">
        <v>3060104.0041746576</v>
      </c>
      <c r="C5008">
        <v>4253081.3351027444</v>
      </c>
      <c r="D5008" t="str">
        <v>unmet</v>
      </c>
      <c r="E5008">
        <v>-1192977.3309280868</v>
      </c>
    </row>
    <row r="5009" spans="1:5" x14ac:dyDescent="0.25">
      <c r="A5009">
        <v>4942</v>
      </c>
      <c r="B5009" s="40">
        <v>3912505.1418393604</v>
      </c>
      <c r="C5009">
        <v>4252953.2843069891</v>
      </c>
      <c r="D5009" t="str">
        <v>unmet</v>
      </c>
      <c r="E5009">
        <v>-340448.1424676287</v>
      </c>
    </row>
    <row r="5010" spans="1:5" x14ac:dyDescent="0.25">
      <c r="A5010">
        <v>4943</v>
      </c>
      <c r="B5010" s="40">
        <v>3390666.4177183146</v>
      </c>
      <c r="C5010">
        <v>4253390.4893263662</v>
      </c>
      <c r="D5010" t="str">
        <v>unmet</v>
      </c>
      <c r="E5010">
        <v>-862724.07160805166</v>
      </c>
    </row>
    <row r="5011" spans="1:5" x14ac:dyDescent="0.25">
      <c r="A5011">
        <v>4944</v>
      </c>
      <c r="B5011" s="40">
        <v>3396313.5008483189</v>
      </c>
      <c r="C5011">
        <v>4253426.9886511713</v>
      </c>
      <c r="D5011" t="str">
        <v>unmet</v>
      </c>
      <c r="E5011">
        <v>-857113.48780285241</v>
      </c>
    </row>
    <row r="5012" spans="1:5" x14ac:dyDescent="0.25">
      <c r="A5012">
        <v>4945</v>
      </c>
      <c r="B5012" s="40">
        <v>3326783.0110603813</v>
      </c>
      <c r="C5012">
        <v>4253300.8130555879</v>
      </c>
      <c r="D5012" t="str">
        <v>unmet</v>
      </c>
      <c r="E5012">
        <v>-926517.80199520662</v>
      </c>
    </row>
    <row r="5013" spans="1:5" x14ac:dyDescent="0.25">
      <c r="A5013">
        <v>4946</v>
      </c>
      <c r="B5013" s="40">
        <v>2842517.1629728465</v>
      </c>
      <c r="C5013">
        <v>4253556.611432788</v>
      </c>
      <c r="D5013" t="str">
        <v>unmet</v>
      </c>
      <c r="E5013">
        <v>-1411039.4484599414</v>
      </c>
    </row>
    <row r="5014" spans="1:5" x14ac:dyDescent="0.25">
      <c r="A5014">
        <v>4947</v>
      </c>
      <c r="B5014" s="40">
        <v>3155826.6785127753</v>
      </c>
      <c r="C5014">
        <v>4253575.1044366015</v>
      </c>
      <c r="D5014" t="str">
        <v>unmet</v>
      </c>
      <c r="E5014">
        <v>-1097748.4259238262</v>
      </c>
    </row>
    <row r="5015" spans="1:5" x14ac:dyDescent="0.25">
      <c r="A5015">
        <v>4948</v>
      </c>
      <c r="B5015" s="40">
        <v>3051247.7998967171</v>
      </c>
      <c r="C5015">
        <v>4253803.2062873431</v>
      </c>
      <c r="D5015" t="str">
        <v>unmet</v>
      </c>
      <c r="E5015">
        <v>-1202555.406390626</v>
      </c>
    </row>
    <row r="5016" spans="1:5" x14ac:dyDescent="0.25">
      <c r="A5016">
        <v>4949</v>
      </c>
      <c r="B5016" s="40">
        <v>3389755.4027495123</v>
      </c>
      <c r="C5016">
        <v>4253526.640523565</v>
      </c>
      <c r="D5016" t="str">
        <v>unmet</v>
      </c>
      <c r="E5016">
        <v>-863771.23777405266</v>
      </c>
    </row>
    <row r="5017" spans="1:5" x14ac:dyDescent="0.25">
      <c r="A5017">
        <v>4950</v>
      </c>
      <c r="B5017" s="40">
        <v>3464465.8796126433</v>
      </c>
      <c r="C5017">
        <v>4253616.6305565843</v>
      </c>
      <c r="D5017" t="str">
        <v>unmet</v>
      </c>
      <c r="E5017">
        <v>-789150.75094394106</v>
      </c>
    </row>
    <row r="5018" spans="1:5" x14ac:dyDescent="0.25">
      <c r="A5018">
        <v>4951</v>
      </c>
      <c r="B5018" s="40">
        <v>3010631.0983765908</v>
      </c>
      <c r="C5018">
        <v>4253534.3559064129</v>
      </c>
      <c r="D5018" t="str">
        <v>unmet</v>
      </c>
      <c r="E5018">
        <v>-1242903.2575298222</v>
      </c>
    </row>
    <row r="5019" spans="1:5" x14ac:dyDescent="0.25">
      <c r="A5019">
        <v>4952</v>
      </c>
      <c r="B5019" s="40">
        <v>3604903.8663795479</v>
      </c>
      <c r="C5019">
        <v>4253432.1527862819</v>
      </c>
      <c r="D5019" t="str">
        <v>unmet</v>
      </c>
      <c r="E5019">
        <v>-648528.28640673403</v>
      </c>
    </row>
    <row r="5020" spans="1:5" x14ac:dyDescent="0.25">
      <c r="A5020">
        <v>4953</v>
      </c>
      <c r="B5020" s="40">
        <v>3475181.8860864979</v>
      </c>
      <c r="C5020">
        <v>4253683.8968396913</v>
      </c>
      <c r="D5020" t="str">
        <v>unmet</v>
      </c>
      <c r="E5020">
        <v>-778502.0107531934</v>
      </c>
    </row>
    <row r="5021" spans="1:5" x14ac:dyDescent="0.25">
      <c r="A5021">
        <v>4954</v>
      </c>
      <c r="B5021" s="40">
        <v>3660865.7663052757</v>
      </c>
      <c r="C5021">
        <v>4253007.1156338481</v>
      </c>
      <c r="D5021" t="str">
        <v>unmet</v>
      </c>
      <c r="E5021">
        <v>-592141.3493285724</v>
      </c>
    </row>
    <row r="5022" spans="1:5" x14ac:dyDescent="0.25">
      <c r="A5022">
        <v>4955</v>
      </c>
      <c r="B5022" s="40">
        <v>3173192.9228782179</v>
      </c>
      <c r="C5022">
        <v>4253274.4361488633</v>
      </c>
      <c r="D5022" t="str">
        <v>unmet</v>
      </c>
      <c r="E5022">
        <v>-1080081.5132706454</v>
      </c>
    </row>
    <row r="5023" spans="1:5" x14ac:dyDescent="0.25">
      <c r="A5023">
        <v>4956</v>
      </c>
      <c r="B5023" s="40">
        <v>3412974.9336275868</v>
      </c>
      <c r="C5023">
        <v>4253502.9209826943</v>
      </c>
      <c r="D5023" t="str">
        <v>unmet</v>
      </c>
      <c r="E5023">
        <v>-840527.98735510744</v>
      </c>
    </row>
    <row r="5024" spans="1:5" x14ac:dyDescent="0.25">
      <c r="A5024">
        <v>4957</v>
      </c>
      <c r="B5024" s="40">
        <v>3348160.2091002148</v>
      </c>
      <c r="C5024">
        <v>4253340.5483832406</v>
      </c>
      <c r="D5024" t="str">
        <v>unmet</v>
      </c>
      <c r="E5024">
        <v>-905180.33928302582</v>
      </c>
    </row>
    <row r="5025" spans="1:5" x14ac:dyDescent="0.25">
      <c r="A5025">
        <v>4958</v>
      </c>
      <c r="B5025" s="40">
        <v>2799896.097896765</v>
      </c>
      <c r="C5025">
        <v>4253283.4181348169</v>
      </c>
      <c r="D5025" t="str">
        <v>unmet</v>
      </c>
      <c r="E5025">
        <v>-1453387.3202380519</v>
      </c>
    </row>
    <row r="5026" spans="1:5" x14ac:dyDescent="0.25">
      <c r="A5026">
        <v>4959</v>
      </c>
      <c r="B5026" s="40">
        <v>4252767.0616351049</v>
      </c>
      <c r="C5026">
        <v>4254074.0968531948</v>
      </c>
      <c r="D5026" t="str">
        <v>unmet</v>
      </c>
      <c r="E5026">
        <v>-1307.035218089819</v>
      </c>
    </row>
    <row r="5027" spans="1:5" x14ac:dyDescent="0.25">
      <c r="A5027">
        <v>4960</v>
      </c>
      <c r="B5027" s="40">
        <v>3105054.3373580491</v>
      </c>
      <c r="C5027">
        <v>4254000.6830916712</v>
      </c>
      <c r="D5027" t="str">
        <v>unmet</v>
      </c>
      <c r="E5027">
        <v>-1148946.3457336221</v>
      </c>
    </row>
    <row r="5028" spans="1:5" x14ac:dyDescent="0.25">
      <c r="A5028">
        <v>4961</v>
      </c>
      <c r="B5028" s="40">
        <v>3115098.6121227732</v>
      </c>
      <c r="C5028">
        <v>4253526.0406343127</v>
      </c>
      <c r="D5028" t="str">
        <v>unmet</v>
      </c>
      <c r="E5028">
        <v>-1138427.4285115395</v>
      </c>
    </row>
    <row r="5029" spans="1:5" x14ac:dyDescent="0.25">
      <c r="A5029">
        <v>4962</v>
      </c>
      <c r="B5029" s="40">
        <v>3313054.1814902681</v>
      </c>
      <c r="C5029">
        <v>4253434.1114549804</v>
      </c>
      <c r="D5029" t="str">
        <v>unmet</v>
      </c>
      <c r="E5029">
        <v>-940379.92996471236</v>
      </c>
    </row>
    <row r="5030" spans="1:5" x14ac:dyDescent="0.25">
      <c r="A5030">
        <v>4963</v>
      </c>
      <c r="B5030" s="40">
        <v>3252201.6177355843</v>
      </c>
      <c r="C5030">
        <v>4253263.3414819725</v>
      </c>
      <c r="D5030" t="str">
        <v>unmet</v>
      </c>
      <c r="E5030">
        <v>-1001061.7237463882</v>
      </c>
    </row>
    <row r="5031" spans="1:5" x14ac:dyDescent="0.25">
      <c r="A5031">
        <v>4964</v>
      </c>
      <c r="B5031" s="40">
        <v>2991475.6882044422</v>
      </c>
      <c r="C5031">
        <v>4253748.9804274607</v>
      </c>
      <c r="D5031" t="str">
        <v>unmet</v>
      </c>
      <c r="E5031">
        <v>-1262273.2922230186</v>
      </c>
    </row>
    <row r="5032" spans="1:5" x14ac:dyDescent="0.25">
      <c r="A5032">
        <v>4965</v>
      </c>
      <c r="B5032" s="40">
        <v>2957655.8156616022</v>
      </c>
      <c r="C5032">
        <v>4252923.416069827</v>
      </c>
      <c r="D5032" t="str">
        <v>unmet</v>
      </c>
      <c r="E5032">
        <v>-1295267.6004082249</v>
      </c>
    </row>
    <row r="5033" spans="1:5" x14ac:dyDescent="0.25">
      <c r="A5033">
        <v>4966</v>
      </c>
      <c r="B5033" s="40">
        <v>2884745.1916062674</v>
      </c>
      <c r="C5033">
        <v>4253400.3077836102</v>
      </c>
      <c r="D5033" t="str">
        <v>unmet</v>
      </c>
      <c r="E5033">
        <v>-1368655.1161773428</v>
      </c>
    </row>
    <row r="5034" spans="1:5" x14ac:dyDescent="0.25">
      <c r="A5034">
        <v>4967</v>
      </c>
      <c r="B5034" s="40">
        <v>2800713.5741172335</v>
      </c>
      <c r="C5034">
        <v>4253231.6652641827</v>
      </c>
      <c r="D5034" t="str">
        <v>unmet</v>
      </c>
      <c r="E5034">
        <v>-1452518.0911469492</v>
      </c>
    </row>
    <row r="5035" spans="1:5" x14ac:dyDescent="0.25">
      <c r="A5035">
        <v>4968</v>
      </c>
      <c r="B5035" s="40">
        <v>2953709.0518614147</v>
      </c>
      <c r="C5035">
        <v>4252981.1144975517</v>
      </c>
      <c r="D5035" t="str">
        <v>unmet</v>
      </c>
      <c r="E5035">
        <v>-1299272.062636137</v>
      </c>
    </row>
    <row r="5036" spans="1:5" x14ac:dyDescent="0.25">
      <c r="A5036">
        <v>4969</v>
      </c>
      <c r="B5036" s="40">
        <v>2974210.001222861</v>
      </c>
      <c r="C5036">
        <v>4253103.7763613779</v>
      </c>
      <c r="D5036" t="str">
        <v>unmet</v>
      </c>
      <c r="E5036">
        <v>-1278893.7751385169</v>
      </c>
    </row>
    <row r="5037" spans="1:5" x14ac:dyDescent="0.25">
      <c r="A5037">
        <v>4970</v>
      </c>
      <c r="B5037" s="40">
        <v>3808812.7536744536</v>
      </c>
      <c r="C5037">
        <v>4253656.5402281126</v>
      </c>
      <c r="D5037" t="str">
        <v>unmet</v>
      </c>
      <c r="E5037">
        <v>-444843.78655365901</v>
      </c>
    </row>
    <row r="5038" spans="1:5" x14ac:dyDescent="0.25">
      <c r="A5038">
        <v>4971</v>
      </c>
      <c r="B5038" s="40">
        <v>2689340.7516176263</v>
      </c>
      <c r="C5038">
        <v>4253429.9511770075</v>
      </c>
      <c r="D5038" t="str">
        <v>unmet</v>
      </c>
      <c r="E5038">
        <v>-1564089.1995593812</v>
      </c>
    </row>
    <row r="5039" spans="1:5" x14ac:dyDescent="0.25">
      <c r="A5039">
        <v>4972</v>
      </c>
      <c r="B5039" s="40">
        <v>3996810.863207967</v>
      </c>
      <c r="C5039">
        <v>4253065.6750757145</v>
      </c>
      <c r="D5039" t="str">
        <v>unmet</v>
      </c>
      <c r="E5039">
        <v>-256254.81186774746</v>
      </c>
    </row>
    <row r="5040" spans="1:5" x14ac:dyDescent="0.25">
      <c r="A5040">
        <v>4973</v>
      </c>
      <c r="B5040" s="40">
        <v>3314179.8351386236</v>
      </c>
      <c r="C5040">
        <v>4253486.5578795029</v>
      </c>
      <c r="D5040" t="str">
        <v>unmet</v>
      </c>
      <c r="E5040">
        <v>-939306.72274087928</v>
      </c>
    </row>
    <row r="5041" spans="1:5" x14ac:dyDescent="0.25">
      <c r="A5041">
        <v>4974</v>
      </c>
      <c r="B5041" s="40">
        <v>3214468.0304407529</v>
      </c>
      <c r="C5041">
        <v>4252996.4618144855</v>
      </c>
      <c r="D5041" t="str">
        <v>unmet</v>
      </c>
      <c r="E5041">
        <v>-1038528.4313737326</v>
      </c>
    </row>
    <row r="5042" spans="1:5" x14ac:dyDescent="0.25">
      <c r="A5042">
        <v>4975</v>
      </c>
      <c r="B5042" s="40">
        <v>3088355.8297514291</v>
      </c>
      <c r="C5042">
        <v>4253398.0184405036</v>
      </c>
      <c r="D5042" t="str">
        <v>unmet</v>
      </c>
      <c r="E5042">
        <v>-1165042.1886890745</v>
      </c>
    </row>
    <row r="5043" spans="1:5" x14ac:dyDescent="0.25">
      <c r="A5043">
        <v>4976</v>
      </c>
      <c r="B5043" s="40">
        <v>3084509.3177281311</v>
      </c>
      <c r="C5043">
        <v>4253685.2472540932</v>
      </c>
      <c r="D5043" t="str">
        <v>unmet</v>
      </c>
      <c r="E5043">
        <v>-1169175.9295259621</v>
      </c>
    </row>
    <row r="5044" spans="1:5" x14ac:dyDescent="0.25">
      <c r="A5044">
        <v>4977</v>
      </c>
      <c r="B5044" s="40">
        <v>3200150.5756490733</v>
      </c>
      <c r="C5044">
        <v>4253177.1887614373</v>
      </c>
      <c r="D5044" t="str">
        <v>unmet</v>
      </c>
      <c r="E5044">
        <v>-1053026.613112364</v>
      </c>
    </row>
    <row r="5045" spans="1:5" x14ac:dyDescent="0.25">
      <c r="A5045">
        <v>4978</v>
      </c>
      <c r="B5045" s="40">
        <v>3228078.908764197</v>
      </c>
      <c r="C5045">
        <v>4253416.0757579571</v>
      </c>
      <c r="D5045" t="str">
        <v>unmet</v>
      </c>
      <c r="E5045">
        <v>-1025337.16699376</v>
      </c>
    </row>
    <row r="5046" spans="1:5" x14ac:dyDescent="0.25">
      <c r="A5046">
        <v>4979</v>
      </c>
      <c r="B5046" s="40">
        <v>2941029.2099748952</v>
      </c>
      <c r="C5046">
        <v>4252913.8791961903</v>
      </c>
      <c r="D5046" t="str">
        <v>unmet</v>
      </c>
      <c r="E5046">
        <v>-1311884.669221295</v>
      </c>
    </row>
    <row r="5047" spans="1:5" x14ac:dyDescent="0.25">
      <c r="A5047">
        <v>4980</v>
      </c>
      <c r="B5047" s="40">
        <v>3914791.5750188483</v>
      </c>
      <c r="C5047">
        <v>4253703.5061051566</v>
      </c>
      <c r="D5047" t="str">
        <v>unmet</v>
      </c>
      <c r="E5047">
        <v>-338911.93108630832</v>
      </c>
    </row>
    <row r="5048" spans="1:5" x14ac:dyDescent="0.25">
      <c r="A5048">
        <v>4981</v>
      </c>
      <c r="B5048" s="40">
        <v>2964453.0888150856</v>
      </c>
      <c r="C5048">
        <v>4253202.9452341292</v>
      </c>
      <c r="D5048" t="str">
        <v>unmet</v>
      </c>
      <c r="E5048">
        <v>-1288749.8564190436</v>
      </c>
    </row>
    <row r="5049" spans="1:5" x14ac:dyDescent="0.25">
      <c r="A5049">
        <v>4982</v>
      </c>
      <c r="B5049" s="40">
        <v>3246685.4084257791</v>
      </c>
      <c r="C5049">
        <v>4253810.4699904807</v>
      </c>
      <c r="D5049" t="str">
        <v>unmet</v>
      </c>
      <c r="E5049">
        <v>-1007125.0615647016</v>
      </c>
    </row>
    <row r="5050" spans="1:5" x14ac:dyDescent="0.25">
      <c r="A5050">
        <v>4983</v>
      </c>
      <c r="B5050" s="40">
        <v>2871914.3131198036</v>
      </c>
      <c r="C5050">
        <v>4253224.5571822217</v>
      </c>
      <c r="D5050" t="str">
        <v>unmet</v>
      </c>
      <c r="E5050">
        <v>-1381310.2440624181</v>
      </c>
    </row>
    <row r="5051" spans="1:5" x14ac:dyDescent="0.25">
      <c r="A5051">
        <v>4984</v>
      </c>
      <c r="B5051" s="40">
        <v>3628080.4585981178</v>
      </c>
      <c r="C5051">
        <v>4253881.2869837489</v>
      </c>
      <c r="D5051" t="str">
        <v>unmet</v>
      </c>
      <c r="E5051">
        <v>-625800.82838563109</v>
      </c>
    </row>
    <row r="5052" spans="1:5" x14ac:dyDescent="0.25">
      <c r="A5052">
        <v>4985</v>
      </c>
      <c r="B5052" s="40">
        <v>3251580.436987076</v>
      </c>
      <c r="C5052">
        <v>4253122.8424900584</v>
      </c>
      <c r="D5052" t="str">
        <v>unmet</v>
      </c>
      <c r="E5052">
        <v>-1001542.4055029824</v>
      </c>
    </row>
    <row r="5053" spans="1:5" x14ac:dyDescent="0.25">
      <c r="A5053">
        <v>4986</v>
      </c>
      <c r="B5053" s="40">
        <v>4089943.6927164202</v>
      </c>
      <c r="C5053">
        <v>4252934.7456066944</v>
      </c>
      <c r="D5053" t="str">
        <v>unmet</v>
      </c>
      <c r="E5053">
        <v>-162991.05289027421</v>
      </c>
    </row>
    <row r="5054" spans="1:5" x14ac:dyDescent="0.25">
      <c r="A5054">
        <v>4987</v>
      </c>
      <c r="B5054" s="40">
        <v>3005271.003941963</v>
      </c>
      <c r="C5054">
        <v>4253121.1204711478</v>
      </c>
      <c r="D5054" t="str">
        <v>unmet</v>
      </c>
      <c r="E5054">
        <v>-1247850.1165291849</v>
      </c>
    </row>
    <row r="5055" spans="1:5" x14ac:dyDescent="0.25">
      <c r="A5055">
        <v>4988</v>
      </c>
      <c r="B5055" s="40">
        <v>3134329.5404071747</v>
      </c>
      <c r="C5055">
        <v>4253369.7778167101</v>
      </c>
      <c r="D5055" t="str">
        <v>unmet</v>
      </c>
      <c r="E5055">
        <v>-1119040.2374095353</v>
      </c>
    </row>
    <row r="5056" spans="1:5" x14ac:dyDescent="0.25">
      <c r="A5056">
        <v>4989</v>
      </c>
      <c r="B5056" s="40">
        <v>3182129.6882559294</v>
      </c>
      <c r="C5056">
        <v>4253040.8810483459</v>
      </c>
      <c r="D5056" t="str">
        <v>unmet</v>
      </c>
      <c r="E5056">
        <v>-1070911.1927924166</v>
      </c>
    </row>
    <row r="5057" spans="1:5" x14ac:dyDescent="0.25">
      <c r="A5057">
        <v>4990</v>
      </c>
      <c r="B5057" s="40">
        <v>3308304.9412145531</v>
      </c>
      <c r="C5057">
        <v>4253451.90669036</v>
      </c>
      <c r="D5057" t="str">
        <v>unmet</v>
      </c>
      <c r="E5057">
        <v>-945146.96547580697</v>
      </c>
    </row>
    <row r="5058" spans="1:5" x14ac:dyDescent="0.25">
      <c r="A5058">
        <v>4991</v>
      </c>
      <c r="B5058" s="40">
        <v>2740136.3177034133</v>
      </c>
      <c r="C5058">
        <v>4252734.066959016</v>
      </c>
      <c r="D5058" t="str">
        <v>unmet</v>
      </c>
      <c r="E5058">
        <v>-1512597.7492556027</v>
      </c>
    </row>
    <row r="5059" spans="1:5" x14ac:dyDescent="0.25">
      <c r="A5059">
        <v>4992</v>
      </c>
      <c r="B5059" s="40">
        <v>4131973.6205684859</v>
      </c>
      <c r="C5059">
        <v>4253173.2164707882</v>
      </c>
      <c r="D5059" t="str">
        <v>unmet</v>
      </c>
      <c r="E5059">
        <v>-121199.5959023023</v>
      </c>
    </row>
    <row r="5060" spans="1:5" x14ac:dyDescent="0.25">
      <c r="A5060">
        <v>4993</v>
      </c>
      <c r="B5060" s="40">
        <v>3214594.552457653</v>
      </c>
      <c r="C5060">
        <v>4253529.6060004421</v>
      </c>
      <c r="D5060" t="str">
        <v>unmet</v>
      </c>
      <c r="E5060">
        <v>-1038935.0535427891</v>
      </c>
    </row>
    <row r="5061" spans="1:5" x14ac:dyDescent="0.25">
      <c r="A5061">
        <v>4994</v>
      </c>
      <c r="B5061" s="40">
        <v>3295092.5290000769</v>
      </c>
      <c r="C5061">
        <v>4253619.6010970827</v>
      </c>
      <c r="D5061" t="str">
        <v>unmet</v>
      </c>
      <c r="E5061">
        <v>-958527.07209700579</v>
      </c>
    </row>
    <row r="5062" spans="1:5" x14ac:dyDescent="0.25">
      <c r="A5062">
        <v>4995</v>
      </c>
      <c r="B5062" s="40">
        <v>2946510.1317177219</v>
      </c>
      <c r="C5062">
        <v>4253305.9667734541</v>
      </c>
      <c r="D5062" t="str">
        <v>unmet</v>
      </c>
      <c r="E5062">
        <v>-1306795.8350557322</v>
      </c>
    </row>
    <row r="5063" spans="1:5" x14ac:dyDescent="0.25">
      <c r="A5063">
        <v>4996</v>
      </c>
      <c r="B5063" s="40">
        <v>2920020.7467594221</v>
      </c>
      <c r="C5063">
        <v>4254326.6234083362</v>
      </c>
      <c r="D5063" t="str">
        <v>unmet</v>
      </c>
      <c r="E5063">
        <v>-1334305.8766489141</v>
      </c>
    </row>
    <row r="5064" spans="1:5" x14ac:dyDescent="0.25">
      <c r="A5064">
        <v>4997</v>
      </c>
      <c r="B5064" s="40">
        <v>2940913.4860025723</v>
      </c>
      <c r="C5064">
        <v>4253393.9968759995</v>
      </c>
      <c r="D5064" t="str">
        <v>unmet</v>
      </c>
      <c r="E5064">
        <v>-1312480.5108734271</v>
      </c>
    </row>
    <row r="5065" spans="1:5" x14ac:dyDescent="0.25">
      <c r="A5065">
        <v>4998</v>
      </c>
      <c r="B5065" s="40">
        <v>3128457.355387697</v>
      </c>
      <c r="C5065">
        <v>4253261.6312460061</v>
      </c>
      <c r="D5065" t="str">
        <v>unmet</v>
      </c>
      <c r="E5065">
        <v>-1124804.2758583091</v>
      </c>
    </row>
    <row r="5066" spans="1:5" x14ac:dyDescent="0.25">
      <c r="A5066">
        <v>4999</v>
      </c>
      <c r="B5066" s="40">
        <v>3523132.2868691422</v>
      </c>
      <c r="C5066">
        <v>4253255.8867227826</v>
      </c>
      <c r="D5066" t="str">
        <v>unmet</v>
      </c>
      <c r="E5066">
        <v>-730123.59985364042</v>
      </c>
    </row>
    <row r="5067" spans="1:5" x14ac:dyDescent="0.25">
      <c r="A5067">
        <v>5000</v>
      </c>
      <c r="B5067" s="40">
        <v>2807607.0070636431</v>
      </c>
      <c r="C5067">
        <v>4253092.2614222206</v>
      </c>
      <c r="D5067" t="str">
        <v>unmet</v>
      </c>
      <c r="E5067">
        <v>-1445485.2543585775</v>
      </c>
    </row>
  </sheetData>
  <scenarios current="1" show="1">
    <scenario name="3% contribution" locked="1" count="1" user="szha687" comment="Created by szha687 on 23/05/2025">
      <inputCells r="B9" val="0.03" numFmtId="9"/>
    </scenario>
    <scenario name="6% contribution" locked="1" count="1" user="szha687" comment="Created by szha687 on 23/05/2025">
      <inputCells r="B9" val="0.06" numFmtId="9"/>
    </scenario>
    <scenario name="10% contribution" locked="1" count="1" user="szha687" comment="Created by szha687 on 23/05/2025">
      <inputCells r="B9" val="0.1" numFmtId="9"/>
    </scenario>
  </scenarios>
  <mergeCells count="1">
    <mergeCell ref="A1:C1"/>
  </mergeCells>
  <dataValidations count="2">
    <dataValidation type="list" allowBlank="1" showInputMessage="1" showErrorMessage="1" sqref="B9" xr:uid="{FC1106D2-9D43-4C1E-A19F-612BCCCC8953}">
      <formula1>$C$9:$E$9</formula1>
    </dataValidation>
    <dataValidation type="list" allowBlank="1" showInputMessage="1" showErrorMessage="1" sqref="B23" xr:uid="{52EFD6A1-5BAC-4EBD-B6F5-027F0ED12524}">
      <formula1>"60,63,65"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49EF-0350-4F87-86D1-115CE44764B7}">
  <dimension ref="A1:AD5007"/>
  <sheetViews>
    <sheetView topLeftCell="I42" workbookViewId="0">
      <selection activeCell="Q73" sqref="Q73"/>
    </sheetView>
  </sheetViews>
  <sheetFormatPr defaultColWidth="8.85546875" defaultRowHeight="15" x14ac:dyDescent="0.25"/>
  <cols>
    <col min="1" max="1" width="10.28515625" bestFit="1" customWidth="1"/>
    <col min="2" max="2" width="12.28515625" customWidth="1"/>
    <col min="3" max="3" width="23.28515625" customWidth="1"/>
    <col min="5" max="5" width="27.7109375" bestFit="1" customWidth="1"/>
    <col min="6" max="6" width="13.7109375" bestFit="1" customWidth="1"/>
    <col min="7" max="7" width="13.7109375" customWidth="1"/>
    <col min="11" max="11" width="16.140625" bestFit="1" customWidth="1"/>
    <col min="13" max="13" width="17.7109375" bestFit="1" customWidth="1"/>
    <col min="14" max="14" width="12" bestFit="1" customWidth="1"/>
    <col min="15" max="15" width="7.85546875" customWidth="1"/>
    <col min="20" max="20" width="18.28515625" customWidth="1"/>
    <col min="21" max="21" width="11" bestFit="1" customWidth="1"/>
    <col min="22" max="22" width="15.28515625" customWidth="1"/>
    <col min="23" max="23" width="22" bestFit="1" customWidth="1"/>
    <col min="27" max="27" width="14.140625" customWidth="1"/>
  </cols>
  <sheetData>
    <row r="1" spans="1:30" x14ac:dyDescent="0.2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30" ht="15.75" hidden="1" x14ac:dyDescent="0.25">
      <c r="A2" s="24"/>
      <c r="B2" s="24"/>
      <c r="C2" s="24"/>
      <c r="D2" t="s">
        <v>143</v>
      </c>
      <c r="E2" s="12"/>
      <c r="F2" s="27">
        <v>1E-3</v>
      </c>
    </row>
    <row r="3" spans="1:30" ht="15.75" hidden="1" x14ac:dyDescent="0.25">
      <c r="A3" s="24"/>
      <c r="B3" s="24"/>
      <c r="C3" s="24"/>
      <c r="D3" t="s">
        <v>144</v>
      </c>
      <c r="E3" s="12"/>
      <c r="F3" s="27">
        <v>2.5643564356435625E-2</v>
      </c>
    </row>
    <row r="4" spans="1:30" ht="15.75" hidden="1" x14ac:dyDescent="0.25">
      <c r="A4" s="24"/>
      <c r="B4" s="24"/>
      <c r="C4" s="24"/>
      <c r="D4" t="s">
        <v>145</v>
      </c>
      <c r="E4" s="12"/>
      <c r="F4" s="27">
        <v>7.2999999999999995E-2</v>
      </c>
    </row>
    <row r="5" spans="1:30" ht="15.75" hidden="1" x14ac:dyDescent="0.25">
      <c r="A5" s="24"/>
      <c r="B5" s="24"/>
      <c r="C5" s="24"/>
      <c r="D5" t="s">
        <v>146</v>
      </c>
      <c r="E5" s="12"/>
      <c r="F5" s="27">
        <v>1.6450887002478567E-2</v>
      </c>
    </row>
    <row r="6" spans="1:30" ht="15.75" hidden="1" x14ac:dyDescent="0.25">
      <c r="A6" s="24"/>
      <c r="B6" s="29"/>
      <c r="C6" s="30"/>
    </row>
    <row r="7" spans="1:30" ht="60" x14ac:dyDescent="0.25">
      <c r="A7" s="24" t="s">
        <v>142</v>
      </c>
      <c r="B7" s="30" t="s">
        <v>40</v>
      </c>
      <c r="D7" s="25" t="s">
        <v>39</v>
      </c>
      <c r="E7" s="25" t="s">
        <v>27</v>
      </c>
      <c r="F7" s="28" t="s">
        <v>207</v>
      </c>
      <c r="G7" s="25" t="s">
        <v>156</v>
      </c>
      <c r="H7" s="25"/>
      <c r="J7" s="25" t="s">
        <v>154</v>
      </c>
      <c r="K7" s="25" t="s">
        <v>190</v>
      </c>
      <c r="R7" s="74" t="s">
        <v>193</v>
      </c>
      <c r="S7" s="25" t="s">
        <v>39</v>
      </c>
      <c r="T7" s="25" t="s">
        <v>27</v>
      </c>
      <c r="U7" s="28" t="s">
        <v>207</v>
      </c>
      <c r="V7" s="25" t="s">
        <v>156</v>
      </c>
      <c r="W7" s="25" t="s">
        <v>192</v>
      </c>
      <c r="Y7" s="74" t="s">
        <v>194</v>
      </c>
      <c r="Z7" s="25" t="s">
        <v>39</v>
      </c>
      <c r="AA7" s="25" t="s">
        <v>27</v>
      </c>
      <c r="AB7" s="28" t="s">
        <v>148</v>
      </c>
      <c r="AC7" s="25" t="s">
        <v>147</v>
      </c>
      <c r="AD7" s="25" t="s">
        <v>192</v>
      </c>
    </row>
    <row r="8" spans="1:30" ht="15.75" x14ac:dyDescent="0.25">
      <c r="A8" s="24" t="s">
        <v>41</v>
      </c>
      <c r="B8" s="29">
        <v>1.5</v>
      </c>
      <c r="D8">
        <v>65</v>
      </c>
      <c r="E8" s="26">
        <v>2.4008407290761286E-2</v>
      </c>
      <c r="F8">
        <v>39279.836399999993</v>
      </c>
      <c r="G8">
        <v>40222.882710605663</v>
      </c>
      <c r="J8" cm="1">
        <f t="array" ref="J8:J5007">_xlfn.SEQUENCE(5000)</f>
        <v>1</v>
      </c>
      <c r="K8">
        <f ca="1">V34</f>
        <v>1043808.6160693994</v>
      </c>
      <c r="M8" t="s">
        <v>159</v>
      </c>
      <c r="N8">
        <f ca="1">MAX(K8:K5007)</f>
        <v>1054404.6250386795</v>
      </c>
      <c r="S8" s="83">
        <v>65</v>
      </c>
      <c r="T8" s="83">
        <f ca="1">_xlfn.NORM.INV(RAND(),'Inflation rate &amp; expenditure1'!E29,'Inflation rate &amp; expenditure1'!E30)</f>
        <v>9.1686011864711946E-3</v>
      </c>
      <c r="U8">
        <v>39279.836399999993</v>
      </c>
      <c r="V8">
        <f ca="1">U8*(1+T8)</f>
        <v>39639.977554621422</v>
      </c>
      <c r="W8">
        <f ca="1">V8</f>
        <v>39639.977554621422</v>
      </c>
      <c r="Z8">
        <v>60</v>
      </c>
      <c r="AA8" s="26">
        <f ca="1">_xlfn.NORM.INV(RAND(),'Inflation rate &amp; expenditure1'!$E$29,'Inflation rate &amp; expenditure1'!$E$30)</f>
        <v>2.6038213173708077E-2</v>
      </c>
      <c r="AB8">
        <v>39279.836399999993</v>
      </c>
      <c r="AC8">
        <f t="shared" ref="AC8" ca="1" si="0">AB8*(1+AA8)</f>
        <v>40302.613153611572</v>
      </c>
      <c r="AD8">
        <f ca="1">AC8</f>
        <v>40302.613153611572</v>
      </c>
    </row>
    <row r="9" spans="1:30" ht="15.75" x14ac:dyDescent="0.25">
      <c r="A9" s="24" t="s">
        <v>42</v>
      </c>
      <c r="B9" s="29">
        <v>2</v>
      </c>
      <c r="D9">
        <v>66</v>
      </c>
      <c r="E9" s="26">
        <v>4.5441440130454772E-2</v>
      </c>
      <c r="F9">
        <v>39279.836399999993</v>
      </c>
      <c r="G9">
        <v>41064.768734104655</v>
      </c>
      <c r="J9">
        <v>2</v>
      </c>
      <c r="K9">
        <f t="dataTable" ref="K9:K5007" dt2D="0" dtr="0" r1="Z7" ca="1"/>
        <v>1045974.13122149</v>
      </c>
      <c r="M9" t="s">
        <v>160</v>
      </c>
      <c r="N9">
        <f ca="1">MIN(K8:K5007)</f>
        <v>1035686.710606627</v>
      </c>
      <c r="S9" s="83">
        <v>66</v>
      </c>
      <c r="T9" s="83">
        <f ca="1">_xlfn.NORM.INV(RAND(),'Inflation rate &amp; expenditure1'!E29,'Inflation rate &amp; expenditure1'!E30)</f>
        <v>1.3419978610933836E-2</v>
      </c>
      <c r="U9">
        <v>39279.836399999993</v>
      </c>
      <c r="V9">
        <f ca="1">U9*(1+T9)</f>
        <v>39806.970964328975</v>
      </c>
      <c r="W9">
        <f t="shared" ref="W9:W27" ca="1" si="1">V9+W8</f>
        <v>79446.948518950405</v>
      </c>
      <c r="Z9">
        <v>61</v>
      </c>
      <c r="AA9" s="26">
        <f ca="1">_xlfn.NORM.INV(RAND(),'Inflation rate &amp; expenditure1'!$E$29,'Inflation rate &amp; expenditure1'!$E$30)</f>
        <v>2.2884717311887556E-3</v>
      </c>
      <c r="AB9">
        <v>39279.836399999993</v>
      </c>
      <c r="AC9">
        <f ca="1">AB9*(1+AA9)</f>
        <v>39369.727195207117</v>
      </c>
      <c r="AD9">
        <f t="shared" ref="AD9:AD27" ca="1" si="2">AC9+AD8</f>
        <v>79672.340348818689</v>
      </c>
    </row>
    <row r="10" spans="1:30" ht="15.75" x14ac:dyDescent="0.25">
      <c r="A10" s="24" t="s">
        <v>43</v>
      </c>
      <c r="B10" s="29">
        <v>3</v>
      </c>
      <c r="D10">
        <v>67</v>
      </c>
      <c r="E10" s="26">
        <v>2.1357737432428914E-2</v>
      </c>
      <c r="F10">
        <v>39279.8364</v>
      </c>
      <c r="G10">
        <v>40118.764832219968</v>
      </c>
      <c r="J10">
        <v>3</v>
      </c>
      <c r="K10">
        <v>1044323.5845341521</v>
      </c>
      <c r="M10" t="s">
        <v>161</v>
      </c>
      <c r="N10">
        <f ca="1">AVERAGE(K8:K5007)</f>
        <v>1044988.2233626171</v>
      </c>
      <c r="S10" s="83">
        <v>67</v>
      </c>
      <c r="T10" s="83">
        <f ca="1">_xlfn.NORM.INV(RAND(),'Inflation rate &amp; expenditure1'!E29,'Inflation rate &amp; expenditure1'!E30)</f>
        <v>1.7667420212070836E-2</v>
      </c>
      <c r="U10">
        <v>39279.8364</v>
      </c>
      <c r="V10">
        <f t="shared" ref="V10:V27" ca="1" si="3">U10*(1+T10)</f>
        <v>39973.809775540198</v>
      </c>
      <c r="W10">
        <f t="shared" ca="1" si="1"/>
        <v>119420.7582944906</v>
      </c>
      <c r="Z10">
        <v>62</v>
      </c>
      <c r="AA10" s="26">
        <f ca="1">_xlfn.NORM.INV(RAND(),'Inflation rate &amp; expenditure1'!$E$29,'Inflation rate &amp; expenditure1'!$E$30)</f>
        <v>3.3537739715372994E-2</v>
      </c>
      <c r="AB10">
        <v>39279.8364</v>
      </c>
      <c r="AC10">
        <f t="shared" ref="AC10:AC27" ca="1" si="4">AB10*(1+AA10)</f>
        <v>40597.193329245631</v>
      </c>
      <c r="AD10">
        <f t="shared" ca="1" si="2"/>
        <v>120269.53367806433</v>
      </c>
    </row>
    <row r="11" spans="1:30" ht="15.75" x14ac:dyDescent="0.25">
      <c r="A11" s="24" t="s">
        <v>44</v>
      </c>
      <c r="B11" s="29">
        <v>4</v>
      </c>
      <c r="D11">
        <v>68</v>
      </c>
      <c r="E11" s="26">
        <v>1.340990427572304E-2</v>
      </c>
      <c r="F11">
        <v>39279.8364</v>
      </c>
      <c r="G11">
        <v>39806.575246090062</v>
      </c>
      <c r="J11">
        <v>4</v>
      </c>
      <c r="K11">
        <v>1048496.3553741763</v>
      </c>
      <c r="M11" t="s">
        <v>177</v>
      </c>
      <c r="N11">
        <f ca="1">_xlfn.STDEV.S(K8:K5007)</f>
        <v>2671.3689077556955</v>
      </c>
      <c r="S11" s="83">
        <v>68</v>
      </c>
      <c r="T11" s="83">
        <f ca="1">_xlfn.NORM.INV(RAND(),'Inflation rate &amp; expenditure1'!E29,'Inflation rate &amp; expenditure1'!E30)</f>
        <v>5.4401345636617263E-2</v>
      </c>
      <c r="U11">
        <v>39279.8364</v>
      </c>
      <c r="V11">
        <f t="shared" ca="1" si="3"/>
        <v>41416.712356546181</v>
      </c>
      <c r="W11">
        <f t="shared" ca="1" si="1"/>
        <v>160837.47065103677</v>
      </c>
      <c r="Z11">
        <v>63</v>
      </c>
      <c r="AA11" s="26">
        <f ca="1">_xlfn.NORM.INV(RAND(),'Inflation rate &amp; expenditure1'!$E$29,'Inflation rate &amp; expenditure1'!$E$30)</f>
        <v>4.9521619158289273E-2</v>
      </c>
      <c r="AB11">
        <v>39279.8364</v>
      </c>
      <c r="AC11">
        <f t="shared" ca="1" si="4"/>
        <v>41225.03749880071</v>
      </c>
      <c r="AD11">
        <f t="shared" ca="1" si="2"/>
        <v>161494.57117686502</v>
      </c>
    </row>
    <row r="12" spans="1:30" ht="15.75" x14ac:dyDescent="0.25">
      <c r="A12" s="24" t="s">
        <v>45</v>
      </c>
      <c r="B12" s="29">
        <v>3.1</v>
      </c>
      <c r="D12">
        <v>69</v>
      </c>
      <c r="E12" s="26">
        <v>6.4509825485074626E-3</v>
      </c>
      <c r="F12">
        <v>39279.8364</v>
      </c>
      <c r="G12">
        <v>39533.229939124627</v>
      </c>
      <c r="J12">
        <v>5</v>
      </c>
      <c r="K12">
        <v>1042033.4901376681</v>
      </c>
      <c r="M12" t="s">
        <v>158</v>
      </c>
      <c r="N12">
        <f ca="1">COUNT(K8:K5007)</f>
        <v>5000</v>
      </c>
      <c r="S12" s="83">
        <v>69</v>
      </c>
      <c r="T12" s="83">
        <f ca="1">_xlfn.NORM.INV(RAND(),'Inflation rate &amp; expenditure1'!E29,'Inflation rate &amp; expenditure1'!E30)</f>
        <v>3.2534326556593142E-2</v>
      </c>
      <c r="U12">
        <v>39279.8364</v>
      </c>
      <c r="V12">
        <f t="shared" ca="1" si="3"/>
        <v>40557.779424527158</v>
      </c>
      <c r="W12">
        <f t="shared" ca="1" si="1"/>
        <v>201395.25007556393</v>
      </c>
      <c r="Z12">
        <v>64</v>
      </c>
      <c r="AA12" s="26">
        <f ca="1">_xlfn.NORM.INV(RAND(),'Inflation rate &amp; expenditure1'!$E$29,'Inflation rate &amp; expenditure1'!$E$30)</f>
        <v>1.2188187490937561E-2</v>
      </c>
      <c r="AB12">
        <v>39279.8364</v>
      </c>
      <c r="AC12">
        <f t="shared" ca="1" si="4"/>
        <v>39758.58641065655</v>
      </c>
      <c r="AD12">
        <f t="shared" ca="1" si="2"/>
        <v>201253.15758752156</v>
      </c>
    </row>
    <row r="13" spans="1:30" ht="15.75" x14ac:dyDescent="0.25">
      <c r="A13" s="24" t="s">
        <v>46</v>
      </c>
      <c r="B13" s="29">
        <v>3.2</v>
      </c>
      <c r="D13">
        <v>70</v>
      </c>
      <c r="E13" s="26">
        <v>5.8239922373162813E-3</v>
      </c>
      <c r="F13">
        <v>39279.8364</v>
      </c>
      <c r="G13">
        <v>39508.60186227665</v>
      </c>
      <c r="J13">
        <v>6</v>
      </c>
      <c r="K13">
        <v>1050614.1817332602</v>
      </c>
      <c r="S13" s="83">
        <v>70</v>
      </c>
      <c r="T13" s="83">
        <f ca="1">_xlfn.NORM.INV(RAND(),'Inflation rate &amp; expenditure1'!E29,'Inflation rate &amp; expenditure1'!E30)</f>
        <v>4.7844300242096731E-2</v>
      </c>
      <c r="U13">
        <v>39279.8364</v>
      </c>
      <c r="V13">
        <f t="shared" ca="1" si="3"/>
        <v>41159.152686182038</v>
      </c>
      <c r="W13">
        <f t="shared" ca="1" si="1"/>
        <v>242554.40276174597</v>
      </c>
      <c r="Z13">
        <v>65</v>
      </c>
      <c r="AA13" s="26">
        <f ca="1">_xlfn.NORM.INV(RAND(),'Inflation rate &amp; expenditure1'!$E$29,'Inflation rate &amp; expenditure1'!$E$30)</f>
        <v>2.5942822462459641E-2</v>
      </c>
      <c r="AB13">
        <v>39279.8364</v>
      </c>
      <c r="AC13">
        <f t="shared" ca="1" si="4"/>
        <v>40298.866222079661</v>
      </c>
      <c r="AD13">
        <f t="shared" ca="1" si="2"/>
        <v>241552.02380960123</v>
      </c>
    </row>
    <row r="14" spans="1:30" ht="15.75" x14ac:dyDescent="0.25">
      <c r="A14" s="24" t="s">
        <v>47</v>
      </c>
      <c r="B14" s="29">
        <v>2.4</v>
      </c>
      <c r="D14">
        <v>71</v>
      </c>
      <c r="E14" s="26">
        <v>-1.8863774955300935E-2</v>
      </c>
      <c r="F14">
        <v>39279.8364</v>
      </c>
      <c r="G14">
        <v>38538.870405869362</v>
      </c>
      <c r="J14">
        <v>7</v>
      </c>
      <c r="K14">
        <v>1048413.391293466</v>
      </c>
      <c r="M14" s="36" t="s">
        <v>178</v>
      </c>
      <c r="S14" s="83">
        <v>71</v>
      </c>
      <c r="T14" s="83">
        <f ca="1">_xlfn.NORM.INV(RAND(),'Inflation rate &amp; expenditure1'!E29,'Inflation rate &amp; expenditure1'!E30)</f>
        <v>3.377991514455727E-2</v>
      </c>
      <c r="U14">
        <v>39279.8364</v>
      </c>
      <c r="V14">
        <f t="shared" ca="1" si="3"/>
        <v>40606.705940484091</v>
      </c>
      <c r="W14">
        <f t="shared" ca="1" si="1"/>
        <v>283161.10870223003</v>
      </c>
      <c r="Z14">
        <v>66</v>
      </c>
      <c r="AA14" s="26">
        <f ca="1">_xlfn.NORM.INV(RAND(),'Inflation rate &amp; expenditure1'!$E$29,'Inflation rate &amp; expenditure1'!$E$30)</f>
        <v>2.1879311972877007E-3</v>
      </c>
      <c r="AB14">
        <v>39279.8364</v>
      </c>
      <c r="AC14">
        <f t="shared" ca="1" si="4"/>
        <v>39365.777979483915</v>
      </c>
      <c r="AD14">
        <f t="shared" ca="1" si="2"/>
        <v>280917.80178908515</v>
      </c>
    </row>
    <row r="15" spans="1:30" ht="15.75" x14ac:dyDescent="0.25">
      <c r="A15" s="24" t="s">
        <v>48</v>
      </c>
      <c r="B15" s="29">
        <v>1.8</v>
      </c>
      <c r="D15">
        <v>72</v>
      </c>
      <c r="E15" s="26">
        <v>1.5890055063673018E-2</v>
      </c>
      <c r="F15">
        <v>39279.8364</v>
      </c>
      <c r="G15">
        <v>39903.995163288062</v>
      </c>
      <c r="J15">
        <v>8</v>
      </c>
      <c r="K15">
        <v>1041547.5610407325</v>
      </c>
      <c r="M15" s="62" t="s">
        <v>188</v>
      </c>
      <c r="N15" s="31">
        <v>1185666.6833715667</v>
      </c>
      <c r="S15" s="83">
        <v>72</v>
      </c>
      <c r="T15" s="83">
        <f ca="1">_xlfn.NORM.INV(RAND(),'Inflation rate &amp; expenditure1'!E29,'Inflation rate &amp; expenditure1'!E30)</f>
        <v>2.4112897039136494E-2</v>
      </c>
      <c r="U15">
        <v>39279.8364</v>
      </c>
      <c r="V15">
        <f t="shared" ca="1" si="3"/>
        <v>40226.987050827323</v>
      </c>
      <c r="W15">
        <f t="shared" ca="1" si="1"/>
        <v>323388.09575305734</v>
      </c>
      <c r="Z15">
        <v>67</v>
      </c>
      <c r="AA15" s="26">
        <f ca="1">_xlfn.NORM.INV(RAND(),'Inflation rate &amp; expenditure1'!$E$29,'Inflation rate &amp; expenditure1'!$E$30)</f>
        <v>4.1515488579442969E-2</v>
      </c>
      <c r="AB15">
        <v>39279.8364</v>
      </c>
      <c r="AC15">
        <f t="shared" ca="1" si="4"/>
        <v>40910.557999466582</v>
      </c>
      <c r="AD15">
        <f t="shared" ca="1" si="2"/>
        <v>321828.35978855175</v>
      </c>
    </row>
    <row r="16" spans="1:30" ht="15.75" x14ac:dyDescent="0.25">
      <c r="A16" s="24" t="s">
        <v>49</v>
      </c>
      <c r="B16" s="29">
        <v>2.6</v>
      </c>
      <c r="D16">
        <v>73</v>
      </c>
      <c r="E16" s="26">
        <v>4.4829112046775692E-2</v>
      </c>
      <c r="F16">
        <v>39279.8364</v>
      </c>
      <c r="G16">
        <v>41040.716587154617</v>
      </c>
      <c r="J16">
        <v>9</v>
      </c>
      <c r="K16">
        <v>1041363.9985004931</v>
      </c>
      <c r="M16" s="62" t="s">
        <v>187</v>
      </c>
      <c r="N16" s="31">
        <v>1164278.2506252599</v>
      </c>
      <c r="S16" s="83">
        <v>73</v>
      </c>
      <c r="T16" s="83">
        <f ca="1">_xlfn.NORM.INV(RAND(),'Inflation rate &amp; expenditure1'!E29,'Inflation rate &amp; expenditure1'!E30)</f>
        <v>3.4749054908399503E-2</v>
      </c>
      <c r="U16">
        <v>39279.8364</v>
      </c>
      <c r="V16">
        <f t="shared" ca="1" si="3"/>
        <v>40644.773591856552</v>
      </c>
      <c r="W16">
        <f t="shared" ca="1" si="1"/>
        <v>364032.86934491387</v>
      </c>
      <c r="Z16">
        <v>68</v>
      </c>
      <c r="AA16" s="26">
        <f ca="1">_xlfn.NORM.INV(RAND(),'Inflation rate &amp; expenditure1'!$E$29,'Inflation rate &amp; expenditure1'!$E$30)</f>
        <v>2.5652985537490475E-2</v>
      </c>
      <c r="AB16">
        <v>39279.8364</v>
      </c>
      <c r="AC16">
        <f t="shared" ca="1" si="4"/>
        <v>40287.481475084191</v>
      </c>
      <c r="AD16">
        <f t="shared" ca="1" si="2"/>
        <v>362115.84126363596</v>
      </c>
    </row>
    <row r="17" spans="1:30" ht="15.75" x14ac:dyDescent="0.25">
      <c r="A17" s="24" t="s">
        <v>50</v>
      </c>
      <c r="B17" s="29">
        <v>2.8</v>
      </c>
      <c r="D17">
        <v>74</v>
      </c>
      <c r="E17" s="26">
        <v>2.5374324927786598E-2</v>
      </c>
      <c r="F17">
        <v>39279.8364</v>
      </c>
      <c r="G17">
        <v>40276.535731923905</v>
      </c>
      <c r="J17">
        <v>10</v>
      </c>
      <c r="K17">
        <v>1039321.6419744662</v>
      </c>
      <c r="M17" s="62" t="s">
        <v>189</v>
      </c>
      <c r="N17" s="68">
        <v>1175187.8377351952</v>
      </c>
      <c r="S17" s="83">
        <v>74</v>
      </c>
      <c r="T17" s="83">
        <f ca="1">_xlfn.NORM.INV(RAND(),'Inflation rate &amp; expenditure1'!E29,'Inflation rate &amp; expenditure1'!E30)</f>
        <v>5.0592502585892762E-2</v>
      </c>
      <c r="U17">
        <v>39279.8364</v>
      </c>
      <c r="V17">
        <f t="shared" ca="1" si="3"/>
        <v>41267.101624640447</v>
      </c>
      <c r="W17">
        <f t="shared" ca="1" si="1"/>
        <v>405299.97096955433</v>
      </c>
      <c r="Z17">
        <v>69</v>
      </c>
      <c r="AA17" s="26">
        <f ca="1">_xlfn.NORM.INV(RAND(),'Inflation rate &amp; expenditure1'!$E$29,'Inflation rate &amp; expenditure1'!$E$30)</f>
        <v>1.4879101730777161E-2</v>
      </c>
      <c r="AB17">
        <v>39279.8364</v>
      </c>
      <c r="AC17">
        <f t="shared" ca="1" si="4"/>
        <v>39864.285081763883</v>
      </c>
      <c r="AD17">
        <f t="shared" ca="1" si="2"/>
        <v>401980.12634539983</v>
      </c>
    </row>
    <row r="18" spans="1:30" ht="15.75" x14ac:dyDescent="0.25">
      <c r="A18" s="24" t="s">
        <v>51</v>
      </c>
      <c r="B18" s="29">
        <v>2.6</v>
      </c>
      <c r="D18">
        <v>75</v>
      </c>
      <c r="E18" s="26">
        <v>2.4976511584235857E-2</v>
      </c>
      <c r="F18">
        <v>39279.8364</v>
      </c>
      <c r="G18">
        <v>40260.909688871485</v>
      </c>
      <c r="J18">
        <v>11</v>
      </c>
      <c r="K18">
        <v>1048771.8955642981</v>
      </c>
      <c r="M18" t="s">
        <v>177</v>
      </c>
      <c r="N18">
        <v>2957.5255376518289</v>
      </c>
      <c r="S18" s="83">
        <v>75</v>
      </c>
      <c r="T18" s="83">
        <f ca="1">_xlfn.NORM.INV(RAND(),'Inflation rate &amp; expenditure1'!E29,'Inflation rate &amp; expenditure1'!E30)</f>
        <v>1.4030692946523484E-2</v>
      </c>
      <c r="U18">
        <v>39279.8364</v>
      </c>
      <c r="V18">
        <f t="shared" ca="1" si="3"/>
        <v>39830.959723518077</v>
      </c>
      <c r="W18">
        <f t="shared" ca="1" si="1"/>
        <v>445130.93069307238</v>
      </c>
      <c r="Z18">
        <v>70</v>
      </c>
      <c r="AA18" s="26">
        <f ca="1">_xlfn.NORM.INV(RAND(),'Inflation rate &amp; expenditure1'!$E$29,'Inflation rate &amp; expenditure1'!$E$30)</f>
        <v>3.9752555992854571E-2</v>
      </c>
      <c r="AB18">
        <v>39279.8364</v>
      </c>
      <c r="AC18">
        <f t="shared" ca="1" si="4"/>
        <v>40841.310295881172</v>
      </c>
      <c r="AD18">
        <f t="shared" ca="1" si="2"/>
        <v>442821.436641281</v>
      </c>
    </row>
    <row r="19" spans="1:30" ht="15.75" x14ac:dyDescent="0.25">
      <c r="A19" s="24" t="s">
        <v>52</v>
      </c>
      <c r="B19" s="29">
        <v>2.7</v>
      </c>
      <c r="D19">
        <v>76</v>
      </c>
      <c r="E19" s="26">
        <v>1.9162965855889953E-2</v>
      </c>
      <c r="F19">
        <v>39279.8364</v>
      </c>
      <c r="G19">
        <v>40032.554563758145</v>
      </c>
      <c r="J19">
        <v>12</v>
      </c>
      <c r="K19">
        <v>1045034.0049382236</v>
      </c>
      <c r="M19" t="s">
        <v>158</v>
      </c>
      <c r="N19">
        <v>5000</v>
      </c>
      <c r="S19" s="83">
        <v>76</v>
      </c>
      <c r="T19" s="83">
        <f ca="1">_xlfn.NORM.INV(RAND(),'Inflation rate &amp; expenditure1'!E29,'Inflation rate &amp; expenditure1'!E30)</f>
        <v>2.9567576568133132E-2</v>
      </c>
      <c r="U19">
        <v>39279.8364</v>
      </c>
      <c r="V19">
        <f t="shared" ca="1" si="3"/>
        <v>40441.245970340744</v>
      </c>
      <c r="W19">
        <f t="shared" ca="1" si="1"/>
        <v>485572.17666341312</v>
      </c>
      <c r="Z19">
        <v>71</v>
      </c>
      <c r="AA19" s="26">
        <f ca="1">_xlfn.NORM.INV(RAND(),'Inflation rate &amp; expenditure1'!$E$29,'Inflation rate &amp; expenditure1'!$E$30)</f>
        <v>7.2584581396341552E-2</v>
      </c>
      <c r="AB19">
        <v>39279.8364</v>
      </c>
      <c r="AC19">
        <f t="shared" ca="1" si="4"/>
        <v>42130.946882410775</v>
      </c>
      <c r="AD19">
        <f t="shared" ca="1" si="2"/>
        <v>484952.38352369179</v>
      </c>
    </row>
    <row r="20" spans="1:30" ht="15.75" x14ac:dyDescent="0.25">
      <c r="A20" s="24" t="s">
        <v>53</v>
      </c>
      <c r="B20" s="29">
        <v>2.5</v>
      </c>
      <c r="D20">
        <v>77</v>
      </c>
      <c r="E20" s="26">
        <v>1.7357163115624595E-2</v>
      </c>
      <c r="F20">
        <v>39279.8364</v>
      </c>
      <c r="G20">
        <v>39961.622927549848</v>
      </c>
      <c r="J20">
        <v>13</v>
      </c>
      <c r="K20">
        <v>1046039.5757429578</v>
      </c>
      <c r="S20" s="83">
        <v>77</v>
      </c>
      <c r="T20" s="83">
        <f ca="1">_xlfn.NORM.INV(RAND(),'Inflation rate &amp; expenditure1'!E29,'Inflation rate &amp; expenditure1'!E30)</f>
        <v>1.5844580646278326E-2</v>
      </c>
      <c r="U20">
        <v>39279.8364</v>
      </c>
      <c r="V20">
        <f t="shared" ca="1" si="3"/>
        <v>39902.20893561242</v>
      </c>
      <c r="W20">
        <f t="shared" ca="1" si="1"/>
        <v>525474.38559902553</v>
      </c>
      <c r="Z20">
        <v>72</v>
      </c>
      <c r="AA20" s="26">
        <f ca="1">_xlfn.NORM.INV(RAND(),'Inflation rate &amp; expenditure1'!$E$29,'Inflation rate &amp; expenditure1'!$E$30)</f>
        <v>3.7997109132151034E-2</v>
      </c>
      <c r="AB20">
        <v>39279.8364</v>
      </c>
      <c r="AC20">
        <f t="shared" ca="1" si="4"/>
        <v>40772.356630383838</v>
      </c>
      <c r="AD20">
        <f t="shared" ca="1" si="2"/>
        <v>525724.74015407567</v>
      </c>
    </row>
    <row r="21" spans="1:30" ht="15.75" x14ac:dyDescent="0.25">
      <c r="A21" s="24" t="s">
        <v>54</v>
      </c>
      <c r="B21" s="29">
        <v>1.5</v>
      </c>
      <c r="D21">
        <v>78</v>
      </c>
      <c r="E21" s="26">
        <v>2.3034766621840605E-2</v>
      </c>
      <c r="F21">
        <v>39279.8364</v>
      </c>
      <c r="G21">
        <v>40184.638264418085</v>
      </c>
      <c r="J21">
        <v>14</v>
      </c>
      <c r="K21">
        <v>1041847.671330364</v>
      </c>
      <c r="M21" t="s">
        <v>180</v>
      </c>
      <c r="N21" s="59">
        <f ca="1">N17-_xlfn.CONFIDENCE.T(0.05,N18,N12)</f>
        <v>1175105.8409630419</v>
      </c>
      <c r="S21" s="83">
        <v>78</v>
      </c>
      <c r="T21" s="83">
        <f ca="1">_xlfn.NORM.INV(RAND(),'Inflation rate &amp; expenditure1'!E29,'Inflation rate &amp; expenditure1'!E30)</f>
        <v>-4.3107093296227104E-3</v>
      </c>
      <c r="U21">
        <v>39279.8364</v>
      </c>
      <c r="V21">
        <f t="shared" ca="1" si="3"/>
        <v>39110.512442764462</v>
      </c>
      <c r="W21">
        <f t="shared" ca="1" si="1"/>
        <v>564584.89804179</v>
      </c>
      <c r="Z21">
        <v>73</v>
      </c>
      <c r="AA21" s="26">
        <f ca="1">_xlfn.NORM.INV(RAND(),'Inflation rate &amp; expenditure1'!$E$29,'Inflation rate &amp; expenditure1'!$E$30)</f>
        <v>1.5057965072148443E-2</v>
      </c>
      <c r="AB21">
        <v>39279.8364</v>
      </c>
      <c r="AC21">
        <f t="shared" ca="1" si="4"/>
        <v>39871.310804550907</v>
      </c>
      <c r="AD21">
        <f t="shared" ca="1" si="2"/>
        <v>565596.05095862655</v>
      </c>
    </row>
    <row r="22" spans="1:30" ht="15.75" x14ac:dyDescent="0.25">
      <c r="A22" s="24" t="s">
        <v>55</v>
      </c>
      <c r="B22" s="29">
        <v>1.5</v>
      </c>
      <c r="D22">
        <v>79</v>
      </c>
      <c r="E22" s="26">
        <v>1.7156172732943134E-3</v>
      </c>
      <c r="F22">
        <v>39279.8364</v>
      </c>
      <c r="G22">
        <v>39347.225565820016</v>
      </c>
      <c r="J22">
        <v>15</v>
      </c>
      <c r="K22">
        <v>1041759.4143819747</v>
      </c>
      <c r="N22" s="59">
        <f>N17+_xlfn.CONFIDENCE.T(0.05,N18,N19)</f>
        <v>1175269.8345073485</v>
      </c>
      <c r="S22" s="83">
        <v>79</v>
      </c>
      <c r="T22" s="83">
        <f ca="1">_xlfn.NORM.INV(RAND(),'Inflation rate &amp; expenditure1'!E29,'Inflation rate &amp; expenditure1'!E30)</f>
        <v>2.8305616797929565E-2</v>
      </c>
      <c r="U22">
        <v>39279.8364</v>
      </c>
      <c r="V22">
        <f t="shared" ca="1" si="3"/>
        <v>40391.676397023766</v>
      </c>
      <c r="W22">
        <f t="shared" ca="1" si="1"/>
        <v>604976.57443881372</v>
      </c>
      <c r="Z22">
        <v>74</v>
      </c>
      <c r="AA22" s="26">
        <f ca="1">_xlfn.NORM.INV(RAND(),'Inflation rate &amp; expenditure1'!$E$29,'Inflation rate &amp; expenditure1'!$E$30)</f>
        <v>-7.2830945014745324E-3</v>
      </c>
      <c r="AB22">
        <v>39279.8364</v>
      </c>
      <c r="AC22">
        <f t="shared" ca="1" si="4"/>
        <v>38993.75763949634</v>
      </c>
      <c r="AD22">
        <f t="shared" ca="1" si="2"/>
        <v>604589.80859812291</v>
      </c>
    </row>
    <row r="23" spans="1:30" ht="15.75" x14ac:dyDescent="0.25">
      <c r="A23" s="24" t="s">
        <v>56</v>
      </c>
      <c r="B23" s="29">
        <v>1.6</v>
      </c>
      <c r="D23">
        <v>80</v>
      </c>
      <c r="E23" s="26">
        <v>2.6679520355053811E-3</v>
      </c>
      <c r="F23">
        <v>39279.8364</v>
      </c>
      <c r="G23">
        <v>39384.633119477694</v>
      </c>
      <c r="J23">
        <v>16</v>
      </c>
      <c r="K23">
        <v>1047367.7469213719</v>
      </c>
      <c r="S23" s="83">
        <v>80</v>
      </c>
      <c r="T23" s="83">
        <f ca="1">_xlfn.NORM.INV(RAND(),'Inflation rate &amp; expenditure1'!E29,'Inflation rate &amp; expenditure1'!E30)</f>
        <v>1.662659256460438E-2</v>
      </c>
      <c r="U23">
        <v>39279.8364</v>
      </c>
      <c r="V23">
        <f t="shared" ca="1" si="3"/>
        <v>39932.926235827115</v>
      </c>
      <c r="W23">
        <f t="shared" ca="1" si="1"/>
        <v>644909.50067464088</v>
      </c>
      <c r="Z23">
        <v>75</v>
      </c>
      <c r="AA23" s="26">
        <f ca="1">_xlfn.NORM.INV(RAND(),'Inflation rate &amp; expenditure1'!$E$29,'Inflation rate &amp; expenditure1'!$E$30)</f>
        <v>5.4999067448391788E-3</v>
      </c>
      <c r="AB23">
        <v>39279.8364</v>
      </c>
      <c r="AC23">
        <f t="shared" ca="1" si="4"/>
        <v>39495.871837152539</v>
      </c>
      <c r="AD23">
        <f t="shared" ca="1" si="2"/>
        <v>644085.68043527543</v>
      </c>
    </row>
    <row r="24" spans="1:30" ht="15.75" x14ac:dyDescent="0.25">
      <c r="A24" s="24" t="s">
        <v>57</v>
      </c>
      <c r="B24" s="29">
        <v>1.5</v>
      </c>
      <c r="D24">
        <v>81</v>
      </c>
      <c r="E24" s="26">
        <v>3.2870432347046119E-2</v>
      </c>
      <c r="F24">
        <v>39279.8364</v>
      </c>
      <c r="G24">
        <v>40570.98160498924</v>
      </c>
      <c r="J24">
        <v>17</v>
      </c>
      <c r="K24">
        <v>1043977.7368866568</v>
      </c>
      <c r="S24" s="83">
        <v>81</v>
      </c>
      <c r="T24" s="83">
        <f ca="1">_xlfn.NORM.INV(RAND(),'Inflation rate &amp; expenditure1'!E29,'Inflation rate &amp; expenditure1'!E30)</f>
        <v>3.4401266950744636E-2</v>
      </c>
      <c r="U24">
        <v>39279.8364</v>
      </c>
      <c r="V24">
        <f t="shared" ca="1" si="3"/>
        <v>40631.112537777975</v>
      </c>
      <c r="W24">
        <f t="shared" ca="1" si="1"/>
        <v>685540.61321241886</v>
      </c>
      <c r="Z24">
        <v>76</v>
      </c>
      <c r="AA24" s="26">
        <f ca="1">_xlfn.NORM.INV(RAND(),'Inflation rate &amp; expenditure1'!$E$29,'Inflation rate &amp; expenditure1'!$E$30)</f>
        <v>4.4097014365868957E-2</v>
      </c>
      <c r="AB24">
        <v>39279.8364</v>
      </c>
      <c r="AC24">
        <f t="shared" ca="1" si="4"/>
        <v>41011.959910019781</v>
      </c>
      <c r="AD24">
        <f t="shared" ca="1" si="2"/>
        <v>685097.64034529519</v>
      </c>
    </row>
    <row r="25" spans="1:30" ht="15.75" x14ac:dyDescent="0.25">
      <c r="A25" s="24" t="s">
        <v>58</v>
      </c>
      <c r="B25" s="29">
        <v>2.4</v>
      </c>
      <c r="D25">
        <v>82</v>
      </c>
      <c r="E25" s="26">
        <v>1.3467928150394694E-2</v>
      </c>
      <c r="F25">
        <v>39279.8364</v>
      </c>
      <c r="G25">
        <v>39808.85441439446</v>
      </c>
      <c r="J25">
        <v>18</v>
      </c>
      <c r="K25">
        <v>1043583.3158236152</v>
      </c>
      <c r="M25" s="20" t="s">
        <v>208</v>
      </c>
      <c r="S25" s="83">
        <v>82</v>
      </c>
      <c r="T25" s="83">
        <f ca="1">_xlfn.NORM.INV(RAND(),'Inflation rate &amp; expenditure1'!E29,'Inflation rate &amp; expenditure1'!E30)</f>
        <v>1.1661789845626052E-2</v>
      </c>
      <c r="U25">
        <v>39279.8364</v>
      </c>
      <c r="V25">
        <f t="shared" ca="1" si="3"/>
        <v>39737.909597267375</v>
      </c>
      <c r="W25">
        <f t="shared" ca="1" si="1"/>
        <v>725278.52280968626</v>
      </c>
      <c r="Z25">
        <v>77</v>
      </c>
      <c r="AA25" s="26">
        <f ca="1">_xlfn.NORM.INV(RAND(),'Inflation rate &amp; expenditure1'!$E$29,'Inflation rate &amp; expenditure1'!$E$30)</f>
        <v>1.5379174239953969E-2</v>
      </c>
      <c r="AB25">
        <v>39279.8364</v>
      </c>
      <c r="AC25">
        <f t="shared" ca="1" si="4"/>
        <v>39883.927848112493</v>
      </c>
      <c r="AD25">
        <f t="shared" ca="1" si="2"/>
        <v>724981.56819340773</v>
      </c>
    </row>
    <row r="26" spans="1:30" ht="15.75" x14ac:dyDescent="0.25">
      <c r="A26" s="24" t="s">
        <v>59</v>
      </c>
      <c r="B26" s="29">
        <v>2.5</v>
      </c>
      <c r="D26">
        <v>83</v>
      </c>
      <c r="E26" s="26">
        <v>4.2635391670175521E-2</v>
      </c>
      <c r="F26">
        <v>39279.8364</v>
      </c>
      <c r="G26">
        <v>40954.547609654423</v>
      </c>
      <c r="J26">
        <v>19</v>
      </c>
      <c r="K26">
        <v>1045935.4990952094</v>
      </c>
      <c r="S26" s="83">
        <v>83</v>
      </c>
      <c r="T26" s="83">
        <f ca="1">_xlfn.NORM.INV(RAND(),'Inflation rate &amp; expenditure1'!E29,'Inflation rate &amp; expenditure1'!E30)</f>
        <v>3.2212287328943677E-2</v>
      </c>
      <c r="U26">
        <v>39279.8364</v>
      </c>
      <c r="V26">
        <f t="shared" ca="1" si="3"/>
        <v>40545.129776350703</v>
      </c>
      <c r="W26">
        <f t="shared" ca="1" si="1"/>
        <v>765823.65258603694</v>
      </c>
      <c r="Z26">
        <v>78</v>
      </c>
      <c r="AA26" s="26">
        <f ca="1">_xlfn.NORM.INV(RAND(),'Inflation rate &amp; expenditure1'!$E$29,'Inflation rate &amp; expenditure1'!$E$30)</f>
        <v>1.4874264862427581E-2</v>
      </c>
      <c r="AB26">
        <v>39279.8364</v>
      </c>
      <c r="AC26">
        <f t="shared" ca="1" si="4"/>
        <v>39864.095090366427</v>
      </c>
      <c r="AD26">
        <f t="shared" ca="1" si="2"/>
        <v>764845.66328377416</v>
      </c>
    </row>
    <row r="27" spans="1:30" ht="15.75" x14ac:dyDescent="0.25">
      <c r="A27" s="24" t="s">
        <v>60</v>
      </c>
      <c r="B27" s="29">
        <v>2.7</v>
      </c>
      <c r="D27">
        <v>84</v>
      </c>
      <c r="E27" s="26">
        <v>1.3777678529435514E-2</v>
      </c>
      <c r="F27">
        <v>39279.8364</v>
      </c>
      <c r="G27">
        <v>39821.021358608021</v>
      </c>
      <c r="J27">
        <v>20</v>
      </c>
      <c r="K27">
        <v>1042733.2589215456</v>
      </c>
      <c r="S27" s="83">
        <v>84</v>
      </c>
      <c r="T27" s="83">
        <f ca="1">_xlfn.NORM.INV(RAND(),'Inflation rate &amp; expenditure1'!E29,'Inflation rate &amp; expenditure1'!E30)</f>
        <v>-1.4631153520729467E-2</v>
      </c>
      <c r="U27">
        <v>39279.8364</v>
      </c>
      <c r="V27">
        <f t="shared" ca="1" si="3"/>
        <v>38705.127083362459</v>
      </c>
      <c r="W27">
        <f t="shared" ca="1" si="1"/>
        <v>804528.77966939937</v>
      </c>
      <c r="Z27">
        <v>79</v>
      </c>
      <c r="AA27" s="26">
        <f ca="1">_xlfn.NORM.INV(RAND(),'Inflation rate &amp; expenditure1'!$E$29,'Inflation rate &amp; expenditure1'!$E$30)</f>
        <v>2.4392723230247604E-2</v>
      </c>
      <c r="AB27">
        <v>39279.8364</v>
      </c>
      <c r="AC27">
        <f t="shared" ca="1" si="4"/>
        <v>40237.978577834605</v>
      </c>
      <c r="AD27">
        <f t="shared" ca="1" si="2"/>
        <v>805083.64186160872</v>
      </c>
    </row>
    <row r="28" spans="1:30" ht="26.25" customHeight="1" x14ac:dyDescent="0.25">
      <c r="A28" s="24" t="s">
        <v>61</v>
      </c>
      <c r="B28" s="29">
        <v>2.8</v>
      </c>
      <c r="E28" s="32" t="s">
        <v>149</v>
      </c>
      <c r="F28">
        <v>39279.836399999993</v>
      </c>
      <c r="J28">
        <v>21</v>
      </c>
      <c r="K28">
        <v>1048038.2619393638</v>
      </c>
      <c r="T28" s="72" t="s">
        <v>149</v>
      </c>
      <c r="U28">
        <v>39279.836399999993</v>
      </c>
      <c r="Z28">
        <v>80</v>
      </c>
      <c r="AA28" s="26">
        <f ca="1">_xlfn.NORM.INV(RAND(),'Inflation rate &amp; expenditure1'!$E$29,'Inflation rate &amp; expenditure1'!$E$30)</f>
        <v>3.5402836046318782E-2</v>
      </c>
      <c r="AB28">
        <v>39279.8364</v>
      </c>
    </row>
    <row r="29" spans="1:30" ht="15.75" x14ac:dyDescent="0.25">
      <c r="A29" s="24" t="s">
        <v>62</v>
      </c>
      <c r="B29" s="29">
        <v>2.8</v>
      </c>
      <c r="E29" s="33" t="s">
        <v>150</v>
      </c>
      <c r="F29" s="33">
        <v>130172</v>
      </c>
      <c r="G29" s="33"/>
      <c r="J29">
        <v>22</v>
      </c>
      <c r="K29">
        <v>1045010.9740075946</v>
      </c>
      <c r="T29" s="73" t="s">
        <v>150</v>
      </c>
      <c r="U29" s="33">
        <v>130172</v>
      </c>
      <c r="V29" s="33"/>
      <c r="Z29">
        <v>81</v>
      </c>
      <c r="AA29" s="26">
        <f ca="1">_xlfn.NORM.INV(RAND(),'Inflation rate &amp; expenditure1'!$E$29,'Inflation rate &amp; expenditure1'!$E$30)</f>
        <v>3.3256050990346099E-2</v>
      </c>
      <c r="AB29">
        <v>39279.8364</v>
      </c>
    </row>
    <row r="30" spans="1:30" ht="15.75" x14ac:dyDescent="0.25">
      <c r="A30" s="24" t="s">
        <v>63</v>
      </c>
      <c r="B30" s="29">
        <v>3.4</v>
      </c>
      <c r="E30" s="33" t="s">
        <v>151</v>
      </c>
      <c r="F30" s="33">
        <v>10000</v>
      </c>
      <c r="G30" s="33"/>
      <c r="J30">
        <v>23</v>
      </c>
      <c r="K30">
        <v>1042243.5790150239</v>
      </c>
      <c r="T30" s="73" t="s">
        <v>151</v>
      </c>
      <c r="U30" s="33">
        <v>10000</v>
      </c>
      <c r="V30" s="33"/>
      <c r="Z30">
        <v>82</v>
      </c>
      <c r="AA30" s="26">
        <f ca="1">_xlfn.NORM.INV(RAND(),'Inflation rate &amp; expenditure1'!$E$29,'Inflation rate &amp; expenditure1'!$E$30)</f>
        <v>3.5704475893802379E-2</v>
      </c>
      <c r="AB30">
        <v>39279.8364</v>
      </c>
    </row>
    <row r="31" spans="1:30" ht="15.75" x14ac:dyDescent="0.25">
      <c r="A31" s="24" t="s">
        <v>64</v>
      </c>
      <c r="B31" s="29">
        <v>3.2</v>
      </c>
      <c r="E31" s="33" t="s">
        <v>152</v>
      </c>
      <c r="F31" s="33">
        <v>20</v>
      </c>
      <c r="G31" s="33"/>
      <c r="J31">
        <v>24</v>
      </c>
      <c r="K31">
        <v>1043477.4041796698</v>
      </c>
      <c r="T31" s="33" t="s">
        <v>152</v>
      </c>
      <c r="U31" s="33">
        <v>20</v>
      </c>
      <c r="V31" s="33"/>
      <c r="Z31">
        <v>83</v>
      </c>
      <c r="AA31" s="26">
        <f ca="1">_xlfn.NORM.INV(RAND(),'Inflation rate &amp; expenditure1'!$E$29,'Inflation rate &amp; expenditure1'!$E$30)</f>
        <v>1.0855108725162176E-2</v>
      </c>
      <c r="AB31">
        <v>39279.8364</v>
      </c>
    </row>
    <row r="32" spans="1:30" ht="15.75" x14ac:dyDescent="0.25">
      <c r="A32" s="24" t="s">
        <v>65</v>
      </c>
      <c r="B32" s="29">
        <v>3.3</v>
      </c>
      <c r="E32" s="33"/>
      <c r="F32" s="33"/>
      <c r="G32" s="33"/>
      <c r="J32">
        <v>25</v>
      </c>
      <c r="K32">
        <v>1050000.0789317496</v>
      </c>
      <c r="T32" s="33"/>
      <c r="U32" s="33"/>
      <c r="V32" s="33"/>
      <c r="Z32">
        <v>84</v>
      </c>
      <c r="AA32" s="26">
        <f ca="1">_xlfn.NORM.INV(RAND(),'Inflation rate &amp; expenditure1'!$E$29,'Inflation rate &amp; expenditure1'!$E$30)</f>
        <v>1.3588317934331018E-2</v>
      </c>
      <c r="AB32">
        <v>39279.8364</v>
      </c>
    </row>
    <row r="33" spans="1:29" ht="30" x14ac:dyDescent="0.25">
      <c r="A33" s="24" t="s">
        <v>66</v>
      </c>
      <c r="B33" s="29">
        <v>4</v>
      </c>
      <c r="E33" s="33"/>
      <c r="F33" s="33">
        <v>785596.72800000035</v>
      </c>
      <c r="G33" s="33">
        <v>800341.93033019896</v>
      </c>
      <c r="J33">
        <v>26</v>
      </c>
      <c r="K33">
        <v>1043390.3095702223</v>
      </c>
      <c r="T33" s="33"/>
      <c r="U33" s="33">
        <f>SUM(U8:U27)</f>
        <v>785596.72800000035</v>
      </c>
      <c r="V33" s="33">
        <f ca="1">SUM(V8:V27)</f>
        <v>804528.77966939937</v>
      </c>
      <c r="AA33" s="72" t="s">
        <v>149</v>
      </c>
      <c r="AB33">
        <v>39279.836399999993</v>
      </c>
    </row>
    <row r="34" spans="1:29" ht="31.5" customHeight="1" x14ac:dyDescent="0.25">
      <c r="A34" s="24" t="s">
        <v>67</v>
      </c>
      <c r="B34" s="29">
        <v>3.5</v>
      </c>
      <c r="F34" s="56" t="s">
        <v>153</v>
      </c>
      <c r="G34" s="34">
        <v>1169793.7667301991</v>
      </c>
      <c r="J34">
        <v>27</v>
      </c>
      <c r="K34">
        <v>1044314.3991478798</v>
      </c>
      <c r="U34" s="69" t="s">
        <v>191</v>
      </c>
      <c r="V34" s="34">
        <f ca="1">V33+U28+(U30*U31)</f>
        <v>1043808.6160693994</v>
      </c>
      <c r="AA34" s="73" t="s">
        <v>150</v>
      </c>
      <c r="AB34" s="33">
        <v>130172</v>
      </c>
      <c r="AC34" s="33"/>
    </row>
    <row r="35" spans="1:29" ht="15.75" x14ac:dyDescent="0.25">
      <c r="A35" s="24" t="s">
        <v>68</v>
      </c>
      <c r="B35" s="29">
        <v>2.6</v>
      </c>
      <c r="J35">
        <v>28</v>
      </c>
      <c r="K35">
        <v>1043632.9760537833</v>
      </c>
      <c r="AA35" s="73" t="s">
        <v>151</v>
      </c>
      <c r="AB35" s="33">
        <v>10000</v>
      </c>
      <c r="AC35" s="33"/>
    </row>
    <row r="36" spans="1:29" ht="15.75" x14ac:dyDescent="0.25">
      <c r="A36" s="24" t="s">
        <v>69</v>
      </c>
      <c r="B36" s="29">
        <v>2.5</v>
      </c>
      <c r="J36">
        <v>29</v>
      </c>
      <c r="K36">
        <v>1045758.5366317885</v>
      </c>
      <c r="AA36" s="33" t="s">
        <v>152</v>
      </c>
      <c r="AB36" s="33">
        <v>20</v>
      </c>
      <c r="AC36" s="33"/>
    </row>
    <row r="37" spans="1:29" ht="15.75" x14ac:dyDescent="0.25">
      <c r="A37" s="24" t="s">
        <v>70</v>
      </c>
      <c r="B37" s="29">
        <v>2</v>
      </c>
      <c r="J37">
        <v>30</v>
      </c>
      <c r="K37">
        <v>1043029.3268207029</v>
      </c>
      <c r="AA37" s="33"/>
      <c r="AB37" s="33"/>
      <c r="AC37" s="33"/>
    </row>
    <row r="38" spans="1:29" ht="15.75" x14ac:dyDescent="0.25">
      <c r="A38" s="24" t="s">
        <v>71</v>
      </c>
      <c r="B38" s="29">
        <v>1.8</v>
      </c>
      <c r="J38">
        <v>31</v>
      </c>
      <c r="K38">
        <v>1045011.8504341809</v>
      </c>
      <c r="AA38" s="33"/>
      <c r="AB38" s="33">
        <f>SUM(AB13:AB32)</f>
        <v>785596.72800000035</v>
      </c>
      <c r="AC38" s="33">
        <f ca="1">SUM(AC13:AC32)</f>
        <v>603830.48427408701</v>
      </c>
    </row>
    <row r="39" spans="1:29" ht="40.5" x14ac:dyDescent="0.25">
      <c r="A39" s="24" t="s">
        <v>72</v>
      </c>
      <c r="B39" s="29">
        <v>3.2</v>
      </c>
      <c r="J39">
        <v>32</v>
      </c>
      <c r="K39">
        <v>1051136.2911318308</v>
      </c>
      <c r="AB39" s="69" t="s">
        <v>191</v>
      </c>
      <c r="AC39" s="34">
        <f ca="1">AC38+AB33+AB34+(AB35*AB36)</f>
        <v>973282.32067408704</v>
      </c>
    </row>
    <row r="40" spans="1:29" ht="15.75" x14ac:dyDescent="0.25">
      <c r="A40" s="24" t="s">
        <v>73</v>
      </c>
      <c r="B40" s="29">
        <v>3.4</v>
      </c>
      <c r="J40">
        <v>33</v>
      </c>
      <c r="K40">
        <v>1042026.0557871597</v>
      </c>
    </row>
    <row r="41" spans="1:29" ht="15.75" x14ac:dyDescent="0.25">
      <c r="A41" s="24" t="s">
        <v>74</v>
      </c>
      <c r="B41" s="29">
        <v>4</v>
      </c>
      <c r="J41">
        <v>34</v>
      </c>
      <c r="K41">
        <v>1047963.4597479595</v>
      </c>
    </row>
    <row r="42" spans="1:29" ht="15.75" x14ac:dyDescent="0.25">
      <c r="A42" s="24" t="s">
        <v>75</v>
      </c>
      <c r="B42" s="29">
        <v>5.0999999999999996</v>
      </c>
      <c r="J42">
        <v>35</v>
      </c>
      <c r="K42">
        <v>1043749.2659889037</v>
      </c>
    </row>
    <row r="43" spans="1:29" ht="15.75" x14ac:dyDescent="0.25">
      <c r="A43" s="24" t="s">
        <v>76</v>
      </c>
      <c r="B43" s="29">
        <v>3.4</v>
      </c>
      <c r="J43">
        <v>36</v>
      </c>
      <c r="K43">
        <v>1048943.1471650531</v>
      </c>
    </row>
    <row r="44" spans="1:29" ht="15.75" x14ac:dyDescent="0.25">
      <c r="A44" s="24" t="s">
        <v>77</v>
      </c>
      <c r="B44" s="29">
        <v>3</v>
      </c>
      <c r="J44">
        <v>37</v>
      </c>
      <c r="K44">
        <v>1047452.509324601</v>
      </c>
    </row>
    <row r="45" spans="1:29" ht="15.75" x14ac:dyDescent="0.25">
      <c r="A45" s="24" t="s">
        <v>78</v>
      </c>
      <c r="B45" s="29">
        <v>1.9</v>
      </c>
      <c r="J45">
        <v>38</v>
      </c>
      <c r="K45">
        <v>1043175.7230359006</v>
      </c>
    </row>
    <row r="46" spans="1:29" ht="15.75" x14ac:dyDescent="0.25">
      <c r="A46" s="24" t="s">
        <v>79</v>
      </c>
      <c r="B46" s="29">
        <v>1.7</v>
      </c>
      <c r="J46">
        <v>39</v>
      </c>
      <c r="K46">
        <v>1047358.9661422067</v>
      </c>
    </row>
    <row r="47" spans="1:29" ht="15.75" x14ac:dyDescent="0.25">
      <c r="A47" s="24" t="s">
        <v>80</v>
      </c>
      <c r="B47" s="29">
        <v>2</v>
      </c>
      <c r="J47">
        <v>40</v>
      </c>
      <c r="K47">
        <v>1041782.9801046824</v>
      </c>
    </row>
    <row r="48" spans="1:29" ht="15.75" x14ac:dyDescent="0.25">
      <c r="A48" s="24" t="s">
        <v>81</v>
      </c>
      <c r="B48" s="29">
        <v>2</v>
      </c>
      <c r="J48">
        <v>41</v>
      </c>
      <c r="K48">
        <v>1043788.0040465882</v>
      </c>
    </row>
    <row r="49" spans="1:11" ht="15.75" x14ac:dyDescent="0.25">
      <c r="A49" s="24" t="s">
        <v>82</v>
      </c>
      <c r="B49" s="29">
        <v>1.7</v>
      </c>
      <c r="J49">
        <v>42</v>
      </c>
      <c r="K49">
        <v>1042195.2509171991</v>
      </c>
    </row>
    <row r="50" spans="1:11" ht="15.75" x14ac:dyDescent="0.25">
      <c r="A50" s="24" t="s">
        <v>83</v>
      </c>
      <c r="B50" s="29">
        <v>1.5</v>
      </c>
      <c r="J50">
        <v>43</v>
      </c>
      <c r="K50">
        <v>1052408.0496052196</v>
      </c>
    </row>
    <row r="51" spans="1:11" ht="15.75" x14ac:dyDescent="0.25">
      <c r="A51" s="24" t="s">
        <v>84</v>
      </c>
      <c r="B51" s="29">
        <v>4</v>
      </c>
      <c r="J51">
        <v>44</v>
      </c>
      <c r="K51">
        <v>1039538.8015853415</v>
      </c>
    </row>
    <row r="52" spans="1:11" ht="15.75" x14ac:dyDescent="0.25">
      <c r="A52" s="24" t="s">
        <v>85</v>
      </c>
      <c r="B52" s="29">
        <v>4.5</v>
      </c>
      <c r="J52">
        <v>45</v>
      </c>
      <c r="K52">
        <v>1045312.3499169932</v>
      </c>
    </row>
    <row r="53" spans="1:11" ht="15.75" x14ac:dyDescent="0.25">
      <c r="A53" s="24" t="s">
        <v>86</v>
      </c>
      <c r="B53" s="29">
        <v>5.3</v>
      </c>
      <c r="J53">
        <v>46</v>
      </c>
      <c r="K53">
        <v>1042305.9464632802</v>
      </c>
    </row>
    <row r="54" spans="1:11" ht="15.75" x14ac:dyDescent="0.25">
      <c r="A54" s="24" t="s">
        <v>87</v>
      </c>
      <c r="B54" s="29">
        <v>4.5999999999999996</v>
      </c>
      <c r="J54">
        <v>47</v>
      </c>
      <c r="K54">
        <v>1043326.486736323</v>
      </c>
    </row>
    <row r="55" spans="1:11" ht="15.75" x14ac:dyDescent="0.25">
      <c r="A55" s="24" t="s">
        <v>88</v>
      </c>
      <c r="B55" s="29">
        <v>1.8</v>
      </c>
      <c r="J55">
        <v>48</v>
      </c>
      <c r="K55">
        <v>1045765.2486049514</v>
      </c>
    </row>
    <row r="56" spans="1:11" ht="15.75" x14ac:dyDescent="0.25">
      <c r="A56" s="24" t="s">
        <v>89</v>
      </c>
      <c r="B56" s="29">
        <v>1.6</v>
      </c>
      <c r="J56">
        <v>49</v>
      </c>
      <c r="K56">
        <v>1044375.2925294666</v>
      </c>
    </row>
    <row r="57" spans="1:11" ht="15.75" x14ac:dyDescent="0.25">
      <c r="A57" s="24" t="s">
        <v>90</v>
      </c>
      <c r="B57" s="29">
        <v>1</v>
      </c>
      <c r="J57">
        <v>50</v>
      </c>
      <c r="K57">
        <v>1044471.290686645</v>
      </c>
    </row>
    <row r="58" spans="1:11" ht="15.75" x14ac:dyDescent="0.25">
      <c r="A58" s="24" t="s">
        <v>91</v>
      </c>
      <c r="B58" s="29">
        <v>0.8</v>
      </c>
      <c r="J58">
        <v>51</v>
      </c>
      <c r="K58">
        <v>1046394.8916174594</v>
      </c>
    </row>
    <row r="59" spans="1:11" ht="15.75" x14ac:dyDescent="0.25">
      <c r="A59" s="24" t="s">
        <v>92</v>
      </c>
      <c r="B59" s="29">
        <v>0.9</v>
      </c>
      <c r="J59">
        <v>52</v>
      </c>
      <c r="K59">
        <v>1047691.7224034988</v>
      </c>
    </row>
    <row r="60" spans="1:11" ht="15.75" x14ac:dyDescent="0.25">
      <c r="A60" s="24" t="s">
        <v>93</v>
      </c>
      <c r="B60" s="29">
        <v>0.9</v>
      </c>
      <c r="J60">
        <v>53</v>
      </c>
      <c r="K60">
        <v>1045459.0345893005</v>
      </c>
    </row>
    <row r="61" spans="1:11" ht="15.75" x14ac:dyDescent="0.25">
      <c r="A61" s="24" t="s">
        <v>94</v>
      </c>
      <c r="B61" s="29">
        <v>0.7</v>
      </c>
      <c r="J61">
        <v>54</v>
      </c>
      <c r="K61">
        <v>1045772.3152968452</v>
      </c>
    </row>
    <row r="62" spans="1:11" ht="15.75" x14ac:dyDescent="0.25">
      <c r="A62" s="24" t="s">
        <v>95</v>
      </c>
      <c r="B62" s="29">
        <v>1.4</v>
      </c>
      <c r="J62">
        <v>55</v>
      </c>
      <c r="K62">
        <v>1045681.9495730766</v>
      </c>
    </row>
    <row r="63" spans="1:11" ht="15.75" x14ac:dyDescent="0.25">
      <c r="A63" s="24" t="s">
        <v>96</v>
      </c>
      <c r="B63" s="29">
        <v>1.6</v>
      </c>
      <c r="J63">
        <v>56</v>
      </c>
      <c r="K63">
        <v>1048451.2522188522</v>
      </c>
    </row>
    <row r="64" spans="1:11" ht="15.75" x14ac:dyDescent="0.25">
      <c r="A64" s="24" t="s">
        <v>97</v>
      </c>
      <c r="B64" s="29">
        <v>1.5</v>
      </c>
      <c r="J64">
        <v>57</v>
      </c>
      <c r="K64">
        <v>1040252.8245103721</v>
      </c>
    </row>
    <row r="65" spans="1:11" ht="15.75" x14ac:dyDescent="0.25">
      <c r="A65" s="24" t="s">
        <v>98</v>
      </c>
      <c r="B65" s="29">
        <v>1.6</v>
      </c>
      <c r="J65">
        <v>58</v>
      </c>
      <c r="K65">
        <v>1045003.3719667245</v>
      </c>
    </row>
    <row r="66" spans="1:11" ht="15.75" x14ac:dyDescent="0.25">
      <c r="A66" s="24" t="s">
        <v>99</v>
      </c>
      <c r="B66" s="29">
        <v>1</v>
      </c>
      <c r="J66">
        <v>59</v>
      </c>
      <c r="K66">
        <v>1045985.7026807254</v>
      </c>
    </row>
    <row r="67" spans="1:11" ht="15.75" x14ac:dyDescent="0.25">
      <c r="A67" s="24" t="s">
        <v>100</v>
      </c>
      <c r="B67" s="29">
        <v>0.8</v>
      </c>
      <c r="J67">
        <v>60</v>
      </c>
      <c r="K67">
        <v>1048726.6195384953</v>
      </c>
    </row>
    <row r="68" spans="1:11" ht="15.75" x14ac:dyDescent="0.25">
      <c r="A68" s="24" t="s">
        <v>101</v>
      </c>
      <c r="B68" s="29">
        <v>0.3</v>
      </c>
      <c r="J68">
        <v>61</v>
      </c>
      <c r="K68">
        <v>1043565.3729857233</v>
      </c>
    </row>
    <row r="69" spans="1:11" ht="15.75" x14ac:dyDescent="0.25">
      <c r="A69" s="24" t="s">
        <v>102</v>
      </c>
      <c r="B69" s="29">
        <v>0.4</v>
      </c>
      <c r="J69">
        <v>62</v>
      </c>
      <c r="K69">
        <v>1039738.2145657063</v>
      </c>
    </row>
    <row r="70" spans="1:11" ht="15.75" x14ac:dyDescent="0.25">
      <c r="A70" s="24" t="s">
        <v>103</v>
      </c>
      <c r="B70" s="29">
        <v>0.4</v>
      </c>
      <c r="J70">
        <v>63</v>
      </c>
      <c r="K70">
        <v>1044129.8509904817</v>
      </c>
    </row>
    <row r="71" spans="1:11" ht="15.75" x14ac:dyDescent="0.25">
      <c r="A71" s="24" t="s">
        <v>104</v>
      </c>
      <c r="B71" s="29">
        <v>0.1</v>
      </c>
      <c r="J71">
        <v>64</v>
      </c>
      <c r="K71">
        <v>1048194.5575159348</v>
      </c>
    </row>
    <row r="72" spans="1:11" ht="15.75" x14ac:dyDescent="0.25">
      <c r="A72" s="24" t="s">
        <v>105</v>
      </c>
      <c r="B72" s="29">
        <v>0.4</v>
      </c>
      <c r="J72">
        <v>65</v>
      </c>
      <c r="K72">
        <v>1045084.6293914927</v>
      </c>
    </row>
    <row r="73" spans="1:11" ht="15.75" x14ac:dyDescent="0.25">
      <c r="A73" s="24" t="s">
        <v>106</v>
      </c>
      <c r="B73" s="29">
        <v>0.4</v>
      </c>
      <c r="J73">
        <v>66</v>
      </c>
      <c r="K73">
        <v>1045996.724402093</v>
      </c>
    </row>
    <row r="74" spans="1:11" ht="15.75" x14ac:dyDescent="0.25">
      <c r="A74" s="24" t="s">
        <v>107</v>
      </c>
      <c r="B74" s="29">
        <v>0.4</v>
      </c>
      <c r="J74">
        <v>67</v>
      </c>
      <c r="K74">
        <v>1045296.0127840736</v>
      </c>
    </row>
    <row r="75" spans="1:11" ht="15.75" x14ac:dyDescent="0.25">
      <c r="A75" s="24" t="s">
        <v>108</v>
      </c>
      <c r="B75" s="29">
        <v>1.3</v>
      </c>
      <c r="J75">
        <v>68</v>
      </c>
      <c r="K75">
        <v>1046955.7545577008</v>
      </c>
    </row>
    <row r="76" spans="1:11" ht="15.75" x14ac:dyDescent="0.25">
      <c r="A76" s="24" t="s">
        <v>109</v>
      </c>
      <c r="B76" s="29">
        <v>2.2000000000000002</v>
      </c>
      <c r="J76">
        <v>69</v>
      </c>
      <c r="K76">
        <v>1046318.6937234647</v>
      </c>
    </row>
    <row r="77" spans="1:11" ht="15.75" x14ac:dyDescent="0.25">
      <c r="A77" s="24" t="s">
        <v>110</v>
      </c>
      <c r="B77" s="29">
        <v>1.7</v>
      </c>
      <c r="J77">
        <v>70</v>
      </c>
      <c r="K77">
        <v>1045134.6892617637</v>
      </c>
    </row>
    <row r="78" spans="1:11" ht="15.75" x14ac:dyDescent="0.25">
      <c r="A78" s="24" t="s">
        <v>111</v>
      </c>
      <c r="B78" s="29">
        <v>1.9</v>
      </c>
      <c r="J78">
        <v>71</v>
      </c>
      <c r="K78">
        <v>1045321.2696645219</v>
      </c>
    </row>
    <row r="79" spans="1:11" ht="15.75" x14ac:dyDescent="0.25">
      <c r="A79" s="24" t="s">
        <v>112</v>
      </c>
      <c r="B79" s="29">
        <v>1.6</v>
      </c>
      <c r="J79">
        <v>72</v>
      </c>
      <c r="K79">
        <v>1041036.8013463336</v>
      </c>
    </row>
    <row r="80" spans="1:11" ht="15.75" x14ac:dyDescent="0.25">
      <c r="A80" s="24" t="s">
        <v>113</v>
      </c>
      <c r="B80" s="29">
        <v>1.1000000000000001</v>
      </c>
      <c r="J80">
        <v>73</v>
      </c>
      <c r="K80">
        <v>1044481.1592116517</v>
      </c>
    </row>
    <row r="81" spans="1:11" ht="15.75" x14ac:dyDescent="0.25">
      <c r="A81" s="24" t="s">
        <v>114</v>
      </c>
      <c r="B81" s="29">
        <v>1.5</v>
      </c>
      <c r="J81">
        <v>74</v>
      </c>
      <c r="K81">
        <v>1041327.4375031685</v>
      </c>
    </row>
    <row r="82" spans="1:11" ht="15.75" x14ac:dyDescent="0.25">
      <c r="A82" s="24" t="s">
        <v>115</v>
      </c>
      <c r="B82" s="29">
        <v>1.9</v>
      </c>
      <c r="J82">
        <v>75</v>
      </c>
      <c r="K82">
        <v>1043075.405112918</v>
      </c>
    </row>
    <row r="83" spans="1:11" ht="15.75" x14ac:dyDescent="0.25">
      <c r="A83" s="24" t="s">
        <v>116</v>
      </c>
      <c r="B83" s="29">
        <v>1.9</v>
      </c>
      <c r="J83">
        <v>76</v>
      </c>
      <c r="K83">
        <v>1038895.8498358249</v>
      </c>
    </row>
    <row r="84" spans="1:11" ht="15.75" x14ac:dyDescent="0.25">
      <c r="A84" s="24" t="s">
        <v>117</v>
      </c>
      <c r="B84" s="29">
        <v>1.5</v>
      </c>
      <c r="J84">
        <v>77</v>
      </c>
      <c r="K84">
        <v>1046442.9491591142</v>
      </c>
    </row>
    <row r="85" spans="1:11" x14ac:dyDescent="0.25">
      <c r="A85" s="24" t="s">
        <v>118</v>
      </c>
      <c r="B85" s="24">
        <v>1.7</v>
      </c>
      <c r="J85">
        <v>78</v>
      </c>
      <c r="K85">
        <v>1044138.3418292623</v>
      </c>
    </row>
    <row r="86" spans="1:11" x14ac:dyDescent="0.25">
      <c r="A86" s="24" t="s">
        <v>119</v>
      </c>
      <c r="B86" s="24">
        <v>1.5</v>
      </c>
      <c r="J86">
        <v>79</v>
      </c>
      <c r="K86">
        <v>1038088.2506294949</v>
      </c>
    </row>
    <row r="87" spans="1:11" x14ac:dyDescent="0.25">
      <c r="A87" s="24" t="s">
        <v>120</v>
      </c>
      <c r="B87" s="24">
        <v>1.9</v>
      </c>
      <c r="J87">
        <v>80</v>
      </c>
      <c r="K87">
        <v>1048522.3232341035</v>
      </c>
    </row>
    <row r="88" spans="1:11" x14ac:dyDescent="0.25">
      <c r="A88" s="24" t="s">
        <v>121</v>
      </c>
      <c r="B88" s="24">
        <v>2.5</v>
      </c>
      <c r="J88">
        <v>81</v>
      </c>
      <c r="K88">
        <v>1045438.1379282649</v>
      </c>
    </row>
    <row r="89" spans="1:11" x14ac:dyDescent="0.25">
      <c r="A89" s="24" t="s">
        <v>122</v>
      </c>
      <c r="B89" s="24">
        <v>1.5</v>
      </c>
      <c r="J89">
        <v>82</v>
      </c>
      <c r="K89">
        <v>1043127.1098118835</v>
      </c>
    </row>
    <row r="90" spans="1:11" x14ac:dyDescent="0.25">
      <c r="A90" s="24" t="s">
        <v>123</v>
      </c>
      <c r="B90" s="24">
        <v>1.4</v>
      </c>
      <c r="J90">
        <v>83</v>
      </c>
      <c r="K90">
        <v>1047736.7103324045</v>
      </c>
    </row>
    <row r="91" spans="1:11" x14ac:dyDescent="0.25">
      <c r="A91" s="24" t="s">
        <v>124</v>
      </c>
      <c r="B91" s="24">
        <v>1.4</v>
      </c>
      <c r="J91">
        <v>84</v>
      </c>
      <c r="K91">
        <v>1043835.4067829601</v>
      </c>
    </row>
    <row r="92" spans="1:11" x14ac:dyDescent="0.25">
      <c r="A92" s="24" t="s">
        <v>125</v>
      </c>
      <c r="B92" s="24">
        <v>1.5</v>
      </c>
      <c r="J92">
        <v>85</v>
      </c>
      <c r="K92">
        <v>1047307.5095773967</v>
      </c>
    </row>
    <row r="93" spans="1:11" x14ac:dyDescent="0.25">
      <c r="A93" s="24" t="s">
        <v>126</v>
      </c>
      <c r="B93" s="24">
        <v>3.3</v>
      </c>
      <c r="J93">
        <v>86</v>
      </c>
      <c r="K93">
        <v>1047491.0048185344</v>
      </c>
    </row>
    <row r="94" spans="1:11" x14ac:dyDescent="0.25">
      <c r="A94" s="24" t="s">
        <v>127</v>
      </c>
      <c r="B94" s="24">
        <v>4.9000000000000004</v>
      </c>
      <c r="J94">
        <v>87</v>
      </c>
      <c r="K94">
        <v>1046667.5264446209</v>
      </c>
    </row>
    <row r="95" spans="1:11" x14ac:dyDescent="0.25">
      <c r="A95" s="24" t="s">
        <v>128</v>
      </c>
      <c r="B95" s="24">
        <v>5.9</v>
      </c>
      <c r="J95">
        <v>88</v>
      </c>
      <c r="K95">
        <v>1051517.8423994232</v>
      </c>
    </row>
    <row r="96" spans="1:11" x14ac:dyDescent="0.25">
      <c r="A96" s="24" t="s">
        <v>129</v>
      </c>
      <c r="B96" s="24">
        <v>6.9</v>
      </c>
      <c r="J96">
        <v>89</v>
      </c>
      <c r="K96">
        <v>1043298.9806368664</v>
      </c>
    </row>
    <row r="97" spans="1:11" x14ac:dyDescent="0.25">
      <c r="A97" s="24" t="s">
        <v>130</v>
      </c>
      <c r="B97" s="24">
        <v>7.3</v>
      </c>
      <c r="J97">
        <v>90</v>
      </c>
      <c r="K97">
        <v>1043531.1790474133</v>
      </c>
    </row>
    <row r="98" spans="1:11" x14ac:dyDescent="0.25">
      <c r="A98" s="24" t="s">
        <v>131</v>
      </c>
      <c r="B98" s="24">
        <v>7.2</v>
      </c>
      <c r="J98">
        <v>91</v>
      </c>
      <c r="K98">
        <v>1045567.2393212806</v>
      </c>
    </row>
    <row r="99" spans="1:11" x14ac:dyDescent="0.25">
      <c r="A99" s="24" t="s">
        <v>132</v>
      </c>
      <c r="B99" s="24">
        <v>7.2</v>
      </c>
      <c r="J99">
        <v>92</v>
      </c>
      <c r="K99">
        <v>1042525.7170097324</v>
      </c>
    </row>
    <row r="100" spans="1:11" x14ac:dyDescent="0.25">
      <c r="A100" s="24" t="s">
        <v>133</v>
      </c>
      <c r="B100" s="24">
        <v>6.7</v>
      </c>
      <c r="J100">
        <v>93</v>
      </c>
      <c r="K100">
        <v>1039778.255625376</v>
      </c>
    </row>
    <row r="101" spans="1:11" x14ac:dyDescent="0.25">
      <c r="A101" s="24" t="s">
        <v>134</v>
      </c>
      <c r="B101" s="24">
        <v>6</v>
      </c>
      <c r="J101">
        <v>94</v>
      </c>
      <c r="K101">
        <v>1046584.9204029232</v>
      </c>
    </row>
    <row r="102" spans="1:11" x14ac:dyDescent="0.25">
      <c r="A102" s="24" t="s">
        <v>135</v>
      </c>
      <c r="B102" s="24">
        <v>5.6</v>
      </c>
      <c r="J102">
        <v>95</v>
      </c>
      <c r="K102">
        <v>1045672.5964822378</v>
      </c>
    </row>
    <row r="103" spans="1:11" x14ac:dyDescent="0.25">
      <c r="A103" s="24" t="s">
        <v>136</v>
      </c>
      <c r="B103" s="24">
        <v>4.7</v>
      </c>
      <c r="J103">
        <v>96</v>
      </c>
      <c r="K103">
        <v>1044110.2517444621</v>
      </c>
    </row>
    <row r="104" spans="1:11" x14ac:dyDescent="0.25">
      <c r="A104" s="24" t="s">
        <v>137</v>
      </c>
      <c r="B104" s="24">
        <v>4</v>
      </c>
      <c r="J104">
        <v>97</v>
      </c>
      <c r="K104">
        <v>1043919.2812754613</v>
      </c>
    </row>
    <row r="105" spans="1:11" x14ac:dyDescent="0.25">
      <c r="A105" s="24" t="s">
        <v>138</v>
      </c>
      <c r="B105" s="24">
        <v>3.3</v>
      </c>
      <c r="J105">
        <v>98</v>
      </c>
      <c r="K105">
        <v>1042862.6085865003</v>
      </c>
    </row>
    <row r="106" spans="1:11" x14ac:dyDescent="0.25">
      <c r="A106" s="24" t="s">
        <v>139</v>
      </c>
      <c r="B106" s="24">
        <v>2.2000000000000002</v>
      </c>
      <c r="J106">
        <v>99</v>
      </c>
      <c r="K106">
        <v>1043815.3136703683</v>
      </c>
    </row>
    <row r="107" spans="1:11" x14ac:dyDescent="0.25">
      <c r="A107" s="24" t="s">
        <v>140</v>
      </c>
      <c r="B107" s="24">
        <v>2.2000000000000002</v>
      </c>
      <c r="J107">
        <v>100</v>
      </c>
      <c r="K107">
        <v>1041706.0338250241</v>
      </c>
    </row>
    <row r="108" spans="1:11" x14ac:dyDescent="0.25">
      <c r="A108" s="24" t="s">
        <v>141</v>
      </c>
      <c r="B108" s="24">
        <v>2.5</v>
      </c>
      <c r="J108">
        <v>101</v>
      </c>
      <c r="K108">
        <v>1038121.0556433133</v>
      </c>
    </row>
    <row r="109" spans="1:11" x14ac:dyDescent="0.25">
      <c r="A109" s="24"/>
      <c r="B109" s="24"/>
      <c r="C109" s="24"/>
      <c r="J109">
        <v>102</v>
      </c>
      <c r="K109">
        <v>1042198.9446324172</v>
      </c>
    </row>
    <row r="110" spans="1:11" x14ac:dyDescent="0.25">
      <c r="A110" s="24"/>
      <c r="B110" s="24"/>
      <c r="C110" s="24"/>
      <c r="J110">
        <v>103</v>
      </c>
      <c r="K110">
        <v>1045520.4780794681</v>
      </c>
    </row>
    <row r="111" spans="1:11" x14ac:dyDescent="0.25">
      <c r="A111" s="24"/>
      <c r="B111" s="24"/>
      <c r="C111" s="24"/>
      <c r="J111">
        <v>104</v>
      </c>
      <c r="K111">
        <v>1044221.5430805519</v>
      </c>
    </row>
    <row r="112" spans="1:11" x14ac:dyDescent="0.25">
      <c r="J112">
        <v>105</v>
      </c>
      <c r="K112">
        <v>1046031.8195047434</v>
      </c>
    </row>
    <row r="113" spans="10:11" x14ac:dyDescent="0.25">
      <c r="J113">
        <v>106</v>
      </c>
      <c r="K113">
        <v>1042284.1864433645</v>
      </c>
    </row>
    <row r="114" spans="10:11" x14ac:dyDescent="0.25">
      <c r="J114">
        <v>107</v>
      </c>
      <c r="K114">
        <v>1045427.9286738266</v>
      </c>
    </row>
    <row r="115" spans="10:11" x14ac:dyDescent="0.25">
      <c r="J115">
        <v>108</v>
      </c>
      <c r="K115">
        <v>1045358.7178390921</v>
      </c>
    </row>
    <row r="116" spans="10:11" x14ac:dyDescent="0.25">
      <c r="J116">
        <v>109</v>
      </c>
      <c r="K116">
        <v>1044366.0565258245</v>
      </c>
    </row>
    <row r="117" spans="10:11" x14ac:dyDescent="0.25">
      <c r="J117">
        <v>110</v>
      </c>
      <c r="K117">
        <v>1041530.1589291283</v>
      </c>
    </row>
    <row r="118" spans="10:11" x14ac:dyDescent="0.25">
      <c r="J118">
        <v>111</v>
      </c>
      <c r="K118">
        <v>1046273.552742576</v>
      </c>
    </row>
    <row r="119" spans="10:11" x14ac:dyDescent="0.25">
      <c r="J119">
        <v>112</v>
      </c>
      <c r="K119">
        <v>1047672.2819163875</v>
      </c>
    </row>
    <row r="120" spans="10:11" x14ac:dyDescent="0.25">
      <c r="J120">
        <v>113</v>
      </c>
      <c r="K120">
        <v>1045047.4493389004</v>
      </c>
    </row>
    <row r="121" spans="10:11" x14ac:dyDescent="0.25">
      <c r="J121">
        <v>114</v>
      </c>
      <c r="K121">
        <v>1045263.98394674</v>
      </c>
    </row>
    <row r="122" spans="10:11" x14ac:dyDescent="0.25">
      <c r="J122">
        <v>115</v>
      </c>
      <c r="K122">
        <v>1044827.8100780662</v>
      </c>
    </row>
    <row r="123" spans="10:11" x14ac:dyDescent="0.25">
      <c r="J123">
        <v>116</v>
      </c>
      <c r="K123">
        <v>1047050.5228046906</v>
      </c>
    </row>
    <row r="124" spans="10:11" x14ac:dyDescent="0.25">
      <c r="J124">
        <v>117</v>
      </c>
      <c r="K124">
        <v>1046799.7586535439</v>
      </c>
    </row>
    <row r="125" spans="10:11" x14ac:dyDescent="0.25">
      <c r="J125">
        <v>118</v>
      </c>
      <c r="K125">
        <v>1049082.882560764</v>
      </c>
    </row>
    <row r="126" spans="10:11" x14ac:dyDescent="0.25">
      <c r="J126">
        <v>119</v>
      </c>
      <c r="K126">
        <v>1049362.9282746394</v>
      </c>
    </row>
    <row r="127" spans="10:11" x14ac:dyDescent="0.25">
      <c r="J127">
        <v>120</v>
      </c>
      <c r="K127">
        <v>1042983.7246681745</v>
      </c>
    </row>
    <row r="128" spans="10:11" x14ac:dyDescent="0.25">
      <c r="J128">
        <v>121</v>
      </c>
      <c r="K128">
        <v>1047708.8644239957</v>
      </c>
    </row>
    <row r="129" spans="10:11" x14ac:dyDescent="0.25">
      <c r="J129">
        <v>122</v>
      </c>
      <c r="K129">
        <v>1045014.9489306064</v>
      </c>
    </row>
    <row r="130" spans="10:11" x14ac:dyDescent="0.25">
      <c r="J130">
        <v>123</v>
      </c>
      <c r="K130">
        <v>1045506.7494872047</v>
      </c>
    </row>
    <row r="131" spans="10:11" x14ac:dyDescent="0.25">
      <c r="J131">
        <v>124</v>
      </c>
      <c r="K131">
        <v>1045737.1276627836</v>
      </c>
    </row>
    <row r="132" spans="10:11" x14ac:dyDescent="0.25">
      <c r="J132">
        <v>125</v>
      </c>
      <c r="K132">
        <v>1037968.7802513103</v>
      </c>
    </row>
    <row r="133" spans="10:11" x14ac:dyDescent="0.25">
      <c r="J133">
        <v>126</v>
      </c>
      <c r="K133">
        <v>1048276.5330899371</v>
      </c>
    </row>
    <row r="134" spans="10:11" x14ac:dyDescent="0.25">
      <c r="J134">
        <v>127</v>
      </c>
      <c r="K134">
        <v>1043903.6069479315</v>
      </c>
    </row>
    <row r="135" spans="10:11" x14ac:dyDescent="0.25">
      <c r="J135">
        <v>128</v>
      </c>
      <c r="K135">
        <v>1042374.2385693754</v>
      </c>
    </row>
    <row r="136" spans="10:11" x14ac:dyDescent="0.25">
      <c r="J136">
        <v>129</v>
      </c>
      <c r="K136">
        <v>1041766.8265115046</v>
      </c>
    </row>
    <row r="137" spans="10:11" x14ac:dyDescent="0.25">
      <c r="J137">
        <v>130</v>
      </c>
      <c r="K137">
        <v>1044051.1560489894</v>
      </c>
    </row>
    <row r="138" spans="10:11" x14ac:dyDescent="0.25">
      <c r="J138">
        <v>131</v>
      </c>
      <c r="K138">
        <v>1040120.094397347</v>
      </c>
    </row>
    <row r="139" spans="10:11" x14ac:dyDescent="0.25">
      <c r="J139">
        <v>132</v>
      </c>
      <c r="K139">
        <v>1044799.4289177773</v>
      </c>
    </row>
    <row r="140" spans="10:11" x14ac:dyDescent="0.25">
      <c r="J140">
        <v>133</v>
      </c>
      <c r="K140">
        <v>1047911.0921432085</v>
      </c>
    </row>
    <row r="141" spans="10:11" x14ac:dyDescent="0.25">
      <c r="J141">
        <v>134</v>
      </c>
      <c r="K141">
        <v>1041401.3314779468</v>
      </c>
    </row>
    <row r="142" spans="10:11" x14ac:dyDescent="0.25">
      <c r="J142">
        <v>135</v>
      </c>
      <c r="K142">
        <v>1046581.2538157147</v>
      </c>
    </row>
    <row r="143" spans="10:11" x14ac:dyDescent="0.25">
      <c r="J143">
        <v>136</v>
      </c>
      <c r="K143">
        <v>1041034.712067569</v>
      </c>
    </row>
    <row r="144" spans="10:11" x14ac:dyDescent="0.25">
      <c r="J144">
        <v>137</v>
      </c>
      <c r="K144">
        <v>1046619.7190249463</v>
      </c>
    </row>
    <row r="145" spans="10:11" x14ac:dyDescent="0.25">
      <c r="J145">
        <v>138</v>
      </c>
      <c r="K145">
        <v>1047951.0064014765</v>
      </c>
    </row>
    <row r="146" spans="10:11" x14ac:dyDescent="0.25">
      <c r="J146">
        <v>139</v>
      </c>
      <c r="K146">
        <v>1045050.7850634514</v>
      </c>
    </row>
    <row r="147" spans="10:11" x14ac:dyDescent="0.25">
      <c r="J147">
        <v>140</v>
      </c>
      <c r="K147">
        <v>1046259.3822882405</v>
      </c>
    </row>
    <row r="148" spans="10:11" x14ac:dyDescent="0.25">
      <c r="J148">
        <v>141</v>
      </c>
      <c r="K148">
        <v>1045715.8827781288</v>
      </c>
    </row>
    <row r="149" spans="10:11" x14ac:dyDescent="0.25">
      <c r="J149">
        <v>142</v>
      </c>
      <c r="K149">
        <v>1046188.2076403927</v>
      </c>
    </row>
    <row r="150" spans="10:11" x14ac:dyDescent="0.25">
      <c r="J150">
        <v>143</v>
      </c>
      <c r="K150">
        <v>1044490.4522725659</v>
      </c>
    </row>
    <row r="151" spans="10:11" x14ac:dyDescent="0.25">
      <c r="J151">
        <v>144</v>
      </c>
      <c r="K151">
        <v>1042634.3622025392</v>
      </c>
    </row>
    <row r="152" spans="10:11" x14ac:dyDescent="0.25">
      <c r="J152">
        <v>145</v>
      </c>
      <c r="K152">
        <v>1045812.5400389546</v>
      </c>
    </row>
    <row r="153" spans="10:11" x14ac:dyDescent="0.25">
      <c r="J153">
        <v>146</v>
      </c>
      <c r="K153">
        <v>1045801.9638606084</v>
      </c>
    </row>
    <row r="154" spans="10:11" x14ac:dyDescent="0.25">
      <c r="J154">
        <v>147</v>
      </c>
      <c r="K154">
        <v>1043379.5191867767</v>
      </c>
    </row>
    <row r="155" spans="10:11" x14ac:dyDescent="0.25">
      <c r="J155">
        <v>148</v>
      </c>
      <c r="K155">
        <v>1044368.8486434311</v>
      </c>
    </row>
    <row r="156" spans="10:11" x14ac:dyDescent="0.25">
      <c r="J156">
        <v>149</v>
      </c>
      <c r="K156">
        <v>1045710.3269281405</v>
      </c>
    </row>
    <row r="157" spans="10:11" x14ac:dyDescent="0.25">
      <c r="J157">
        <v>150</v>
      </c>
      <c r="K157">
        <v>1045663.6318218731</v>
      </c>
    </row>
    <row r="158" spans="10:11" x14ac:dyDescent="0.25">
      <c r="J158">
        <v>151</v>
      </c>
      <c r="K158">
        <v>1044786.2711397621</v>
      </c>
    </row>
    <row r="159" spans="10:11" x14ac:dyDescent="0.25">
      <c r="J159">
        <v>152</v>
      </c>
      <c r="K159">
        <v>1042527.4470727036</v>
      </c>
    </row>
    <row r="160" spans="10:11" x14ac:dyDescent="0.25">
      <c r="J160">
        <v>153</v>
      </c>
      <c r="K160">
        <v>1048318.1839136912</v>
      </c>
    </row>
    <row r="161" spans="10:11" x14ac:dyDescent="0.25">
      <c r="J161">
        <v>154</v>
      </c>
      <c r="K161">
        <v>1039707.4174659738</v>
      </c>
    </row>
    <row r="162" spans="10:11" x14ac:dyDescent="0.25">
      <c r="J162">
        <v>155</v>
      </c>
      <c r="K162">
        <v>1045263.2021019311</v>
      </c>
    </row>
    <row r="163" spans="10:11" x14ac:dyDescent="0.25">
      <c r="J163">
        <v>156</v>
      </c>
      <c r="K163">
        <v>1045397.9751544036</v>
      </c>
    </row>
    <row r="164" spans="10:11" x14ac:dyDescent="0.25">
      <c r="J164">
        <v>157</v>
      </c>
      <c r="K164">
        <v>1047361.4213900067</v>
      </c>
    </row>
    <row r="165" spans="10:11" x14ac:dyDescent="0.25">
      <c r="J165">
        <v>158</v>
      </c>
      <c r="K165">
        <v>1043289.9489342285</v>
      </c>
    </row>
    <row r="166" spans="10:11" x14ac:dyDescent="0.25">
      <c r="J166">
        <v>159</v>
      </c>
      <c r="K166">
        <v>1039963.3855652731</v>
      </c>
    </row>
    <row r="167" spans="10:11" x14ac:dyDescent="0.25">
      <c r="J167">
        <v>160</v>
      </c>
      <c r="K167">
        <v>1048182.1828292827</v>
      </c>
    </row>
    <row r="168" spans="10:11" x14ac:dyDescent="0.25">
      <c r="J168">
        <v>161</v>
      </c>
      <c r="K168">
        <v>1046970.4533668782</v>
      </c>
    </row>
    <row r="169" spans="10:11" x14ac:dyDescent="0.25">
      <c r="J169">
        <v>162</v>
      </c>
      <c r="K169">
        <v>1044005.1906134278</v>
      </c>
    </row>
    <row r="170" spans="10:11" x14ac:dyDescent="0.25">
      <c r="J170">
        <v>163</v>
      </c>
      <c r="K170">
        <v>1045330.9217809358</v>
      </c>
    </row>
    <row r="171" spans="10:11" x14ac:dyDescent="0.25">
      <c r="J171">
        <v>164</v>
      </c>
      <c r="K171">
        <v>1053980.0764810331</v>
      </c>
    </row>
    <row r="172" spans="10:11" x14ac:dyDescent="0.25">
      <c r="J172">
        <v>165</v>
      </c>
      <c r="K172">
        <v>1050572.6670256522</v>
      </c>
    </row>
    <row r="173" spans="10:11" x14ac:dyDescent="0.25">
      <c r="J173">
        <v>166</v>
      </c>
      <c r="K173">
        <v>1050128.4563429942</v>
      </c>
    </row>
    <row r="174" spans="10:11" x14ac:dyDescent="0.25">
      <c r="J174">
        <v>167</v>
      </c>
      <c r="K174">
        <v>1041378.2497336228</v>
      </c>
    </row>
    <row r="175" spans="10:11" x14ac:dyDescent="0.25">
      <c r="J175">
        <v>168</v>
      </c>
      <c r="K175">
        <v>1048372.9529812855</v>
      </c>
    </row>
    <row r="176" spans="10:11" x14ac:dyDescent="0.25">
      <c r="J176">
        <v>169</v>
      </c>
      <c r="K176">
        <v>1044077.3001432411</v>
      </c>
    </row>
    <row r="177" spans="10:11" x14ac:dyDescent="0.25">
      <c r="J177">
        <v>170</v>
      </c>
      <c r="K177">
        <v>1042609.4043362801</v>
      </c>
    </row>
    <row r="178" spans="10:11" x14ac:dyDescent="0.25">
      <c r="J178">
        <v>171</v>
      </c>
      <c r="K178">
        <v>1042591.110614673</v>
      </c>
    </row>
    <row r="179" spans="10:11" x14ac:dyDescent="0.25">
      <c r="J179">
        <v>172</v>
      </c>
      <c r="K179">
        <v>1043324.6523097439</v>
      </c>
    </row>
    <row r="180" spans="10:11" x14ac:dyDescent="0.25">
      <c r="J180">
        <v>173</v>
      </c>
      <c r="K180">
        <v>1047059.57293054</v>
      </c>
    </row>
    <row r="181" spans="10:11" x14ac:dyDescent="0.25">
      <c r="J181">
        <v>174</v>
      </c>
      <c r="K181">
        <v>1043564.7531338679</v>
      </c>
    </row>
    <row r="182" spans="10:11" x14ac:dyDescent="0.25">
      <c r="J182">
        <v>175</v>
      </c>
      <c r="K182">
        <v>1048092.4095326575</v>
      </c>
    </row>
    <row r="183" spans="10:11" x14ac:dyDescent="0.25">
      <c r="J183">
        <v>176</v>
      </c>
      <c r="K183">
        <v>1042725.2418371815</v>
      </c>
    </row>
    <row r="184" spans="10:11" x14ac:dyDescent="0.25">
      <c r="J184">
        <v>177</v>
      </c>
      <c r="K184">
        <v>1048127.1333682187</v>
      </c>
    </row>
    <row r="185" spans="10:11" x14ac:dyDescent="0.25">
      <c r="J185">
        <v>178</v>
      </c>
      <c r="K185">
        <v>1041110.2098383381</v>
      </c>
    </row>
    <row r="186" spans="10:11" x14ac:dyDescent="0.25">
      <c r="J186">
        <v>179</v>
      </c>
      <c r="K186">
        <v>1045244.6302864362</v>
      </c>
    </row>
    <row r="187" spans="10:11" x14ac:dyDescent="0.25">
      <c r="J187">
        <v>180</v>
      </c>
      <c r="K187">
        <v>1045523.6279785006</v>
      </c>
    </row>
    <row r="188" spans="10:11" x14ac:dyDescent="0.25">
      <c r="J188">
        <v>181</v>
      </c>
      <c r="K188">
        <v>1041498.0118165195</v>
      </c>
    </row>
    <row r="189" spans="10:11" x14ac:dyDescent="0.25">
      <c r="J189">
        <v>182</v>
      </c>
      <c r="K189">
        <v>1050104.2396701882</v>
      </c>
    </row>
    <row r="190" spans="10:11" x14ac:dyDescent="0.25">
      <c r="J190">
        <v>183</v>
      </c>
      <c r="K190">
        <v>1044747.6291421449</v>
      </c>
    </row>
    <row r="191" spans="10:11" x14ac:dyDescent="0.25">
      <c r="J191">
        <v>184</v>
      </c>
      <c r="K191">
        <v>1042754.6776295396</v>
      </c>
    </row>
    <row r="192" spans="10:11" x14ac:dyDescent="0.25">
      <c r="J192">
        <v>185</v>
      </c>
      <c r="K192">
        <v>1053122.7676569405</v>
      </c>
    </row>
    <row r="193" spans="10:11" x14ac:dyDescent="0.25">
      <c r="J193">
        <v>186</v>
      </c>
      <c r="K193">
        <v>1042596.2917192796</v>
      </c>
    </row>
    <row r="194" spans="10:11" x14ac:dyDescent="0.25">
      <c r="J194">
        <v>187</v>
      </c>
      <c r="K194">
        <v>1047234.7566558395</v>
      </c>
    </row>
    <row r="195" spans="10:11" x14ac:dyDescent="0.25">
      <c r="J195">
        <v>188</v>
      </c>
      <c r="K195">
        <v>1043691.1047013761</v>
      </c>
    </row>
    <row r="196" spans="10:11" x14ac:dyDescent="0.25">
      <c r="J196">
        <v>189</v>
      </c>
      <c r="K196">
        <v>1047045.0861534046</v>
      </c>
    </row>
    <row r="197" spans="10:11" x14ac:dyDescent="0.25">
      <c r="J197">
        <v>190</v>
      </c>
      <c r="K197">
        <v>1045800.7166302028</v>
      </c>
    </row>
    <row r="198" spans="10:11" x14ac:dyDescent="0.25">
      <c r="J198">
        <v>191</v>
      </c>
      <c r="K198">
        <v>1046212.6047051103</v>
      </c>
    </row>
    <row r="199" spans="10:11" x14ac:dyDescent="0.25">
      <c r="J199">
        <v>192</v>
      </c>
      <c r="K199">
        <v>1044824.4121111141</v>
      </c>
    </row>
    <row r="200" spans="10:11" x14ac:dyDescent="0.25">
      <c r="J200">
        <v>193</v>
      </c>
      <c r="K200">
        <v>1047544.4932466863</v>
      </c>
    </row>
    <row r="201" spans="10:11" x14ac:dyDescent="0.25">
      <c r="J201">
        <v>194</v>
      </c>
      <c r="K201">
        <v>1042591.4207747665</v>
      </c>
    </row>
    <row r="202" spans="10:11" x14ac:dyDescent="0.25">
      <c r="J202">
        <v>195</v>
      </c>
      <c r="K202">
        <v>1043302.1578350574</v>
      </c>
    </row>
    <row r="203" spans="10:11" x14ac:dyDescent="0.25">
      <c r="J203">
        <v>196</v>
      </c>
      <c r="K203">
        <v>1045230.7269985859</v>
      </c>
    </row>
    <row r="204" spans="10:11" x14ac:dyDescent="0.25">
      <c r="J204">
        <v>197</v>
      </c>
      <c r="K204">
        <v>1053682.3282271086</v>
      </c>
    </row>
    <row r="205" spans="10:11" x14ac:dyDescent="0.25">
      <c r="J205">
        <v>198</v>
      </c>
      <c r="K205">
        <v>1044062.4919714661</v>
      </c>
    </row>
    <row r="206" spans="10:11" x14ac:dyDescent="0.25">
      <c r="J206">
        <v>199</v>
      </c>
      <c r="K206">
        <v>1046506.1690037152</v>
      </c>
    </row>
    <row r="207" spans="10:11" x14ac:dyDescent="0.25">
      <c r="J207">
        <v>200</v>
      </c>
      <c r="K207">
        <v>1045589.6311897431</v>
      </c>
    </row>
    <row r="208" spans="10:11" x14ac:dyDescent="0.25">
      <c r="J208">
        <v>201</v>
      </c>
      <c r="K208">
        <v>1045031.7136261665</v>
      </c>
    </row>
    <row r="209" spans="10:11" x14ac:dyDescent="0.25">
      <c r="J209">
        <v>202</v>
      </c>
      <c r="K209">
        <v>1044364.1080031275</v>
      </c>
    </row>
    <row r="210" spans="10:11" x14ac:dyDescent="0.25">
      <c r="J210">
        <v>203</v>
      </c>
      <c r="K210">
        <v>1045194.53354969</v>
      </c>
    </row>
    <row r="211" spans="10:11" x14ac:dyDescent="0.25">
      <c r="J211">
        <v>204</v>
      </c>
      <c r="K211">
        <v>1046177.4491860623</v>
      </c>
    </row>
    <row r="212" spans="10:11" x14ac:dyDescent="0.25">
      <c r="J212">
        <v>205</v>
      </c>
      <c r="K212">
        <v>1045718.6614936329</v>
      </c>
    </row>
    <row r="213" spans="10:11" x14ac:dyDescent="0.25">
      <c r="J213">
        <v>206</v>
      </c>
      <c r="K213">
        <v>1045859.3656278877</v>
      </c>
    </row>
    <row r="214" spans="10:11" x14ac:dyDescent="0.25">
      <c r="J214">
        <v>207</v>
      </c>
      <c r="K214">
        <v>1040851.5678338695</v>
      </c>
    </row>
    <row r="215" spans="10:11" x14ac:dyDescent="0.25">
      <c r="J215">
        <v>208</v>
      </c>
      <c r="K215">
        <v>1047799.4215234758</v>
      </c>
    </row>
    <row r="216" spans="10:11" x14ac:dyDescent="0.25">
      <c r="J216">
        <v>209</v>
      </c>
      <c r="K216">
        <v>1049214.856138858</v>
      </c>
    </row>
    <row r="217" spans="10:11" x14ac:dyDescent="0.25">
      <c r="J217">
        <v>210</v>
      </c>
      <c r="K217">
        <v>1044718.1925248738</v>
      </c>
    </row>
    <row r="218" spans="10:11" x14ac:dyDescent="0.25">
      <c r="J218">
        <v>211</v>
      </c>
      <c r="K218">
        <v>1044716.5529923505</v>
      </c>
    </row>
    <row r="219" spans="10:11" x14ac:dyDescent="0.25">
      <c r="J219">
        <v>212</v>
      </c>
      <c r="K219">
        <v>1041518.1244682919</v>
      </c>
    </row>
    <row r="220" spans="10:11" x14ac:dyDescent="0.25">
      <c r="J220">
        <v>213</v>
      </c>
      <c r="K220">
        <v>1041689.2491272179</v>
      </c>
    </row>
    <row r="221" spans="10:11" x14ac:dyDescent="0.25">
      <c r="J221">
        <v>214</v>
      </c>
      <c r="K221">
        <v>1049264.4755446571</v>
      </c>
    </row>
    <row r="222" spans="10:11" x14ac:dyDescent="0.25">
      <c r="J222">
        <v>215</v>
      </c>
      <c r="K222">
        <v>1047080.2628932109</v>
      </c>
    </row>
    <row r="223" spans="10:11" x14ac:dyDescent="0.25">
      <c r="J223">
        <v>216</v>
      </c>
      <c r="K223">
        <v>1040138.2183040401</v>
      </c>
    </row>
    <row r="224" spans="10:11" x14ac:dyDescent="0.25">
      <c r="J224">
        <v>217</v>
      </c>
      <c r="K224">
        <v>1042785.8212507984</v>
      </c>
    </row>
    <row r="225" spans="10:11" x14ac:dyDescent="0.25">
      <c r="J225">
        <v>218</v>
      </c>
      <c r="K225">
        <v>1045655.8116958137</v>
      </c>
    </row>
    <row r="226" spans="10:11" x14ac:dyDescent="0.25">
      <c r="J226">
        <v>219</v>
      </c>
      <c r="K226">
        <v>1047307.6680856465</v>
      </c>
    </row>
    <row r="227" spans="10:11" x14ac:dyDescent="0.25">
      <c r="J227">
        <v>220</v>
      </c>
      <c r="K227">
        <v>1046367.5378629458</v>
      </c>
    </row>
    <row r="228" spans="10:11" x14ac:dyDescent="0.25">
      <c r="J228">
        <v>221</v>
      </c>
      <c r="K228">
        <v>1045724.1605337308</v>
      </c>
    </row>
    <row r="229" spans="10:11" x14ac:dyDescent="0.25">
      <c r="J229">
        <v>222</v>
      </c>
      <c r="K229">
        <v>1048441.2875255556</v>
      </c>
    </row>
    <row r="230" spans="10:11" x14ac:dyDescent="0.25">
      <c r="J230">
        <v>223</v>
      </c>
      <c r="K230">
        <v>1044933.7110166944</v>
      </c>
    </row>
    <row r="231" spans="10:11" x14ac:dyDescent="0.25">
      <c r="J231">
        <v>224</v>
      </c>
      <c r="K231">
        <v>1045489.6518109083</v>
      </c>
    </row>
    <row r="232" spans="10:11" x14ac:dyDescent="0.25">
      <c r="J232">
        <v>225</v>
      </c>
      <c r="K232">
        <v>1043619.3019141725</v>
      </c>
    </row>
    <row r="233" spans="10:11" x14ac:dyDescent="0.25">
      <c r="J233">
        <v>226</v>
      </c>
      <c r="K233">
        <v>1038864.3361938421</v>
      </c>
    </row>
    <row r="234" spans="10:11" x14ac:dyDescent="0.25">
      <c r="J234">
        <v>227</v>
      </c>
      <c r="K234">
        <v>1048671.1553065304</v>
      </c>
    </row>
    <row r="235" spans="10:11" x14ac:dyDescent="0.25">
      <c r="J235">
        <v>228</v>
      </c>
      <c r="K235">
        <v>1047344.8665825514</v>
      </c>
    </row>
    <row r="236" spans="10:11" x14ac:dyDescent="0.25">
      <c r="J236">
        <v>229</v>
      </c>
      <c r="K236">
        <v>1047599.4978579608</v>
      </c>
    </row>
    <row r="237" spans="10:11" x14ac:dyDescent="0.25">
      <c r="J237">
        <v>230</v>
      </c>
      <c r="K237">
        <v>1047509.9255250382</v>
      </c>
    </row>
    <row r="238" spans="10:11" x14ac:dyDescent="0.25">
      <c r="J238">
        <v>231</v>
      </c>
      <c r="K238">
        <v>1044181.3274229165</v>
      </c>
    </row>
    <row r="239" spans="10:11" x14ac:dyDescent="0.25">
      <c r="J239">
        <v>232</v>
      </c>
      <c r="K239">
        <v>1045559.0629978912</v>
      </c>
    </row>
    <row r="240" spans="10:11" x14ac:dyDescent="0.25">
      <c r="J240">
        <v>233</v>
      </c>
      <c r="K240">
        <v>1048709.7567286873</v>
      </c>
    </row>
    <row r="241" spans="10:11" x14ac:dyDescent="0.25">
      <c r="J241">
        <v>234</v>
      </c>
      <c r="K241">
        <v>1044767.7865598445</v>
      </c>
    </row>
    <row r="242" spans="10:11" x14ac:dyDescent="0.25">
      <c r="J242">
        <v>235</v>
      </c>
      <c r="K242">
        <v>1044187.4387712072</v>
      </c>
    </row>
    <row r="243" spans="10:11" x14ac:dyDescent="0.25">
      <c r="J243">
        <v>236</v>
      </c>
      <c r="K243">
        <v>1045687.6382149347</v>
      </c>
    </row>
    <row r="244" spans="10:11" x14ac:dyDescent="0.25">
      <c r="J244">
        <v>237</v>
      </c>
      <c r="K244">
        <v>1040623.0784696509</v>
      </c>
    </row>
    <row r="245" spans="10:11" x14ac:dyDescent="0.25">
      <c r="J245">
        <v>238</v>
      </c>
      <c r="K245">
        <v>1041628.0839082637</v>
      </c>
    </row>
    <row r="246" spans="10:11" x14ac:dyDescent="0.25">
      <c r="J246">
        <v>239</v>
      </c>
      <c r="K246">
        <v>1046755.8026338759</v>
      </c>
    </row>
    <row r="247" spans="10:11" x14ac:dyDescent="0.25">
      <c r="J247">
        <v>240</v>
      </c>
      <c r="K247">
        <v>1044959.7563061249</v>
      </c>
    </row>
    <row r="248" spans="10:11" x14ac:dyDescent="0.25">
      <c r="J248">
        <v>241</v>
      </c>
      <c r="K248">
        <v>1045937.4155349224</v>
      </c>
    </row>
    <row r="249" spans="10:11" x14ac:dyDescent="0.25">
      <c r="J249">
        <v>242</v>
      </c>
      <c r="K249">
        <v>1041378.3262192623</v>
      </c>
    </row>
    <row r="250" spans="10:11" x14ac:dyDescent="0.25">
      <c r="J250">
        <v>243</v>
      </c>
      <c r="K250">
        <v>1043834.0649432497</v>
      </c>
    </row>
    <row r="251" spans="10:11" x14ac:dyDescent="0.25">
      <c r="J251">
        <v>244</v>
      </c>
      <c r="K251">
        <v>1044414.2501075803</v>
      </c>
    </row>
    <row r="252" spans="10:11" x14ac:dyDescent="0.25">
      <c r="J252">
        <v>245</v>
      </c>
      <c r="K252">
        <v>1046405.386789608</v>
      </c>
    </row>
    <row r="253" spans="10:11" x14ac:dyDescent="0.25">
      <c r="J253">
        <v>246</v>
      </c>
      <c r="K253">
        <v>1047228.0073628344</v>
      </c>
    </row>
    <row r="254" spans="10:11" x14ac:dyDescent="0.25">
      <c r="J254">
        <v>247</v>
      </c>
      <c r="K254">
        <v>1040460.1200823392</v>
      </c>
    </row>
    <row r="255" spans="10:11" x14ac:dyDescent="0.25">
      <c r="J255">
        <v>248</v>
      </c>
      <c r="K255">
        <v>1051214.9578511296</v>
      </c>
    </row>
    <row r="256" spans="10:11" x14ac:dyDescent="0.25">
      <c r="J256">
        <v>249</v>
      </c>
      <c r="K256">
        <v>1044880.7722768456</v>
      </c>
    </row>
    <row r="257" spans="10:11" x14ac:dyDescent="0.25">
      <c r="J257">
        <v>250</v>
      </c>
      <c r="K257">
        <v>1046666.7169481416</v>
      </c>
    </row>
    <row r="258" spans="10:11" x14ac:dyDescent="0.25">
      <c r="J258">
        <v>251</v>
      </c>
      <c r="K258">
        <v>1040735.3178733845</v>
      </c>
    </row>
    <row r="259" spans="10:11" x14ac:dyDescent="0.25">
      <c r="J259">
        <v>252</v>
      </c>
      <c r="K259">
        <v>1048284.927593587</v>
      </c>
    </row>
    <row r="260" spans="10:11" x14ac:dyDescent="0.25">
      <c r="J260">
        <v>253</v>
      </c>
      <c r="K260">
        <v>1048717.7352003637</v>
      </c>
    </row>
    <row r="261" spans="10:11" x14ac:dyDescent="0.25">
      <c r="J261">
        <v>254</v>
      </c>
      <c r="K261">
        <v>1047632.1227770557</v>
      </c>
    </row>
    <row r="262" spans="10:11" x14ac:dyDescent="0.25">
      <c r="J262">
        <v>255</v>
      </c>
      <c r="K262">
        <v>1040150.3520662519</v>
      </c>
    </row>
    <row r="263" spans="10:11" x14ac:dyDescent="0.25">
      <c r="J263">
        <v>256</v>
      </c>
      <c r="K263">
        <v>1045831.6752583109</v>
      </c>
    </row>
    <row r="264" spans="10:11" x14ac:dyDescent="0.25">
      <c r="J264">
        <v>257</v>
      </c>
      <c r="K264">
        <v>1043039.7272679551</v>
      </c>
    </row>
    <row r="265" spans="10:11" x14ac:dyDescent="0.25">
      <c r="J265">
        <v>258</v>
      </c>
      <c r="K265">
        <v>1044664.964979027</v>
      </c>
    </row>
    <row r="266" spans="10:11" x14ac:dyDescent="0.25">
      <c r="J266">
        <v>259</v>
      </c>
      <c r="K266">
        <v>1041260.5559766764</v>
      </c>
    </row>
    <row r="267" spans="10:11" x14ac:dyDescent="0.25">
      <c r="J267">
        <v>260</v>
      </c>
      <c r="K267">
        <v>1047447.6529267322</v>
      </c>
    </row>
    <row r="268" spans="10:11" x14ac:dyDescent="0.25">
      <c r="J268">
        <v>261</v>
      </c>
      <c r="K268">
        <v>1042541.4365892006</v>
      </c>
    </row>
    <row r="269" spans="10:11" x14ac:dyDescent="0.25">
      <c r="J269">
        <v>262</v>
      </c>
      <c r="K269">
        <v>1041879.3742218516</v>
      </c>
    </row>
    <row r="270" spans="10:11" x14ac:dyDescent="0.25">
      <c r="J270">
        <v>263</v>
      </c>
      <c r="K270">
        <v>1044677.3486010728</v>
      </c>
    </row>
    <row r="271" spans="10:11" x14ac:dyDescent="0.25">
      <c r="J271">
        <v>264</v>
      </c>
      <c r="K271">
        <v>1046240.0815383258</v>
      </c>
    </row>
    <row r="272" spans="10:11" x14ac:dyDescent="0.25">
      <c r="J272">
        <v>265</v>
      </c>
      <c r="K272">
        <v>1048062.7516635588</v>
      </c>
    </row>
    <row r="273" spans="10:11" x14ac:dyDescent="0.25">
      <c r="J273">
        <v>266</v>
      </c>
      <c r="K273">
        <v>1048139.2644370043</v>
      </c>
    </row>
    <row r="274" spans="10:11" x14ac:dyDescent="0.25">
      <c r="J274">
        <v>267</v>
      </c>
      <c r="K274">
        <v>1049341.6628092118</v>
      </c>
    </row>
    <row r="275" spans="10:11" x14ac:dyDescent="0.25">
      <c r="J275">
        <v>268</v>
      </c>
      <c r="K275">
        <v>1053411.0670471131</v>
      </c>
    </row>
    <row r="276" spans="10:11" x14ac:dyDescent="0.25">
      <c r="J276">
        <v>269</v>
      </c>
      <c r="K276">
        <v>1047096.0981815524</v>
      </c>
    </row>
    <row r="277" spans="10:11" x14ac:dyDescent="0.25">
      <c r="J277">
        <v>270</v>
      </c>
      <c r="K277">
        <v>1039710.8843722309</v>
      </c>
    </row>
    <row r="278" spans="10:11" x14ac:dyDescent="0.25">
      <c r="J278">
        <v>271</v>
      </c>
      <c r="K278">
        <v>1043307.1148484552</v>
      </c>
    </row>
    <row r="279" spans="10:11" x14ac:dyDescent="0.25">
      <c r="J279">
        <v>272</v>
      </c>
      <c r="K279">
        <v>1046189.3618553121</v>
      </c>
    </row>
    <row r="280" spans="10:11" x14ac:dyDescent="0.25">
      <c r="J280">
        <v>273</v>
      </c>
      <c r="K280">
        <v>1049359.8994192751</v>
      </c>
    </row>
    <row r="281" spans="10:11" x14ac:dyDescent="0.25">
      <c r="J281">
        <v>274</v>
      </c>
      <c r="K281">
        <v>1045088.7291681377</v>
      </c>
    </row>
    <row r="282" spans="10:11" x14ac:dyDescent="0.25">
      <c r="J282">
        <v>275</v>
      </c>
      <c r="K282">
        <v>1041176.5472155145</v>
      </c>
    </row>
    <row r="283" spans="10:11" x14ac:dyDescent="0.25">
      <c r="J283">
        <v>276</v>
      </c>
      <c r="K283">
        <v>1042096.4314973373</v>
      </c>
    </row>
    <row r="284" spans="10:11" x14ac:dyDescent="0.25">
      <c r="J284">
        <v>277</v>
      </c>
      <c r="K284">
        <v>1041666.1213653293</v>
      </c>
    </row>
    <row r="285" spans="10:11" x14ac:dyDescent="0.25">
      <c r="J285">
        <v>278</v>
      </c>
      <c r="K285">
        <v>1040555.1514246394</v>
      </c>
    </row>
    <row r="286" spans="10:11" x14ac:dyDescent="0.25">
      <c r="J286">
        <v>279</v>
      </c>
      <c r="K286">
        <v>1049726.4768261123</v>
      </c>
    </row>
    <row r="287" spans="10:11" x14ac:dyDescent="0.25">
      <c r="J287">
        <v>280</v>
      </c>
      <c r="K287">
        <v>1042229.8171141288</v>
      </c>
    </row>
    <row r="288" spans="10:11" x14ac:dyDescent="0.25">
      <c r="J288">
        <v>281</v>
      </c>
      <c r="K288">
        <v>1045607.1634668442</v>
      </c>
    </row>
    <row r="289" spans="10:11" x14ac:dyDescent="0.25">
      <c r="J289">
        <v>282</v>
      </c>
      <c r="K289">
        <v>1044576.6239951376</v>
      </c>
    </row>
    <row r="290" spans="10:11" x14ac:dyDescent="0.25">
      <c r="J290">
        <v>283</v>
      </c>
      <c r="K290">
        <v>1041994.7354992786</v>
      </c>
    </row>
    <row r="291" spans="10:11" x14ac:dyDescent="0.25">
      <c r="J291">
        <v>284</v>
      </c>
      <c r="K291">
        <v>1044913.3751032214</v>
      </c>
    </row>
    <row r="292" spans="10:11" x14ac:dyDescent="0.25">
      <c r="J292">
        <v>285</v>
      </c>
      <c r="K292">
        <v>1043367.9205922417</v>
      </c>
    </row>
    <row r="293" spans="10:11" x14ac:dyDescent="0.25">
      <c r="J293">
        <v>286</v>
      </c>
      <c r="K293">
        <v>1046813.1023680685</v>
      </c>
    </row>
    <row r="294" spans="10:11" x14ac:dyDescent="0.25">
      <c r="J294">
        <v>287</v>
      </c>
      <c r="K294">
        <v>1044649.9956504629</v>
      </c>
    </row>
    <row r="295" spans="10:11" x14ac:dyDescent="0.25">
      <c r="J295">
        <v>288</v>
      </c>
      <c r="K295">
        <v>1047746.5308389774</v>
      </c>
    </row>
    <row r="296" spans="10:11" x14ac:dyDescent="0.25">
      <c r="J296">
        <v>289</v>
      </c>
      <c r="K296">
        <v>1042636.709967428</v>
      </c>
    </row>
    <row r="297" spans="10:11" x14ac:dyDescent="0.25">
      <c r="J297">
        <v>290</v>
      </c>
      <c r="K297">
        <v>1046109.3084438635</v>
      </c>
    </row>
    <row r="298" spans="10:11" x14ac:dyDescent="0.25">
      <c r="J298">
        <v>291</v>
      </c>
      <c r="K298">
        <v>1044221.9686746963</v>
      </c>
    </row>
    <row r="299" spans="10:11" x14ac:dyDescent="0.25">
      <c r="J299">
        <v>292</v>
      </c>
      <c r="K299">
        <v>1044566.4975491449</v>
      </c>
    </row>
    <row r="300" spans="10:11" x14ac:dyDescent="0.25">
      <c r="J300">
        <v>293</v>
      </c>
      <c r="K300">
        <v>1044859.2918049078</v>
      </c>
    </row>
    <row r="301" spans="10:11" x14ac:dyDescent="0.25">
      <c r="J301">
        <v>294</v>
      </c>
      <c r="K301">
        <v>1044578.2440134466</v>
      </c>
    </row>
    <row r="302" spans="10:11" x14ac:dyDescent="0.25">
      <c r="J302">
        <v>295</v>
      </c>
      <c r="K302">
        <v>1047110.3993995097</v>
      </c>
    </row>
    <row r="303" spans="10:11" x14ac:dyDescent="0.25">
      <c r="J303">
        <v>296</v>
      </c>
      <c r="K303">
        <v>1042095.940164262</v>
      </c>
    </row>
    <row r="304" spans="10:11" x14ac:dyDescent="0.25">
      <c r="J304">
        <v>297</v>
      </c>
      <c r="K304">
        <v>1043881.1943725412</v>
      </c>
    </row>
    <row r="305" spans="10:11" x14ac:dyDescent="0.25">
      <c r="J305">
        <v>298</v>
      </c>
      <c r="K305">
        <v>1047232.7402096237</v>
      </c>
    </row>
    <row r="306" spans="10:11" x14ac:dyDescent="0.25">
      <c r="J306">
        <v>299</v>
      </c>
      <c r="K306">
        <v>1044765.7398959311</v>
      </c>
    </row>
    <row r="307" spans="10:11" x14ac:dyDescent="0.25">
      <c r="J307">
        <v>300</v>
      </c>
      <c r="K307">
        <v>1043803.7420794391</v>
      </c>
    </row>
    <row r="308" spans="10:11" x14ac:dyDescent="0.25">
      <c r="J308">
        <v>301</v>
      </c>
      <c r="K308">
        <v>1045158.5679791864</v>
      </c>
    </row>
    <row r="309" spans="10:11" x14ac:dyDescent="0.25">
      <c r="J309">
        <v>302</v>
      </c>
      <c r="K309">
        <v>1042938.9490180159</v>
      </c>
    </row>
    <row r="310" spans="10:11" x14ac:dyDescent="0.25">
      <c r="J310">
        <v>303</v>
      </c>
      <c r="K310">
        <v>1043871.0642889574</v>
      </c>
    </row>
    <row r="311" spans="10:11" x14ac:dyDescent="0.25">
      <c r="J311">
        <v>304</v>
      </c>
      <c r="K311">
        <v>1043135.0103019793</v>
      </c>
    </row>
    <row r="312" spans="10:11" x14ac:dyDescent="0.25">
      <c r="J312">
        <v>305</v>
      </c>
      <c r="K312">
        <v>1043051.078242435</v>
      </c>
    </row>
    <row r="313" spans="10:11" x14ac:dyDescent="0.25">
      <c r="J313">
        <v>306</v>
      </c>
      <c r="K313">
        <v>1045547.0142623883</v>
      </c>
    </row>
    <row r="314" spans="10:11" x14ac:dyDescent="0.25">
      <c r="J314">
        <v>307</v>
      </c>
      <c r="K314">
        <v>1042189.6683598451</v>
      </c>
    </row>
    <row r="315" spans="10:11" x14ac:dyDescent="0.25">
      <c r="J315">
        <v>308</v>
      </c>
      <c r="K315">
        <v>1043851.4542369576</v>
      </c>
    </row>
    <row r="316" spans="10:11" x14ac:dyDescent="0.25">
      <c r="J316">
        <v>309</v>
      </c>
      <c r="K316">
        <v>1046839.7983278886</v>
      </c>
    </row>
    <row r="317" spans="10:11" x14ac:dyDescent="0.25">
      <c r="J317">
        <v>310</v>
      </c>
      <c r="K317">
        <v>1040570.2661945518</v>
      </c>
    </row>
    <row r="318" spans="10:11" x14ac:dyDescent="0.25">
      <c r="J318">
        <v>311</v>
      </c>
      <c r="K318">
        <v>1044648.0149797793</v>
      </c>
    </row>
    <row r="319" spans="10:11" x14ac:dyDescent="0.25">
      <c r="J319">
        <v>312</v>
      </c>
      <c r="K319">
        <v>1044524.0200407061</v>
      </c>
    </row>
    <row r="320" spans="10:11" x14ac:dyDescent="0.25">
      <c r="J320">
        <v>313</v>
      </c>
      <c r="K320">
        <v>1046779.4803703916</v>
      </c>
    </row>
    <row r="321" spans="10:11" x14ac:dyDescent="0.25">
      <c r="J321">
        <v>314</v>
      </c>
      <c r="K321">
        <v>1049851.6597013832</v>
      </c>
    </row>
    <row r="322" spans="10:11" x14ac:dyDescent="0.25">
      <c r="J322">
        <v>315</v>
      </c>
      <c r="K322">
        <v>1043740.9069397795</v>
      </c>
    </row>
    <row r="323" spans="10:11" x14ac:dyDescent="0.25">
      <c r="J323">
        <v>316</v>
      </c>
      <c r="K323">
        <v>1042704.6958240556</v>
      </c>
    </row>
    <row r="324" spans="10:11" x14ac:dyDescent="0.25">
      <c r="J324">
        <v>317</v>
      </c>
      <c r="K324">
        <v>1044499.6553470262</v>
      </c>
    </row>
    <row r="325" spans="10:11" x14ac:dyDescent="0.25">
      <c r="J325">
        <v>318</v>
      </c>
      <c r="K325">
        <v>1049177.4844890395</v>
      </c>
    </row>
    <row r="326" spans="10:11" x14ac:dyDescent="0.25">
      <c r="J326">
        <v>319</v>
      </c>
      <c r="K326">
        <v>1043280.3757168694</v>
      </c>
    </row>
    <row r="327" spans="10:11" x14ac:dyDescent="0.25">
      <c r="J327">
        <v>320</v>
      </c>
      <c r="K327">
        <v>1043061.2590090355</v>
      </c>
    </row>
    <row r="328" spans="10:11" x14ac:dyDescent="0.25">
      <c r="J328">
        <v>321</v>
      </c>
      <c r="K328">
        <v>1045308.4934390625</v>
      </c>
    </row>
    <row r="329" spans="10:11" x14ac:dyDescent="0.25">
      <c r="J329">
        <v>322</v>
      </c>
      <c r="K329">
        <v>1046289.121669848</v>
      </c>
    </row>
    <row r="330" spans="10:11" x14ac:dyDescent="0.25">
      <c r="J330">
        <v>323</v>
      </c>
      <c r="K330">
        <v>1043674.7618703294</v>
      </c>
    </row>
    <row r="331" spans="10:11" x14ac:dyDescent="0.25">
      <c r="J331">
        <v>324</v>
      </c>
      <c r="K331">
        <v>1042709.1628726869</v>
      </c>
    </row>
    <row r="332" spans="10:11" x14ac:dyDescent="0.25">
      <c r="J332">
        <v>325</v>
      </c>
      <c r="K332">
        <v>1042516.7580307816</v>
      </c>
    </row>
    <row r="333" spans="10:11" x14ac:dyDescent="0.25">
      <c r="J333">
        <v>326</v>
      </c>
      <c r="K333">
        <v>1044998.7149637328</v>
      </c>
    </row>
    <row r="334" spans="10:11" x14ac:dyDescent="0.25">
      <c r="J334">
        <v>327</v>
      </c>
      <c r="K334">
        <v>1045874.903906721</v>
      </c>
    </row>
    <row r="335" spans="10:11" x14ac:dyDescent="0.25">
      <c r="J335">
        <v>328</v>
      </c>
      <c r="K335">
        <v>1045853.9956538009</v>
      </c>
    </row>
    <row r="336" spans="10:11" x14ac:dyDescent="0.25">
      <c r="J336">
        <v>329</v>
      </c>
      <c r="K336">
        <v>1047522.500754864</v>
      </c>
    </row>
    <row r="337" spans="10:11" x14ac:dyDescent="0.25">
      <c r="J337">
        <v>330</v>
      </c>
      <c r="K337">
        <v>1043492.6688748908</v>
      </c>
    </row>
    <row r="338" spans="10:11" x14ac:dyDescent="0.25">
      <c r="J338">
        <v>331</v>
      </c>
      <c r="K338">
        <v>1042210.151315902</v>
      </c>
    </row>
    <row r="339" spans="10:11" x14ac:dyDescent="0.25">
      <c r="J339">
        <v>332</v>
      </c>
      <c r="K339">
        <v>1046369.5768580254</v>
      </c>
    </row>
    <row r="340" spans="10:11" x14ac:dyDescent="0.25">
      <c r="J340">
        <v>333</v>
      </c>
      <c r="K340">
        <v>1046105.3786710467</v>
      </c>
    </row>
    <row r="341" spans="10:11" x14ac:dyDescent="0.25">
      <c r="J341">
        <v>334</v>
      </c>
      <c r="K341">
        <v>1047965.9863147967</v>
      </c>
    </row>
    <row r="342" spans="10:11" x14ac:dyDescent="0.25">
      <c r="J342">
        <v>335</v>
      </c>
      <c r="K342">
        <v>1043034.5694077144</v>
      </c>
    </row>
    <row r="343" spans="10:11" x14ac:dyDescent="0.25">
      <c r="J343">
        <v>336</v>
      </c>
      <c r="K343">
        <v>1046555.8798909745</v>
      </c>
    </row>
    <row r="344" spans="10:11" x14ac:dyDescent="0.25">
      <c r="J344">
        <v>337</v>
      </c>
      <c r="K344">
        <v>1048186.3658099268</v>
      </c>
    </row>
    <row r="345" spans="10:11" x14ac:dyDescent="0.25">
      <c r="J345">
        <v>338</v>
      </c>
      <c r="K345">
        <v>1043404.4633310526</v>
      </c>
    </row>
    <row r="346" spans="10:11" x14ac:dyDescent="0.25">
      <c r="J346">
        <v>339</v>
      </c>
      <c r="K346">
        <v>1046671.0087279493</v>
      </c>
    </row>
    <row r="347" spans="10:11" x14ac:dyDescent="0.25">
      <c r="J347">
        <v>340</v>
      </c>
      <c r="K347">
        <v>1046824.0803972015</v>
      </c>
    </row>
    <row r="348" spans="10:11" x14ac:dyDescent="0.25">
      <c r="J348">
        <v>341</v>
      </c>
      <c r="K348">
        <v>1044888.0057963771</v>
      </c>
    </row>
    <row r="349" spans="10:11" x14ac:dyDescent="0.25">
      <c r="J349">
        <v>342</v>
      </c>
      <c r="K349">
        <v>1045859.5922517176</v>
      </c>
    </row>
    <row r="350" spans="10:11" x14ac:dyDescent="0.25">
      <c r="J350">
        <v>343</v>
      </c>
      <c r="K350">
        <v>1043119.2634676761</v>
      </c>
    </row>
    <row r="351" spans="10:11" x14ac:dyDescent="0.25">
      <c r="J351">
        <v>344</v>
      </c>
      <c r="K351">
        <v>1046352.4471929823</v>
      </c>
    </row>
    <row r="352" spans="10:11" x14ac:dyDescent="0.25">
      <c r="J352">
        <v>345</v>
      </c>
      <c r="K352">
        <v>1045339.6391455961</v>
      </c>
    </row>
    <row r="353" spans="10:11" x14ac:dyDescent="0.25">
      <c r="J353">
        <v>346</v>
      </c>
      <c r="K353">
        <v>1047943.1655435454</v>
      </c>
    </row>
    <row r="354" spans="10:11" x14ac:dyDescent="0.25">
      <c r="J354">
        <v>347</v>
      </c>
      <c r="K354">
        <v>1047439.1468722579</v>
      </c>
    </row>
    <row r="355" spans="10:11" x14ac:dyDescent="0.25">
      <c r="J355">
        <v>348</v>
      </c>
      <c r="K355">
        <v>1043112.092840636</v>
      </c>
    </row>
    <row r="356" spans="10:11" x14ac:dyDescent="0.25">
      <c r="J356">
        <v>349</v>
      </c>
      <c r="K356">
        <v>1043459.9991929766</v>
      </c>
    </row>
    <row r="357" spans="10:11" x14ac:dyDescent="0.25">
      <c r="J357">
        <v>350</v>
      </c>
      <c r="K357">
        <v>1045308.1103195377</v>
      </c>
    </row>
    <row r="358" spans="10:11" x14ac:dyDescent="0.25">
      <c r="J358">
        <v>351</v>
      </c>
      <c r="K358">
        <v>1045418.6213617055</v>
      </c>
    </row>
    <row r="359" spans="10:11" x14ac:dyDescent="0.25">
      <c r="J359">
        <v>352</v>
      </c>
      <c r="K359">
        <v>1049111.4029233321</v>
      </c>
    </row>
    <row r="360" spans="10:11" x14ac:dyDescent="0.25">
      <c r="J360">
        <v>353</v>
      </c>
      <c r="K360">
        <v>1045074.8869374621</v>
      </c>
    </row>
    <row r="361" spans="10:11" x14ac:dyDescent="0.25">
      <c r="J361">
        <v>354</v>
      </c>
      <c r="K361">
        <v>1042265.9850078035</v>
      </c>
    </row>
    <row r="362" spans="10:11" x14ac:dyDescent="0.25">
      <c r="J362">
        <v>355</v>
      </c>
      <c r="K362">
        <v>1044971.7879052869</v>
      </c>
    </row>
    <row r="363" spans="10:11" x14ac:dyDescent="0.25">
      <c r="J363">
        <v>356</v>
      </c>
      <c r="K363">
        <v>1043797.148477871</v>
      </c>
    </row>
    <row r="364" spans="10:11" x14ac:dyDescent="0.25">
      <c r="J364">
        <v>357</v>
      </c>
      <c r="K364">
        <v>1045392.9483409091</v>
      </c>
    </row>
    <row r="365" spans="10:11" x14ac:dyDescent="0.25">
      <c r="J365">
        <v>358</v>
      </c>
      <c r="K365">
        <v>1042633.0483198822</v>
      </c>
    </row>
    <row r="366" spans="10:11" x14ac:dyDescent="0.25">
      <c r="J366">
        <v>359</v>
      </c>
      <c r="K366">
        <v>1042201.8048524678</v>
      </c>
    </row>
    <row r="367" spans="10:11" x14ac:dyDescent="0.25">
      <c r="J367">
        <v>360</v>
      </c>
      <c r="K367">
        <v>1044047.9926426635</v>
      </c>
    </row>
    <row r="368" spans="10:11" x14ac:dyDescent="0.25">
      <c r="J368">
        <v>361</v>
      </c>
      <c r="K368">
        <v>1054025.3315125892</v>
      </c>
    </row>
    <row r="369" spans="10:11" x14ac:dyDescent="0.25">
      <c r="J369">
        <v>362</v>
      </c>
      <c r="K369">
        <v>1047219.9859310142</v>
      </c>
    </row>
    <row r="370" spans="10:11" x14ac:dyDescent="0.25">
      <c r="J370">
        <v>363</v>
      </c>
      <c r="K370">
        <v>1044858.0780262416</v>
      </c>
    </row>
    <row r="371" spans="10:11" x14ac:dyDescent="0.25">
      <c r="J371">
        <v>364</v>
      </c>
      <c r="K371">
        <v>1043456.9038965781</v>
      </c>
    </row>
    <row r="372" spans="10:11" x14ac:dyDescent="0.25">
      <c r="J372">
        <v>365</v>
      </c>
      <c r="K372">
        <v>1045226.2858713286</v>
      </c>
    </row>
    <row r="373" spans="10:11" x14ac:dyDescent="0.25">
      <c r="J373">
        <v>366</v>
      </c>
      <c r="K373">
        <v>1046827.035596411</v>
      </c>
    </row>
    <row r="374" spans="10:11" x14ac:dyDescent="0.25">
      <c r="J374">
        <v>367</v>
      </c>
      <c r="K374">
        <v>1047808.0576274039</v>
      </c>
    </row>
    <row r="375" spans="10:11" x14ac:dyDescent="0.25">
      <c r="J375">
        <v>368</v>
      </c>
      <c r="K375">
        <v>1048895.9182815165</v>
      </c>
    </row>
    <row r="376" spans="10:11" x14ac:dyDescent="0.25">
      <c r="J376">
        <v>369</v>
      </c>
      <c r="K376">
        <v>1047167.6651656209</v>
      </c>
    </row>
    <row r="377" spans="10:11" x14ac:dyDescent="0.25">
      <c r="J377">
        <v>370</v>
      </c>
      <c r="K377">
        <v>1040752.7830876705</v>
      </c>
    </row>
    <row r="378" spans="10:11" x14ac:dyDescent="0.25">
      <c r="J378">
        <v>371</v>
      </c>
      <c r="K378">
        <v>1046745.4924717123</v>
      </c>
    </row>
    <row r="379" spans="10:11" x14ac:dyDescent="0.25">
      <c r="J379">
        <v>372</v>
      </c>
      <c r="K379">
        <v>1046129.3560833314</v>
      </c>
    </row>
    <row r="380" spans="10:11" x14ac:dyDescent="0.25">
      <c r="J380">
        <v>373</v>
      </c>
      <c r="K380">
        <v>1045107.6710084194</v>
      </c>
    </row>
    <row r="381" spans="10:11" x14ac:dyDescent="0.25">
      <c r="J381">
        <v>374</v>
      </c>
      <c r="K381">
        <v>1048288.7351502993</v>
      </c>
    </row>
    <row r="382" spans="10:11" x14ac:dyDescent="0.25">
      <c r="J382">
        <v>375</v>
      </c>
      <c r="K382">
        <v>1042090.7559263138</v>
      </c>
    </row>
    <row r="383" spans="10:11" x14ac:dyDescent="0.25">
      <c r="J383">
        <v>376</v>
      </c>
      <c r="K383">
        <v>1046636.7862367312</v>
      </c>
    </row>
    <row r="384" spans="10:11" x14ac:dyDescent="0.25">
      <c r="J384">
        <v>377</v>
      </c>
      <c r="K384">
        <v>1039285.8892496164</v>
      </c>
    </row>
    <row r="385" spans="10:11" x14ac:dyDescent="0.25">
      <c r="J385">
        <v>378</v>
      </c>
      <c r="K385">
        <v>1044255.4126585133</v>
      </c>
    </row>
    <row r="386" spans="10:11" x14ac:dyDescent="0.25">
      <c r="J386">
        <v>379</v>
      </c>
      <c r="K386">
        <v>1038762.0188047016</v>
      </c>
    </row>
    <row r="387" spans="10:11" x14ac:dyDescent="0.25">
      <c r="J387">
        <v>380</v>
      </c>
      <c r="K387">
        <v>1046941.105989107</v>
      </c>
    </row>
    <row r="388" spans="10:11" x14ac:dyDescent="0.25">
      <c r="J388">
        <v>381</v>
      </c>
      <c r="K388">
        <v>1046958.8236485379</v>
      </c>
    </row>
    <row r="389" spans="10:11" x14ac:dyDescent="0.25">
      <c r="J389">
        <v>382</v>
      </c>
      <c r="K389">
        <v>1047419.0471331672</v>
      </c>
    </row>
    <row r="390" spans="10:11" x14ac:dyDescent="0.25">
      <c r="J390">
        <v>383</v>
      </c>
      <c r="K390">
        <v>1042562.3861371282</v>
      </c>
    </row>
    <row r="391" spans="10:11" x14ac:dyDescent="0.25">
      <c r="J391">
        <v>384</v>
      </c>
      <c r="K391">
        <v>1045809.1725075607</v>
      </c>
    </row>
    <row r="392" spans="10:11" x14ac:dyDescent="0.25">
      <c r="J392">
        <v>385</v>
      </c>
      <c r="K392">
        <v>1051092.4685584949</v>
      </c>
    </row>
    <row r="393" spans="10:11" x14ac:dyDescent="0.25">
      <c r="J393">
        <v>386</v>
      </c>
      <c r="K393">
        <v>1041782.0443924756</v>
      </c>
    </row>
    <row r="394" spans="10:11" x14ac:dyDescent="0.25">
      <c r="J394">
        <v>387</v>
      </c>
      <c r="K394">
        <v>1044312.362103789</v>
      </c>
    </row>
    <row r="395" spans="10:11" x14ac:dyDescent="0.25">
      <c r="J395">
        <v>388</v>
      </c>
      <c r="K395">
        <v>1044433.590621874</v>
      </c>
    </row>
    <row r="396" spans="10:11" x14ac:dyDescent="0.25">
      <c r="J396">
        <v>389</v>
      </c>
      <c r="K396">
        <v>1046737.4722911869</v>
      </c>
    </row>
    <row r="397" spans="10:11" x14ac:dyDescent="0.25">
      <c r="J397">
        <v>390</v>
      </c>
      <c r="K397">
        <v>1044006.7967245235</v>
      </c>
    </row>
    <row r="398" spans="10:11" x14ac:dyDescent="0.25">
      <c r="J398">
        <v>391</v>
      </c>
      <c r="K398">
        <v>1046147.0405536349</v>
      </c>
    </row>
    <row r="399" spans="10:11" x14ac:dyDescent="0.25">
      <c r="J399">
        <v>392</v>
      </c>
      <c r="K399">
        <v>1041841.2626523268</v>
      </c>
    </row>
    <row r="400" spans="10:11" x14ac:dyDescent="0.25">
      <c r="J400">
        <v>393</v>
      </c>
      <c r="K400">
        <v>1043852.84661626</v>
      </c>
    </row>
    <row r="401" spans="10:11" x14ac:dyDescent="0.25">
      <c r="J401">
        <v>394</v>
      </c>
      <c r="K401">
        <v>1047652.1789102205</v>
      </c>
    </row>
    <row r="402" spans="10:11" x14ac:dyDescent="0.25">
      <c r="J402">
        <v>395</v>
      </c>
      <c r="K402">
        <v>1041932.1944664635</v>
      </c>
    </row>
    <row r="403" spans="10:11" x14ac:dyDescent="0.25">
      <c r="J403">
        <v>396</v>
      </c>
      <c r="K403">
        <v>1041508.8149817025</v>
      </c>
    </row>
    <row r="404" spans="10:11" x14ac:dyDescent="0.25">
      <c r="J404">
        <v>397</v>
      </c>
      <c r="K404">
        <v>1044817.7749699982</v>
      </c>
    </row>
    <row r="405" spans="10:11" x14ac:dyDescent="0.25">
      <c r="J405">
        <v>398</v>
      </c>
      <c r="K405">
        <v>1041854.142822632</v>
      </c>
    </row>
    <row r="406" spans="10:11" x14ac:dyDescent="0.25">
      <c r="J406">
        <v>399</v>
      </c>
      <c r="K406">
        <v>1052604.5508448046</v>
      </c>
    </row>
    <row r="407" spans="10:11" x14ac:dyDescent="0.25">
      <c r="J407">
        <v>400</v>
      </c>
      <c r="K407">
        <v>1043765.2357170744</v>
      </c>
    </row>
    <row r="408" spans="10:11" x14ac:dyDescent="0.25">
      <c r="J408">
        <v>401</v>
      </c>
      <c r="K408">
        <v>1042604.7045518934</v>
      </c>
    </row>
    <row r="409" spans="10:11" x14ac:dyDescent="0.25">
      <c r="J409">
        <v>402</v>
      </c>
      <c r="K409">
        <v>1045649.3243524827</v>
      </c>
    </row>
    <row r="410" spans="10:11" x14ac:dyDescent="0.25">
      <c r="J410">
        <v>403</v>
      </c>
      <c r="K410">
        <v>1042898.2537288234</v>
      </c>
    </row>
    <row r="411" spans="10:11" x14ac:dyDescent="0.25">
      <c r="J411">
        <v>404</v>
      </c>
      <c r="K411">
        <v>1050110.1475283704</v>
      </c>
    </row>
    <row r="412" spans="10:11" x14ac:dyDescent="0.25">
      <c r="J412">
        <v>405</v>
      </c>
      <c r="K412">
        <v>1043573.7110744141</v>
      </c>
    </row>
    <row r="413" spans="10:11" x14ac:dyDescent="0.25">
      <c r="J413">
        <v>406</v>
      </c>
      <c r="K413">
        <v>1044017.1403064157</v>
      </c>
    </row>
    <row r="414" spans="10:11" x14ac:dyDescent="0.25">
      <c r="J414">
        <v>407</v>
      </c>
      <c r="K414">
        <v>1042966.3753652121</v>
      </c>
    </row>
    <row r="415" spans="10:11" x14ac:dyDescent="0.25">
      <c r="J415">
        <v>408</v>
      </c>
      <c r="K415">
        <v>1044403.349922306</v>
      </c>
    </row>
    <row r="416" spans="10:11" x14ac:dyDescent="0.25">
      <c r="J416">
        <v>409</v>
      </c>
      <c r="K416">
        <v>1042331.8699607519</v>
      </c>
    </row>
    <row r="417" spans="10:11" x14ac:dyDescent="0.25">
      <c r="J417">
        <v>410</v>
      </c>
      <c r="K417">
        <v>1045369.8178564963</v>
      </c>
    </row>
    <row r="418" spans="10:11" x14ac:dyDescent="0.25">
      <c r="J418">
        <v>411</v>
      </c>
      <c r="K418">
        <v>1043571.1434003607</v>
      </c>
    </row>
    <row r="419" spans="10:11" x14ac:dyDescent="0.25">
      <c r="J419">
        <v>412</v>
      </c>
      <c r="K419">
        <v>1049207.1334678058</v>
      </c>
    </row>
    <row r="420" spans="10:11" x14ac:dyDescent="0.25">
      <c r="J420">
        <v>413</v>
      </c>
      <c r="K420">
        <v>1042293.3587327478</v>
      </c>
    </row>
    <row r="421" spans="10:11" x14ac:dyDescent="0.25">
      <c r="J421">
        <v>414</v>
      </c>
      <c r="K421">
        <v>1047406.7626872298</v>
      </c>
    </row>
    <row r="422" spans="10:11" x14ac:dyDescent="0.25">
      <c r="J422">
        <v>415</v>
      </c>
      <c r="K422">
        <v>1047143.7486754121</v>
      </c>
    </row>
    <row r="423" spans="10:11" x14ac:dyDescent="0.25">
      <c r="J423">
        <v>416</v>
      </c>
      <c r="K423">
        <v>1049223.8619973888</v>
      </c>
    </row>
    <row r="424" spans="10:11" x14ac:dyDescent="0.25">
      <c r="J424">
        <v>417</v>
      </c>
      <c r="K424">
        <v>1043857.6215729718</v>
      </c>
    </row>
    <row r="425" spans="10:11" x14ac:dyDescent="0.25">
      <c r="J425">
        <v>418</v>
      </c>
      <c r="K425">
        <v>1047433.707637631</v>
      </c>
    </row>
    <row r="426" spans="10:11" x14ac:dyDescent="0.25">
      <c r="J426">
        <v>419</v>
      </c>
      <c r="K426">
        <v>1042958.7666213948</v>
      </c>
    </row>
    <row r="427" spans="10:11" x14ac:dyDescent="0.25">
      <c r="J427">
        <v>420</v>
      </c>
      <c r="K427">
        <v>1046055.2139900387</v>
      </c>
    </row>
    <row r="428" spans="10:11" x14ac:dyDescent="0.25">
      <c r="J428">
        <v>421</v>
      </c>
      <c r="K428">
        <v>1044807.2487730378</v>
      </c>
    </row>
    <row r="429" spans="10:11" x14ac:dyDescent="0.25">
      <c r="J429">
        <v>422</v>
      </c>
      <c r="K429">
        <v>1045548.6149922144</v>
      </c>
    </row>
    <row r="430" spans="10:11" x14ac:dyDescent="0.25">
      <c r="J430">
        <v>423</v>
      </c>
      <c r="K430">
        <v>1045426.2897165192</v>
      </c>
    </row>
    <row r="431" spans="10:11" x14ac:dyDescent="0.25">
      <c r="J431">
        <v>424</v>
      </c>
      <c r="K431">
        <v>1044600.2337070128</v>
      </c>
    </row>
    <row r="432" spans="10:11" x14ac:dyDescent="0.25">
      <c r="J432">
        <v>425</v>
      </c>
      <c r="K432">
        <v>1044991.6823087558</v>
      </c>
    </row>
    <row r="433" spans="10:11" x14ac:dyDescent="0.25">
      <c r="J433">
        <v>426</v>
      </c>
      <c r="K433">
        <v>1046134.5981811067</v>
      </c>
    </row>
    <row r="434" spans="10:11" x14ac:dyDescent="0.25">
      <c r="J434">
        <v>427</v>
      </c>
      <c r="K434">
        <v>1043232.0022304865</v>
      </c>
    </row>
    <row r="435" spans="10:11" x14ac:dyDescent="0.25">
      <c r="J435">
        <v>428</v>
      </c>
      <c r="K435">
        <v>1045104.4613351371</v>
      </c>
    </row>
    <row r="436" spans="10:11" x14ac:dyDescent="0.25">
      <c r="J436">
        <v>429</v>
      </c>
      <c r="K436">
        <v>1042644.9027903016</v>
      </c>
    </row>
    <row r="437" spans="10:11" x14ac:dyDescent="0.25">
      <c r="J437">
        <v>430</v>
      </c>
      <c r="K437">
        <v>1044894.2002369668</v>
      </c>
    </row>
    <row r="438" spans="10:11" x14ac:dyDescent="0.25">
      <c r="J438">
        <v>431</v>
      </c>
      <c r="K438">
        <v>1047871.5303814601</v>
      </c>
    </row>
    <row r="439" spans="10:11" x14ac:dyDescent="0.25">
      <c r="J439">
        <v>432</v>
      </c>
      <c r="K439">
        <v>1044408.7732135535</v>
      </c>
    </row>
    <row r="440" spans="10:11" x14ac:dyDescent="0.25">
      <c r="J440">
        <v>433</v>
      </c>
      <c r="K440">
        <v>1045471.2399116615</v>
      </c>
    </row>
    <row r="441" spans="10:11" x14ac:dyDescent="0.25">
      <c r="J441">
        <v>434</v>
      </c>
      <c r="K441">
        <v>1051811.4743646481</v>
      </c>
    </row>
    <row r="442" spans="10:11" x14ac:dyDescent="0.25">
      <c r="J442">
        <v>435</v>
      </c>
      <c r="K442">
        <v>1045080.4532642869</v>
      </c>
    </row>
    <row r="443" spans="10:11" x14ac:dyDescent="0.25">
      <c r="J443">
        <v>436</v>
      </c>
      <c r="K443">
        <v>1043923.47267942</v>
      </c>
    </row>
    <row r="444" spans="10:11" x14ac:dyDescent="0.25">
      <c r="J444">
        <v>437</v>
      </c>
      <c r="K444">
        <v>1044321.8887278942</v>
      </c>
    </row>
    <row r="445" spans="10:11" x14ac:dyDescent="0.25">
      <c r="J445">
        <v>438</v>
      </c>
      <c r="K445">
        <v>1044828.0422759817</v>
      </c>
    </row>
    <row r="446" spans="10:11" x14ac:dyDescent="0.25">
      <c r="J446">
        <v>439</v>
      </c>
      <c r="K446">
        <v>1047094.8827935545</v>
      </c>
    </row>
    <row r="447" spans="10:11" x14ac:dyDescent="0.25">
      <c r="J447">
        <v>440</v>
      </c>
      <c r="K447">
        <v>1045025.9279580951</v>
      </c>
    </row>
    <row r="448" spans="10:11" x14ac:dyDescent="0.25">
      <c r="J448">
        <v>441</v>
      </c>
      <c r="K448">
        <v>1042900.7024250595</v>
      </c>
    </row>
    <row r="449" spans="10:11" x14ac:dyDescent="0.25">
      <c r="J449">
        <v>442</v>
      </c>
      <c r="K449">
        <v>1041207.8078743359</v>
      </c>
    </row>
    <row r="450" spans="10:11" x14ac:dyDescent="0.25">
      <c r="J450">
        <v>443</v>
      </c>
      <c r="K450">
        <v>1039930.8350275641</v>
      </c>
    </row>
    <row r="451" spans="10:11" x14ac:dyDescent="0.25">
      <c r="J451">
        <v>444</v>
      </c>
      <c r="K451">
        <v>1046665.1758238381</v>
      </c>
    </row>
    <row r="452" spans="10:11" x14ac:dyDescent="0.25">
      <c r="J452">
        <v>445</v>
      </c>
      <c r="K452">
        <v>1047307.0314780655</v>
      </c>
    </row>
    <row r="453" spans="10:11" x14ac:dyDescent="0.25">
      <c r="J453">
        <v>446</v>
      </c>
      <c r="K453">
        <v>1047113.8825126238</v>
      </c>
    </row>
    <row r="454" spans="10:11" x14ac:dyDescent="0.25">
      <c r="J454">
        <v>447</v>
      </c>
      <c r="K454">
        <v>1044706.7953171452</v>
      </c>
    </row>
    <row r="455" spans="10:11" x14ac:dyDescent="0.25">
      <c r="J455">
        <v>448</v>
      </c>
      <c r="K455">
        <v>1047818.4560269744</v>
      </c>
    </row>
    <row r="456" spans="10:11" x14ac:dyDescent="0.25">
      <c r="J456">
        <v>449</v>
      </c>
      <c r="K456">
        <v>1048229.2849290204</v>
      </c>
    </row>
    <row r="457" spans="10:11" x14ac:dyDescent="0.25">
      <c r="J457">
        <v>450</v>
      </c>
      <c r="K457">
        <v>1049967.3182347789</v>
      </c>
    </row>
    <row r="458" spans="10:11" x14ac:dyDescent="0.25">
      <c r="J458">
        <v>451</v>
      </c>
      <c r="K458">
        <v>1047322.1431499488</v>
      </c>
    </row>
    <row r="459" spans="10:11" x14ac:dyDescent="0.25">
      <c r="J459">
        <v>452</v>
      </c>
      <c r="K459">
        <v>1046637.5605796408</v>
      </c>
    </row>
    <row r="460" spans="10:11" x14ac:dyDescent="0.25">
      <c r="J460">
        <v>453</v>
      </c>
      <c r="K460">
        <v>1040309.3485749715</v>
      </c>
    </row>
    <row r="461" spans="10:11" x14ac:dyDescent="0.25">
      <c r="J461">
        <v>454</v>
      </c>
      <c r="K461">
        <v>1049662.1935022785</v>
      </c>
    </row>
    <row r="462" spans="10:11" x14ac:dyDescent="0.25">
      <c r="J462">
        <v>455</v>
      </c>
      <c r="K462">
        <v>1050018.1192956995</v>
      </c>
    </row>
    <row r="463" spans="10:11" x14ac:dyDescent="0.25">
      <c r="J463">
        <v>456</v>
      </c>
      <c r="K463">
        <v>1044686.2100095975</v>
      </c>
    </row>
    <row r="464" spans="10:11" x14ac:dyDescent="0.25">
      <c r="J464">
        <v>457</v>
      </c>
      <c r="K464">
        <v>1046231.6214036141</v>
      </c>
    </row>
    <row r="465" spans="10:11" x14ac:dyDescent="0.25">
      <c r="J465">
        <v>458</v>
      </c>
      <c r="K465">
        <v>1043889.0911354449</v>
      </c>
    </row>
    <row r="466" spans="10:11" x14ac:dyDescent="0.25">
      <c r="J466">
        <v>459</v>
      </c>
      <c r="K466">
        <v>1043240.8439676828</v>
      </c>
    </row>
    <row r="467" spans="10:11" x14ac:dyDescent="0.25">
      <c r="J467">
        <v>460</v>
      </c>
      <c r="K467">
        <v>1047535.6427175855</v>
      </c>
    </row>
    <row r="468" spans="10:11" x14ac:dyDescent="0.25">
      <c r="J468">
        <v>461</v>
      </c>
      <c r="K468">
        <v>1042104.0174093682</v>
      </c>
    </row>
    <row r="469" spans="10:11" x14ac:dyDescent="0.25">
      <c r="J469">
        <v>462</v>
      </c>
      <c r="K469">
        <v>1044813.3063003781</v>
      </c>
    </row>
    <row r="470" spans="10:11" x14ac:dyDescent="0.25">
      <c r="J470">
        <v>463</v>
      </c>
      <c r="K470">
        <v>1044883.7180315694</v>
      </c>
    </row>
    <row r="471" spans="10:11" x14ac:dyDescent="0.25">
      <c r="J471">
        <v>464</v>
      </c>
      <c r="K471">
        <v>1041335.6955491154</v>
      </c>
    </row>
    <row r="472" spans="10:11" x14ac:dyDescent="0.25">
      <c r="J472">
        <v>465</v>
      </c>
      <c r="K472">
        <v>1046994.0234845526</v>
      </c>
    </row>
    <row r="473" spans="10:11" x14ac:dyDescent="0.25">
      <c r="J473">
        <v>466</v>
      </c>
      <c r="K473">
        <v>1042744.8581557344</v>
      </c>
    </row>
    <row r="474" spans="10:11" x14ac:dyDescent="0.25">
      <c r="J474">
        <v>467</v>
      </c>
      <c r="K474">
        <v>1042962.7693148134</v>
      </c>
    </row>
    <row r="475" spans="10:11" x14ac:dyDescent="0.25">
      <c r="J475">
        <v>468</v>
      </c>
      <c r="K475">
        <v>1045964.2095552169</v>
      </c>
    </row>
    <row r="476" spans="10:11" x14ac:dyDescent="0.25">
      <c r="J476">
        <v>469</v>
      </c>
      <c r="K476">
        <v>1047696.1270893</v>
      </c>
    </row>
    <row r="477" spans="10:11" x14ac:dyDescent="0.25">
      <c r="J477">
        <v>470</v>
      </c>
      <c r="K477">
        <v>1045086.9814920555</v>
      </c>
    </row>
    <row r="478" spans="10:11" x14ac:dyDescent="0.25">
      <c r="J478">
        <v>471</v>
      </c>
      <c r="K478">
        <v>1045080.5984178557</v>
      </c>
    </row>
    <row r="479" spans="10:11" x14ac:dyDescent="0.25">
      <c r="J479">
        <v>472</v>
      </c>
      <c r="K479">
        <v>1042861.7673486872</v>
      </c>
    </row>
    <row r="480" spans="10:11" x14ac:dyDescent="0.25">
      <c r="J480">
        <v>473</v>
      </c>
      <c r="K480">
        <v>1047803.5869660022</v>
      </c>
    </row>
    <row r="481" spans="10:11" x14ac:dyDescent="0.25">
      <c r="J481">
        <v>474</v>
      </c>
      <c r="K481">
        <v>1047778.037466153</v>
      </c>
    </row>
    <row r="482" spans="10:11" x14ac:dyDescent="0.25">
      <c r="J482">
        <v>475</v>
      </c>
      <c r="K482">
        <v>1046600.7392481951</v>
      </c>
    </row>
    <row r="483" spans="10:11" x14ac:dyDescent="0.25">
      <c r="J483">
        <v>476</v>
      </c>
      <c r="K483">
        <v>1044448.8709142078</v>
      </c>
    </row>
    <row r="484" spans="10:11" x14ac:dyDescent="0.25">
      <c r="J484">
        <v>477</v>
      </c>
      <c r="K484">
        <v>1045672.4807601825</v>
      </c>
    </row>
    <row r="485" spans="10:11" x14ac:dyDescent="0.25">
      <c r="J485">
        <v>478</v>
      </c>
      <c r="K485">
        <v>1048464.0976198317</v>
      </c>
    </row>
    <row r="486" spans="10:11" x14ac:dyDescent="0.25">
      <c r="J486">
        <v>479</v>
      </c>
      <c r="K486">
        <v>1048199.6024358234</v>
      </c>
    </row>
    <row r="487" spans="10:11" x14ac:dyDescent="0.25">
      <c r="J487">
        <v>480</v>
      </c>
      <c r="K487">
        <v>1044883.5897291859</v>
      </c>
    </row>
    <row r="488" spans="10:11" x14ac:dyDescent="0.25">
      <c r="J488">
        <v>481</v>
      </c>
      <c r="K488">
        <v>1046443.6585939551</v>
      </c>
    </row>
    <row r="489" spans="10:11" x14ac:dyDescent="0.25">
      <c r="J489">
        <v>482</v>
      </c>
      <c r="K489">
        <v>1046592.9732006761</v>
      </c>
    </row>
    <row r="490" spans="10:11" x14ac:dyDescent="0.25">
      <c r="J490">
        <v>483</v>
      </c>
      <c r="K490">
        <v>1040171.4806593099</v>
      </c>
    </row>
    <row r="491" spans="10:11" x14ac:dyDescent="0.25">
      <c r="J491">
        <v>484</v>
      </c>
      <c r="K491">
        <v>1046312.7662639047</v>
      </c>
    </row>
    <row r="492" spans="10:11" x14ac:dyDescent="0.25">
      <c r="J492">
        <v>485</v>
      </c>
      <c r="K492">
        <v>1041952.1174542475</v>
      </c>
    </row>
    <row r="493" spans="10:11" x14ac:dyDescent="0.25">
      <c r="J493">
        <v>486</v>
      </c>
      <c r="K493">
        <v>1042798.2590238939</v>
      </c>
    </row>
    <row r="494" spans="10:11" x14ac:dyDescent="0.25">
      <c r="J494">
        <v>487</v>
      </c>
      <c r="K494">
        <v>1045057.106026864</v>
      </c>
    </row>
    <row r="495" spans="10:11" x14ac:dyDescent="0.25">
      <c r="J495">
        <v>488</v>
      </c>
      <c r="K495">
        <v>1049587.3739205841</v>
      </c>
    </row>
    <row r="496" spans="10:11" x14ac:dyDescent="0.25">
      <c r="J496">
        <v>489</v>
      </c>
      <c r="K496">
        <v>1046601.5852550026</v>
      </c>
    </row>
    <row r="497" spans="10:11" x14ac:dyDescent="0.25">
      <c r="J497">
        <v>490</v>
      </c>
      <c r="K497">
        <v>1043397.9200176907</v>
      </c>
    </row>
    <row r="498" spans="10:11" x14ac:dyDescent="0.25">
      <c r="J498">
        <v>491</v>
      </c>
      <c r="K498">
        <v>1043202.5776447273</v>
      </c>
    </row>
    <row r="499" spans="10:11" x14ac:dyDescent="0.25">
      <c r="J499">
        <v>492</v>
      </c>
      <c r="K499">
        <v>1046341.7155043052</v>
      </c>
    </row>
    <row r="500" spans="10:11" x14ac:dyDescent="0.25">
      <c r="J500">
        <v>493</v>
      </c>
      <c r="K500">
        <v>1046373.7197192191</v>
      </c>
    </row>
    <row r="501" spans="10:11" x14ac:dyDescent="0.25">
      <c r="J501">
        <v>494</v>
      </c>
      <c r="K501">
        <v>1042928.3552635182</v>
      </c>
    </row>
    <row r="502" spans="10:11" x14ac:dyDescent="0.25">
      <c r="J502">
        <v>495</v>
      </c>
      <c r="K502">
        <v>1048160.5344693081</v>
      </c>
    </row>
    <row r="503" spans="10:11" x14ac:dyDescent="0.25">
      <c r="J503">
        <v>496</v>
      </c>
      <c r="K503">
        <v>1047687.9076177041</v>
      </c>
    </row>
    <row r="504" spans="10:11" x14ac:dyDescent="0.25">
      <c r="J504">
        <v>497</v>
      </c>
      <c r="K504">
        <v>1042964.3822671301</v>
      </c>
    </row>
    <row r="505" spans="10:11" x14ac:dyDescent="0.25">
      <c r="J505">
        <v>498</v>
      </c>
      <c r="K505">
        <v>1046180.2968676991</v>
      </c>
    </row>
    <row r="506" spans="10:11" x14ac:dyDescent="0.25">
      <c r="J506">
        <v>499</v>
      </c>
      <c r="K506">
        <v>1045919.4804976232</v>
      </c>
    </row>
    <row r="507" spans="10:11" x14ac:dyDescent="0.25">
      <c r="J507">
        <v>500</v>
      </c>
      <c r="K507">
        <v>1044849.1479321215</v>
      </c>
    </row>
    <row r="508" spans="10:11" x14ac:dyDescent="0.25">
      <c r="J508">
        <v>501</v>
      </c>
      <c r="K508">
        <v>1046343.8591658005</v>
      </c>
    </row>
    <row r="509" spans="10:11" x14ac:dyDescent="0.25">
      <c r="J509">
        <v>502</v>
      </c>
      <c r="K509">
        <v>1046808.6035995578</v>
      </c>
    </row>
    <row r="510" spans="10:11" x14ac:dyDescent="0.25">
      <c r="J510">
        <v>503</v>
      </c>
      <c r="K510">
        <v>1043985.9331998646</v>
      </c>
    </row>
    <row r="511" spans="10:11" x14ac:dyDescent="0.25">
      <c r="J511">
        <v>504</v>
      </c>
      <c r="K511">
        <v>1050748.7800395032</v>
      </c>
    </row>
    <row r="512" spans="10:11" x14ac:dyDescent="0.25">
      <c r="J512">
        <v>505</v>
      </c>
      <c r="K512">
        <v>1047225.4831284212</v>
      </c>
    </row>
    <row r="513" spans="10:11" x14ac:dyDescent="0.25">
      <c r="J513">
        <v>506</v>
      </c>
      <c r="K513">
        <v>1044636.8979396378</v>
      </c>
    </row>
    <row r="514" spans="10:11" x14ac:dyDescent="0.25">
      <c r="J514">
        <v>507</v>
      </c>
      <c r="K514">
        <v>1044951.101027343</v>
      </c>
    </row>
    <row r="515" spans="10:11" x14ac:dyDescent="0.25">
      <c r="J515">
        <v>508</v>
      </c>
      <c r="K515">
        <v>1048300.8912103518</v>
      </c>
    </row>
    <row r="516" spans="10:11" x14ac:dyDescent="0.25">
      <c r="J516">
        <v>509</v>
      </c>
      <c r="K516">
        <v>1051772.9053386739</v>
      </c>
    </row>
    <row r="517" spans="10:11" x14ac:dyDescent="0.25">
      <c r="J517">
        <v>510</v>
      </c>
      <c r="K517">
        <v>1044222.1268286792</v>
      </c>
    </row>
    <row r="518" spans="10:11" x14ac:dyDescent="0.25">
      <c r="J518">
        <v>511</v>
      </c>
      <c r="K518">
        <v>1044042.3774284218</v>
      </c>
    </row>
    <row r="519" spans="10:11" x14ac:dyDescent="0.25">
      <c r="J519">
        <v>512</v>
      </c>
      <c r="K519">
        <v>1045601.0170853458</v>
      </c>
    </row>
    <row r="520" spans="10:11" x14ac:dyDescent="0.25">
      <c r="J520">
        <v>513</v>
      </c>
      <c r="K520">
        <v>1046572.4493268544</v>
      </c>
    </row>
    <row r="521" spans="10:11" x14ac:dyDescent="0.25">
      <c r="J521">
        <v>514</v>
      </c>
      <c r="K521">
        <v>1039854.3201489011</v>
      </c>
    </row>
    <row r="522" spans="10:11" x14ac:dyDescent="0.25">
      <c r="J522">
        <v>515</v>
      </c>
      <c r="K522">
        <v>1048293.8162206089</v>
      </c>
    </row>
    <row r="523" spans="10:11" x14ac:dyDescent="0.25">
      <c r="J523">
        <v>516</v>
      </c>
      <c r="K523">
        <v>1042731.7420694389</v>
      </c>
    </row>
    <row r="524" spans="10:11" x14ac:dyDescent="0.25">
      <c r="J524">
        <v>517</v>
      </c>
      <c r="K524">
        <v>1049942.204979145</v>
      </c>
    </row>
    <row r="525" spans="10:11" x14ac:dyDescent="0.25">
      <c r="J525">
        <v>518</v>
      </c>
      <c r="K525">
        <v>1043889.2126992581</v>
      </c>
    </row>
    <row r="526" spans="10:11" x14ac:dyDescent="0.25">
      <c r="J526">
        <v>519</v>
      </c>
      <c r="K526">
        <v>1044516.4662828489</v>
      </c>
    </row>
    <row r="527" spans="10:11" x14ac:dyDescent="0.25">
      <c r="J527">
        <v>520</v>
      </c>
      <c r="K527">
        <v>1041254.9002473396</v>
      </c>
    </row>
    <row r="528" spans="10:11" x14ac:dyDescent="0.25">
      <c r="J528">
        <v>521</v>
      </c>
      <c r="K528">
        <v>1045799.2007884576</v>
      </c>
    </row>
    <row r="529" spans="10:11" x14ac:dyDescent="0.25">
      <c r="J529">
        <v>522</v>
      </c>
      <c r="K529">
        <v>1051104.452558123</v>
      </c>
    </row>
    <row r="530" spans="10:11" x14ac:dyDescent="0.25">
      <c r="J530">
        <v>523</v>
      </c>
      <c r="K530">
        <v>1046141.1285655661</v>
      </c>
    </row>
    <row r="531" spans="10:11" x14ac:dyDescent="0.25">
      <c r="J531">
        <v>524</v>
      </c>
      <c r="K531">
        <v>1043747.6996871961</v>
      </c>
    </row>
    <row r="532" spans="10:11" x14ac:dyDescent="0.25">
      <c r="J532">
        <v>525</v>
      </c>
      <c r="K532">
        <v>1047708.4530245463</v>
      </c>
    </row>
    <row r="533" spans="10:11" x14ac:dyDescent="0.25">
      <c r="J533">
        <v>526</v>
      </c>
      <c r="K533">
        <v>1044073.4789329071</v>
      </c>
    </row>
    <row r="534" spans="10:11" x14ac:dyDescent="0.25">
      <c r="J534">
        <v>527</v>
      </c>
      <c r="K534">
        <v>1049443.0209511216</v>
      </c>
    </row>
    <row r="535" spans="10:11" x14ac:dyDescent="0.25">
      <c r="J535">
        <v>528</v>
      </c>
      <c r="K535">
        <v>1043110.9471023763</v>
      </c>
    </row>
    <row r="536" spans="10:11" x14ac:dyDescent="0.25">
      <c r="J536">
        <v>529</v>
      </c>
      <c r="K536">
        <v>1048106.7725681497</v>
      </c>
    </row>
    <row r="537" spans="10:11" x14ac:dyDescent="0.25">
      <c r="J537">
        <v>530</v>
      </c>
      <c r="K537">
        <v>1039049.3625628249</v>
      </c>
    </row>
    <row r="538" spans="10:11" x14ac:dyDescent="0.25">
      <c r="J538">
        <v>531</v>
      </c>
      <c r="K538">
        <v>1041349.8108880713</v>
      </c>
    </row>
    <row r="539" spans="10:11" x14ac:dyDescent="0.25">
      <c r="J539">
        <v>532</v>
      </c>
      <c r="K539">
        <v>1045301.3423883942</v>
      </c>
    </row>
    <row r="540" spans="10:11" x14ac:dyDescent="0.25">
      <c r="J540">
        <v>533</v>
      </c>
      <c r="K540">
        <v>1045516.920416593</v>
      </c>
    </row>
    <row r="541" spans="10:11" x14ac:dyDescent="0.25">
      <c r="J541">
        <v>534</v>
      </c>
      <c r="K541">
        <v>1044001.0051659303</v>
      </c>
    </row>
    <row r="542" spans="10:11" x14ac:dyDescent="0.25">
      <c r="J542">
        <v>535</v>
      </c>
      <c r="K542">
        <v>1044482.7069249864</v>
      </c>
    </row>
    <row r="543" spans="10:11" x14ac:dyDescent="0.25">
      <c r="J543">
        <v>536</v>
      </c>
      <c r="K543">
        <v>1044762.6325955437</v>
      </c>
    </row>
    <row r="544" spans="10:11" x14ac:dyDescent="0.25">
      <c r="J544">
        <v>537</v>
      </c>
      <c r="K544">
        <v>1043514.1924066208</v>
      </c>
    </row>
    <row r="545" spans="10:11" x14ac:dyDescent="0.25">
      <c r="J545">
        <v>538</v>
      </c>
      <c r="K545">
        <v>1043376.0804263731</v>
      </c>
    </row>
    <row r="546" spans="10:11" x14ac:dyDescent="0.25">
      <c r="J546">
        <v>539</v>
      </c>
      <c r="K546">
        <v>1050219.5416016961</v>
      </c>
    </row>
    <row r="547" spans="10:11" x14ac:dyDescent="0.25">
      <c r="J547">
        <v>540</v>
      </c>
      <c r="K547">
        <v>1047076.2136651793</v>
      </c>
    </row>
    <row r="548" spans="10:11" x14ac:dyDescent="0.25">
      <c r="J548">
        <v>541</v>
      </c>
      <c r="K548">
        <v>1047879.0110940684</v>
      </c>
    </row>
    <row r="549" spans="10:11" x14ac:dyDescent="0.25">
      <c r="J549">
        <v>542</v>
      </c>
      <c r="K549">
        <v>1041501.5581679691</v>
      </c>
    </row>
    <row r="550" spans="10:11" x14ac:dyDescent="0.25">
      <c r="J550">
        <v>543</v>
      </c>
      <c r="K550">
        <v>1045034.0307977031</v>
      </c>
    </row>
    <row r="551" spans="10:11" x14ac:dyDescent="0.25">
      <c r="J551">
        <v>544</v>
      </c>
      <c r="K551">
        <v>1047219.1328280987</v>
      </c>
    </row>
    <row r="552" spans="10:11" x14ac:dyDescent="0.25">
      <c r="J552">
        <v>545</v>
      </c>
      <c r="K552">
        <v>1044878.5576453769</v>
      </c>
    </row>
    <row r="553" spans="10:11" x14ac:dyDescent="0.25">
      <c r="J553">
        <v>546</v>
      </c>
      <c r="K553">
        <v>1049800.8108746514</v>
      </c>
    </row>
    <row r="554" spans="10:11" x14ac:dyDescent="0.25">
      <c r="J554">
        <v>547</v>
      </c>
      <c r="K554">
        <v>1045090.6449149837</v>
      </c>
    </row>
    <row r="555" spans="10:11" x14ac:dyDescent="0.25">
      <c r="J555">
        <v>548</v>
      </c>
      <c r="K555">
        <v>1039923.6876849699</v>
      </c>
    </row>
    <row r="556" spans="10:11" x14ac:dyDescent="0.25">
      <c r="J556">
        <v>549</v>
      </c>
      <c r="K556">
        <v>1046031.0209163903</v>
      </c>
    </row>
    <row r="557" spans="10:11" x14ac:dyDescent="0.25">
      <c r="J557">
        <v>550</v>
      </c>
      <c r="K557">
        <v>1044328.6926140703</v>
      </c>
    </row>
    <row r="558" spans="10:11" x14ac:dyDescent="0.25">
      <c r="J558">
        <v>551</v>
      </c>
      <c r="K558">
        <v>1047907.1524367124</v>
      </c>
    </row>
    <row r="559" spans="10:11" x14ac:dyDescent="0.25">
      <c r="J559">
        <v>552</v>
      </c>
      <c r="K559">
        <v>1045911.983432144</v>
      </c>
    </row>
    <row r="560" spans="10:11" x14ac:dyDescent="0.25">
      <c r="J560">
        <v>553</v>
      </c>
      <c r="K560">
        <v>1045469.684278313</v>
      </c>
    </row>
    <row r="561" spans="10:11" x14ac:dyDescent="0.25">
      <c r="J561">
        <v>554</v>
      </c>
      <c r="K561">
        <v>1048070.818029311</v>
      </c>
    </row>
    <row r="562" spans="10:11" x14ac:dyDescent="0.25">
      <c r="J562">
        <v>555</v>
      </c>
      <c r="K562">
        <v>1043679.1397069751</v>
      </c>
    </row>
    <row r="563" spans="10:11" x14ac:dyDescent="0.25">
      <c r="J563">
        <v>556</v>
      </c>
      <c r="K563">
        <v>1044596.9059666169</v>
      </c>
    </row>
    <row r="564" spans="10:11" x14ac:dyDescent="0.25">
      <c r="J564">
        <v>557</v>
      </c>
      <c r="K564">
        <v>1045704.5942528115</v>
      </c>
    </row>
    <row r="565" spans="10:11" x14ac:dyDescent="0.25">
      <c r="J565">
        <v>558</v>
      </c>
      <c r="K565">
        <v>1049630.4551515714</v>
      </c>
    </row>
    <row r="566" spans="10:11" x14ac:dyDescent="0.25">
      <c r="J566">
        <v>559</v>
      </c>
      <c r="K566">
        <v>1045389.3894180859</v>
      </c>
    </row>
    <row r="567" spans="10:11" x14ac:dyDescent="0.25">
      <c r="J567">
        <v>560</v>
      </c>
      <c r="K567">
        <v>1041423.9029676109</v>
      </c>
    </row>
    <row r="568" spans="10:11" x14ac:dyDescent="0.25">
      <c r="J568">
        <v>561</v>
      </c>
      <c r="K568">
        <v>1040333.3917643002</v>
      </c>
    </row>
    <row r="569" spans="10:11" x14ac:dyDescent="0.25">
      <c r="J569">
        <v>562</v>
      </c>
      <c r="K569">
        <v>1050127.0837276252</v>
      </c>
    </row>
    <row r="570" spans="10:11" x14ac:dyDescent="0.25">
      <c r="J570">
        <v>563</v>
      </c>
      <c r="K570">
        <v>1045969.7803825872</v>
      </c>
    </row>
    <row r="571" spans="10:11" x14ac:dyDescent="0.25">
      <c r="J571">
        <v>564</v>
      </c>
      <c r="K571">
        <v>1047400.0438854689</v>
      </c>
    </row>
    <row r="572" spans="10:11" x14ac:dyDescent="0.25">
      <c r="J572">
        <v>565</v>
      </c>
      <c r="K572">
        <v>1040368.7703082823</v>
      </c>
    </row>
    <row r="573" spans="10:11" x14ac:dyDescent="0.25">
      <c r="J573">
        <v>566</v>
      </c>
      <c r="K573">
        <v>1044105.0985719595</v>
      </c>
    </row>
    <row r="574" spans="10:11" x14ac:dyDescent="0.25">
      <c r="J574">
        <v>567</v>
      </c>
      <c r="K574">
        <v>1047291.7788510351</v>
      </c>
    </row>
    <row r="575" spans="10:11" x14ac:dyDescent="0.25">
      <c r="J575">
        <v>568</v>
      </c>
      <c r="K575">
        <v>1045027.66153029</v>
      </c>
    </row>
    <row r="576" spans="10:11" x14ac:dyDescent="0.25">
      <c r="J576">
        <v>569</v>
      </c>
      <c r="K576">
        <v>1047445.8467171852</v>
      </c>
    </row>
    <row r="577" spans="10:11" x14ac:dyDescent="0.25">
      <c r="J577">
        <v>570</v>
      </c>
      <c r="K577">
        <v>1045343.9020948042</v>
      </c>
    </row>
    <row r="578" spans="10:11" x14ac:dyDescent="0.25">
      <c r="J578">
        <v>571</v>
      </c>
      <c r="K578">
        <v>1044359.5502469487</v>
      </c>
    </row>
    <row r="579" spans="10:11" x14ac:dyDescent="0.25">
      <c r="J579">
        <v>572</v>
      </c>
      <c r="K579">
        <v>1048078.2880676193</v>
      </c>
    </row>
    <row r="580" spans="10:11" x14ac:dyDescent="0.25">
      <c r="J580">
        <v>573</v>
      </c>
      <c r="K580">
        <v>1044902.9883663446</v>
      </c>
    </row>
    <row r="581" spans="10:11" x14ac:dyDescent="0.25">
      <c r="J581">
        <v>574</v>
      </c>
      <c r="K581">
        <v>1049418.6398524079</v>
      </c>
    </row>
    <row r="582" spans="10:11" x14ac:dyDescent="0.25">
      <c r="J582">
        <v>575</v>
      </c>
      <c r="K582">
        <v>1046113.0306677211</v>
      </c>
    </row>
    <row r="583" spans="10:11" x14ac:dyDescent="0.25">
      <c r="J583">
        <v>576</v>
      </c>
      <c r="K583">
        <v>1044460.2594013209</v>
      </c>
    </row>
    <row r="584" spans="10:11" x14ac:dyDescent="0.25">
      <c r="J584">
        <v>577</v>
      </c>
      <c r="K584">
        <v>1043168.5620375492</v>
      </c>
    </row>
    <row r="585" spans="10:11" x14ac:dyDescent="0.25">
      <c r="J585">
        <v>578</v>
      </c>
      <c r="K585">
        <v>1050012.7464052904</v>
      </c>
    </row>
    <row r="586" spans="10:11" x14ac:dyDescent="0.25">
      <c r="J586">
        <v>579</v>
      </c>
      <c r="K586">
        <v>1048824.7739477349</v>
      </c>
    </row>
    <row r="587" spans="10:11" x14ac:dyDescent="0.25">
      <c r="J587">
        <v>580</v>
      </c>
      <c r="K587">
        <v>1049172.6787458085</v>
      </c>
    </row>
    <row r="588" spans="10:11" x14ac:dyDescent="0.25">
      <c r="J588">
        <v>581</v>
      </c>
      <c r="K588">
        <v>1046207.0384543871</v>
      </c>
    </row>
    <row r="589" spans="10:11" x14ac:dyDescent="0.25">
      <c r="J589">
        <v>582</v>
      </c>
      <c r="K589">
        <v>1048032.0210148788</v>
      </c>
    </row>
    <row r="590" spans="10:11" x14ac:dyDescent="0.25">
      <c r="J590">
        <v>583</v>
      </c>
      <c r="K590">
        <v>1042208.2489505584</v>
      </c>
    </row>
    <row r="591" spans="10:11" x14ac:dyDescent="0.25">
      <c r="J591">
        <v>584</v>
      </c>
      <c r="K591">
        <v>1044487.7218748361</v>
      </c>
    </row>
    <row r="592" spans="10:11" x14ac:dyDescent="0.25">
      <c r="J592">
        <v>585</v>
      </c>
      <c r="K592">
        <v>1046231.7409760465</v>
      </c>
    </row>
    <row r="593" spans="10:11" x14ac:dyDescent="0.25">
      <c r="J593">
        <v>586</v>
      </c>
      <c r="K593">
        <v>1043294.4943240171</v>
      </c>
    </row>
    <row r="594" spans="10:11" x14ac:dyDescent="0.25">
      <c r="J594">
        <v>587</v>
      </c>
      <c r="K594">
        <v>1043282.4164222913</v>
      </c>
    </row>
    <row r="595" spans="10:11" x14ac:dyDescent="0.25">
      <c r="J595">
        <v>588</v>
      </c>
      <c r="K595">
        <v>1042605.9074625392</v>
      </c>
    </row>
    <row r="596" spans="10:11" x14ac:dyDescent="0.25">
      <c r="J596">
        <v>589</v>
      </c>
      <c r="K596">
        <v>1043541.9811117379</v>
      </c>
    </row>
    <row r="597" spans="10:11" x14ac:dyDescent="0.25">
      <c r="J597">
        <v>590</v>
      </c>
      <c r="K597">
        <v>1044722.9271219905</v>
      </c>
    </row>
    <row r="598" spans="10:11" x14ac:dyDescent="0.25">
      <c r="J598">
        <v>591</v>
      </c>
      <c r="K598">
        <v>1043178.0245206004</v>
      </c>
    </row>
    <row r="599" spans="10:11" x14ac:dyDescent="0.25">
      <c r="J599">
        <v>592</v>
      </c>
      <c r="K599">
        <v>1045099.2209822143</v>
      </c>
    </row>
    <row r="600" spans="10:11" x14ac:dyDescent="0.25">
      <c r="J600">
        <v>593</v>
      </c>
      <c r="K600">
        <v>1044593.5283878025</v>
      </c>
    </row>
    <row r="601" spans="10:11" x14ac:dyDescent="0.25">
      <c r="J601">
        <v>594</v>
      </c>
      <c r="K601">
        <v>1044638.4672027722</v>
      </c>
    </row>
    <row r="602" spans="10:11" x14ac:dyDescent="0.25">
      <c r="J602">
        <v>595</v>
      </c>
      <c r="K602">
        <v>1045072.9454434976</v>
      </c>
    </row>
    <row r="603" spans="10:11" x14ac:dyDescent="0.25">
      <c r="J603">
        <v>596</v>
      </c>
      <c r="K603">
        <v>1047926.6707443455</v>
      </c>
    </row>
    <row r="604" spans="10:11" x14ac:dyDescent="0.25">
      <c r="J604">
        <v>597</v>
      </c>
      <c r="K604">
        <v>1049157.2726309025</v>
      </c>
    </row>
    <row r="605" spans="10:11" x14ac:dyDescent="0.25">
      <c r="J605">
        <v>598</v>
      </c>
      <c r="K605">
        <v>1048776.8520928966</v>
      </c>
    </row>
    <row r="606" spans="10:11" x14ac:dyDescent="0.25">
      <c r="J606">
        <v>599</v>
      </c>
      <c r="K606">
        <v>1044022.7175999174</v>
      </c>
    </row>
    <row r="607" spans="10:11" x14ac:dyDescent="0.25">
      <c r="J607">
        <v>600</v>
      </c>
      <c r="K607">
        <v>1043318.0061809884</v>
      </c>
    </row>
    <row r="608" spans="10:11" x14ac:dyDescent="0.25">
      <c r="J608">
        <v>601</v>
      </c>
      <c r="K608">
        <v>1044173.885630533</v>
      </c>
    </row>
    <row r="609" spans="10:11" x14ac:dyDescent="0.25">
      <c r="J609">
        <v>602</v>
      </c>
      <c r="K609">
        <v>1038827.9234679224</v>
      </c>
    </row>
    <row r="610" spans="10:11" x14ac:dyDescent="0.25">
      <c r="J610">
        <v>603</v>
      </c>
      <c r="K610">
        <v>1042758.4142207848</v>
      </c>
    </row>
    <row r="611" spans="10:11" x14ac:dyDescent="0.25">
      <c r="J611">
        <v>604</v>
      </c>
      <c r="K611">
        <v>1042165.1395955238</v>
      </c>
    </row>
    <row r="612" spans="10:11" x14ac:dyDescent="0.25">
      <c r="J612">
        <v>605</v>
      </c>
      <c r="K612">
        <v>1049285.472035971</v>
      </c>
    </row>
    <row r="613" spans="10:11" x14ac:dyDescent="0.25">
      <c r="J613">
        <v>606</v>
      </c>
      <c r="K613">
        <v>1046296.6905997338</v>
      </c>
    </row>
    <row r="614" spans="10:11" x14ac:dyDescent="0.25">
      <c r="J614">
        <v>607</v>
      </c>
      <c r="K614">
        <v>1046655.4105570527</v>
      </c>
    </row>
    <row r="615" spans="10:11" x14ac:dyDescent="0.25">
      <c r="J615">
        <v>608</v>
      </c>
      <c r="K615">
        <v>1047908.8872471168</v>
      </c>
    </row>
    <row r="616" spans="10:11" x14ac:dyDescent="0.25">
      <c r="J616">
        <v>609</v>
      </c>
      <c r="K616">
        <v>1045431.5610123017</v>
      </c>
    </row>
    <row r="617" spans="10:11" x14ac:dyDescent="0.25">
      <c r="J617">
        <v>610</v>
      </c>
      <c r="K617">
        <v>1046322.1086762893</v>
      </c>
    </row>
    <row r="618" spans="10:11" x14ac:dyDescent="0.25">
      <c r="J618">
        <v>611</v>
      </c>
      <c r="K618">
        <v>1042521.938170725</v>
      </c>
    </row>
    <row r="619" spans="10:11" x14ac:dyDescent="0.25">
      <c r="J619">
        <v>612</v>
      </c>
      <c r="K619">
        <v>1046308.8474134792</v>
      </c>
    </row>
    <row r="620" spans="10:11" x14ac:dyDescent="0.25">
      <c r="J620">
        <v>613</v>
      </c>
      <c r="K620">
        <v>1052105.8519465653</v>
      </c>
    </row>
    <row r="621" spans="10:11" x14ac:dyDescent="0.25">
      <c r="J621">
        <v>614</v>
      </c>
      <c r="K621">
        <v>1043907.7326639183</v>
      </c>
    </row>
    <row r="622" spans="10:11" x14ac:dyDescent="0.25">
      <c r="J622">
        <v>615</v>
      </c>
      <c r="K622">
        <v>1041998.7337039961</v>
      </c>
    </row>
    <row r="623" spans="10:11" x14ac:dyDescent="0.25">
      <c r="J623">
        <v>616</v>
      </c>
      <c r="K623">
        <v>1047125.9071847701</v>
      </c>
    </row>
    <row r="624" spans="10:11" x14ac:dyDescent="0.25">
      <c r="J624">
        <v>617</v>
      </c>
      <c r="K624">
        <v>1045881.5745334683</v>
      </c>
    </row>
    <row r="625" spans="10:11" x14ac:dyDescent="0.25">
      <c r="J625">
        <v>618</v>
      </c>
      <c r="K625">
        <v>1043880.8347580136</v>
      </c>
    </row>
    <row r="626" spans="10:11" x14ac:dyDescent="0.25">
      <c r="J626">
        <v>619</v>
      </c>
      <c r="K626">
        <v>1044015.7398669455</v>
      </c>
    </row>
    <row r="627" spans="10:11" x14ac:dyDescent="0.25">
      <c r="J627">
        <v>620</v>
      </c>
      <c r="K627">
        <v>1038069.4532278759</v>
      </c>
    </row>
    <row r="628" spans="10:11" x14ac:dyDescent="0.25">
      <c r="J628">
        <v>621</v>
      </c>
      <c r="K628">
        <v>1045293.7230947291</v>
      </c>
    </row>
    <row r="629" spans="10:11" x14ac:dyDescent="0.25">
      <c r="J629">
        <v>622</v>
      </c>
      <c r="K629">
        <v>1043182.0752965184</v>
      </c>
    </row>
    <row r="630" spans="10:11" x14ac:dyDescent="0.25">
      <c r="J630">
        <v>623</v>
      </c>
      <c r="K630">
        <v>1043334.1335287109</v>
      </c>
    </row>
    <row r="631" spans="10:11" x14ac:dyDescent="0.25">
      <c r="J631">
        <v>624</v>
      </c>
      <c r="K631">
        <v>1040823.9775897369</v>
      </c>
    </row>
    <row r="632" spans="10:11" x14ac:dyDescent="0.25">
      <c r="J632">
        <v>625</v>
      </c>
      <c r="K632">
        <v>1047252.4846704243</v>
      </c>
    </row>
    <row r="633" spans="10:11" x14ac:dyDescent="0.25">
      <c r="J633">
        <v>626</v>
      </c>
      <c r="K633">
        <v>1047195.999319551</v>
      </c>
    </row>
    <row r="634" spans="10:11" x14ac:dyDescent="0.25">
      <c r="J634">
        <v>627</v>
      </c>
      <c r="K634">
        <v>1047771.3418233058</v>
      </c>
    </row>
    <row r="635" spans="10:11" x14ac:dyDescent="0.25">
      <c r="J635">
        <v>628</v>
      </c>
      <c r="K635">
        <v>1041072.9664574914</v>
      </c>
    </row>
    <row r="636" spans="10:11" x14ac:dyDescent="0.25">
      <c r="J636">
        <v>629</v>
      </c>
      <c r="K636">
        <v>1047355.1460024597</v>
      </c>
    </row>
    <row r="637" spans="10:11" x14ac:dyDescent="0.25">
      <c r="J637">
        <v>630</v>
      </c>
      <c r="K637">
        <v>1045510.8971259512</v>
      </c>
    </row>
    <row r="638" spans="10:11" x14ac:dyDescent="0.25">
      <c r="J638">
        <v>631</v>
      </c>
      <c r="K638">
        <v>1045504.5026562869</v>
      </c>
    </row>
    <row r="639" spans="10:11" x14ac:dyDescent="0.25">
      <c r="J639">
        <v>632</v>
      </c>
      <c r="K639">
        <v>1046972.9326645655</v>
      </c>
    </row>
    <row r="640" spans="10:11" x14ac:dyDescent="0.25">
      <c r="J640">
        <v>633</v>
      </c>
      <c r="K640">
        <v>1044520.030179165</v>
      </c>
    </row>
    <row r="641" spans="10:11" x14ac:dyDescent="0.25">
      <c r="J641">
        <v>634</v>
      </c>
      <c r="K641">
        <v>1045503.6280097212</v>
      </c>
    </row>
    <row r="642" spans="10:11" x14ac:dyDescent="0.25">
      <c r="J642">
        <v>635</v>
      </c>
      <c r="K642">
        <v>1045056.971999093</v>
      </c>
    </row>
    <row r="643" spans="10:11" x14ac:dyDescent="0.25">
      <c r="J643">
        <v>636</v>
      </c>
      <c r="K643">
        <v>1046089.5695553428</v>
      </c>
    </row>
    <row r="644" spans="10:11" x14ac:dyDescent="0.25">
      <c r="J644">
        <v>637</v>
      </c>
      <c r="K644">
        <v>1043532.8689857615</v>
      </c>
    </row>
    <row r="645" spans="10:11" x14ac:dyDescent="0.25">
      <c r="J645">
        <v>638</v>
      </c>
      <c r="K645">
        <v>1043539.6618560787</v>
      </c>
    </row>
    <row r="646" spans="10:11" x14ac:dyDescent="0.25">
      <c r="J646">
        <v>639</v>
      </c>
      <c r="K646">
        <v>1049208.0967429853</v>
      </c>
    </row>
    <row r="647" spans="10:11" x14ac:dyDescent="0.25">
      <c r="J647">
        <v>640</v>
      </c>
      <c r="K647">
        <v>1042396.8420936971</v>
      </c>
    </row>
    <row r="648" spans="10:11" x14ac:dyDescent="0.25">
      <c r="J648">
        <v>641</v>
      </c>
      <c r="K648">
        <v>1048412.6206938603</v>
      </c>
    </row>
    <row r="649" spans="10:11" x14ac:dyDescent="0.25">
      <c r="J649">
        <v>642</v>
      </c>
      <c r="K649">
        <v>1042060.7839411515</v>
      </c>
    </row>
    <row r="650" spans="10:11" x14ac:dyDescent="0.25">
      <c r="J650">
        <v>643</v>
      </c>
      <c r="K650">
        <v>1044111.0652981414</v>
      </c>
    </row>
    <row r="651" spans="10:11" x14ac:dyDescent="0.25">
      <c r="J651">
        <v>644</v>
      </c>
      <c r="K651">
        <v>1047904.3955040512</v>
      </c>
    </row>
    <row r="652" spans="10:11" x14ac:dyDescent="0.25">
      <c r="J652">
        <v>645</v>
      </c>
      <c r="K652">
        <v>1043793.3092753149</v>
      </c>
    </row>
    <row r="653" spans="10:11" x14ac:dyDescent="0.25">
      <c r="J653">
        <v>646</v>
      </c>
      <c r="K653">
        <v>1044265.8449529761</v>
      </c>
    </row>
    <row r="654" spans="10:11" x14ac:dyDescent="0.25">
      <c r="J654">
        <v>647</v>
      </c>
      <c r="K654">
        <v>1041373.6091912856</v>
      </c>
    </row>
    <row r="655" spans="10:11" x14ac:dyDescent="0.25">
      <c r="J655">
        <v>648</v>
      </c>
      <c r="K655">
        <v>1041763.1973940346</v>
      </c>
    </row>
    <row r="656" spans="10:11" x14ac:dyDescent="0.25">
      <c r="J656">
        <v>649</v>
      </c>
      <c r="K656">
        <v>1045333.8301900638</v>
      </c>
    </row>
    <row r="657" spans="10:11" x14ac:dyDescent="0.25">
      <c r="J657">
        <v>650</v>
      </c>
      <c r="K657">
        <v>1044185.7930680612</v>
      </c>
    </row>
    <row r="658" spans="10:11" x14ac:dyDescent="0.25">
      <c r="J658">
        <v>651</v>
      </c>
      <c r="K658">
        <v>1043589.5125128363</v>
      </c>
    </row>
    <row r="659" spans="10:11" x14ac:dyDescent="0.25">
      <c r="J659">
        <v>652</v>
      </c>
      <c r="K659">
        <v>1044012.7067747136</v>
      </c>
    </row>
    <row r="660" spans="10:11" x14ac:dyDescent="0.25">
      <c r="J660">
        <v>653</v>
      </c>
      <c r="K660">
        <v>1044793.3006849639</v>
      </c>
    </row>
    <row r="661" spans="10:11" x14ac:dyDescent="0.25">
      <c r="J661">
        <v>654</v>
      </c>
      <c r="K661">
        <v>1042419.0378169735</v>
      </c>
    </row>
    <row r="662" spans="10:11" x14ac:dyDescent="0.25">
      <c r="J662">
        <v>655</v>
      </c>
      <c r="K662">
        <v>1044807.9998964013</v>
      </c>
    </row>
    <row r="663" spans="10:11" x14ac:dyDescent="0.25">
      <c r="J663">
        <v>656</v>
      </c>
      <c r="K663">
        <v>1048049.4130574702</v>
      </c>
    </row>
    <row r="664" spans="10:11" x14ac:dyDescent="0.25">
      <c r="J664">
        <v>657</v>
      </c>
      <c r="K664">
        <v>1046744.2244621656</v>
      </c>
    </row>
    <row r="665" spans="10:11" x14ac:dyDescent="0.25">
      <c r="J665">
        <v>658</v>
      </c>
      <c r="K665">
        <v>1047991.3935591649</v>
      </c>
    </row>
    <row r="666" spans="10:11" x14ac:dyDescent="0.25">
      <c r="J666">
        <v>659</v>
      </c>
      <c r="K666">
        <v>1047218.8063219002</v>
      </c>
    </row>
    <row r="667" spans="10:11" x14ac:dyDescent="0.25">
      <c r="J667">
        <v>660</v>
      </c>
      <c r="K667">
        <v>1042120.2743435745</v>
      </c>
    </row>
    <row r="668" spans="10:11" x14ac:dyDescent="0.25">
      <c r="J668">
        <v>661</v>
      </c>
      <c r="K668">
        <v>1045356.0783395054</v>
      </c>
    </row>
    <row r="669" spans="10:11" x14ac:dyDescent="0.25">
      <c r="J669">
        <v>662</v>
      </c>
      <c r="K669">
        <v>1044826.0751667689</v>
      </c>
    </row>
    <row r="670" spans="10:11" x14ac:dyDescent="0.25">
      <c r="J670">
        <v>663</v>
      </c>
      <c r="K670">
        <v>1040575.5697685683</v>
      </c>
    </row>
    <row r="671" spans="10:11" x14ac:dyDescent="0.25">
      <c r="J671">
        <v>664</v>
      </c>
      <c r="K671">
        <v>1041939.7978564667</v>
      </c>
    </row>
    <row r="672" spans="10:11" x14ac:dyDescent="0.25">
      <c r="J672">
        <v>665</v>
      </c>
      <c r="K672">
        <v>1042132.8810064913</v>
      </c>
    </row>
    <row r="673" spans="10:11" x14ac:dyDescent="0.25">
      <c r="J673">
        <v>666</v>
      </c>
      <c r="K673">
        <v>1041168.6936901518</v>
      </c>
    </row>
    <row r="674" spans="10:11" x14ac:dyDescent="0.25">
      <c r="J674">
        <v>667</v>
      </c>
      <c r="K674">
        <v>1048611.1253408466</v>
      </c>
    </row>
    <row r="675" spans="10:11" x14ac:dyDescent="0.25">
      <c r="J675">
        <v>668</v>
      </c>
      <c r="K675">
        <v>1043295.7668164773</v>
      </c>
    </row>
    <row r="676" spans="10:11" x14ac:dyDescent="0.25">
      <c r="J676">
        <v>669</v>
      </c>
      <c r="K676">
        <v>1044272.3854879278</v>
      </c>
    </row>
    <row r="677" spans="10:11" x14ac:dyDescent="0.25">
      <c r="J677">
        <v>670</v>
      </c>
      <c r="K677">
        <v>1049445.6847976041</v>
      </c>
    </row>
    <row r="678" spans="10:11" x14ac:dyDescent="0.25">
      <c r="J678">
        <v>671</v>
      </c>
      <c r="K678">
        <v>1047891.933680826</v>
      </c>
    </row>
    <row r="679" spans="10:11" x14ac:dyDescent="0.25">
      <c r="J679">
        <v>672</v>
      </c>
      <c r="K679">
        <v>1044916.6060254847</v>
      </c>
    </row>
    <row r="680" spans="10:11" x14ac:dyDescent="0.25">
      <c r="J680">
        <v>673</v>
      </c>
      <c r="K680">
        <v>1049111.6199444756</v>
      </c>
    </row>
    <row r="681" spans="10:11" x14ac:dyDescent="0.25">
      <c r="J681">
        <v>674</v>
      </c>
      <c r="K681">
        <v>1046553.0963788083</v>
      </c>
    </row>
    <row r="682" spans="10:11" x14ac:dyDescent="0.25">
      <c r="J682">
        <v>675</v>
      </c>
      <c r="K682">
        <v>1042215.5238391836</v>
      </c>
    </row>
    <row r="683" spans="10:11" x14ac:dyDescent="0.25">
      <c r="J683">
        <v>676</v>
      </c>
      <c r="K683">
        <v>1043530.5197132425</v>
      </c>
    </row>
    <row r="684" spans="10:11" x14ac:dyDescent="0.25">
      <c r="J684">
        <v>677</v>
      </c>
      <c r="K684">
        <v>1043405.7151552346</v>
      </c>
    </row>
    <row r="685" spans="10:11" x14ac:dyDescent="0.25">
      <c r="J685">
        <v>678</v>
      </c>
      <c r="K685">
        <v>1046529.0164312752</v>
      </c>
    </row>
    <row r="686" spans="10:11" x14ac:dyDescent="0.25">
      <c r="J686">
        <v>679</v>
      </c>
      <c r="K686">
        <v>1045882.354275934</v>
      </c>
    </row>
    <row r="687" spans="10:11" x14ac:dyDescent="0.25">
      <c r="J687">
        <v>680</v>
      </c>
      <c r="K687">
        <v>1047648.7309406172</v>
      </c>
    </row>
    <row r="688" spans="10:11" x14ac:dyDescent="0.25">
      <c r="J688">
        <v>681</v>
      </c>
      <c r="K688">
        <v>1043749.5973707268</v>
      </c>
    </row>
    <row r="689" spans="10:11" x14ac:dyDescent="0.25">
      <c r="J689">
        <v>682</v>
      </c>
      <c r="K689">
        <v>1048309.6223730115</v>
      </c>
    </row>
    <row r="690" spans="10:11" x14ac:dyDescent="0.25">
      <c r="J690">
        <v>683</v>
      </c>
      <c r="K690">
        <v>1045469.7592865755</v>
      </c>
    </row>
    <row r="691" spans="10:11" x14ac:dyDescent="0.25">
      <c r="J691">
        <v>684</v>
      </c>
      <c r="K691">
        <v>1043845.2304277685</v>
      </c>
    </row>
    <row r="692" spans="10:11" x14ac:dyDescent="0.25">
      <c r="J692">
        <v>685</v>
      </c>
      <c r="K692">
        <v>1043641.8846150329</v>
      </c>
    </row>
    <row r="693" spans="10:11" x14ac:dyDescent="0.25">
      <c r="J693">
        <v>686</v>
      </c>
      <c r="K693">
        <v>1040500.3184486782</v>
      </c>
    </row>
    <row r="694" spans="10:11" x14ac:dyDescent="0.25">
      <c r="J694">
        <v>687</v>
      </c>
      <c r="K694">
        <v>1043484.8043847857</v>
      </c>
    </row>
    <row r="695" spans="10:11" x14ac:dyDescent="0.25">
      <c r="J695">
        <v>688</v>
      </c>
      <c r="K695">
        <v>1039996.0926695609</v>
      </c>
    </row>
    <row r="696" spans="10:11" x14ac:dyDescent="0.25">
      <c r="J696">
        <v>689</v>
      </c>
      <c r="K696">
        <v>1041672.6626844667</v>
      </c>
    </row>
    <row r="697" spans="10:11" x14ac:dyDescent="0.25">
      <c r="J697">
        <v>690</v>
      </c>
      <c r="K697">
        <v>1043161.8320828348</v>
      </c>
    </row>
    <row r="698" spans="10:11" x14ac:dyDescent="0.25">
      <c r="J698">
        <v>691</v>
      </c>
      <c r="K698">
        <v>1044128.2499248881</v>
      </c>
    </row>
    <row r="699" spans="10:11" x14ac:dyDescent="0.25">
      <c r="J699">
        <v>692</v>
      </c>
      <c r="K699">
        <v>1045210.5106499813</v>
      </c>
    </row>
    <row r="700" spans="10:11" x14ac:dyDescent="0.25">
      <c r="J700">
        <v>693</v>
      </c>
      <c r="K700">
        <v>1044174.5212408492</v>
      </c>
    </row>
    <row r="701" spans="10:11" x14ac:dyDescent="0.25">
      <c r="J701">
        <v>694</v>
      </c>
      <c r="K701">
        <v>1045857.744454341</v>
      </c>
    </row>
    <row r="702" spans="10:11" x14ac:dyDescent="0.25">
      <c r="J702">
        <v>695</v>
      </c>
      <c r="K702">
        <v>1042662.1176624683</v>
      </c>
    </row>
    <row r="703" spans="10:11" x14ac:dyDescent="0.25">
      <c r="J703">
        <v>696</v>
      </c>
      <c r="K703">
        <v>1039148.1090108672</v>
      </c>
    </row>
    <row r="704" spans="10:11" x14ac:dyDescent="0.25">
      <c r="J704">
        <v>697</v>
      </c>
      <c r="K704">
        <v>1049142.0502523615</v>
      </c>
    </row>
    <row r="705" spans="10:11" x14ac:dyDescent="0.25">
      <c r="J705">
        <v>698</v>
      </c>
      <c r="K705">
        <v>1040209.5445293033</v>
      </c>
    </row>
    <row r="706" spans="10:11" x14ac:dyDescent="0.25">
      <c r="J706">
        <v>699</v>
      </c>
      <c r="K706">
        <v>1046377.5884480905</v>
      </c>
    </row>
    <row r="707" spans="10:11" x14ac:dyDescent="0.25">
      <c r="J707">
        <v>700</v>
      </c>
      <c r="K707">
        <v>1046416.7405744225</v>
      </c>
    </row>
    <row r="708" spans="10:11" x14ac:dyDescent="0.25">
      <c r="J708">
        <v>701</v>
      </c>
      <c r="K708">
        <v>1046621.8461833731</v>
      </c>
    </row>
    <row r="709" spans="10:11" x14ac:dyDescent="0.25">
      <c r="J709">
        <v>702</v>
      </c>
      <c r="K709">
        <v>1047889.6092034475</v>
      </c>
    </row>
    <row r="710" spans="10:11" x14ac:dyDescent="0.25">
      <c r="J710">
        <v>703</v>
      </c>
      <c r="K710">
        <v>1039103.2979097969</v>
      </c>
    </row>
    <row r="711" spans="10:11" x14ac:dyDescent="0.25">
      <c r="J711">
        <v>704</v>
      </c>
      <c r="K711">
        <v>1044101.98838803</v>
      </c>
    </row>
    <row r="712" spans="10:11" x14ac:dyDescent="0.25">
      <c r="J712">
        <v>705</v>
      </c>
      <c r="K712">
        <v>1042823.0757166316</v>
      </c>
    </row>
    <row r="713" spans="10:11" x14ac:dyDescent="0.25">
      <c r="J713">
        <v>706</v>
      </c>
      <c r="K713">
        <v>1047719.2613989715</v>
      </c>
    </row>
    <row r="714" spans="10:11" x14ac:dyDescent="0.25">
      <c r="J714">
        <v>707</v>
      </c>
      <c r="K714">
        <v>1043115.3144913767</v>
      </c>
    </row>
    <row r="715" spans="10:11" x14ac:dyDescent="0.25">
      <c r="J715">
        <v>708</v>
      </c>
      <c r="K715">
        <v>1039904.561689163</v>
      </c>
    </row>
    <row r="716" spans="10:11" x14ac:dyDescent="0.25">
      <c r="J716">
        <v>709</v>
      </c>
      <c r="K716">
        <v>1045049.1100062949</v>
      </c>
    </row>
    <row r="717" spans="10:11" x14ac:dyDescent="0.25">
      <c r="J717">
        <v>710</v>
      </c>
      <c r="K717">
        <v>1045871.0093561331</v>
      </c>
    </row>
    <row r="718" spans="10:11" x14ac:dyDescent="0.25">
      <c r="J718">
        <v>711</v>
      </c>
      <c r="K718">
        <v>1045545.5034839471</v>
      </c>
    </row>
    <row r="719" spans="10:11" x14ac:dyDescent="0.25">
      <c r="J719">
        <v>712</v>
      </c>
      <c r="K719">
        <v>1043292.6494415066</v>
      </c>
    </row>
    <row r="720" spans="10:11" x14ac:dyDescent="0.25">
      <c r="J720">
        <v>713</v>
      </c>
      <c r="K720">
        <v>1041976.7459243337</v>
      </c>
    </row>
    <row r="721" spans="10:11" x14ac:dyDescent="0.25">
      <c r="J721">
        <v>714</v>
      </c>
      <c r="K721">
        <v>1045300.3071885513</v>
      </c>
    </row>
    <row r="722" spans="10:11" x14ac:dyDescent="0.25">
      <c r="J722">
        <v>715</v>
      </c>
      <c r="K722">
        <v>1044608.3098846009</v>
      </c>
    </row>
    <row r="723" spans="10:11" x14ac:dyDescent="0.25">
      <c r="J723">
        <v>716</v>
      </c>
      <c r="K723">
        <v>1045190.8016281378</v>
      </c>
    </row>
    <row r="724" spans="10:11" x14ac:dyDescent="0.25">
      <c r="J724">
        <v>717</v>
      </c>
      <c r="K724">
        <v>1039824.1432555821</v>
      </c>
    </row>
    <row r="725" spans="10:11" x14ac:dyDescent="0.25">
      <c r="J725">
        <v>718</v>
      </c>
      <c r="K725">
        <v>1047621.1637595412</v>
      </c>
    </row>
    <row r="726" spans="10:11" x14ac:dyDescent="0.25">
      <c r="J726">
        <v>719</v>
      </c>
      <c r="K726">
        <v>1042245.8027641152</v>
      </c>
    </row>
    <row r="727" spans="10:11" x14ac:dyDescent="0.25">
      <c r="J727">
        <v>720</v>
      </c>
      <c r="K727">
        <v>1042799.7346686539</v>
      </c>
    </row>
    <row r="728" spans="10:11" x14ac:dyDescent="0.25">
      <c r="J728">
        <v>721</v>
      </c>
      <c r="K728">
        <v>1043397.6826252558</v>
      </c>
    </row>
    <row r="729" spans="10:11" x14ac:dyDescent="0.25">
      <c r="J729">
        <v>722</v>
      </c>
      <c r="K729">
        <v>1046675.5709056203</v>
      </c>
    </row>
    <row r="730" spans="10:11" x14ac:dyDescent="0.25">
      <c r="J730">
        <v>723</v>
      </c>
      <c r="K730">
        <v>1050335.6028573448</v>
      </c>
    </row>
    <row r="731" spans="10:11" x14ac:dyDescent="0.25">
      <c r="J731">
        <v>724</v>
      </c>
      <c r="K731">
        <v>1046574.6043680608</v>
      </c>
    </row>
    <row r="732" spans="10:11" x14ac:dyDescent="0.25">
      <c r="J732">
        <v>725</v>
      </c>
      <c r="K732">
        <v>1043612.0873147359</v>
      </c>
    </row>
    <row r="733" spans="10:11" x14ac:dyDescent="0.25">
      <c r="J733">
        <v>726</v>
      </c>
      <c r="K733">
        <v>1045124.7717947777</v>
      </c>
    </row>
    <row r="734" spans="10:11" x14ac:dyDescent="0.25">
      <c r="J734">
        <v>727</v>
      </c>
      <c r="K734">
        <v>1040860.5489129191</v>
      </c>
    </row>
    <row r="735" spans="10:11" x14ac:dyDescent="0.25">
      <c r="J735">
        <v>728</v>
      </c>
      <c r="K735">
        <v>1039157.1111826813</v>
      </c>
    </row>
    <row r="736" spans="10:11" x14ac:dyDescent="0.25">
      <c r="J736">
        <v>729</v>
      </c>
      <c r="K736">
        <v>1044079.707326813</v>
      </c>
    </row>
    <row r="737" spans="10:11" x14ac:dyDescent="0.25">
      <c r="J737">
        <v>730</v>
      </c>
      <c r="K737">
        <v>1044304.7277074131</v>
      </c>
    </row>
    <row r="738" spans="10:11" x14ac:dyDescent="0.25">
      <c r="J738">
        <v>731</v>
      </c>
      <c r="K738">
        <v>1044519.7870170786</v>
      </c>
    </row>
    <row r="739" spans="10:11" x14ac:dyDescent="0.25">
      <c r="J739">
        <v>732</v>
      </c>
      <c r="K739">
        <v>1045179.7868474225</v>
      </c>
    </row>
    <row r="740" spans="10:11" x14ac:dyDescent="0.25">
      <c r="J740">
        <v>733</v>
      </c>
      <c r="K740">
        <v>1044588.7770167617</v>
      </c>
    </row>
    <row r="741" spans="10:11" x14ac:dyDescent="0.25">
      <c r="J741">
        <v>734</v>
      </c>
      <c r="K741">
        <v>1046819.0220915285</v>
      </c>
    </row>
    <row r="742" spans="10:11" x14ac:dyDescent="0.25">
      <c r="J742">
        <v>735</v>
      </c>
      <c r="K742">
        <v>1046047.8861513889</v>
      </c>
    </row>
    <row r="743" spans="10:11" x14ac:dyDescent="0.25">
      <c r="J743">
        <v>736</v>
      </c>
      <c r="K743">
        <v>1042415.5912139594</v>
      </c>
    </row>
    <row r="744" spans="10:11" x14ac:dyDescent="0.25">
      <c r="J744">
        <v>737</v>
      </c>
      <c r="K744">
        <v>1041109.5597632816</v>
      </c>
    </row>
    <row r="745" spans="10:11" x14ac:dyDescent="0.25">
      <c r="J745">
        <v>738</v>
      </c>
      <c r="K745">
        <v>1043163.676594908</v>
      </c>
    </row>
    <row r="746" spans="10:11" x14ac:dyDescent="0.25">
      <c r="J746">
        <v>739</v>
      </c>
      <c r="K746">
        <v>1045299.411408278</v>
      </c>
    </row>
    <row r="747" spans="10:11" x14ac:dyDescent="0.25">
      <c r="J747">
        <v>740</v>
      </c>
      <c r="K747">
        <v>1048250.4831845086</v>
      </c>
    </row>
    <row r="748" spans="10:11" x14ac:dyDescent="0.25">
      <c r="J748">
        <v>741</v>
      </c>
      <c r="K748">
        <v>1040910.6550944353</v>
      </c>
    </row>
    <row r="749" spans="10:11" x14ac:dyDescent="0.25">
      <c r="J749">
        <v>742</v>
      </c>
      <c r="K749">
        <v>1043009.4827211015</v>
      </c>
    </row>
    <row r="750" spans="10:11" x14ac:dyDescent="0.25">
      <c r="J750">
        <v>743</v>
      </c>
      <c r="K750">
        <v>1046758.8774171245</v>
      </c>
    </row>
    <row r="751" spans="10:11" x14ac:dyDescent="0.25">
      <c r="J751">
        <v>744</v>
      </c>
      <c r="K751">
        <v>1048808.8898272677</v>
      </c>
    </row>
    <row r="752" spans="10:11" x14ac:dyDescent="0.25">
      <c r="J752">
        <v>745</v>
      </c>
      <c r="K752">
        <v>1046435.0840615346</v>
      </c>
    </row>
    <row r="753" spans="10:11" x14ac:dyDescent="0.25">
      <c r="J753">
        <v>746</v>
      </c>
      <c r="K753">
        <v>1040568.6170764175</v>
      </c>
    </row>
    <row r="754" spans="10:11" x14ac:dyDescent="0.25">
      <c r="J754">
        <v>747</v>
      </c>
      <c r="K754">
        <v>1044965.7302428382</v>
      </c>
    </row>
    <row r="755" spans="10:11" x14ac:dyDescent="0.25">
      <c r="J755">
        <v>748</v>
      </c>
      <c r="K755">
        <v>1044846.0594040017</v>
      </c>
    </row>
    <row r="756" spans="10:11" x14ac:dyDescent="0.25">
      <c r="J756">
        <v>749</v>
      </c>
      <c r="K756">
        <v>1045752.2457576127</v>
      </c>
    </row>
    <row r="757" spans="10:11" x14ac:dyDescent="0.25">
      <c r="J757">
        <v>750</v>
      </c>
      <c r="K757">
        <v>1045457.5877709525</v>
      </c>
    </row>
    <row r="758" spans="10:11" x14ac:dyDescent="0.25">
      <c r="J758">
        <v>751</v>
      </c>
      <c r="K758">
        <v>1046857.8230246024</v>
      </c>
    </row>
    <row r="759" spans="10:11" x14ac:dyDescent="0.25">
      <c r="J759">
        <v>752</v>
      </c>
      <c r="K759">
        <v>1042325.0188558362</v>
      </c>
    </row>
    <row r="760" spans="10:11" x14ac:dyDescent="0.25">
      <c r="J760">
        <v>753</v>
      </c>
      <c r="K760">
        <v>1048273.3109187632</v>
      </c>
    </row>
    <row r="761" spans="10:11" x14ac:dyDescent="0.25">
      <c r="J761">
        <v>754</v>
      </c>
      <c r="K761">
        <v>1044625.6081068082</v>
      </c>
    </row>
    <row r="762" spans="10:11" x14ac:dyDescent="0.25">
      <c r="J762">
        <v>755</v>
      </c>
      <c r="K762">
        <v>1039514.7146247006</v>
      </c>
    </row>
    <row r="763" spans="10:11" x14ac:dyDescent="0.25">
      <c r="J763">
        <v>756</v>
      </c>
      <c r="K763">
        <v>1044157.2597972378</v>
      </c>
    </row>
    <row r="764" spans="10:11" x14ac:dyDescent="0.25">
      <c r="J764">
        <v>757</v>
      </c>
      <c r="K764">
        <v>1044302.0874424693</v>
      </c>
    </row>
    <row r="765" spans="10:11" x14ac:dyDescent="0.25">
      <c r="J765">
        <v>758</v>
      </c>
      <c r="K765">
        <v>1042959.2213177108</v>
      </c>
    </row>
    <row r="766" spans="10:11" x14ac:dyDescent="0.25">
      <c r="J766">
        <v>759</v>
      </c>
      <c r="K766">
        <v>1043849.295430625</v>
      </c>
    </row>
    <row r="767" spans="10:11" x14ac:dyDescent="0.25">
      <c r="J767">
        <v>760</v>
      </c>
      <c r="K767">
        <v>1043862.715536447</v>
      </c>
    </row>
    <row r="768" spans="10:11" x14ac:dyDescent="0.25">
      <c r="J768">
        <v>761</v>
      </c>
      <c r="K768">
        <v>1046795.8760359122</v>
      </c>
    </row>
    <row r="769" spans="10:11" x14ac:dyDescent="0.25">
      <c r="J769">
        <v>762</v>
      </c>
      <c r="K769">
        <v>1046564.9084175987</v>
      </c>
    </row>
    <row r="770" spans="10:11" x14ac:dyDescent="0.25">
      <c r="J770">
        <v>763</v>
      </c>
      <c r="K770">
        <v>1047394.7999499073</v>
      </c>
    </row>
    <row r="771" spans="10:11" x14ac:dyDescent="0.25">
      <c r="J771">
        <v>764</v>
      </c>
      <c r="K771">
        <v>1043005.4869620234</v>
      </c>
    </row>
    <row r="772" spans="10:11" x14ac:dyDescent="0.25">
      <c r="J772">
        <v>765</v>
      </c>
      <c r="K772">
        <v>1044380.1303688544</v>
      </c>
    </row>
    <row r="773" spans="10:11" x14ac:dyDescent="0.25">
      <c r="J773">
        <v>766</v>
      </c>
      <c r="K773">
        <v>1044112.2476997784</v>
      </c>
    </row>
    <row r="774" spans="10:11" x14ac:dyDescent="0.25">
      <c r="J774">
        <v>767</v>
      </c>
      <c r="K774">
        <v>1045574.9050897232</v>
      </c>
    </row>
    <row r="775" spans="10:11" x14ac:dyDescent="0.25">
      <c r="J775">
        <v>768</v>
      </c>
      <c r="K775">
        <v>1044714.6222297936</v>
      </c>
    </row>
    <row r="776" spans="10:11" x14ac:dyDescent="0.25">
      <c r="J776">
        <v>769</v>
      </c>
      <c r="K776">
        <v>1046478.5708050464</v>
      </c>
    </row>
    <row r="777" spans="10:11" x14ac:dyDescent="0.25">
      <c r="J777">
        <v>770</v>
      </c>
      <c r="K777">
        <v>1044239.1241659991</v>
      </c>
    </row>
    <row r="778" spans="10:11" x14ac:dyDescent="0.25">
      <c r="J778">
        <v>771</v>
      </c>
      <c r="K778">
        <v>1039656.6691752074</v>
      </c>
    </row>
    <row r="779" spans="10:11" x14ac:dyDescent="0.25">
      <c r="J779">
        <v>772</v>
      </c>
      <c r="K779">
        <v>1048410.9285629819</v>
      </c>
    </row>
    <row r="780" spans="10:11" x14ac:dyDescent="0.25">
      <c r="J780">
        <v>773</v>
      </c>
      <c r="K780">
        <v>1042401.6418953188</v>
      </c>
    </row>
    <row r="781" spans="10:11" x14ac:dyDescent="0.25">
      <c r="J781">
        <v>774</v>
      </c>
      <c r="K781">
        <v>1046515.7640764286</v>
      </c>
    </row>
    <row r="782" spans="10:11" x14ac:dyDescent="0.25">
      <c r="J782">
        <v>775</v>
      </c>
      <c r="K782">
        <v>1043855.9533962657</v>
      </c>
    </row>
    <row r="783" spans="10:11" x14ac:dyDescent="0.25">
      <c r="J783">
        <v>776</v>
      </c>
      <c r="K783">
        <v>1043200.5311061401</v>
      </c>
    </row>
    <row r="784" spans="10:11" x14ac:dyDescent="0.25">
      <c r="J784">
        <v>777</v>
      </c>
      <c r="K784">
        <v>1045796.3792479725</v>
      </c>
    </row>
    <row r="785" spans="10:11" x14ac:dyDescent="0.25">
      <c r="J785">
        <v>778</v>
      </c>
      <c r="K785">
        <v>1051890.6454909584</v>
      </c>
    </row>
    <row r="786" spans="10:11" x14ac:dyDescent="0.25">
      <c r="J786">
        <v>779</v>
      </c>
      <c r="K786">
        <v>1046577.8384151593</v>
      </c>
    </row>
    <row r="787" spans="10:11" x14ac:dyDescent="0.25">
      <c r="J787">
        <v>780</v>
      </c>
      <c r="K787">
        <v>1047039.4728274151</v>
      </c>
    </row>
    <row r="788" spans="10:11" x14ac:dyDescent="0.25">
      <c r="J788">
        <v>781</v>
      </c>
      <c r="K788">
        <v>1044448.8933169722</v>
      </c>
    </row>
    <row r="789" spans="10:11" x14ac:dyDescent="0.25">
      <c r="J789">
        <v>782</v>
      </c>
      <c r="K789">
        <v>1043138.500737362</v>
      </c>
    </row>
    <row r="790" spans="10:11" x14ac:dyDescent="0.25">
      <c r="J790">
        <v>783</v>
      </c>
      <c r="K790">
        <v>1040421.0518332788</v>
      </c>
    </row>
    <row r="791" spans="10:11" x14ac:dyDescent="0.25">
      <c r="J791">
        <v>784</v>
      </c>
      <c r="K791">
        <v>1042072.0641844898</v>
      </c>
    </row>
    <row r="792" spans="10:11" x14ac:dyDescent="0.25">
      <c r="J792">
        <v>785</v>
      </c>
      <c r="K792">
        <v>1049594.7093908973</v>
      </c>
    </row>
    <row r="793" spans="10:11" x14ac:dyDescent="0.25">
      <c r="J793">
        <v>786</v>
      </c>
      <c r="K793">
        <v>1041161.2425443484</v>
      </c>
    </row>
    <row r="794" spans="10:11" x14ac:dyDescent="0.25">
      <c r="J794">
        <v>787</v>
      </c>
      <c r="K794">
        <v>1044783.3954236507</v>
      </c>
    </row>
    <row r="795" spans="10:11" x14ac:dyDescent="0.25">
      <c r="J795">
        <v>788</v>
      </c>
      <c r="K795">
        <v>1047870.4938231746</v>
      </c>
    </row>
    <row r="796" spans="10:11" x14ac:dyDescent="0.25">
      <c r="J796">
        <v>789</v>
      </c>
      <c r="K796">
        <v>1046977.3862918727</v>
      </c>
    </row>
    <row r="797" spans="10:11" x14ac:dyDescent="0.25">
      <c r="J797">
        <v>790</v>
      </c>
      <c r="K797">
        <v>1047592.9139271057</v>
      </c>
    </row>
    <row r="798" spans="10:11" x14ac:dyDescent="0.25">
      <c r="J798">
        <v>791</v>
      </c>
      <c r="K798">
        <v>1042251.3954518173</v>
      </c>
    </row>
    <row r="799" spans="10:11" x14ac:dyDescent="0.25">
      <c r="J799">
        <v>792</v>
      </c>
      <c r="K799">
        <v>1049613.0031323</v>
      </c>
    </row>
    <row r="800" spans="10:11" x14ac:dyDescent="0.25">
      <c r="J800">
        <v>793</v>
      </c>
      <c r="K800">
        <v>1048221.6731453738</v>
      </c>
    </row>
    <row r="801" spans="10:11" x14ac:dyDescent="0.25">
      <c r="J801">
        <v>794</v>
      </c>
      <c r="K801">
        <v>1047259.6673142795</v>
      </c>
    </row>
    <row r="802" spans="10:11" x14ac:dyDescent="0.25">
      <c r="J802">
        <v>795</v>
      </c>
      <c r="K802">
        <v>1045432.6476855727</v>
      </c>
    </row>
    <row r="803" spans="10:11" x14ac:dyDescent="0.25">
      <c r="J803">
        <v>796</v>
      </c>
      <c r="K803">
        <v>1046030.349280615</v>
      </c>
    </row>
    <row r="804" spans="10:11" x14ac:dyDescent="0.25">
      <c r="J804">
        <v>797</v>
      </c>
      <c r="K804">
        <v>1046815.3739490114</v>
      </c>
    </row>
    <row r="805" spans="10:11" x14ac:dyDescent="0.25">
      <c r="J805">
        <v>798</v>
      </c>
      <c r="K805">
        <v>1041626.5644015941</v>
      </c>
    </row>
    <row r="806" spans="10:11" x14ac:dyDescent="0.25">
      <c r="J806">
        <v>799</v>
      </c>
      <c r="K806">
        <v>1043401.3038034316</v>
      </c>
    </row>
    <row r="807" spans="10:11" x14ac:dyDescent="0.25">
      <c r="J807">
        <v>800</v>
      </c>
      <c r="K807">
        <v>1048937.7240621485</v>
      </c>
    </row>
    <row r="808" spans="10:11" x14ac:dyDescent="0.25">
      <c r="J808">
        <v>801</v>
      </c>
      <c r="K808">
        <v>1044546.3695097517</v>
      </c>
    </row>
    <row r="809" spans="10:11" x14ac:dyDescent="0.25">
      <c r="J809">
        <v>802</v>
      </c>
      <c r="K809">
        <v>1044287.215177192</v>
      </c>
    </row>
    <row r="810" spans="10:11" x14ac:dyDescent="0.25">
      <c r="J810">
        <v>803</v>
      </c>
      <c r="K810">
        <v>1045936.429730067</v>
      </c>
    </row>
    <row r="811" spans="10:11" x14ac:dyDescent="0.25">
      <c r="J811">
        <v>804</v>
      </c>
      <c r="K811">
        <v>1042257.6109295435</v>
      </c>
    </row>
    <row r="812" spans="10:11" x14ac:dyDescent="0.25">
      <c r="J812">
        <v>805</v>
      </c>
      <c r="K812">
        <v>1045412.0264442714</v>
      </c>
    </row>
    <row r="813" spans="10:11" x14ac:dyDescent="0.25">
      <c r="J813">
        <v>806</v>
      </c>
      <c r="K813">
        <v>1046872.5019014188</v>
      </c>
    </row>
    <row r="814" spans="10:11" x14ac:dyDescent="0.25">
      <c r="J814">
        <v>807</v>
      </c>
      <c r="K814">
        <v>1048365.8177620642</v>
      </c>
    </row>
    <row r="815" spans="10:11" x14ac:dyDescent="0.25">
      <c r="J815">
        <v>808</v>
      </c>
      <c r="K815">
        <v>1045410.0152216549</v>
      </c>
    </row>
    <row r="816" spans="10:11" x14ac:dyDescent="0.25">
      <c r="J816">
        <v>809</v>
      </c>
      <c r="K816">
        <v>1049176.7689515664</v>
      </c>
    </row>
    <row r="817" spans="10:11" x14ac:dyDescent="0.25">
      <c r="J817">
        <v>810</v>
      </c>
      <c r="K817">
        <v>1042955.9186430456</v>
      </c>
    </row>
    <row r="818" spans="10:11" x14ac:dyDescent="0.25">
      <c r="J818">
        <v>811</v>
      </c>
      <c r="K818">
        <v>1048554.3971308121</v>
      </c>
    </row>
    <row r="819" spans="10:11" x14ac:dyDescent="0.25">
      <c r="J819">
        <v>812</v>
      </c>
      <c r="K819">
        <v>1043311.2850312445</v>
      </c>
    </row>
    <row r="820" spans="10:11" x14ac:dyDescent="0.25">
      <c r="J820">
        <v>813</v>
      </c>
      <c r="K820">
        <v>1046244.0259944254</v>
      </c>
    </row>
    <row r="821" spans="10:11" x14ac:dyDescent="0.25">
      <c r="J821">
        <v>814</v>
      </c>
      <c r="K821">
        <v>1045169.3556412116</v>
      </c>
    </row>
    <row r="822" spans="10:11" x14ac:dyDescent="0.25">
      <c r="J822">
        <v>815</v>
      </c>
      <c r="K822">
        <v>1048361.293201805</v>
      </c>
    </row>
    <row r="823" spans="10:11" x14ac:dyDescent="0.25">
      <c r="J823">
        <v>816</v>
      </c>
      <c r="K823">
        <v>1042534.6020165137</v>
      </c>
    </row>
    <row r="824" spans="10:11" x14ac:dyDescent="0.25">
      <c r="J824">
        <v>817</v>
      </c>
      <c r="K824">
        <v>1045131.2843862581</v>
      </c>
    </row>
    <row r="825" spans="10:11" x14ac:dyDescent="0.25">
      <c r="J825">
        <v>818</v>
      </c>
      <c r="K825">
        <v>1041519.8376289546</v>
      </c>
    </row>
    <row r="826" spans="10:11" x14ac:dyDescent="0.25">
      <c r="J826">
        <v>819</v>
      </c>
      <c r="K826">
        <v>1048172.5709540308</v>
      </c>
    </row>
    <row r="827" spans="10:11" x14ac:dyDescent="0.25">
      <c r="J827">
        <v>820</v>
      </c>
      <c r="K827">
        <v>1043729.8364499442</v>
      </c>
    </row>
    <row r="828" spans="10:11" x14ac:dyDescent="0.25">
      <c r="J828">
        <v>821</v>
      </c>
      <c r="K828">
        <v>1045140.5931190494</v>
      </c>
    </row>
    <row r="829" spans="10:11" x14ac:dyDescent="0.25">
      <c r="J829">
        <v>822</v>
      </c>
      <c r="K829">
        <v>1040467.9848679692</v>
      </c>
    </row>
    <row r="830" spans="10:11" x14ac:dyDescent="0.25">
      <c r="J830">
        <v>823</v>
      </c>
      <c r="K830">
        <v>1041646.5480471661</v>
      </c>
    </row>
    <row r="831" spans="10:11" x14ac:dyDescent="0.25">
      <c r="J831">
        <v>824</v>
      </c>
      <c r="K831">
        <v>1049000.3799432334</v>
      </c>
    </row>
    <row r="832" spans="10:11" x14ac:dyDescent="0.25">
      <c r="J832">
        <v>825</v>
      </c>
      <c r="K832">
        <v>1044702.8186915024</v>
      </c>
    </row>
    <row r="833" spans="10:11" x14ac:dyDescent="0.25">
      <c r="J833">
        <v>826</v>
      </c>
      <c r="K833">
        <v>1042427.7433353645</v>
      </c>
    </row>
    <row r="834" spans="10:11" x14ac:dyDescent="0.25">
      <c r="J834">
        <v>827</v>
      </c>
      <c r="K834">
        <v>1046456.0900364239</v>
      </c>
    </row>
    <row r="835" spans="10:11" x14ac:dyDescent="0.25">
      <c r="J835">
        <v>828</v>
      </c>
      <c r="K835">
        <v>1046445.3833880101</v>
      </c>
    </row>
    <row r="836" spans="10:11" x14ac:dyDescent="0.25">
      <c r="J836">
        <v>829</v>
      </c>
      <c r="K836">
        <v>1044011.7208939928</v>
      </c>
    </row>
    <row r="837" spans="10:11" x14ac:dyDescent="0.25">
      <c r="J837">
        <v>830</v>
      </c>
      <c r="K837">
        <v>1042078.1422275209</v>
      </c>
    </row>
    <row r="838" spans="10:11" x14ac:dyDescent="0.25">
      <c r="J838">
        <v>831</v>
      </c>
      <c r="K838">
        <v>1043738.1384335837</v>
      </c>
    </row>
    <row r="839" spans="10:11" x14ac:dyDescent="0.25">
      <c r="J839">
        <v>832</v>
      </c>
      <c r="K839">
        <v>1048211.9660782574</v>
      </c>
    </row>
    <row r="840" spans="10:11" x14ac:dyDescent="0.25">
      <c r="J840">
        <v>833</v>
      </c>
      <c r="K840">
        <v>1048201.6342411417</v>
      </c>
    </row>
    <row r="841" spans="10:11" x14ac:dyDescent="0.25">
      <c r="J841">
        <v>834</v>
      </c>
      <c r="K841">
        <v>1047078.7877344998</v>
      </c>
    </row>
    <row r="842" spans="10:11" x14ac:dyDescent="0.25">
      <c r="J842">
        <v>835</v>
      </c>
      <c r="K842">
        <v>1046118.2545087007</v>
      </c>
    </row>
    <row r="843" spans="10:11" x14ac:dyDescent="0.25">
      <c r="J843">
        <v>836</v>
      </c>
      <c r="K843">
        <v>1039891.2698396182</v>
      </c>
    </row>
    <row r="844" spans="10:11" x14ac:dyDescent="0.25">
      <c r="J844">
        <v>837</v>
      </c>
      <c r="K844">
        <v>1045683.1161525503</v>
      </c>
    </row>
    <row r="845" spans="10:11" x14ac:dyDescent="0.25">
      <c r="J845">
        <v>838</v>
      </c>
      <c r="K845">
        <v>1045521.5410200641</v>
      </c>
    </row>
    <row r="846" spans="10:11" x14ac:dyDescent="0.25">
      <c r="J846">
        <v>839</v>
      </c>
      <c r="K846">
        <v>1049655.5123088609</v>
      </c>
    </row>
    <row r="847" spans="10:11" x14ac:dyDescent="0.25">
      <c r="J847">
        <v>840</v>
      </c>
      <c r="K847">
        <v>1043790.5584796887</v>
      </c>
    </row>
    <row r="848" spans="10:11" x14ac:dyDescent="0.25">
      <c r="J848">
        <v>841</v>
      </c>
      <c r="K848">
        <v>1043351.5958947468</v>
      </c>
    </row>
    <row r="849" spans="10:11" x14ac:dyDescent="0.25">
      <c r="J849">
        <v>842</v>
      </c>
      <c r="K849">
        <v>1046802.0566725498</v>
      </c>
    </row>
    <row r="850" spans="10:11" x14ac:dyDescent="0.25">
      <c r="J850">
        <v>843</v>
      </c>
      <c r="K850">
        <v>1044269.1585343012</v>
      </c>
    </row>
    <row r="851" spans="10:11" x14ac:dyDescent="0.25">
      <c r="J851">
        <v>844</v>
      </c>
      <c r="K851">
        <v>1052879.6128577241</v>
      </c>
    </row>
    <row r="852" spans="10:11" x14ac:dyDescent="0.25">
      <c r="J852">
        <v>845</v>
      </c>
      <c r="K852">
        <v>1045355.7282140119</v>
      </c>
    </row>
    <row r="853" spans="10:11" x14ac:dyDescent="0.25">
      <c r="J853">
        <v>846</v>
      </c>
      <c r="K853">
        <v>1046043.9190606284</v>
      </c>
    </row>
    <row r="854" spans="10:11" x14ac:dyDescent="0.25">
      <c r="J854">
        <v>847</v>
      </c>
      <c r="K854">
        <v>1043023.7555139879</v>
      </c>
    </row>
    <row r="855" spans="10:11" x14ac:dyDescent="0.25">
      <c r="J855">
        <v>848</v>
      </c>
      <c r="K855">
        <v>1047812.6894863886</v>
      </c>
    </row>
    <row r="856" spans="10:11" x14ac:dyDescent="0.25">
      <c r="J856">
        <v>849</v>
      </c>
      <c r="K856">
        <v>1046175.431206243</v>
      </c>
    </row>
    <row r="857" spans="10:11" x14ac:dyDescent="0.25">
      <c r="J857">
        <v>850</v>
      </c>
      <c r="K857">
        <v>1040934.7054902038</v>
      </c>
    </row>
    <row r="858" spans="10:11" x14ac:dyDescent="0.25">
      <c r="J858">
        <v>851</v>
      </c>
      <c r="K858">
        <v>1043186.1763202781</v>
      </c>
    </row>
    <row r="859" spans="10:11" x14ac:dyDescent="0.25">
      <c r="J859">
        <v>852</v>
      </c>
      <c r="K859">
        <v>1045585.8658089773</v>
      </c>
    </row>
    <row r="860" spans="10:11" x14ac:dyDescent="0.25">
      <c r="J860">
        <v>853</v>
      </c>
      <c r="K860">
        <v>1045908.6734355798</v>
      </c>
    </row>
    <row r="861" spans="10:11" x14ac:dyDescent="0.25">
      <c r="J861">
        <v>854</v>
      </c>
      <c r="K861">
        <v>1043332.0188590232</v>
      </c>
    </row>
    <row r="862" spans="10:11" x14ac:dyDescent="0.25">
      <c r="J862">
        <v>855</v>
      </c>
      <c r="K862">
        <v>1042197.8239615221</v>
      </c>
    </row>
    <row r="863" spans="10:11" x14ac:dyDescent="0.25">
      <c r="J863">
        <v>856</v>
      </c>
      <c r="K863">
        <v>1043750.4062483066</v>
      </c>
    </row>
    <row r="864" spans="10:11" x14ac:dyDescent="0.25">
      <c r="J864">
        <v>857</v>
      </c>
      <c r="K864">
        <v>1046740.0251040341</v>
      </c>
    </row>
    <row r="865" spans="10:11" x14ac:dyDescent="0.25">
      <c r="J865">
        <v>858</v>
      </c>
      <c r="K865">
        <v>1037048.351674866</v>
      </c>
    </row>
    <row r="866" spans="10:11" x14ac:dyDescent="0.25">
      <c r="J866">
        <v>859</v>
      </c>
      <c r="K866">
        <v>1044051.8063158558</v>
      </c>
    </row>
    <row r="867" spans="10:11" x14ac:dyDescent="0.25">
      <c r="J867">
        <v>860</v>
      </c>
      <c r="K867">
        <v>1044005.3134498284</v>
      </c>
    </row>
    <row r="868" spans="10:11" x14ac:dyDescent="0.25">
      <c r="J868">
        <v>861</v>
      </c>
      <c r="K868">
        <v>1045932.6652099882</v>
      </c>
    </row>
    <row r="869" spans="10:11" x14ac:dyDescent="0.25">
      <c r="J869">
        <v>862</v>
      </c>
      <c r="K869">
        <v>1047262.7516621096</v>
      </c>
    </row>
    <row r="870" spans="10:11" x14ac:dyDescent="0.25">
      <c r="J870">
        <v>863</v>
      </c>
      <c r="K870">
        <v>1044938.0792261246</v>
      </c>
    </row>
    <row r="871" spans="10:11" x14ac:dyDescent="0.25">
      <c r="J871">
        <v>864</v>
      </c>
      <c r="K871">
        <v>1046585.9098745254</v>
      </c>
    </row>
    <row r="872" spans="10:11" x14ac:dyDescent="0.25">
      <c r="J872">
        <v>865</v>
      </c>
      <c r="K872">
        <v>1044995.8093903833</v>
      </c>
    </row>
    <row r="873" spans="10:11" x14ac:dyDescent="0.25">
      <c r="J873">
        <v>866</v>
      </c>
      <c r="K873">
        <v>1040026.3811241809</v>
      </c>
    </row>
    <row r="874" spans="10:11" x14ac:dyDescent="0.25">
      <c r="J874">
        <v>867</v>
      </c>
      <c r="K874">
        <v>1044219.3151783461</v>
      </c>
    </row>
    <row r="875" spans="10:11" x14ac:dyDescent="0.25">
      <c r="J875">
        <v>868</v>
      </c>
      <c r="K875">
        <v>1042872.8055442539</v>
      </c>
    </row>
    <row r="876" spans="10:11" x14ac:dyDescent="0.25">
      <c r="J876">
        <v>869</v>
      </c>
      <c r="K876">
        <v>1044518.4190019789</v>
      </c>
    </row>
    <row r="877" spans="10:11" x14ac:dyDescent="0.25">
      <c r="J877">
        <v>870</v>
      </c>
      <c r="K877">
        <v>1044347.8147763077</v>
      </c>
    </row>
    <row r="878" spans="10:11" x14ac:dyDescent="0.25">
      <c r="J878">
        <v>871</v>
      </c>
      <c r="K878">
        <v>1042257.683564581</v>
      </c>
    </row>
    <row r="879" spans="10:11" x14ac:dyDescent="0.25">
      <c r="J879">
        <v>872</v>
      </c>
      <c r="K879">
        <v>1045849.6119259121</v>
      </c>
    </row>
    <row r="880" spans="10:11" x14ac:dyDescent="0.25">
      <c r="J880">
        <v>873</v>
      </c>
      <c r="K880">
        <v>1048166.6221955108</v>
      </c>
    </row>
    <row r="881" spans="10:11" x14ac:dyDescent="0.25">
      <c r="J881">
        <v>874</v>
      </c>
      <c r="K881">
        <v>1046410.8221197531</v>
      </c>
    </row>
    <row r="882" spans="10:11" x14ac:dyDescent="0.25">
      <c r="J882">
        <v>875</v>
      </c>
      <c r="K882">
        <v>1048850.1724883313</v>
      </c>
    </row>
    <row r="883" spans="10:11" x14ac:dyDescent="0.25">
      <c r="J883">
        <v>876</v>
      </c>
      <c r="K883">
        <v>1040481.7485947817</v>
      </c>
    </row>
    <row r="884" spans="10:11" x14ac:dyDescent="0.25">
      <c r="J884">
        <v>877</v>
      </c>
      <c r="K884">
        <v>1043057.6326744101</v>
      </c>
    </row>
    <row r="885" spans="10:11" x14ac:dyDescent="0.25">
      <c r="J885">
        <v>878</v>
      </c>
      <c r="K885">
        <v>1039733.6810638328</v>
      </c>
    </row>
    <row r="886" spans="10:11" x14ac:dyDescent="0.25">
      <c r="J886">
        <v>879</v>
      </c>
      <c r="K886">
        <v>1041762.5647306411</v>
      </c>
    </row>
    <row r="887" spans="10:11" x14ac:dyDescent="0.25">
      <c r="J887">
        <v>880</v>
      </c>
      <c r="K887">
        <v>1040304.3610134142</v>
      </c>
    </row>
    <row r="888" spans="10:11" x14ac:dyDescent="0.25">
      <c r="J888">
        <v>881</v>
      </c>
      <c r="K888">
        <v>1048572.3154921746</v>
      </c>
    </row>
    <row r="889" spans="10:11" x14ac:dyDescent="0.25">
      <c r="J889">
        <v>882</v>
      </c>
      <c r="K889">
        <v>1045522.9196738019</v>
      </c>
    </row>
    <row r="890" spans="10:11" x14ac:dyDescent="0.25">
      <c r="J890">
        <v>883</v>
      </c>
      <c r="K890">
        <v>1046855.7343783178</v>
      </c>
    </row>
    <row r="891" spans="10:11" x14ac:dyDescent="0.25">
      <c r="J891">
        <v>884</v>
      </c>
      <c r="K891">
        <v>1045954.0498491714</v>
      </c>
    </row>
    <row r="892" spans="10:11" x14ac:dyDescent="0.25">
      <c r="J892">
        <v>885</v>
      </c>
      <c r="K892">
        <v>1046537.6430554877</v>
      </c>
    </row>
    <row r="893" spans="10:11" x14ac:dyDescent="0.25">
      <c r="J893">
        <v>886</v>
      </c>
      <c r="K893">
        <v>1044633.3707959236</v>
      </c>
    </row>
    <row r="894" spans="10:11" x14ac:dyDescent="0.25">
      <c r="J894">
        <v>887</v>
      </c>
      <c r="K894">
        <v>1049676.6642042864</v>
      </c>
    </row>
    <row r="895" spans="10:11" x14ac:dyDescent="0.25">
      <c r="J895">
        <v>888</v>
      </c>
      <c r="K895">
        <v>1047392.3182229728</v>
      </c>
    </row>
    <row r="896" spans="10:11" x14ac:dyDescent="0.25">
      <c r="J896">
        <v>889</v>
      </c>
      <c r="K896">
        <v>1045792.2509331441</v>
      </c>
    </row>
    <row r="897" spans="10:11" x14ac:dyDescent="0.25">
      <c r="J897">
        <v>890</v>
      </c>
      <c r="K897">
        <v>1049841.6109134462</v>
      </c>
    </row>
    <row r="898" spans="10:11" x14ac:dyDescent="0.25">
      <c r="J898">
        <v>891</v>
      </c>
      <c r="K898">
        <v>1044219.0909146888</v>
      </c>
    </row>
    <row r="899" spans="10:11" x14ac:dyDescent="0.25">
      <c r="J899">
        <v>892</v>
      </c>
      <c r="K899">
        <v>1045080.8521443694</v>
      </c>
    </row>
    <row r="900" spans="10:11" x14ac:dyDescent="0.25">
      <c r="J900">
        <v>893</v>
      </c>
      <c r="K900">
        <v>1045193.5519788244</v>
      </c>
    </row>
    <row r="901" spans="10:11" x14ac:dyDescent="0.25">
      <c r="J901">
        <v>894</v>
      </c>
      <c r="K901">
        <v>1042228.8579221595</v>
      </c>
    </row>
    <row r="902" spans="10:11" x14ac:dyDescent="0.25">
      <c r="J902">
        <v>895</v>
      </c>
      <c r="K902">
        <v>1045670.6073430871</v>
      </c>
    </row>
    <row r="903" spans="10:11" x14ac:dyDescent="0.25">
      <c r="J903">
        <v>896</v>
      </c>
      <c r="K903">
        <v>1045562.4751043635</v>
      </c>
    </row>
    <row r="904" spans="10:11" x14ac:dyDescent="0.25">
      <c r="J904">
        <v>897</v>
      </c>
      <c r="K904">
        <v>1045070.1518374123</v>
      </c>
    </row>
    <row r="905" spans="10:11" x14ac:dyDescent="0.25">
      <c r="J905">
        <v>898</v>
      </c>
      <c r="K905">
        <v>1044572.1786844989</v>
      </c>
    </row>
    <row r="906" spans="10:11" x14ac:dyDescent="0.25">
      <c r="J906">
        <v>899</v>
      </c>
      <c r="K906">
        <v>1045512.9390219235</v>
      </c>
    </row>
    <row r="907" spans="10:11" x14ac:dyDescent="0.25">
      <c r="J907">
        <v>900</v>
      </c>
      <c r="K907">
        <v>1041909.1531100789</v>
      </c>
    </row>
    <row r="908" spans="10:11" x14ac:dyDescent="0.25">
      <c r="J908">
        <v>901</v>
      </c>
      <c r="K908">
        <v>1046138.8133519266</v>
      </c>
    </row>
    <row r="909" spans="10:11" x14ac:dyDescent="0.25">
      <c r="J909">
        <v>902</v>
      </c>
      <c r="K909">
        <v>1046678.265040216</v>
      </c>
    </row>
    <row r="910" spans="10:11" x14ac:dyDescent="0.25">
      <c r="J910">
        <v>903</v>
      </c>
      <c r="K910">
        <v>1045097.0060857163</v>
      </c>
    </row>
    <row r="911" spans="10:11" x14ac:dyDescent="0.25">
      <c r="J911">
        <v>904</v>
      </c>
      <c r="K911">
        <v>1042828.6476376365</v>
      </c>
    </row>
    <row r="912" spans="10:11" x14ac:dyDescent="0.25">
      <c r="J912">
        <v>905</v>
      </c>
      <c r="K912">
        <v>1049497.2504858281</v>
      </c>
    </row>
    <row r="913" spans="10:11" x14ac:dyDescent="0.25">
      <c r="J913">
        <v>906</v>
      </c>
      <c r="K913">
        <v>1043426.1096060202</v>
      </c>
    </row>
    <row r="914" spans="10:11" x14ac:dyDescent="0.25">
      <c r="J914">
        <v>907</v>
      </c>
      <c r="K914">
        <v>1043716.6695364886</v>
      </c>
    </row>
    <row r="915" spans="10:11" x14ac:dyDescent="0.25">
      <c r="J915">
        <v>908</v>
      </c>
      <c r="K915">
        <v>1042692.3283160001</v>
      </c>
    </row>
    <row r="916" spans="10:11" x14ac:dyDescent="0.25">
      <c r="J916">
        <v>909</v>
      </c>
      <c r="K916">
        <v>1048396.2585979728</v>
      </c>
    </row>
    <row r="917" spans="10:11" x14ac:dyDescent="0.25">
      <c r="J917">
        <v>910</v>
      </c>
      <c r="K917">
        <v>1045039.3461605903</v>
      </c>
    </row>
    <row r="918" spans="10:11" x14ac:dyDescent="0.25">
      <c r="J918">
        <v>911</v>
      </c>
      <c r="K918">
        <v>1043837.0499329289</v>
      </c>
    </row>
    <row r="919" spans="10:11" x14ac:dyDescent="0.25">
      <c r="J919">
        <v>912</v>
      </c>
      <c r="K919">
        <v>1043197.1012948767</v>
      </c>
    </row>
    <row r="920" spans="10:11" x14ac:dyDescent="0.25">
      <c r="J920">
        <v>913</v>
      </c>
      <c r="K920">
        <v>1042644.1234042292</v>
      </c>
    </row>
    <row r="921" spans="10:11" x14ac:dyDescent="0.25">
      <c r="J921">
        <v>914</v>
      </c>
      <c r="K921">
        <v>1046153.3978195422</v>
      </c>
    </row>
    <row r="922" spans="10:11" x14ac:dyDescent="0.25">
      <c r="J922">
        <v>915</v>
      </c>
      <c r="K922">
        <v>1043712.4065018108</v>
      </c>
    </row>
    <row r="923" spans="10:11" x14ac:dyDescent="0.25">
      <c r="J923">
        <v>916</v>
      </c>
      <c r="K923">
        <v>1050947.5782587738</v>
      </c>
    </row>
    <row r="924" spans="10:11" x14ac:dyDescent="0.25">
      <c r="J924">
        <v>917</v>
      </c>
      <c r="K924">
        <v>1046062.2233468284</v>
      </c>
    </row>
    <row r="925" spans="10:11" x14ac:dyDescent="0.25">
      <c r="J925">
        <v>918</v>
      </c>
      <c r="K925">
        <v>1047071.5042903437</v>
      </c>
    </row>
    <row r="926" spans="10:11" x14ac:dyDescent="0.25">
      <c r="J926">
        <v>919</v>
      </c>
      <c r="K926">
        <v>1044391.7796097456</v>
      </c>
    </row>
    <row r="927" spans="10:11" x14ac:dyDescent="0.25">
      <c r="J927">
        <v>920</v>
      </c>
      <c r="K927">
        <v>1047903.9897523647</v>
      </c>
    </row>
    <row r="928" spans="10:11" x14ac:dyDescent="0.25">
      <c r="J928">
        <v>921</v>
      </c>
      <c r="K928">
        <v>1043025.5167444899</v>
      </c>
    </row>
    <row r="929" spans="10:11" x14ac:dyDescent="0.25">
      <c r="J929">
        <v>922</v>
      </c>
      <c r="K929">
        <v>1044165.5699008313</v>
      </c>
    </row>
    <row r="930" spans="10:11" x14ac:dyDescent="0.25">
      <c r="J930">
        <v>923</v>
      </c>
      <c r="K930">
        <v>1044809.1665993151</v>
      </c>
    </row>
    <row r="931" spans="10:11" x14ac:dyDescent="0.25">
      <c r="J931">
        <v>924</v>
      </c>
      <c r="K931">
        <v>1042794.5740121769</v>
      </c>
    </row>
    <row r="932" spans="10:11" x14ac:dyDescent="0.25">
      <c r="J932">
        <v>925</v>
      </c>
      <c r="K932">
        <v>1046465.6249384619</v>
      </c>
    </row>
    <row r="933" spans="10:11" x14ac:dyDescent="0.25">
      <c r="J933">
        <v>926</v>
      </c>
      <c r="K933">
        <v>1049196.6081839891</v>
      </c>
    </row>
    <row r="934" spans="10:11" x14ac:dyDescent="0.25">
      <c r="J934">
        <v>927</v>
      </c>
      <c r="K934">
        <v>1043122.3750189563</v>
      </c>
    </row>
    <row r="935" spans="10:11" x14ac:dyDescent="0.25">
      <c r="J935">
        <v>928</v>
      </c>
      <c r="K935">
        <v>1043966.1046039566</v>
      </c>
    </row>
    <row r="936" spans="10:11" x14ac:dyDescent="0.25">
      <c r="J936">
        <v>929</v>
      </c>
      <c r="K936">
        <v>1043285.0918266107</v>
      </c>
    </row>
    <row r="937" spans="10:11" x14ac:dyDescent="0.25">
      <c r="J937">
        <v>930</v>
      </c>
      <c r="K937">
        <v>1043691.8417446072</v>
      </c>
    </row>
    <row r="938" spans="10:11" x14ac:dyDescent="0.25">
      <c r="J938">
        <v>931</v>
      </c>
      <c r="K938">
        <v>1045738.121788596</v>
      </c>
    </row>
    <row r="939" spans="10:11" x14ac:dyDescent="0.25">
      <c r="J939">
        <v>932</v>
      </c>
      <c r="K939">
        <v>1042177.0041325503</v>
      </c>
    </row>
    <row r="940" spans="10:11" x14ac:dyDescent="0.25">
      <c r="J940">
        <v>933</v>
      </c>
      <c r="K940">
        <v>1049204.8520184034</v>
      </c>
    </row>
    <row r="941" spans="10:11" x14ac:dyDescent="0.25">
      <c r="J941">
        <v>934</v>
      </c>
      <c r="K941">
        <v>1045597.5855461821</v>
      </c>
    </row>
    <row r="942" spans="10:11" x14ac:dyDescent="0.25">
      <c r="J942">
        <v>935</v>
      </c>
      <c r="K942">
        <v>1043014.1685919432</v>
      </c>
    </row>
    <row r="943" spans="10:11" x14ac:dyDescent="0.25">
      <c r="J943">
        <v>936</v>
      </c>
      <c r="K943">
        <v>1043902.5514977083</v>
      </c>
    </row>
    <row r="944" spans="10:11" x14ac:dyDescent="0.25">
      <c r="J944">
        <v>937</v>
      </c>
      <c r="K944">
        <v>1048201.2116254499</v>
      </c>
    </row>
    <row r="945" spans="10:11" x14ac:dyDescent="0.25">
      <c r="J945">
        <v>938</v>
      </c>
      <c r="K945">
        <v>1046847.5666901686</v>
      </c>
    </row>
    <row r="946" spans="10:11" x14ac:dyDescent="0.25">
      <c r="J946">
        <v>939</v>
      </c>
      <c r="K946">
        <v>1044758.8499908125</v>
      </c>
    </row>
    <row r="947" spans="10:11" x14ac:dyDescent="0.25">
      <c r="J947">
        <v>940</v>
      </c>
      <c r="K947">
        <v>1045897.7403018085</v>
      </c>
    </row>
    <row r="948" spans="10:11" x14ac:dyDescent="0.25">
      <c r="J948">
        <v>941</v>
      </c>
      <c r="K948">
        <v>1042433.4718989527</v>
      </c>
    </row>
    <row r="949" spans="10:11" x14ac:dyDescent="0.25">
      <c r="J949">
        <v>942</v>
      </c>
      <c r="K949">
        <v>1047134.4032912364</v>
      </c>
    </row>
    <row r="950" spans="10:11" x14ac:dyDescent="0.25">
      <c r="J950">
        <v>943</v>
      </c>
      <c r="K950">
        <v>1046959.8419921547</v>
      </c>
    </row>
    <row r="951" spans="10:11" x14ac:dyDescent="0.25">
      <c r="J951">
        <v>944</v>
      </c>
      <c r="K951">
        <v>1039742.4854908253</v>
      </c>
    </row>
    <row r="952" spans="10:11" x14ac:dyDescent="0.25">
      <c r="J952">
        <v>945</v>
      </c>
      <c r="K952">
        <v>1043496.772508823</v>
      </c>
    </row>
    <row r="953" spans="10:11" x14ac:dyDescent="0.25">
      <c r="J953">
        <v>946</v>
      </c>
      <c r="K953">
        <v>1048013.9663425275</v>
      </c>
    </row>
    <row r="954" spans="10:11" x14ac:dyDescent="0.25">
      <c r="J954">
        <v>947</v>
      </c>
      <c r="K954">
        <v>1044941.1380364378</v>
      </c>
    </row>
    <row r="955" spans="10:11" x14ac:dyDescent="0.25">
      <c r="J955">
        <v>948</v>
      </c>
      <c r="K955">
        <v>1041517.9993004797</v>
      </c>
    </row>
    <row r="956" spans="10:11" x14ac:dyDescent="0.25">
      <c r="J956">
        <v>949</v>
      </c>
      <c r="K956">
        <v>1044651.8296014116</v>
      </c>
    </row>
    <row r="957" spans="10:11" x14ac:dyDescent="0.25">
      <c r="J957">
        <v>950</v>
      </c>
      <c r="K957">
        <v>1046630.0302167453</v>
      </c>
    </row>
    <row r="958" spans="10:11" x14ac:dyDescent="0.25">
      <c r="J958">
        <v>951</v>
      </c>
      <c r="K958">
        <v>1037716.7478792255</v>
      </c>
    </row>
    <row r="959" spans="10:11" x14ac:dyDescent="0.25">
      <c r="J959">
        <v>952</v>
      </c>
      <c r="K959">
        <v>1044379.9990600253</v>
      </c>
    </row>
    <row r="960" spans="10:11" x14ac:dyDescent="0.25">
      <c r="J960">
        <v>953</v>
      </c>
      <c r="K960">
        <v>1042807.2145703131</v>
      </c>
    </row>
    <row r="961" spans="10:11" x14ac:dyDescent="0.25">
      <c r="J961">
        <v>954</v>
      </c>
      <c r="K961">
        <v>1042019.3612697053</v>
      </c>
    </row>
    <row r="962" spans="10:11" x14ac:dyDescent="0.25">
      <c r="J962">
        <v>955</v>
      </c>
      <c r="K962">
        <v>1042320.3189153826</v>
      </c>
    </row>
    <row r="963" spans="10:11" x14ac:dyDescent="0.25">
      <c r="J963">
        <v>956</v>
      </c>
      <c r="K963">
        <v>1045973.3649478641</v>
      </c>
    </row>
    <row r="964" spans="10:11" x14ac:dyDescent="0.25">
      <c r="J964">
        <v>957</v>
      </c>
      <c r="K964">
        <v>1047149.175785239</v>
      </c>
    </row>
    <row r="965" spans="10:11" x14ac:dyDescent="0.25">
      <c r="J965">
        <v>958</v>
      </c>
      <c r="K965">
        <v>1041558.1684441477</v>
      </c>
    </row>
    <row r="966" spans="10:11" x14ac:dyDescent="0.25">
      <c r="J966">
        <v>959</v>
      </c>
      <c r="K966">
        <v>1050814.8953273539</v>
      </c>
    </row>
    <row r="967" spans="10:11" x14ac:dyDescent="0.25">
      <c r="J967">
        <v>960</v>
      </c>
      <c r="K967">
        <v>1045753.9939921147</v>
      </c>
    </row>
    <row r="968" spans="10:11" x14ac:dyDescent="0.25">
      <c r="J968">
        <v>961</v>
      </c>
      <c r="K968">
        <v>1047428.5736172207</v>
      </c>
    </row>
    <row r="969" spans="10:11" x14ac:dyDescent="0.25">
      <c r="J969">
        <v>962</v>
      </c>
      <c r="K969">
        <v>1039312.7332170242</v>
      </c>
    </row>
    <row r="970" spans="10:11" x14ac:dyDescent="0.25">
      <c r="J970">
        <v>963</v>
      </c>
      <c r="K970">
        <v>1044131.8702786964</v>
      </c>
    </row>
    <row r="971" spans="10:11" x14ac:dyDescent="0.25">
      <c r="J971">
        <v>964</v>
      </c>
      <c r="K971">
        <v>1045260.3087910878</v>
      </c>
    </row>
    <row r="972" spans="10:11" x14ac:dyDescent="0.25">
      <c r="J972">
        <v>965</v>
      </c>
      <c r="K972">
        <v>1051746.0428051737</v>
      </c>
    </row>
    <row r="973" spans="10:11" x14ac:dyDescent="0.25">
      <c r="J973">
        <v>966</v>
      </c>
      <c r="K973">
        <v>1046885.9178996573</v>
      </c>
    </row>
    <row r="974" spans="10:11" x14ac:dyDescent="0.25">
      <c r="J974">
        <v>967</v>
      </c>
      <c r="K974">
        <v>1048048.6180131978</v>
      </c>
    </row>
    <row r="975" spans="10:11" x14ac:dyDescent="0.25">
      <c r="J975">
        <v>968</v>
      </c>
      <c r="K975">
        <v>1045302.5911129854</v>
      </c>
    </row>
    <row r="976" spans="10:11" x14ac:dyDescent="0.25">
      <c r="J976">
        <v>969</v>
      </c>
      <c r="K976">
        <v>1047950.9215304512</v>
      </c>
    </row>
    <row r="977" spans="10:11" x14ac:dyDescent="0.25">
      <c r="J977">
        <v>970</v>
      </c>
      <c r="K977">
        <v>1052267.3758451454</v>
      </c>
    </row>
    <row r="978" spans="10:11" x14ac:dyDescent="0.25">
      <c r="J978">
        <v>971</v>
      </c>
      <c r="K978">
        <v>1044894.4741381647</v>
      </c>
    </row>
    <row r="979" spans="10:11" x14ac:dyDescent="0.25">
      <c r="J979">
        <v>972</v>
      </c>
      <c r="K979">
        <v>1040435.2163333796</v>
      </c>
    </row>
    <row r="980" spans="10:11" x14ac:dyDescent="0.25">
      <c r="J980">
        <v>973</v>
      </c>
      <c r="K980">
        <v>1048488.6461343607</v>
      </c>
    </row>
    <row r="981" spans="10:11" x14ac:dyDescent="0.25">
      <c r="J981">
        <v>974</v>
      </c>
      <c r="K981">
        <v>1046299.3342192197</v>
      </c>
    </row>
    <row r="982" spans="10:11" x14ac:dyDescent="0.25">
      <c r="J982">
        <v>975</v>
      </c>
      <c r="K982">
        <v>1042772.0097337835</v>
      </c>
    </row>
    <row r="983" spans="10:11" x14ac:dyDescent="0.25">
      <c r="J983">
        <v>976</v>
      </c>
      <c r="K983">
        <v>1045830.324844573</v>
      </c>
    </row>
    <row r="984" spans="10:11" x14ac:dyDescent="0.25">
      <c r="J984">
        <v>977</v>
      </c>
      <c r="K984">
        <v>1045066.3924284375</v>
      </c>
    </row>
    <row r="985" spans="10:11" x14ac:dyDescent="0.25">
      <c r="J985">
        <v>978</v>
      </c>
      <c r="K985">
        <v>1044681.2789512725</v>
      </c>
    </row>
    <row r="986" spans="10:11" x14ac:dyDescent="0.25">
      <c r="J986">
        <v>979</v>
      </c>
      <c r="K986">
        <v>1045067.5493908285</v>
      </c>
    </row>
    <row r="987" spans="10:11" x14ac:dyDescent="0.25">
      <c r="J987">
        <v>980</v>
      </c>
      <c r="K987">
        <v>1042019.0254947314</v>
      </c>
    </row>
    <row r="988" spans="10:11" x14ac:dyDescent="0.25">
      <c r="J988">
        <v>981</v>
      </c>
      <c r="K988">
        <v>1041624.7518309173</v>
      </c>
    </row>
    <row r="989" spans="10:11" x14ac:dyDescent="0.25">
      <c r="J989">
        <v>982</v>
      </c>
      <c r="K989">
        <v>1042685.2450760497</v>
      </c>
    </row>
    <row r="990" spans="10:11" x14ac:dyDescent="0.25">
      <c r="J990">
        <v>983</v>
      </c>
      <c r="K990">
        <v>1042905.4780018153</v>
      </c>
    </row>
    <row r="991" spans="10:11" x14ac:dyDescent="0.25">
      <c r="J991">
        <v>984</v>
      </c>
      <c r="K991">
        <v>1049560.7766835922</v>
      </c>
    </row>
    <row r="992" spans="10:11" x14ac:dyDescent="0.25">
      <c r="J992">
        <v>985</v>
      </c>
      <c r="K992">
        <v>1049152.0517894477</v>
      </c>
    </row>
    <row r="993" spans="10:11" x14ac:dyDescent="0.25">
      <c r="J993">
        <v>986</v>
      </c>
      <c r="K993">
        <v>1049168.2699704114</v>
      </c>
    </row>
    <row r="994" spans="10:11" x14ac:dyDescent="0.25">
      <c r="J994">
        <v>987</v>
      </c>
      <c r="K994">
        <v>1044363.5248466291</v>
      </c>
    </row>
    <row r="995" spans="10:11" x14ac:dyDescent="0.25">
      <c r="J995">
        <v>988</v>
      </c>
      <c r="K995">
        <v>1047004.6607647748</v>
      </c>
    </row>
    <row r="996" spans="10:11" x14ac:dyDescent="0.25">
      <c r="J996">
        <v>989</v>
      </c>
      <c r="K996">
        <v>1047743.5026998505</v>
      </c>
    </row>
    <row r="997" spans="10:11" x14ac:dyDescent="0.25">
      <c r="J997">
        <v>990</v>
      </c>
      <c r="K997">
        <v>1040651.1918449793</v>
      </c>
    </row>
    <row r="998" spans="10:11" x14ac:dyDescent="0.25">
      <c r="J998">
        <v>991</v>
      </c>
      <c r="K998">
        <v>1044437.9810849102</v>
      </c>
    </row>
    <row r="999" spans="10:11" x14ac:dyDescent="0.25">
      <c r="J999">
        <v>992</v>
      </c>
      <c r="K999">
        <v>1043926.5414509374</v>
      </c>
    </row>
    <row r="1000" spans="10:11" x14ac:dyDescent="0.25">
      <c r="J1000">
        <v>993</v>
      </c>
      <c r="K1000">
        <v>1042560.703405325</v>
      </c>
    </row>
    <row r="1001" spans="10:11" x14ac:dyDescent="0.25">
      <c r="J1001">
        <v>994</v>
      </c>
      <c r="K1001">
        <v>1047737.5111318004</v>
      </c>
    </row>
    <row r="1002" spans="10:11" x14ac:dyDescent="0.25">
      <c r="J1002">
        <v>995</v>
      </c>
      <c r="K1002">
        <v>1046668.6060215492</v>
      </c>
    </row>
    <row r="1003" spans="10:11" x14ac:dyDescent="0.25">
      <c r="J1003">
        <v>996</v>
      </c>
      <c r="K1003">
        <v>1043224.5680188226</v>
      </c>
    </row>
    <row r="1004" spans="10:11" x14ac:dyDescent="0.25">
      <c r="J1004">
        <v>997</v>
      </c>
      <c r="K1004">
        <v>1046841.380024789</v>
      </c>
    </row>
    <row r="1005" spans="10:11" x14ac:dyDescent="0.25">
      <c r="J1005">
        <v>998</v>
      </c>
      <c r="K1005">
        <v>1050154.9895709488</v>
      </c>
    </row>
    <row r="1006" spans="10:11" x14ac:dyDescent="0.25">
      <c r="J1006">
        <v>999</v>
      </c>
      <c r="K1006">
        <v>1042578.1853578893</v>
      </c>
    </row>
    <row r="1007" spans="10:11" x14ac:dyDescent="0.25">
      <c r="J1007">
        <v>1000</v>
      </c>
      <c r="K1007">
        <v>1044830.3338297069</v>
      </c>
    </row>
    <row r="1008" spans="10:11" x14ac:dyDescent="0.25">
      <c r="J1008">
        <v>1001</v>
      </c>
      <c r="K1008">
        <v>1044735.2723035519</v>
      </c>
    </row>
    <row r="1009" spans="10:11" x14ac:dyDescent="0.25">
      <c r="J1009">
        <v>1002</v>
      </c>
      <c r="K1009">
        <v>1045736.8001772711</v>
      </c>
    </row>
    <row r="1010" spans="10:11" x14ac:dyDescent="0.25">
      <c r="J1010">
        <v>1003</v>
      </c>
      <c r="K1010">
        <v>1047173.8093194033</v>
      </c>
    </row>
    <row r="1011" spans="10:11" x14ac:dyDescent="0.25">
      <c r="J1011">
        <v>1004</v>
      </c>
      <c r="K1011">
        <v>1046539.6074067535</v>
      </c>
    </row>
    <row r="1012" spans="10:11" x14ac:dyDescent="0.25">
      <c r="J1012">
        <v>1005</v>
      </c>
      <c r="K1012">
        <v>1046659.5028383736</v>
      </c>
    </row>
    <row r="1013" spans="10:11" x14ac:dyDescent="0.25">
      <c r="J1013">
        <v>1006</v>
      </c>
      <c r="K1013">
        <v>1047616.0870039825</v>
      </c>
    </row>
    <row r="1014" spans="10:11" x14ac:dyDescent="0.25">
      <c r="J1014">
        <v>1007</v>
      </c>
      <c r="K1014">
        <v>1044793.0989765872</v>
      </c>
    </row>
    <row r="1015" spans="10:11" x14ac:dyDescent="0.25">
      <c r="J1015">
        <v>1008</v>
      </c>
      <c r="K1015">
        <v>1044571.237213988</v>
      </c>
    </row>
    <row r="1016" spans="10:11" x14ac:dyDescent="0.25">
      <c r="J1016">
        <v>1009</v>
      </c>
      <c r="K1016">
        <v>1046113.7790020386</v>
      </c>
    </row>
    <row r="1017" spans="10:11" x14ac:dyDescent="0.25">
      <c r="J1017">
        <v>1010</v>
      </c>
      <c r="K1017">
        <v>1047109.1588632143</v>
      </c>
    </row>
    <row r="1018" spans="10:11" x14ac:dyDescent="0.25">
      <c r="J1018">
        <v>1011</v>
      </c>
      <c r="K1018">
        <v>1048453.0290760829</v>
      </c>
    </row>
    <row r="1019" spans="10:11" x14ac:dyDescent="0.25">
      <c r="J1019">
        <v>1012</v>
      </c>
      <c r="K1019">
        <v>1047943.2664345813</v>
      </c>
    </row>
    <row r="1020" spans="10:11" x14ac:dyDescent="0.25">
      <c r="J1020">
        <v>1013</v>
      </c>
      <c r="K1020">
        <v>1043573.073924156</v>
      </c>
    </row>
    <row r="1021" spans="10:11" x14ac:dyDescent="0.25">
      <c r="J1021">
        <v>1014</v>
      </c>
      <c r="K1021">
        <v>1040897.2118563643</v>
      </c>
    </row>
    <row r="1022" spans="10:11" x14ac:dyDescent="0.25">
      <c r="J1022">
        <v>1015</v>
      </c>
      <c r="K1022">
        <v>1046438.2068856377</v>
      </c>
    </row>
    <row r="1023" spans="10:11" x14ac:dyDescent="0.25">
      <c r="J1023">
        <v>1016</v>
      </c>
      <c r="K1023">
        <v>1046829.0327096008</v>
      </c>
    </row>
    <row r="1024" spans="10:11" x14ac:dyDescent="0.25">
      <c r="J1024">
        <v>1017</v>
      </c>
      <c r="K1024">
        <v>1047857.8121963692</v>
      </c>
    </row>
    <row r="1025" spans="10:11" x14ac:dyDescent="0.25">
      <c r="J1025">
        <v>1018</v>
      </c>
      <c r="K1025">
        <v>1042598.3073635403</v>
      </c>
    </row>
    <row r="1026" spans="10:11" x14ac:dyDescent="0.25">
      <c r="J1026">
        <v>1019</v>
      </c>
      <c r="K1026">
        <v>1048575.5398422317</v>
      </c>
    </row>
    <row r="1027" spans="10:11" x14ac:dyDescent="0.25">
      <c r="J1027">
        <v>1020</v>
      </c>
      <c r="K1027">
        <v>1047365.1387264663</v>
      </c>
    </row>
    <row r="1028" spans="10:11" x14ac:dyDescent="0.25">
      <c r="J1028">
        <v>1021</v>
      </c>
      <c r="K1028">
        <v>1040364.8825236558</v>
      </c>
    </row>
    <row r="1029" spans="10:11" x14ac:dyDescent="0.25">
      <c r="J1029">
        <v>1022</v>
      </c>
      <c r="K1029">
        <v>1045148.3604305332</v>
      </c>
    </row>
    <row r="1030" spans="10:11" x14ac:dyDescent="0.25">
      <c r="J1030">
        <v>1023</v>
      </c>
      <c r="K1030">
        <v>1043163.6862989995</v>
      </c>
    </row>
    <row r="1031" spans="10:11" x14ac:dyDescent="0.25">
      <c r="J1031">
        <v>1024</v>
      </c>
      <c r="K1031">
        <v>1048269.2783801636</v>
      </c>
    </row>
    <row r="1032" spans="10:11" x14ac:dyDescent="0.25">
      <c r="J1032">
        <v>1025</v>
      </c>
      <c r="K1032">
        <v>1044832.093777213</v>
      </c>
    </row>
    <row r="1033" spans="10:11" x14ac:dyDescent="0.25">
      <c r="J1033">
        <v>1026</v>
      </c>
      <c r="K1033">
        <v>1043484.703175416</v>
      </c>
    </row>
    <row r="1034" spans="10:11" x14ac:dyDescent="0.25">
      <c r="J1034">
        <v>1027</v>
      </c>
      <c r="K1034">
        <v>1047155.0788441363</v>
      </c>
    </row>
    <row r="1035" spans="10:11" x14ac:dyDescent="0.25">
      <c r="J1035">
        <v>1028</v>
      </c>
      <c r="K1035">
        <v>1043176.1834269915</v>
      </c>
    </row>
    <row r="1036" spans="10:11" x14ac:dyDescent="0.25">
      <c r="J1036">
        <v>1029</v>
      </c>
      <c r="K1036">
        <v>1043723.8624923028</v>
      </c>
    </row>
    <row r="1037" spans="10:11" x14ac:dyDescent="0.25">
      <c r="J1037">
        <v>1030</v>
      </c>
      <c r="K1037">
        <v>1048932.1008742601</v>
      </c>
    </row>
    <row r="1038" spans="10:11" x14ac:dyDescent="0.25">
      <c r="J1038">
        <v>1031</v>
      </c>
      <c r="K1038">
        <v>1047037.0117760177</v>
      </c>
    </row>
    <row r="1039" spans="10:11" x14ac:dyDescent="0.25">
      <c r="J1039">
        <v>1032</v>
      </c>
      <c r="K1039">
        <v>1047298.7070551914</v>
      </c>
    </row>
    <row r="1040" spans="10:11" x14ac:dyDescent="0.25">
      <c r="J1040">
        <v>1033</v>
      </c>
      <c r="K1040">
        <v>1046295.4444500315</v>
      </c>
    </row>
    <row r="1041" spans="10:11" x14ac:dyDescent="0.25">
      <c r="J1041">
        <v>1034</v>
      </c>
      <c r="K1041">
        <v>1045303.141748215</v>
      </c>
    </row>
    <row r="1042" spans="10:11" x14ac:dyDescent="0.25">
      <c r="J1042">
        <v>1035</v>
      </c>
      <c r="K1042">
        <v>1044154.1426202164</v>
      </c>
    </row>
    <row r="1043" spans="10:11" x14ac:dyDescent="0.25">
      <c r="J1043">
        <v>1036</v>
      </c>
      <c r="K1043">
        <v>1041183.870540258</v>
      </c>
    </row>
    <row r="1044" spans="10:11" x14ac:dyDescent="0.25">
      <c r="J1044">
        <v>1037</v>
      </c>
      <c r="K1044">
        <v>1045295.6286789918</v>
      </c>
    </row>
    <row r="1045" spans="10:11" x14ac:dyDescent="0.25">
      <c r="J1045">
        <v>1038</v>
      </c>
      <c r="K1045">
        <v>1045072.8583482776</v>
      </c>
    </row>
    <row r="1046" spans="10:11" x14ac:dyDescent="0.25">
      <c r="J1046">
        <v>1039</v>
      </c>
      <c r="K1046">
        <v>1045029.4042639445</v>
      </c>
    </row>
    <row r="1047" spans="10:11" x14ac:dyDescent="0.25">
      <c r="J1047">
        <v>1040</v>
      </c>
      <c r="K1047">
        <v>1045830.3996559894</v>
      </c>
    </row>
    <row r="1048" spans="10:11" x14ac:dyDescent="0.25">
      <c r="J1048">
        <v>1041</v>
      </c>
      <c r="K1048">
        <v>1043341.1975790504</v>
      </c>
    </row>
    <row r="1049" spans="10:11" x14ac:dyDescent="0.25">
      <c r="J1049">
        <v>1042</v>
      </c>
      <c r="K1049">
        <v>1045620.5229911337</v>
      </c>
    </row>
    <row r="1050" spans="10:11" x14ac:dyDescent="0.25">
      <c r="J1050">
        <v>1043</v>
      </c>
      <c r="K1050">
        <v>1046605.7720342684</v>
      </c>
    </row>
    <row r="1051" spans="10:11" x14ac:dyDescent="0.25">
      <c r="J1051">
        <v>1044</v>
      </c>
      <c r="K1051">
        <v>1047916.6871216802</v>
      </c>
    </row>
    <row r="1052" spans="10:11" x14ac:dyDescent="0.25">
      <c r="J1052">
        <v>1045</v>
      </c>
      <c r="K1052">
        <v>1047352.2571991795</v>
      </c>
    </row>
    <row r="1053" spans="10:11" x14ac:dyDescent="0.25">
      <c r="J1053">
        <v>1046</v>
      </c>
      <c r="K1053">
        <v>1046255.1830468465</v>
      </c>
    </row>
    <row r="1054" spans="10:11" x14ac:dyDescent="0.25">
      <c r="J1054">
        <v>1047</v>
      </c>
      <c r="K1054">
        <v>1048844.5702134068</v>
      </c>
    </row>
    <row r="1055" spans="10:11" x14ac:dyDescent="0.25">
      <c r="J1055">
        <v>1048</v>
      </c>
      <c r="K1055">
        <v>1047285.3171150666</v>
      </c>
    </row>
    <row r="1056" spans="10:11" x14ac:dyDescent="0.25">
      <c r="J1056">
        <v>1049</v>
      </c>
      <c r="K1056">
        <v>1042996.1500556811</v>
      </c>
    </row>
    <row r="1057" spans="10:11" x14ac:dyDescent="0.25">
      <c r="J1057">
        <v>1050</v>
      </c>
      <c r="K1057">
        <v>1045243.2365843095</v>
      </c>
    </row>
    <row r="1058" spans="10:11" x14ac:dyDescent="0.25">
      <c r="J1058">
        <v>1051</v>
      </c>
      <c r="K1058">
        <v>1045331.7436437127</v>
      </c>
    </row>
    <row r="1059" spans="10:11" x14ac:dyDescent="0.25">
      <c r="J1059">
        <v>1052</v>
      </c>
      <c r="K1059">
        <v>1043563.6115656545</v>
      </c>
    </row>
    <row r="1060" spans="10:11" x14ac:dyDescent="0.25">
      <c r="J1060">
        <v>1053</v>
      </c>
      <c r="K1060">
        <v>1053502.2160346019</v>
      </c>
    </row>
    <row r="1061" spans="10:11" x14ac:dyDescent="0.25">
      <c r="J1061">
        <v>1054</v>
      </c>
      <c r="K1061">
        <v>1038362.4746427609</v>
      </c>
    </row>
    <row r="1062" spans="10:11" x14ac:dyDescent="0.25">
      <c r="J1062">
        <v>1055</v>
      </c>
      <c r="K1062">
        <v>1042686.8182205878</v>
      </c>
    </row>
    <row r="1063" spans="10:11" x14ac:dyDescent="0.25">
      <c r="J1063">
        <v>1056</v>
      </c>
      <c r="K1063">
        <v>1043932.4434288406</v>
      </c>
    </row>
    <row r="1064" spans="10:11" x14ac:dyDescent="0.25">
      <c r="J1064">
        <v>1057</v>
      </c>
      <c r="K1064">
        <v>1044416.3505292305</v>
      </c>
    </row>
    <row r="1065" spans="10:11" x14ac:dyDescent="0.25">
      <c r="J1065">
        <v>1058</v>
      </c>
      <c r="K1065">
        <v>1043110.9567457236</v>
      </c>
    </row>
    <row r="1066" spans="10:11" x14ac:dyDescent="0.25">
      <c r="J1066">
        <v>1059</v>
      </c>
      <c r="K1066">
        <v>1053044.6572437354</v>
      </c>
    </row>
    <row r="1067" spans="10:11" x14ac:dyDescent="0.25">
      <c r="J1067">
        <v>1060</v>
      </c>
      <c r="K1067">
        <v>1043069.4728329076</v>
      </c>
    </row>
    <row r="1068" spans="10:11" x14ac:dyDescent="0.25">
      <c r="J1068">
        <v>1061</v>
      </c>
      <c r="K1068">
        <v>1043336.2748607013</v>
      </c>
    </row>
    <row r="1069" spans="10:11" x14ac:dyDescent="0.25">
      <c r="J1069">
        <v>1062</v>
      </c>
      <c r="K1069">
        <v>1040876.4596818595</v>
      </c>
    </row>
    <row r="1070" spans="10:11" x14ac:dyDescent="0.25">
      <c r="J1070">
        <v>1063</v>
      </c>
      <c r="K1070">
        <v>1045855.426964566</v>
      </c>
    </row>
    <row r="1071" spans="10:11" x14ac:dyDescent="0.25">
      <c r="J1071">
        <v>1064</v>
      </c>
      <c r="K1071">
        <v>1045415.8599258356</v>
      </c>
    </row>
    <row r="1072" spans="10:11" x14ac:dyDescent="0.25">
      <c r="J1072">
        <v>1065</v>
      </c>
      <c r="K1072">
        <v>1042637.3150969223</v>
      </c>
    </row>
    <row r="1073" spans="10:11" x14ac:dyDescent="0.25">
      <c r="J1073">
        <v>1066</v>
      </c>
      <c r="K1073">
        <v>1044784.9943386238</v>
      </c>
    </row>
    <row r="1074" spans="10:11" x14ac:dyDescent="0.25">
      <c r="J1074">
        <v>1067</v>
      </c>
      <c r="K1074">
        <v>1044980.8351519027</v>
      </c>
    </row>
    <row r="1075" spans="10:11" x14ac:dyDescent="0.25">
      <c r="J1075">
        <v>1068</v>
      </c>
      <c r="K1075">
        <v>1044117.3304757903</v>
      </c>
    </row>
    <row r="1076" spans="10:11" x14ac:dyDescent="0.25">
      <c r="J1076">
        <v>1069</v>
      </c>
      <c r="K1076">
        <v>1048364.6644186405</v>
      </c>
    </row>
    <row r="1077" spans="10:11" x14ac:dyDescent="0.25">
      <c r="J1077">
        <v>1070</v>
      </c>
      <c r="K1077">
        <v>1047968.7839051163</v>
      </c>
    </row>
    <row r="1078" spans="10:11" x14ac:dyDescent="0.25">
      <c r="J1078">
        <v>1071</v>
      </c>
      <c r="K1078">
        <v>1044258.3012226075</v>
      </c>
    </row>
    <row r="1079" spans="10:11" x14ac:dyDescent="0.25">
      <c r="J1079">
        <v>1072</v>
      </c>
      <c r="K1079">
        <v>1046777.5096845946</v>
      </c>
    </row>
    <row r="1080" spans="10:11" x14ac:dyDescent="0.25">
      <c r="J1080">
        <v>1073</v>
      </c>
      <c r="K1080">
        <v>1042879.6911392839</v>
      </c>
    </row>
    <row r="1081" spans="10:11" x14ac:dyDescent="0.25">
      <c r="J1081">
        <v>1074</v>
      </c>
      <c r="K1081">
        <v>1046147.3154812508</v>
      </c>
    </row>
    <row r="1082" spans="10:11" x14ac:dyDescent="0.25">
      <c r="J1082">
        <v>1075</v>
      </c>
      <c r="K1082">
        <v>1046997.9653214494</v>
      </c>
    </row>
    <row r="1083" spans="10:11" x14ac:dyDescent="0.25">
      <c r="J1083">
        <v>1076</v>
      </c>
      <c r="K1083">
        <v>1045058.5103982493</v>
      </c>
    </row>
    <row r="1084" spans="10:11" x14ac:dyDescent="0.25">
      <c r="J1084">
        <v>1077</v>
      </c>
      <c r="K1084">
        <v>1040641.1650431767</v>
      </c>
    </row>
    <row r="1085" spans="10:11" x14ac:dyDescent="0.25">
      <c r="J1085">
        <v>1078</v>
      </c>
      <c r="K1085">
        <v>1043420.4087872207</v>
      </c>
    </row>
    <row r="1086" spans="10:11" x14ac:dyDescent="0.25">
      <c r="J1086">
        <v>1079</v>
      </c>
      <c r="K1086">
        <v>1045747.5398872262</v>
      </c>
    </row>
    <row r="1087" spans="10:11" x14ac:dyDescent="0.25">
      <c r="J1087">
        <v>1080</v>
      </c>
      <c r="K1087">
        <v>1044922.096597611</v>
      </c>
    </row>
    <row r="1088" spans="10:11" x14ac:dyDescent="0.25">
      <c r="J1088">
        <v>1081</v>
      </c>
      <c r="K1088">
        <v>1041855.0232406581</v>
      </c>
    </row>
    <row r="1089" spans="10:11" x14ac:dyDescent="0.25">
      <c r="J1089">
        <v>1082</v>
      </c>
      <c r="K1089">
        <v>1043083.6483296737</v>
      </c>
    </row>
    <row r="1090" spans="10:11" x14ac:dyDescent="0.25">
      <c r="J1090">
        <v>1083</v>
      </c>
      <c r="K1090">
        <v>1043130.2079474735</v>
      </c>
    </row>
    <row r="1091" spans="10:11" x14ac:dyDescent="0.25">
      <c r="J1091">
        <v>1084</v>
      </c>
      <c r="K1091">
        <v>1043101.8172986201</v>
      </c>
    </row>
    <row r="1092" spans="10:11" x14ac:dyDescent="0.25">
      <c r="J1092">
        <v>1085</v>
      </c>
      <c r="K1092">
        <v>1039563.751087715</v>
      </c>
    </row>
    <row r="1093" spans="10:11" x14ac:dyDescent="0.25">
      <c r="J1093">
        <v>1086</v>
      </c>
      <c r="K1093">
        <v>1049992.7260512915</v>
      </c>
    </row>
    <row r="1094" spans="10:11" x14ac:dyDescent="0.25">
      <c r="J1094">
        <v>1087</v>
      </c>
      <c r="K1094">
        <v>1045913.3645731043</v>
      </c>
    </row>
    <row r="1095" spans="10:11" x14ac:dyDescent="0.25">
      <c r="J1095">
        <v>1088</v>
      </c>
      <c r="K1095">
        <v>1047467.604910029</v>
      </c>
    </row>
    <row r="1096" spans="10:11" x14ac:dyDescent="0.25">
      <c r="J1096">
        <v>1089</v>
      </c>
      <c r="K1096">
        <v>1045794.2281330682</v>
      </c>
    </row>
    <row r="1097" spans="10:11" x14ac:dyDescent="0.25">
      <c r="J1097">
        <v>1090</v>
      </c>
      <c r="K1097">
        <v>1043540.4023592507</v>
      </c>
    </row>
    <row r="1098" spans="10:11" x14ac:dyDescent="0.25">
      <c r="J1098">
        <v>1091</v>
      </c>
      <c r="K1098">
        <v>1045553.6124368906</v>
      </c>
    </row>
    <row r="1099" spans="10:11" x14ac:dyDescent="0.25">
      <c r="J1099">
        <v>1092</v>
      </c>
      <c r="K1099">
        <v>1045594.9338377882</v>
      </c>
    </row>
    <row r="1100" spans="10:11" x14ac:dyDescent="0.25">
      <c r="J1100">
        <v>1093</v>
      </c>
      <c r="K1100">
        <v>1048476.6193540724</v>
      </c>
    </row>
    <row r="1101" spans="10:11" x14ac:dyDescent="0.25">
      <c r="J1101">
        <v>1094</v>
      </c>
      <c r="K1101">
        <v>1042136.1839836986</v>
      </c>
    </row>
    <row r="1102" spans="10:11" x14ac:dyDescent="0.25">
      <c r="J1102">
        <v>1095</v>
      </c>
      <c r="K1102">
        <v>1049113.8003288028</v>
      </c>
    </row>
    <row r="1103" spans="10:11" x14ac:dyDescent="0.25">
      <c r="J1103">
        <v>1096</v>
      </c>
      <c r="K1103">
        <v>1043656.8085949621</v>
      </c>
    </row>
    <row r="1104" spans="10:11" x14ac:dyDescent="0.25">
      <c r="J1104">
        <v>1097</v>
      </c>
      <c r="K1104">
        <v>1048033.8889896601</v>
      </c>
    </row>
    <row r="1105" spans="10:11" x14ac:dyDescent="0.25">
      <c r="J1105">
        <v>1098</v>
      </c>
      <c r="K1105">
        <v>1049160.8400627431</v>
      </c>
    </row>
    <row r="1106" spans="10:11" x14ac:dyDescent="0.25">
      <c r="J1106">
        <v>1099</v>
      </c>
      <c r="K1106">
        <v>1040416.2878966531</v>
      </c>
    </row>
    <row r="1107" spans="10:11" x14ac:dyDescent="0.25">
      <c r="J1107">
        <v>1100</v>
      </c>
      <c r="K1107">
        <v>1045586.5659805144</v>
      </c>
    </row>
    <row r="1108" spans="10:11" x14ac:dyDescent="0.25">
      <c r="J1108">
        <v>1101</v>
      </c>
      <c r="K1108">
        <v>1044286.5315661589</v>
      </c>
    </row>
    <row r="1109" spans="10:11" x14ac:dyDescent="0.25">
      <c r="J1109">
        <v>1102</v>
      </c>
      <c r="K1109">
        <v>1044046.9334921663</v>
      </c>
    </row>
    <row r="1110" spans="10:11" x14ac:dyDescent="0.25">
      <c r="J1110">
        <v>1103</v>
      </c>
      <c r="K1110">
        <v>1049660.6404023045</v>
      </c>
    </row>
    <row r="1111" spans="10:11" x14ac:dyDescent="0.25">
      <c r="J1111">
        <v>1104</v>
      </c>
      <c r="K1111">
        <v>1045754.0530146868</v>
      </c>
    </row>
    <row r="1112" spans="10:11" x14ac:dyDescent="0.25">
      <c r="J1112">
        <v>1105</v>
      </c>
      <c r="K1112">
        <v>1046951.6238950657</v>
      </c>
    </row>
    <row r="1113" spans="10:11" x14ac:dyDescent="0.25">
      <c r="J1113">
        <v>1106</v>
      </c>
      <c r="K1113">
        <v>1044122.2441695078</v>
      </c>
    </row>
    <row r="1114" spans="10:11" x14ac:dyDescent="0.25">
      <c r="J1114">
        <v>1107</v>
      </c>
      <c r="K1114">
        <v>1043425.4818977704</v>
      </c>
    </row>
    <row r="1115" spans="10:11" x14ac:dyDescent="0.25">
      <c r="J1115">
        <v>1108</v>
      </c>
      <c r="K1115">
        <v>1041579.1548136598</v>
      </c>
    </row>
    <row r="1116" spans="10:11" x14ac:dyDescent="0.25">
      <c r="J1116">
        <v>1109</v>
      </c>
      <c r="K1116">
        <v>1043655.5403697836</v>
      </c>
    </row>
    <row r="1117" spans="10:11" x14ac:dyDescent="0.25">
      <c r="J1117">
        <v>1110</v>
      </c>
      <c r="K1117">
        <v>1047348.813608619</v>
      </c>
    </row>
    <row r="1118" spans="10:11" x14ac:dyDescent="0.25">
      <c r="J1118">
        <v>1111</v>
      </c>
      <c r="K1118">
        <v>1048071.1053341621</v>
      </c>
    </row>
    <row r="1119" spans="10:11" x14ac:dyDescent="0.25">
      <c r="J1119">
        <v>1112</v>
      </c>
      <c r="K1119">
        <v>1046843.0951197377</v>
      </c>
    </row>
    <row r="1120" spans="10:11" x14ac:dyDescent="0.25">
      <c r="J1120">
        <v>1113</v>
      </c>
      <c r="K1120">
        <v>1044412.2780910734</v>
      </c>
    </row>
    <row r="1121" spans="10:11" x14ac:dyDescent="0.25">
      <c r="J1121">
        <v>1114</v>
      </c>
      <c r="K1121">
        <v>1048962.8646255811</v>
      </c>
    </row>
    <row r="1122" spans="10:11" x14ac:dyDescent="0.25">
      <c r="J1122">
        <v>1115</v>
      </c>
      <c r="K1122">
        <v>1044999.9765271283</v>
      </c>
    </row>
    <row r="1123" spans="10:11" x14ac:dyDescent="0.25">
      <c r="J1123">
        <v>1116</v>
      </c>
      <c r="K1123">
        <v>1044974.6993477828</v>
      </c>
    </row>
    <row r="1124" spans="10:11" x14ac:dyDescent="0.25">
      <c r="J1124">
        <v>1117</v>
      </c>
      <c r="K1124">
        <v>1044443.8204267665</v>
      </c>
    </row>
    <row r="1125" spans="10:11" x14ac:dyDescent="0.25">
      <c r="J1125">
        <v>1118</v>
      </c>
      <c r="K1125">
        <v>1044867.5343487804</v>
      </c>
    </row>
    <row r="1126" spans="10:11" x14ac:dyDescent="0.25">
      <c r="J1126">
        <v>1119</v>
      </c>
      <c r="K1126">
        <v>1040311.1844589744</v>
      </c>
    </row>
    <row r="1127" spans="10:11" x14ac:dyDescent="0.25">
      <c r="J1127">
        <v>1120</v>
      </c>
      <c r="K1127">
        <v>1047554.475288106</v>
      </c>
    </row>
    <row r="1128" spans="10:11" x14ac:dyDescent="0.25">
      <c r="J1128">
        <v>1121</v>
      </c>
      <c r="K1128">
        <v>1044366.5959114528</v>
      </c>
    </row>
    <row r="1129" spans="10:11" x14ac:dyDescent="0.25">
      <c r="J1129">
        <v>1122</v>
      </c>
      <c r="K1129">
        <v>1043580.290699238</v>
      </c>
    </row>
    <row r="1130" spans="10:11" x14ac:dyDescent="0.25">
      <c r="J1130">
        <v>1123</v>
      </c>
      <c r="K1130">
        <v>1046742.1527432726</v>
      </c>
    </row>
    <row r="1131" spans="10:11" x14ac:dyDescent="0.25">
      <c r="J1131">
        <v>1124</v>
      </c>
      <c r="K1131">
        <v>1040341.1068786713</v>
      </c>
    </row>
    <row r="1132" spans="10:11" x14ac:dyDescent="0.25">
      <c r="J1132">
        <v>1125</v>
      </c>
      <c r="K1132">
        <v>1040834.9714719037</v>
      </c>
    </row>
    <row r="1133" spans="10:11" x14ac:dyDescent="0.25">
      <c r="J1133">
        <v>1126</v>
      </c>
      <c r="K1133">
        <v>1044530.2114902318</v>
      </c>
    </row>
    <row r="1134" spans="10:11" x14ac:dyDescent="0.25">
      <c r="J1134">
        <v>1127</v>
      </c>
      <c r="K1134">
        <v>1043869.935000399</v>
      </c>
    </row>
    <row r="1135" spans="10:11" x14ac:dyDescent="0.25">
      <c r="J1135">
        <v>1128</v>
      </c>
      <c r="K1135">
        <v>1043501.2568135929</v>
      </c>
    </row>
    <row r="1136" spans="10:11" x14ac:dyDescent="0.25">
      <c r="J1136">
        <v>1129</v>
      </c>
      <c r="K1136">
        <v>1041058.1378954053</v>
      </c>
    </row>
    <row r="1137" spans="10:11" x14ac:dyDescent="0.25">
      <c r="J1137">
        <v>1130</v>
      </c>
      <c r="K1137">
        <v>1045602.2018212787</v>
      </c>
    </row>
    <row r="1138" spans="10:11" x14ac:dyDescent="0.25">
      <c r="J1138">
        <v>1131</v>
      </c>
      <c r="K1138">
        <v>1044530.2959067291</v>
      </c>
    </row>
    <row r="1139" spans="10:11" x14ac:dyDescent="0.25">
      <c r="J1139">
        <v>1132</v>
      </c>
      <c r="K1139">
        <v>1049238.6285911463</v>
      </c>
    </row>
    <row r="1140" spans="10:11" x14ac:dyDescent="0.25">
      <c r="J1140">
        <v>1133</v>
      </c>
      <c r="K1140">
        <v>1047016.4138263002</v>
      </c>
    </row>
    <row r="1141" spans="10:11" x14ac:dyDescent="0.25">
      <c r="J1141">
        <v>1134</v>
      </c>
      <c r="K1141">
        <v>1046298.5899477823</v>
      </c>
    </row>
    <row r="1142" spans="10:11" x14ac:dyDescent="0.25">
      <c r="J1142">
        <v>1135</v>
      </c>
      <c r="K1142">
        <v>1040832.7561051943</v>
      </c>
    </row>
    <row r="1143" spans="10:11" x14ac:dyDescent="0.25">
      <c r="J1143">
        <v>1136</v>
      </c>
      <c r="K1143">
        <v>1049737.8526302588</v>
      </c>
    </row>
    <row r="1144" spans="10:11" x14ac:dyDescent="0.25">
      <c r="J1144">
        <v>1137</v>
      </c>
      <c r="K1144">
        <v>1041051.4200059787</v>
      </c>
    </row>
    <row r="1145" spans="10:11" x14ac:dyDescent="0.25">
      <c r="J1145">
        <v>1138</v>
      </c>
      <c r="K1145">
        <v>1044720.8665144178</v>
      </c>
    </row>
    <row r="1146" spans="10:11" x14ac:dyDescent="0.25">
      <c r="J1146">
        <v>1139</v>
      </c>
      <c r="K1146">
        <v>1041939.3378826653</v>
      </c>
    </row>
    <row r="1147" spans="10:11" x14ac:dyDescent="0.25">
      <c r="J1147">
        <v>1140</v>
      </c>
      <c r="K1147">
        <v>1046551.1915953637</v>
      </c>
    </row>
    <row r="1148" spans="10:11" x14ac:dyDescent="0.25">
      <c r="J1148">
        <v>1141</v>
      </c>
      <c r="K1148">
        <v>1043592.8379792065</v>
      </c>
    </row>
    <row r="1149" spans="10:11" x14ac:dyDescent="0.25">
      <c r="J1149">
        <v>1142</v>
      </c>
      <c r="K1149">
        <v>1044461.7175121593</v>
      </c>
    </row>
    <row r="1150" spans="10:11" x14ac:dyDescent="0.25">
      <c r="J1150">
        <v>1143</v>
      </c>
      <c r="K1150">
        <v>1043829.5181443428</v>
      </c>
    </row>
    <row r="1151" spans="10:11" x14ac:dyDescent="0.25">
      <c r="J1151">
        <v>1144</v>
      </c>
      <c r="K1151">
        <v>1049390.3363151108</v>
      </c>
    </row>
    <row r="1152" spans="10:11" x14ac:dyDescent="0.25">
      <c r="J1152">
        <v>1145</v>
      </c>
      <c r="K1152">
        <v>1044226.8035863278</v>
      </c>
    </row>
    <row r="1153" spans="10:11" x14ac:dyDescent="0.25">
      <c r="J1153">
        <v>1146</v>
      </c>
      <c r="K1153">
        <v>1044584.7232858047</v>
      </c>
    </row>
    <row r="1154" spans="10:11" x14ac:dyDescent="0.25">
      <c r="J1154">
        <v>1147</v>
      </c>
      <c r="K1154">
        <v>1041312.6025231936</v>
      </c>
    </row>
    <row r="1155" spans="10:11" x14ac:dyDescent="0.25">
      <c r="J1155">
        <v>1148</v>
      </c>
      <c r="K1155">
        <v>1044676.0527940027</v>
      </c>
    </row>
    <row r="1156" spans="10:11" x14ac:dyDescent="0.25">
      <c r="J1156">
        <v>1149</v>
      </c>
      <c r="K1156">
        <v>1046860.0413785926</v>
      </c>
    </row>
    <row r="1157" spans="10:11" x14ac:dyDescent="0.25">
      <c r="J1157">
        <v>1150</v>
      </c>
      <c r="K1157">
        <v>1043526.8371046361</v>
      </c>
    </row>
    <row r="1158" spans="10:11" x14ac:dyDescent="0.25">
      <c r="J1158">
        <v>1151</v>
      </c>
      <c r="K1158">
        <v>1050975.1569549651</v>
      </c>
    </row>
    <row r="1159" spans="10:11" x14ac:dyDescent="0.25">
      <c r="J1159">
        <v>1152</v>
      </c>
      <c r="K1159">
        <v>1046282.8306173094</v>
      </c>
    </row>
    <row r="1160" spans="10:11" x14ac:dyDescent="0.25">
      <c r="J1160">
        <v>1153</v>
      </c>
      <c r="K1160">
        <v>1045433.9110249652</v>
      </c>
    </row>
    <row r="1161" spans="10:11" x14ac:dyDescent="0.25">
      <c r="J1161">
        <v>1154</v>
      </c>
      <c r="K1161">
        <v>1042289.7769523663</v>
      </c>
    </row>
    <row r="1162" spans="10:11" x14ac:dyDescent="0.25">
      <c r="J1162">
        <v>1155</v>
      </c>
      <c r="K1162">
        <v>1043228.2679028686</v>
      </c>
    </row>
    <row r="1163" spans="10:11" x14ac:dyDescent="0.25">
      <c r="J1163">
        <v>1156</v>
      </c>
      <c r="K1163">
        <v>1040426.141955914</v>
      </c>
    </row>
    <row r="1164" spans="10:11" x14ac:dyDescent="0.25">
      <c r="J1164">
        <v>1157</v>
      </c>
      <c r="K1164">
        <v>1048697.5354287368</v>
      </c>
    </row>
    <row r="1165" spans="10:11" x14ac:dyDescent="0.25">
      <c r="J1165">
        <v>1158</v>
      </c>
      <c r="K1165">
        <v>1045543.8826609818</v>
      </c>
    </row>
    <row r="1166" spans="10:11" x14ac:dyDescent="0.25">
      <c r="J1166">
        <v>1159</v>
      </c>
      <c r="K1166">
        <v>1046818.3723104425</v>
      </c>
    </row>
    <row r="1167" spans="10:11" x14ac:dyDescent="0.25">
      <c r="J1167">
        <v>1160</v>
      </c>
      <c r="K1167">
        <v>1042428.1497890443</v>
      </c>
    </row>
    <row r="1168" spans="10:11" x14ac:dyDescent="0.25">
      <c r="J1168">
        <v>1161</v>
      </c>
      <c r="K1168">
        <v>1044715.196263533</v>
      </c>
    </row>
    <row r="1169" spans="10:11" x14ac:dyDescent="0.25">
      <c r="J1169">
        <v>1162</v>
      </c>
      <c r="K1169">
        <v>1044627.4385821153</v>
      </c>
    </row>
    <row r="1170" spans="10:11" x14ac:dyDescent="0.25">
      <c r="J1170">
        <v>1163</v>
      </c>
      <c r="K1170">
        <v>1045816.8792678514</v>
      </c>
    </row>
    <row r="1171" spans="10:11" x14ac:dyDescent="0.25">
      <c r="J1171">
        <v>1164</v>
      </c>
      <c r="K1171">
        <v>1044895.0172371247</v>
      </c>
    </row>
    <row r="1172" spans="10:11" x14ac:dyDescent="0.25">
      <c r="J1172">
        <v>1165</v>
      </c>
      <c r="K1172">
        <v>1043990.9695426043</v>
      </c>
    </row>
    <row r="1173" spans="10:11" x14ac:dyDescent="0.25">
      <c r="J1173">
        <v>1166</v>
      </c>
      <c r="K1173">
        <v>1045951.8369994832</v>
      </c>
    </row>
    <row r="1174" spans="10:11" x14ac:dyDescent="0.25">
      <c r="J1174">
        <v>1167</v>
      </c>
      <c r="K1174">
        <v>1046072.7894194439</v>
      </c>
    </row>
    <row r="1175" spans="10:11" x14ac:dyDescent="0.25">
      <c r="J1175">
        <v>1168</v>
      </c>
      <c r="K1175">
        <v>1046240.6154924595</v>
      </c>
    </row>
    <row r="1176" spans="10:11" x14ac:dyDescent="0.25">
      <c r="J1176">
        <v>1169</v>
      </c>
      <c r="K1176">
        <v>1047247.4724355536</v>
      </c>
    </row>
    <row r="1177" spans="10:11" x14ac:dyDescent="0.25">
      <c r="J1177">
        <v>1170</v>
      </c>
      <c r="K1177">
        <v>1038937.6675030142</v>
      </c>
    </row>
    <row r="1178" spans="10:11" x14ac:dyDescent="0.25">
      <c r="J1178">
        <v>1171</v>
      </c>
      <c r="K1178">
        <v>1040465.8004745083</v>
      </c>
    </row>
    <row r="1179" spans="10:11" x14ac:dyDescent="0.25">
      <c r="J1179">
        <v>1172</v>
      </c>
      <c r="K1179">
        <v>1043223.2890093299</v>
      </c>
    </row>
    <row r="1180" spans="10:11" x14ac:dyDescent="0.25">
      <c r="J1180">
        <v>1173</v>
      </c>
      <c r="K1180">
        <v>1042976.4622151253</v>
      </c>
    </row>
    <row r="1181" spans="10:11" x14ac:dyDescent="0.25">
      <c r="J1181">
        <v>1174</v>
      </c>
      <c r="K1181">
        <v>1041376.7990463147</v>
      </c>
    </row>
    <row r="1182" spans="10:11" x14ac:dyDescent="0.25">
      <c r="J1182">
        <v>1175</v>
      </c>
      <c r="K1182">
        <v>1051789.4147190945</v>
      </c>
    </row>
    <row r="1183" spans="10:11" x14ac:dyDescent="0.25">
      <c r="J1183">
        <v>1176</v>
      </c>
      <c r="K1183">
        <v>1048079.9447898698</v>
      </c>
    </row>
    <row r="1184" spans="10:11" x14ac:dyDescent="0.25">
      <c r="J1184">
        <v>1177</v>
      </c>
      <c r="K1184">
        <v>1039837.4397219078</v>
      </c>
    </row>
    <row r="1185" spans="10:11" x14ac:dyDescent="0.25">
      <c r="J1185">
        <v>1178</v>
      </c>
      <c r="K1185">
        <v>1041427.6936415444</v>
      </c>
    </row>
    <row r="1186" spans="10:11" x14ac:dyDescent="0.25">
      <c r="J1186">
        <v>1179</v>
      </c>
      <c r="K1186">
        <v>1042728.6290731218</v>
      </c>
    </row>
    <row r="1187" spans="10:11" x14ac:dyDescent="0.25">
      <c r="J1187">
        <v>1180</v>
      </c>
      <c r="K1187">
        <v>1043228.1902923298</v>
      </c>
    </row>
    <row r="1188" spans="10:11" x14ac:dyDescent="0.25">
      <c r="J1188">
        <v>1181</v>
      </c>
      <c r="K1188">
        <v>1047393.54223876</v>
      </c>
    </row>
    <row r="1189" spans="10:11" x14ac:dyDescent="0.25">
      <c r="J1189">
        <v>1182</v>
      </c>
      <c r="K1189">
        <v>1050679.5711863462</v>
      </c>
    </row>
    <row r="1190" spans="10:11" x14ac:dyDescent="0.25">
      <c r="J1190">
        <v>1183</v>
      </c>
      <c r="K1190">
        <v>1046295.9477851928</v>
      </c>
    </row>
    <row r="1191" spans="10:11" x14ac:dyDescent="0.25">
      <c r="J1191">
        <v>1184</v>
      </c>
      <c r="K1191">
        <v>1045301.0138467487</v>
      </c>
    </row>
    <row r="1192" spans="10:11" x14ac:dyDescent="0.25">
      <c r="J1192">
        <v>1185</v>
      </c>
      <c r="K1192">
        <v>1048453.1334113425</v>
      </c>
    </row>
    <row r="1193" spans="10:11" x14ac:dyDescent="0.25">
      <c r="J1193">
        <v>1186</v>
      </c>
      <c r="K1193">
        <v>1048896.9337358098</v>
      </c>
    </row>
    <row r="1194" spans="10:11" x14ac:dyDescent="0.25">
      <c r="J1194">
        <v>1187</v>
      </c>
      <c r="K1194">
        <v>1045575.1992975917</v>
      </c>
    </row>
    <row r="1195" spans="10:11" x14ac:dyDescent="0.25">
      <c r="J1195">
        <v>1188</v>
      </c>
      <c r="K1195">
        <v>1044455.7488283835</v>
      </c>
    </row>
    <row r="1196" spans="10:11" x14ac:dyDescent="0.25">
      <c r="J1196">
        <v>1189</v>
      </c>
      <c r="K1196">
        <v>1046537.3728352613</v>
      </c>
    </row>
    <row r="1197" spans="10:11" x14ac:dyDescent="0.25">
      <c r="J1197">
        <v>1190</v>
      </c>
      <c r="K1197">
        <v>1043990.2215808027</v>
      </c>
    </row>
    <row r="1198" spans="10:11" x14ac:dyDescent="0.25">
      <c r="J1198">
        <v>1191</v>
      </c>
      <c r="K1198">
        <v>1046621.5927385218</v>
      </c>
    </row>
    <row r="1199" spans="10:11" x14ac:dyDescent="0.25">
      <c r="J1199">
        <v>1192</v>
      </c>
      <c r="K1199">
        <v>1044678.6677936754</v>
      </c>
    </row>
    <row r="1200" spans="10:11" x14ac:dyDescent="0.25">
      <c r="J1200">
        <v>1193</v>
      </c>
      <c r="K1200">
        <v>1046963.69476827</v>
      </c>
    </row>
    <row r="1201" spans="10:11" x14ac:dyDescent="0.25">
      <c r="J1201">
        <v>1194</v>
      </c>
      <c r="K1201">
        <v>1042906.405107506</v>
      </c>
    </row>
    <row r="1202" spans="10:11" x14ac:dyDescent="0.25">
      <c r="J1202">
        <v>1195</v>
      </c>
      <c r="K1202">
        <v>1042121.8424657866</v>
      </c>
    </row>
    <row r="1203" spans="10:11" x14ac:dyDescent="0.25">
      <c r="J1203">
        <v>1196</v>
      </c>
      <c r="K1203">
        <v>1047412.5127845316</v>
      </c>
    </row>
    <row r="1204" spans="10:11" x14ac:dyDescent="0.25">
      <c r="J1204">
        <v>1197</v>
      </c>
      <c r="K1204">
        <v>1043151.5518174178</v>
      </c>
    </row>
    <row r="1205" spans="10:11" x14ac:dyDescent="0.25">
      <c r="J1205">
        <v>1198</v>
      </c>
      <c r="K1205">
        <v>1046860.1152208078</v>
      </c>
    </row>
    <row r="1206" spans="10:11" x14ac:dyDescent="0.25">
      <c r="J1206">
        <v>1199</v>
      </c>
      <c r="K1206">
        <v>1043394.7867248667</v>
      </c>
    </row>
    <row r="1207" spans="10:11" x14ac:dyDescent="0.25">
      <c r="J1207">
        <v>1200</v>
      </c>
      <c r="K1207">
        <v>1049521.2254115138</v>
      </c>
    </row>
    <row r="1208" spans="10:11" x14ac:dyDescent="0.25">
      <c r="J1208">
        <v>1201</v>
      </c>
      <c r="K1208">
        <v>1045889.2619974009</v>
      </c>
    </row>
    <row r="1209" spans="10:11" x14ac:dyDescent="0.25">
      <c r="J1209">
        <v>1202</v>
      </c>
      <c r="K1209">
        <v>1037323.3096341144</v>
      </c>
    </row>
    <row r="1210" spans="10:11" x14ac:dyDescent="0.25">
      <c r="J1210">
        <v>1203</v>
      </c>
      <c r="K1210">
        <v>1045562.9943199914</v>
      </c>
    </row>
    <row r="1211" spans="10:11" x14ac:dyDescent="0.25">
      <c r="J1211">
        <v>1204</v>
      </c>
      <c r="K1211">
        <v>1045950.3660212298</v>
      </c>
    </row>
    <row r="1212" spans="10:11" x14ac:dyDescent="0.25">
      <c r="J1212">
        <v>1205</v>
      </c>
      <c r="K1212">
        <v>1049374.3773067929</v>
      </c>
    </row>
    <row r="1213" spans="10:11" x14ac:dyDescent="0.25">
      <c r="J1213">
        <v>1206</v>
      </c>
      <c r="K1213">
        <v>1045526.0710325423</v>
      </c>
    </row>
    <row r="1214" spans="10:11" x14ac:dyDescent="0.25">
      <c r="J1214">
        <v>1207</v>
      </c>
      <c r="K1214">
        <v>1043555.3417383191</v>
      </c>
    </row>
    <row r="1215" spans="10:11" x14ac:dyDescent="0.25">
      <c r="J1215">
        <v>1208</v>
      </c>
      <c r="K1215">
        <v>1047883.6661414412</v>
      </c>
    </row>
    <row r="1216" spans="10:11" x14ac:dyDescent="0.25">
      <c r="J1216">
        <v>1209</v>
      </c>
      <c r="K1216">
        <v>1044924.9873438996</v>
      </c>
    </row>
    <row r="1217" spans="10:11" x14ac:dyDescent="0.25">
      <c r="J1217">
        <v>1210</v>
      </c>
      <c r="K1217">
        <v>1043466.4909395142</v>
      </c>
    </row>
    <row r="1218" spans="10:11" x14ac:dyDescent="0.25">
      <c r="J1218">
        <v>1211</v>
      </c>
      <c r="K1218">
        <v>1044609.2249662954</v>
      </c>
    </row>
    <row r="1219" spans="10:11" x14ac:dyDescent="0.25">
      <c r="J1219">
        <v>1212</v>
      </c>
      <c r="K1219">
        <v>1047043.1719047992</v>
      </c>
    </row>
    <row r="1220" spans="10:11" x14ac:dyDescent="0.25">
      <c r="J1220">
        <v>1213</v>
      </c>
      <c r="K1220">
        <v>1043513.8171386627</v>
      </c>
    </row>
    <row r="1221" spans="10:11" x14ac:dyDescent="0.25">
      <c r="J1221">
        <v>1214</v>
      </c>
      <c r="K1221">
        <v>1046658.7336318822</v>
      </c>
    </row>
    <row r="1222" spans="10:11" x14ac:dyDescent="0.25">
      <c r="J1222">
        <v>1215</v>
      </c>
      <c r="K1222">
        <v>1045192.9266060969</v>
      </c>
    </row>
    <row r="1223" spans="10:11" x14ac:dyDescent="0.25">
      <c r="J1223">
        <v>1216</v>
      </c>
      <c r="K1223">
        <v>1045233.5833395378</v>
      </c>
    </row>
    <row r="1224" spans="10:11" x14ac:dyDescent="0.25">
      <c r="J1224">
        <v>1217</v>
      </c>
      <c r="K1224">
        <v>1046211.6633695124</v>
      </c>
    </row>
    <row r="1225" spans="10:11" x14ac:dyDescent="0.25">
      <c r="J1225">
        <v>1218</v>
      </c>
      <c r="K1225">
        <v>1043582.4140036106</v>
      </c>
    </row>
    <row r="1226" spans="10:11" x14ac:dyDescent="0.25">
      <c r="J1226">
        <v>1219</v>
      </c>
      <c r="K1226">
        <v>1042143.8757084499</v>
      </c>
    </row>
    <row r="1227" spans="10:11" x14ac:dyDescent="0.25">
      <c r="J1227">
        <v>1220</v>
      </c>
      <c r="K1227">
        <v>1041473.762898879</v>
      </c>
    </row>
    <row r="1228" spans="10:11" x14ac:dyDescent="0.25">
      <c r="J1228">
        <v>1221</v>
      </c>
      <c r="K1228">
        <v>1040512.5451516127</v>
      </c>
    </row>
    <row r="1229" spans="10:11" x14ac:dyDescent="0.25">
      <c r="J1229">
        <v>1222</v>
      </c>
      <c r="K1229">
        <v>1040860.8151217033</v>
      </c>
    </row>
    <row r="1230" spans="10:11" x14ac:dyDescent="0.25">
      <c r="J1230">
        <v>1223</v>
      </c>
      <c r="K1230">
        <v>1046786.4896076208</v>
      </c>
    </row>
    <row r="1231" spans="10:11" x14ac:dyDescent="0.25">
      <c r="J1231">
        <v>1224</v>
      </c>
      <c r="K1231">
        <v>1041926.5805323683</v>
      </c>
    </row>
    <row r="1232" spans="10:11" x14ac:dyDescent="0.25">
      <c r="J1232">
        <v>1225</v>
      </c>
      <c r="K1232">
        <v>1047704.341272512</v>
      </c>
    </row>
    <row r="1233" spans="10:11" x14ac:dyDescent="0.25">
      <c r="J1233">
        <v>1226</v>
      </c>
      <c r="K1233">
        <v>1042241.7649721744</v>
      </c>
    </row>
    <row r="1234" spans="10:11" x14ac:dyDescent="0.25">
      <c r="J1234">
        <v>1227</v>
      </c>
      <c r="K1234">
        <v>1050375.8167689857</v>
      </c>
    </row>
    <row r="1235" spans="10:11" x14ac:dyDescent="0.25">
      <c r="J1235">
        <v>1228</v>
      </c>
      <c r="K1235">
        <v>1042919.9684889569</v>
      </c>
    </row>
    <row r="1236" spans="10:11" x14ac:dyDescent="0.25">
      <c r="J1236">
        <v>1229</v>
      </c>
      <c r="K1236">
        <v>1042447.8403573405</v>
      </c>
    </row>
    <row r="1237" spans="10:11" x14ac:dyDescent="0.25">
      <c r="J1237">
        <v>1230</v>
      </c>
      <c r="K1237">
        <v>1045468.081933746</v>
      </c>
    </row>
    <row r="1238" spans="10:11" x14ac:dyDescent="0.25">
      <c r="J1238">
        <v>1231</v>
      </c>
      <c r="K1238">
        <v>1046788.6571206289</v>
      </c>
    </row>
    <row r="1239" spans="10:11" x14ac:dyDescent="0.25">
      <c r="J1239">
        <v>1232</v>
      </c>
      <c r="K1239">
        <v>1047551.8677297492</v>
      </c>
    </row>
    <row r="1240" spans="10:11" x14ac:dyDescent="0.25">
      <c r="J1240">
        <v>1233</v>
      </c>
      <c r="K1240">
        <v>1041122.0149130538</v>
      </c>
    </row>
    <row r="1241" spans="10:11" x14ac:dyDescent="0.25">
      <c r="J1241">
        <v>1234</v>
      </c>
      <c r="K1241">
        <v>1042313.9327567091</v>
      </c>
    </row>
    <row r="1242" spans="10:11" x14ac:dyDescent="0.25">
      <c r="J1242">
        <v>1235</v>
      </c>
      <c r="K1242">
        <v>1044297.5037213413</v>
      </c>
    </row>
    <row r="1243" spans="10:11" x14ac:dyDescent="0.25">
      <c r="J1243">
        <v>1236</v>
      </c>
      <c r="K1243">
        <v>1049344.105608074</v>
      </c>
    </row>
    <row r="1244" spans="10:11" x14ac:dyDescent="0.25">
      <c r="J1244">
        <v>1237</v>
      </c>
      <c r="K1244">
        <v>1047412.0870313146</v>
      </c>
    </row>
    <row r="1245" spans="10:11" x14ac:dyDescent="0.25">
      <c r="J1245">
        <v>1238</v>
      </c>
      <c r="K1245">
        <v>1047476.1597774724</v>
      </c>
    </row>
    <row r="1246" spans="10:11" x14ac:dyDescent="0.25">
      <c r="J1246">
        <v>1239</v>
      </c>
      <c r="K1246">
        <v>1044678.4391705823</v>
      </c>
    </row>
    <row r="1247" spans="10:11" x14ac:dyDescent="0.25">
      <c r="J1247">
        <v>1240</v>
      </c>
      <c r="K1247">
        <v>1045302.4675876221</v>
      </c>
    </row>
    <row r="1248" spans="10:11" x14ac:dyDescent="0.25">
      <c r="J1248">
        <v>1241</v>
      </c>
      <c r="K1248">
        <v>1042663.4762298735</v>
      </c>
    </row>
    <row r="1249" spans="10:11" x14ac:dyDescent="0.25">
      <c r="J1249">
        <v>1242</v>
      </c>
      <c r="K1249">
        <v>1038479.0209614254</v>
      </c>
    </row>
    <row r="1250" spans="10:11" x14ac:dyDescent="0.25">
      <c r="J1250">
        <v>1243</v>
      </c>
      <c r="K1250">
        <v>1043045.5495693946</v>
      </c>
    </row>
    <row r="1251" spans="10:11" x14ac:dyDescent="0.25">
      <c r="J1251">
        <v>1244</v>
      </c>
      <c r="K1251">
        <v>1046548.5165068434</v>
      </c>
    </row>
    <row r="1252" spans="10:11" x14ac:dyDescent="0.25">
      <c r="J1252">
        <v>1245</v>
      </c>
      <c r="K1252">
        <v>1049854.5214553401</v>
      </c>
    </row>
    <row r="1253" spans="10:11" x14ac:dyDescent="0.25">
      <c r="J1253">
        <v>1246</v>
      </c>
      <c r="K1253">
        <v>1046829.567294213</v>
      </c>
    </row>
    <row r="1254" spans="10:11" x14ac:dyDescent="0.25">
      <c r="J1254">
        <v>1247</v>
      </c>
      <c r="K1254">
        <v>1046317.5299521622</v>
      </c>
    </row>
    <row r="1255" spans="10:11" x14ac:dyDescent="0.25">
      <c r="J1255">
        <v>1248</v>
      </c>
      <c r="K1255">
        <v>1047157.0667934847</v>
      </c>
    </row>
    <row r="1256" spans="10:11" x14ac:dyDescent="0.25">
      <c r="J1256">
        <v>1249</v>
      </c>
      <c r="K1256">
        <v>1049741.770602054</v>
      </c>
    </row>
    <row r="1257" spans="10:11" x14ac:dyDescent="0.25">
      <c r="J1257">
        <v>1250</v>
      </c>
      <c r="K1257">
        <v>1044230.3440094073</v>
      </c>
    </row>
    <row r="1258" spans="10:11" x14ac:dyDescent="0.25">
      <c r="J1258">
        <v>1251</v>
      </c>
      <c r="K1258">
        <v>1044059.0873924809</v>
      </c>
    </row>
    <row r="1259" spans="10:11" x14ac:dyDescent="0.25">
      <c r="J1259">
        <v>1252</v>
      </c>
      <c r="K1259">
        <v>1041813.5858580691</v>
      </c>
    </row>
    <row r="1260" spans="10:11" x14ac:dyDescent="0.25">
      <c r="J1260">
        <v>1253</v>
      </c>
      <c r="K1260">
        <v>1047899.8445553688</v>
      </c>
    </row>
    <row r="1261" spans="10:11" x14ac:dyDescent="0.25">
      <c r="J1261">
        <v>1254</v>
      </c>
      <c r="K1261">
        <v>1045811.1134125738</v>
      </c>
    </row>
    <row r="1262" spans="10:11" x14ac:dyDescent="0.25">
      <c r="J1262">
        <v>1255</v>
      </c>
      <c r="K1262">
        <v>1041764.3858782921</v>
      </c>
    </row>
    <row r="1263" spans="10:11" x14ac:dyDescent="0.25">
      <c r="J1263">
        <v>1256</v>
      </c>
      <c r="K1263">
        <v>1041143.6391857285</v>
      </c>
    </row>
    <row r="1264" spans="10:11" x14ac:dyDescent="0.25">
      <c r="J1264">
        <v>1257</v>
      </c>
      <c r="K1264">
        <v>1047085.0965538181</v>
      </c>
    </row>
    <row r="1265" spans="10:11" x14ac:dyDescent="0.25">
      <c r="J1265">
        <v>1258</v>
      </c>
      <c r="K1265">
        <v>1044689.9584813424</v>
      </c>
    </row>
    <row r="1266" spans="10:11" x14ac:dyDescent="0.25">
      <c r="J1266">
        <v>1259</v>
      </c>
      <c r="K1266">
        <v>1043003.6643778948</v>
      </c>
    </row>
    <row r="1267" spans="10:11" x14ac:dyDescent="0.25">
      <c r="J1267">
        <v>1260</v>
      </c>
      <c r="K1267">
        <v>1046149.3378499472</v>
      </c>
    </row>
    <row r="1268" spans="10:11" x14ac:dyDescent="0.25">
      <c r="J1268">
        <v>1261</v>
      </c>
      <c r="K1268">
        <v>1043719.4592629502</v>
      </c>
    </row>
    <row r="1269" spans="10:11" x14ac:dyDescent="0.25">
      <c r="J1269">
        <v>1262</v>
      </c>
      <c r="K1269">
        <v>1042994.9572703349</v>
      </c>
    </row>
    <row r="1270" spans="10:11" x14ac:dyDescent="0.25">
      <c r="J1270">
        <v>1263</v>
      </c>
      <c r="K1270">
        <v>1046067.3749457345</v>
      </c>
    </row>
    <row r="1271" spans="10:11" x14ac:dyDescent="0.25">
      <c r="J1271">
        <v>1264</v>
      </c>
      <c r="K1271">
        <v>1049261.7800703016</v>
      </c>
    </row>
    <row r="1272" spans="10:11" x14ac:dyDescent="0.25">
      <c r="J1272">
        <v>1265</v>
      </c>
      <c r="K1272">
        <v>1043409.6831118203</v>
      </c>
    </row>
    <row r="1273" spans="10:11" x14ac:dyDescent="0.25">
      <c r="J1273">
        <v>1266</v>
      </c>
      <c r="K1273">
        <v>1043372.4991677855</v>
      </c>
    </row>
    <row r="1274" spans="10:11" x14ac:dyDescent="0.25">
      <c r="J1274">
        <v>1267</v>
      </c>
      <c r="K1274">
        <v>1045629.2911934559</v>
      </c>
    </row>
    <row r="1275" spans="10:11" x14ac:dyDescent="0.25">
      <c r="J1275">
        <v>1268</v>
      </c>
      <c r="K1275">
        <v>1047046.3113943301</v>
      </c>
    </row>
    <row r="1276" spans="10:11" x14ac:dyDescent="0.25">
      <c r="J1276">
        <v>1269</v>
      </c>
      <c r="K1276">
        <v>1039773.8607189544</v>
      </c>
    </row>
    <row r="1277" spans="10:11" x14ac:dyDescent="0.25">
      <c r="J1277">
        <v>1270</v>
      </c>
      <c r="K1277">
        <v>1046317.9222652355</v>
      </c>
    </row>
    <row r="1278" spans="10:11" x14ac:dyDescent="0.25">
      <c r="J1278">
        <v>1271</v>
      </c>
      <c r="K1278">
        <v>1046974.3431430318</v>
      </c>
    </row>
    <row r="1279" spans="10:11" x14ac:dyDescent="0.25">
      <c r="J1279">
        <v>1272</v>
      </c>
      <c r="K1279">
        <v>1040715.0805588583</v>
      </c>
    </row>
    <row r="1280" spans="10:11" x14ac:dyDescent="0.25">
      <c r="J1280">
        <v>1273</v>
      </c>
      <c r="K1280">
        <v>1043180.6763685193</v>
      </c>
    </row>
    <row r="1281" spans="10:11" x14ac:dyDescent="0.25">
      <c r="J1281">
        <v>1274</v>
      </c>
      <c r="K1281">
        <v>1047238.0696668464</v>
      </c>
    </row>
    <row r="1282" spans="10:11" x14ac:dyDescent="0.25">
      <c r="J1282">
        <v>1275</v>
      </c>
      <c r="K1282">
        <v>1045510.2439714683</v>
      </c>
    </row>
    <row r="1283" spans="10:11" x14ac:dyDescent="0.25">
      <c r="J1283">
        <v>1276</v>
      </c>
      <c r="K1283">
        <v>1046536.6333363205</v>
      </c>
    </row>
    <row r="1284" spans="10:11" x14ac:dyDescent="0.25">
      <c r="J1284">
        <v>1277</v>
      </c>
      <c r="K1284">
        <v>1043154.9626209125</v>
      </c>
    </row>
    <row r="1285" spans="10:11" x14ac:dyDescent="0.25">
      <c r="J1285">
        <v>1278</v>
      </c>
      <c r="K1285">
        <v>1042743.3451487507</v>
      </c>
    </row>
    <row r="1286" spans="10:11" x14ac:dyDescent="0.25">
      <c r="J1286">
        <v>1279</v>
      </c>
      <c r="K1286">
        <v>1047373.0745289008</v>
      </c>
    </row>
    <row r="1287" spans="10:11" x14ac:dyDescent="0.25">
      <c r="J1287">
        <v>1280</v>
      </c>
      <c r="K1287">
        <v>1043755.445322571</v>
      </c>
    </row>
    <row r="1288" spans="10:11" x14ac:dyDescent="0.25">
      <c r="J1288">
        <v>1281</v>
      </c>
      <c r="K1288">
        <v>1043942.3256468542</v>
      </c>
    </row>
    <row r="1289" spans="10:11" x14ac:dyDescent="0.25">
      <c r="J1289">
        <v>1282</v>
      </c>
      <c r="K1289">
        <v>1042451.5119386053</v>
      </c>
    </row>
    <row r="1290" spans="10:11" x14ac:dyDescent="0.25">
      <c r="J1290">
        <v>1283</v>
      </c>
      <c r="K1290">
        <v>1045961.7190744289</v>
      </c>
    </row>
    <row r="1291" spans="10:11" x14ac:dyDescent="0.25">
      <c r="J1291">
        <v>1284</v>
      </c>
      <c r="K1291">
        <v>1046612.6934343824</v>
      </c>
    </row>
    <row r="1292" spans="10:11" x14ac:dyDescent="0.25">
      <c r="J1292">
        <v>1285</v>
      </c>
      <c r="K1292">
        <v>1046154.6142760672</v>
      </c>
    </row>
    <row r="1293" spans="10:11" x14ac:dyDescent="0.25">
      <c r="J1293">
        <v>1286</v>
      </c>
      <c r="K1293">
        <v>1045326.9494545007</v>
      </c>
    </row>
    <row r="1294" spans="10:11" x14ac:dyDescent="0.25">
      <c r="J1294">
        <v>1287</v>
      </c>
      <c r="K1294">
        <v>1041140.1236287756</v>
      </c>
    </row>
    <row r="1295" spans="10:11" x14ac:dyDescent="0.25">
      <c r="J1295">
        <v>1288</v>
      </c>
      <c r="K1295">
        <v>1045299.8300415922</v>
      </c>
    </row>
    <row r="1296" spans="10:11" x14ac:dyDescent="0.25">
      <c r="J1296">
        <v>1289</v>
      </c>
      <c r="K1296">
        <v>1046206.5976792368</v>
      </c>
    </row>
    <row r="1297" spans="10:11" x14ac:dyDescent="0.25">
      <c r="J1297">
        <v>1290</v>
      </c>
      <c r="K1297">
        <v>1045767.1671955291</v>
      </c>
    </row>
    <row r="1298" spans="10:11" x14ac:dyDescent="0.25">
      <c r="J1298">
        <v>1291</v>
      </c>
      <c r="K1298">
        <v>1044819.8530239097</v>
      </c>
    </row>
    <row r="1299" spans="10:11" x14ac:dyDescent="0.25">
      <c r="J1299">
        <v>1292</v>
      </c>
      <c r="K1299">
        <v>1046230.7335977467</v>
      </c>
    </row>
    <row r="1300" spans="10:11" x14ac:dyDescent="0.25">
      <c r="J1300">
        <v>1293</v>
      </c>
      <c r="K1300">
        <v>1048361.1797189706</v>
      </c>
    </row>
    <row r="1301" spans="10:11" x14ac:dyDescent="0.25">
      <c r="J1301">
        <v>1294</v>
      </c>
      <c r="K1301">
        <v>1044919.4408964495</v>
      </c>
    </row>
    <row r="1302" spans="10:11" x14ac:dyDescent="0.25">
      <c r="J1302">
        <v>1295</v>
      </c>
      <c r="K1302">
        <v>1045599.8619808521</v>
      </c>
    </row>
    <row r="1303" spans="10:11" x14ac:dyDescent="0.25">
      <c r="J1303">
        <v>1296</v>
      </c>
      <c r="K1303">
        <v>1047300.7859073164</v>
      </c>
    </row>
    <row r="1304" spans="10:11" x14ac:dyDescent="0.25">
      <c r="J1304">
        <v>1297</v>
      </c>
      <c r="K1304">
        <v>1043331.2552604361</v>
      </c>
    </row>
    <row r="1305" spans="10:11" x14ac:dyDescent="0.25">
      <c r="J1305">
        <v>1298</v>
      </c>
      <c r="K1305">
        <v>1043056.3573354211</v>
      </c>
    </row>
    <row r="1306" spans="10:11" x14ac:dyDescent="0.25">
      <c r="J1306">
        <v>1299</v>
      </c>
      <c r="K1306">
        <v>1041799.4940340008</v>
      </c>
    </row>
    <row r="1307" spans="10:11" x14ac:dyDescent="0.25">
      <c r="J1307">
        <v>1300</v>
      </c>
      <c r="K1307">
        <v>1043474.9762902971</v>
      </c>
    </row>
    <row r="1308" spans="10:11" x14ac:dyDescent="0.25">
      <c r="J1308">
        <v>1301</v>
      </c>
      <c r="K1308">
        <v>1040530.1589202058</v>
      </c>
    </row>
    <row r="1309" spans="10:11" x14ac:dyDescent="0.25">
      <c r="J1309">
        <v>1302</v>
      </c>
      <c r="K1309">
        <v>1041233.0518228922</v>
      </c>
    </row>
    <row r="1310" spans="10:11" x14ac:dyDescent="0.25">
      <c r="J1310">
        <v>1303</v>
      </c>
      <c r="K1310">
        <v>1044433.4818829732</v>
      </c>
    </row>
    <row r="1311" spans="10:11" x14ac:dyDescent="0.25">
      <c r="J1311">
        <v>1304</v>
      </c>
      <c r="K1311">
        <v>1044270.7793059224</v>
      </c>
    </row>
    <row r="1312" spans="10:11" x14ac:dyDescent="0.25">
      <c r="J1312">
        <v>1305</v>
      </c>
      <c r="K1312">
        <v>1042119.2683164797</v>
      </c>
    </row>
    <row r="1313" spans="10:11" x14ac:dyDescent="0.25">
      <c r="J1313">
        <v>1306</v>
      </c>
      <c r="K1313">
        <v>1045388.5968214689</v>
      </c>
    </row>
    <row r="1314" spans="10:11" x14ac:dyDescent="0.25">
      <c r="J1314">
        <v>1307</v>
      </c>
      <c r="K1314">
        <v>1042426.0438482529</v>
      </c>
    </row>
    <row r="1315" spans="10:11" x14ac:dyDescent="0.25">
      <c r="J1315">
        <v>1308</v>
      </c>
      <c r="K1315">
        <v>1045331.4301199133</v>
      </c>
    </row>
    <row r="1316" spans="10:11" x14ac:dyDescent="0.25">
      <c r="J1316">
        <v>1309</v>
      </c>
      <c r="K1316">
        <v>1044803.2218208327</v>
      </c>
    </row>
    <row r="1317" spans="10:11" x14ac:dyDescent="0.25">
      <c r="J1317">
        <v>1310</v>
      </c>
      <c r="K1317">
        <v>1040943.5748628333</v>
      </c>
    </row>
    <row r="1318" spans="10:11" x14ac:dyDescent="0.25">
      <c r="J1318">
        <v>1311</v>
      </c>
      <c r="K1318">
        <v>1040043.4648434957</v>
      </c>
    </row>
    <row r="1319" spans="10:11" x14ac:dyDescent="0.25">
      <c r="J1319">
        <v>1312</v>
      </c>
      <c r="K1319">
        <v>1046153.5908705696</v>
      </c>
    </row>
    <row r="1320" spans="10:11" x14ac:dyDescent="0.25">
      <c r="J1320">
        <v>1313</v>
      </c>
      <c r="K1320">
        <v>1045332.2375517348</v>
      </c>
    </row>
    <row r="1321" spans="10:11" x14ac:dyDescent="0.25">
      <c r="J1321">
        <v>1314</v>
      </c>
      <c r="K1321">
        <v>1043373.1215210973</v>
      </c>
    </row>
    <row r="1322" spans="10:11" x14ac:dyDescent="0.25">
      <c r="J1322">
        <v>1315</v>
      </c>
      <c r="K1322">
        <v>1040881.7097065775</v>
      </c>
    </row>
    <row r="1323" spans="10:11" x14ac:dyDescent="0.25">
      <c r="J1323">
        <v>1316</v>
      </c>
      <c r="K1323">
        <v>1043396.1183110565</v>
      </c>
    </row>
    <row r="1324" spans="10:11" x14ac:dyDescent="0.25">
      <c r="J1324">
        <v>1317</v>
      </c>
      <c r="K1324">
        <v>1045656.6346761327</v>
      </c>
    </row>
    <row r="1325" spans="10:11" x14ac:dyDescent="0.25">
      <c r="J1325">
        <v>1318</v>
      </c>
      <c r="K1325">
        <v>1040996.9264752883</v>
      </c>
    </row>
    <row r="1326" spans="10:11" x14ac:dyDescent="0.25">
      <c r="J1326">
        <v>1319</v>
      </c>
      <c r="K1326">
        <v>1046947.266127578</v>
      </c>
    </row>
    <row r="1327" spans="10:11" x14ac:dyDescent="0.25">
      <c r="J1327">
        <v>1320</v>
      </c>
      <c r="K1327">
        <v>1041496.677601323</v>
      </c>
    </row>
    <row r="1328" spans="10:11" x14ac:dyDescent="0.25">
      <c r="J1328">
        <v>1321</v>
      </c>
      <c r="K1328">
        <v>1045685.7466461449</v>
      </c>
    </row>
    <row r="1329" spans="10:11" x14ac:dyDescent="0.25">
      <c r="J1329">
        <v>1322</v>
      </c>
      <c r="K1329">
        <v>1040180.3880916912</v>
      </c>
    </row>
    <row r="1330" spans="10:11" x14ac:dyDescent="0.25">
      <c r="J1330">
        <v>1323</v>
      </c>
      <c r="K1330">
        <v>1040902.0676125332</v>
      </c>
    </row>
    <row r="1331" spans="10:11" x14ac:dyDescent="0.25">
      <c r="J1331">
        <v>1324</v>
      </c>
      <c r="K1331">
        <v>1046097.5131966457</v>
      </c>
    </row>
    <row r="1332" spans="10:11" x14ac:dyDescent="0.25">
      <c r="J1332">
        <v>1325</v>
      </c>
      <c r="K1332">
        <v>1043170.789323786</v>
      </c>
    </row>
    <row r="1333" spans="10:11" x14ac:dyDescent="0.25">
      <c r="J1333">
        <v>1326</v>
      </c>
      <c r="K1333">
        <v>1050416.5932176961</v>
      </c>
    </row>
    <row r="1334" spans="10:11" x14ac:dyDescent="0.25">
      <c r="J1334">
        <v>1327</v>
      </c>
      <c r="K1334">
        <v>1037962.5721032218</v>
      </c>
    </row>
    <row r="1335" spans="10:11" x14ac:dyDescent="0.25">
      <c r="J1335">
        <v>1328</v>
      </c>
      <c r="K1335">
        <v>1046582.8634803555</v>
      </c>
    </row>
    <row r="1336" spans="10:11" x14ac:dyDescent="0.25">
      <c r="J1336">
        <v>1329</v>
      </c>
      <c r="K1336">
        <v>1044120.4776368848</v>
      </c>
    </row>
    <row r="1337" spans="10:11" x14ac:dyDescent="0.25">
      <c r="J1337">
        <v>1330</v>
      </c>
      <c r="K1337">
        <v>1046655.9537921976</v>
      </c>
    </row>
    <row r="1338" spans="10:11" x14ac:dyDescent="0.25">
      <c r="J1338">
        <v>1331</v>
      </c>
      <c r="K1338">
        <v>1045381.3524192789</v>
      </c>
    </row>
    <row r="1339" spans="10:11" x14ac:dyDescent="0.25">
      <c r="J1339">
        <v>1332</v>
      </c>
      <c r="K1339">
        <v>1042185.5491275192</v>
      </c>
    </row>
    <row r="1340" spans="10:11" x14ac:dyDescent="0.25">
      <c r="J1340">
        <v>1333</v>
      </c>
      <c r="K1340">
        <v>1047233.3441797638</v>
      </c>
    </row>
    <row r="1341" spans="10:11" x14ac:dyDescent="0.25">
      <c r="J1341">
        <v>1334</v>
      </c>
      <c r="K1341">
        <v>1043527.6194884771</v>
      </c>
    </row>
    <row r="1342" spans="10:11" x14ac:dyDescent="0.25">
      <c r="J1342">
        <v>1335</v>
      </c>
      <c r="K1342">
        <v>1046688.9615857075</v>
      </c>
    </row>
    <row r="1343" spans="10:11" x14ac:dyDescent="0.25">
      <c r="J1343">
        <v>1336</v>
      </c>
      <c r="K1343">
        <v>1045750.6163611069</v>
      </c>
    </row>
    <row r="1344" spans="10:11" x14ac:dyDescent="0.25">
      <c r="J1344">
        <v>1337</v>
      </c>
      <c r="K1344">
        <v>1047862.5011399919</v>
      </c>
    </row>
    <row r="1345" spans="10:11" x14ac:dyDescent="0.25">
      <c r="J1345">
        <v>1338</v>
      </c>
      <c r="K1345">
        <v>1042524.9195723274</v>
      </c>
    </row>
    <row r="1346" spans="10:11" x14ac:dyDescent="0.25">
      <c r="J1346">
        <v>1339</v>
      </c>
      <c r="K1346">
        <v>1050509.4193213317</v>
      </c>
    </row>
    <row r="1347" spans="10:11" x14ac:dyDescent="0.25">
      <c r="J1347">
        <v>1340</v>
      </c>
      <c r="K1347">
        <v>1047021.8690142987</v>
      </c>
    </row>
    <row r="1348" spans="10:11" x14ac:dyDescent="0.25">
      <c r="J1348">
        <v>1341</v>
      </c>
      <c r="K1348">
        <v>1046728.4220081422</v>
      </c>
    </row>
    <row r="1349" spans="10:11" x14ac:dyDescent="0.25">
      <c r="J1349">
        <v>1342</v>
      </c>
      <c r="K1349">
        <v>1048340.9348087251</v>
      </c>
    </row>
    <row r="1350" spans="10:11" x14ac:dyDescent="0.25">
      <c r="J1350">
        <v>1343</v>
      </c>
      <c r="K1350">
        <v>1042260.7413121634</v>
      </c>
    </row>
    <row r="1351" spans="10:11" x14ac:dyDescent="0.25">
      <c r="J1351">
        <v>1344</v>
      </c>
      <c r="K1351">
        <v>1048333.9609060078</v>
      </c>
    </row>
    <row r="1352" spans="10:11" x14ac:dyDescent="0.25">
      <c r="J1352">
        <v>1345</v>
      </c>
      <c r="K1352">
        <v>1041039.7149949116</v>
      </c>
    </row>
    <row r="1353" spans="10:11" x14ac:dyDescent="0.25">
      <c r="J1353">
        <v>1346</v>
      </c>
      <c r="K1353">
        <v>1047233.1806514511</v>
      </c>
    </row>
    <row r="1354" spans="10:11" x14ac:dyDescent="0.25">
      <c r="J1354">
        <v>1347</v>
      </c>
      <c r="K1354">
        <v>1044717.9604125526</v>
      </c>
    </row>
    <row r="1355" spans="10:11" x14ac:dyDescent="0.25">
      <c r="J1355">
        <v>1348</v>
      </c>
      <c r="K1355">
        <v>1046091.6013262409</v>
      </c>
    </row>
    <row r="1356" spans="10:11" x14ac:dyDescent="0.25">
      <c r="J1356">
        <v>1349</v>
      </c>
      <c r="K1356">
        <v>1046406.2911937226</v>
      </c>
    </row>
    <row r="1357" spans="10:11" x14ac:dyDescent="0.25">
      <c r="J1357">
        <v>1350</v>
      </c>
      <c r="K1357">
        <v>1040826.0681123537</v>
      </c>
    </row>
    <row r="1358" spans="10:11" x14ac:dyDescent="0.25">
      <c r="J1358">
        <v>1351</v>
      </c>
      <c r="K1358">
        <v>1047939.0558027715</v>
      </c>
    </row>
    <row r="1359" spans="10:11" x14ac:dyDescent="0.25">
      <c r="J1359">
        <v>1352</v>
      </c>
      <c r="K1359">
        <v>1043103.7338850313</v>
      </c>
    </row>
    <row r="1360" spans="10:11" x14ac:dyDescent="0.25">
      <c r="J1360">
        <v>1353</v>
      </c>
      <c r="K1360">
        <v>1046372.453373298</v>
      </c>
    </row>
    <row r="1361" spans="10:11" x14ac:dyDescent="0.25">
      <c r="J1361">
        <v>1354</v>
      </c>
      <c r="K1361">
        <v>1043677.72655807</v>
      </c>
    </row>
    <row r="1362" spans="10:11" x14ac:dyDescent="0.25">
      <c r="J1362">
        <v>1355</v>
      </c>
      <c r="K1362">
        <v>1045425.6334023882</v>
      </c>
    </row>
    <row r="1363" spans="10:11" x14ac:dyDescent="0.25">
      <c r="J1363">
        <v>1356</v>
      </c>
      <c r="K1363">
        <v>1040333.5180957861</v>
      </c>
    </row>
    <row r="1364" spans="10:11" x14ac:dyDescent="0.25">
      <c r="J1364">
        <v>1357</v>
      </c>
      <c r="K1364">
        <v>1048672.434844512</v>
      </c>
    </row>
    <row r="1365" spans="10:11" x14ac:dyDescent="0.25">
      <c r="J1365">
        <v>1358</v>
      </c>
      <c r="K1365">
        <v>1042471.8607147649</v>
      </c>
    </row>
    <row r="1366" spans="10:11" x14ac:dyDescent="0.25">
      <c r="J1366">
        <v>1359</v>
      </c>
      <c r="K1366">
        <v>1041536.2355399309</v>
      </c>
    </row>
    <row r="1367" spans="10:11" x14ac:dyDescent="0.25">
      <c r="J1367">
        <v>1360</v>
      </c>
      <c r="K1367">
        <v>1041749.1068362537</v>
      </c>
    </row>
    <row r="1368" spans="10:11" x14ac:dyDescent="0.25">
      <c r="J1368">
        <v>1361</v>
      </c>
      <c r="K1368">
        <v>1049204.8287859093</v>
      </c>
    </row>
    <row r="1369" spans="10:11" x14ac:dyDescent="0.25">
      <c r="J1369">
        <v>1362</v>
      </c>
      <c r="K1369">
        <v>1045974.1468966962</v>
      </c>
    </row>
    <row r="1370" spans="10:11" x14ac:dyDescent="0.25">
      <c r="J1370">
        <v>1363</v>
      </c>
      <c r="K1370">
        <v>1043175.3481014402</v>
      </c>
    </row>
    <row r="1371" spans="10:11" x14ac:dyDescent="0.25">
      <c r="J1371">
        <v>1364</v>
      </c>
      <c r="K1371">
        <v>1045699.5333269075</v>
      </c>
    </row>
    <row r="1372" spans="10:11" x14ac:dyDescent="0.25">
      <c r="J1372">
        <v>1365</v>
      </c>
      <c r="K1372">
        <v>1045788.7800917003</v>
      </c>
    </row>
    <row r="1373" spans="10:11" x14ac:dyDescent="0.25">
      <c r="J1373">
        <v>1366</v>
      </c>
      <c r="K1373">
        <v>1040726.2634472125</v>
      </c>
    </row>
    <row r="1374" spans="10:11" x14ac:dyDescent="0.25">
      <c r="J1374">
        <v>1367</v>
      </c>
      <c r="K1374">
        <v>1046901.2311342383</v>
      </c>
    </row>
    <row r="1375" spans="10:11" x14ac:dyDescent="0.25">
      <c r="J1375">
        <v>1368</v>
      </c>
      <c r="K1375">
        <v>1046380.714695015</v>
      </c>
    </row>
    <row r="1376" spans="10:11" x14ac:dyDescent="0.25">
      <c r="J1376">
        <v>1369</v>
      </c>
      <c r="K1376">
        <v>1047062.1875786033</v>
      </c>
    </row>
    <row r="1377" spans="10:11" x14ac:dyDescent="0.25">
      <c r="J1377">
        <v>1370</v>
      </c>
      <c r="K1377">
        <v>1042427.6534789945</v>
      </c>
    </row>
    <row r="1378" spans="10:11" x14ac:dyDescent="0.25">
      <c r="J1378">
        <v>1371</v>
      </c>
      <c r="K1378">
        <v>1042254.9676310095</v>
      </c>
    </row>
    <row r="1379" spans="10:11" x14ac:dyDescent="0.25">
      <c r="J1379">
        <v>1372</v>
      </c>
      <c r="K1379">
        <v>1043687.0764698639</v>
      </c>
    </row>
    <row r="1380" spans="10:11" x14ac:dyDescent="0.25">
      <c r="J1380">
        <v>1373</v>
      </c>
      <c r="K1380">
        <v>1042768.3687162752</v>
      </c>
    </row>
    <row r="1381" spans="10:11" x14ac:dyDescent="0.25">
      <c r="J1381">
        <v>1374</v>
      </c>
      <c r="K1381">
        <v>1049403.596731083</v>
      </c>
    </row>
    <row r="1382" spans="10:11" x14ac:dyDescent="0.25">
      <c r="J1382">
        <v>1375</v>
      </c>
      <c r="K1382">
        <v>1045587.8919460871</v>
      </c>
    </row>
    <row r="1383" spans="10:11" x14ac:dyDescent="0.25">
      <c r="J1383">
        <v>1376</v>
      </c>
      <c r="K1383">
        <v>1046338.5637243106</v>
      </c>
    </row>
    <row r="1384" spans="10:11" x14ac:dyDescent="0.25">
      <c r="J1384">
        <v>1377</v>
      </c>
      <c r="K1384">
        <v>1041229.8548946355</v>
      </c>
    </row>
    <row r="1385" spans="10:11" x14ac:dyDescent="0.25">
      <c r="J1385">
        <v>1378</v>
      </c>
      <c r="K1385">
        <v>1042367.9337876324</v>
      </c>
    </row>
    <row r="1386" spans="10:11" x14ac:dyDescent="0.25">
      <c r="J1386">
        <v>1379</v>
      </c>
      <c r="K1386">
        <v>1052857.3735872461</v>
      </c>
    </row>
    <row r="1387" spans="10:11" x14ac:dyDescent="0.25">
      <c r="J1387">
        <v>1380</v>
      </c>
      <c r="K1387">
        <v>1045790.733399023</v>
      </c>
    </row>
    <row r="1388" spans="10:11" x14ac:dyDescent="0.25">
      <c r="J1388">
        <v>1381</v>
      </c>
      <c r="K1388">
        <v>1045256.3301137564</v>
      </c>
    </row>
    <row r="1389" spans="10:11" x14ac:dyDescent="0.25">
      <c r="J1389">
        <v>1382</v>
      </c>
      <c r="K1389">
        <v>1046432.35204376</v>
      </c>
    </row>
    <row r="1390" spans="10:11" x14ac:dyDescent="0.25">
      <c r="J1390">
        <v>1383</v>
      </c>
      <c r="K1390">
        <v>1045985.3079997398</v>
      </c>
    </row>
    <row r="1391" spans="10:11" x14ac:dyDescent="0.25">
      <c r="J1391">
        <v>1384</v>
      </c>
      <c r="K1391">
        <v>1041330.5703545668</v>
      </c>
    </row>
    <row r="1392" spans="10:11" x14ac:dyDescent="0.25">
      <c r="J1392">
        <v>1385</v>
      </c>
      <c r="K1392">
        <v>1043652.252364164</v>
      </c>
    </row>
    <row r="1393" spans="10:11" x14ac:dyDescent="0.25">
      <c r="J1393">
        <v>1386</v>
      </c>
      <c r="K1393">
        <v>1047377.4605335385</v>
      </c>
    </row>
    <row r="1394" spans="10:11" x14ac:dyDescent="0.25">
      <c r="J1394">
        <v>1387</v>
      </c>
      <c r="K1394">
        <v>1044475.0381255324</v>
      </c>
    </row>
    <row r="1395" spans="10:11" x14ac:dyDescent="0.25">
      <c r="J1395">
        <v>1388</v>
      </c>
      <c r="K1395">
        <v>1041021.4726826624</v>
      </c>
    </row>
    <row r="1396" spans="10:11" x14ac:dyDescent="0.25">
      <c r="J1396">
        <v>1389</v>
      </c>
      <c r="K1396">
        <v>1048228.3266366991</v>
      </c>
    </row>
    <row r="1397" spans="10:11" x14ac:dyDescent="0.25">
      <c r="J1397">
        <v>1390</v>
      </c>
      <c r="K1397">
        <v>1046032.5024617815</v>
      </c>
    </row>
    <row r="1398" spans="10:11" x14ac:dyDescent="0.25">
      <c r="J1398">
        <v>1391</v>
      </c>
      <c r="K1398">
        <v>1041710.6971669946</v>
      </c>
    </row>
    <row r="1399" spans="10:11" x14ac:dyDescent="0.25">
      <c r="J1399">
        <v>1392</v>
      </c>
      <c r="K1399">
        <v>1046564.4940646579</v>
      </c>
    </row>
    <row r="1400" spans="10:11" x14ac:dyDescent="0.25">
      <c r="J1400">
        <v>1393</v>
      </c>
      <c r="K1400">
        <v>1044631.7655642752</v>
      </c>
    </row>
    <row r="1401" spans="10:11" x14ac:dyDescent="0.25">
      <c r="J1401">
        <v>1394</v>
      </c>
      <c r="K1401">
        <v>1045562.8197028354</v>
      </c>
    </row>
    <row r="1402" spans="10:11" x14ac:dyDescent="0.25">
      <c r="J1402">
        <v>1395</v>
      </c>
      <c r="K1402">
        <v>1043779.0139340162</v>
      </c>
    </row>
    <row r="1403" spans="10:11" x14ac:dyDescent="0.25">
      <c r="J1403">
        <v>1396</v>
      </c>
      <c r="K1403">
        <v>1037792.6689361853</v>
      </c>
    </row>
    <row r="1404" spans="10:11" x14ac:dyDescent="0.25">
      <c r="J1404">
        <v>1397</v>
      </c>
      <c r="K1404">
        <v>1045773.405958948</v>
      </c>
    </row>
    <row r="1405" spans="10:11" x14ac:dyDescent="0.25">
      <c r="J1405">
        <v>1398</v>
      </c>
      <c r="K1405">
        <v>1042648.6043393867</v>
      </c>
    </row>
    <row r="1406" spans="10:11" x14ac:dyDescent="0.25">
      <c r="J1406">
        <v>1399</v>
      </c>
      <c r="K1406">
        <v>1042608.4993758861</v>
      </c>
    </row>
    <row r="1407" spans="10:11" x14ac:dyDescent="0.25">
      <c r="J1407">
        <v>1400</v>
      </c>
      <c r="K1407">
        <v>1044137.9645354234</v>
      </c>
    </row>
    <row r="1408" spans="10:11" x14ac:dyDescent="0.25">
      <c r="J1408">
        <v>1401</v>
      </c>
      <c r="K1408">
        <v>1046431.5020701548</v>
      </c>
    </row>
    <row r="1409" spans="10:11" x14ac:dyDescent="0.25">
      <c r="J1409">
        <v>1402</v>
      </c>
      <c r="K1409">
        <v>1043091.7476944637</v>
      </c>
    </row>
    <row r="1410" spans="10:11" x14ac:dyDescent="0.25">
      <c r="J1410">
        <v>1403</v>
      </c>
      <c r="K1410">
        <v>1045224.5090325471</v>
      </c>
    </row>
    <row r="1411" spans="10:11" x14ac:dyDescent="0.25">
      <c r="J1411">
        <v>1404</v>
      </c>
      <c r="K1411">
        <v>1042652.9012251993</v>
      </c>
    </row>
    <row r="1412" spans="10:11" x14ac:dyDescent="0.25">
      <c r="J1412">
        <v>1405</v>
      </c>
      <c r="K1412">
        <v>1043317.7528648698</v>
      </c>
    </row>
    <row r="1413" spans="10:11" x14ac:dyDescent="0.25">
      <c r="J1413">
        <v>1406</v>
      </c>
      <c r="K1413">
        <v>1039235.6977145619</v>
      </c>
    </row>
    <row r="1414" spans="10:11" x14ac:dyDescent="0.25">
      <c r="J1414">
        <v>1407</v>
      </c>
      <c r="K1414">
        <v>1041016.2846127417</v>
      </c>
    </row>
    <row r="1415" spans="10:11" x14ac:dyDescent="0.25">
      <c r="J1415">
        <v>1408</v>
      </c>
      <c r="K1415">
        <v>1047418.7558268999</v>
      </c>
    </row>
    <row r="1416" spans="10:11" x14ac:dyDescent="0.25">
      <c r="J1416">
        <v>1409</v>
      </c>
      <c r="K1416">
        <v>1043925.0251986765</v>
      </c>
    </row>
    <row r="1417" spans="10:11" x14ac:dyDescent="0.25">
      <c r="J1417">
        <v>1410</v>
      </c>
      <c r="K1417">
        <v>1045654.2389899463</v>
      </c>
    </row>
    <row r="1418" spans="10:11" x14ac:dyDescent="0.25">
      <c r="J1418">
        <v>1411</v>
      </c>
      <c r="K1418">
        <v>1042456.1687835086</v>
      </c>
    </row>
    <row r="1419" spans="10:11" x14ac:dyDescent="0.25">
      <c r="J1419">
        <v>1412</v>
      </c>
      <c r="K1419">
        <v>1045161.8682653938</v>
      </c>
    </row>
    <row r="1420" spans="10:11" x14ac:dyDescent="0.25">
      <c r="J1420">
        <v>1413</v>
      </c>
      <c r="K1420">
        <v>1046045.894465902</v>
      </c>
    </row>
    <row r="1421" spans="10:11" x14ac:dyDescent="0.25">
      <c r="J1421">
        <v>1414</v>
      </c>
      <c r="K1421">
        <v>1045070.8648863472</v>
      </c>
    </row>
    <row r="1422" spans="10:11" x14ac:dyDescent="0.25">
      <c r="J1422">
        <v>1415</v>
      </c>
      <c r="K1422">
        <v>1049020.9437741679</v>
      </c>
    </row>
    <row r="1423" spans="10:11" x14ac:dyDescent="0.25">
      <c r="J1423">
        <v>1416</v>
      </c>
      <c r="K1423">
        <v>1047896.6743534232</v>
      </c>
    </row>
    <row r="1424" spans="10:11" x14ac:dyDescent="0.25">
      <c r="J1424">
        <v>1417</v>
      </c>
      <c r="K1424">
        <v>1039841.9519639169</v>
      </c>
    </row>
    <row r="1425" spans="10:11" x14ac:dyDescent="0.25">
      <c r="J1425">
        <v>1418</v>
      </c>
      <c r="K1425">
        <v>1040273.4752985636</v>
      </c>
    </row>
    <row r="1426" spans="10:11" x14ac:dyDescent="0.25">
      <c r="J1426">
        <v>1419</v>
      </c>
      <c r="K1426">
        <v>1044198.8366782151</v>
      </c>
    </row>
    <row r="1427" spans="10:11" x14ac:dyDescent="0.25">
      <c r="J1427">
        <v>1420</v>
      </c>
      <c r="K1427">
        <v>1045817.3547454479</v>
      </c>
    </row>
    <row r="1428" spans="10:11" x14ac:dyDescent="0.25">
      <c r="J1428">
        <v>1421</v>
      </c>
      <c r="K1428">
        <v>1048977.1450860777</v>
      </c>
    </row>
    <row r="1429" spans="10:11" x14ac:dyDescent="0.25">
      <c r="J1429">
        <v>1422</v>
      </c>
      <c r="K1429">
        <v>1042695.5537774225</v>
      </c>
    </row>
    <row r="1430" spans="10:11" x14ac:dyDescent="0.25">
      <c r="J1430">
        <v>1423</v>
      </c>
      <c r="K1430">
        <v>1045612.041042376</v>
      </c>
    </row>
    <row r="1431" spans="10:11" x14ac:dyDescent="0.25">
      <c r="J1431">
        <v>1424</v>
      </c>
      <c r="K1431">
        <v>1049414.7267581937</v>
      </c>
    </row>
    <row r="1432" spans="10:11" x14ac:dyDescent="0.25">
      <c r="J1432">
        <v>1425</v>
      </c>
      <c r="K1432">
        <v>1045901.5106317207</v>
      </c>
    </row>
    <row r="1433" spans="10:11" x14ac:dyDescent="0.25">
      <c r="J1433">
        <v>1426</v>
      </c>
      <c r="K1433">
        <v>1049958.3978260467</v>
      </c>
    </row>
    <row r="1434" spans="10:11" x14ac:dyDescent="0.25">
      <c r="J1434">
        <v>1427</v>
      </c>
      <c r="K1434">
        <v>1043706.7427125439</v>
      </c>
    </row>
    <row r="1435" spans="10:11" x14ac:dyDescent="0.25">
      <c r="J1435">
        <v>1428</v>
      </c>
      <c r="K1435">
        <v>1047194.0167569262</v>
      </c>
    </row>
    <row r="1436" spans="10:11" x14ac:dyDescent="0.25">
      <c r="J1436">
        <v>1429</v>
      </c>
      <c r="K1436">
        <v>1048775.7547706533</v>
      </c>
    </row>
    <row r="1437" spans="10:11" x14ac:dyDescent="0.25">
      <c r="J1437">
        <v>1430</v>
      </c>
      <c r="K1437">
        <v>1043635.5141772031</v>
      </c>
    </row>
    <row r="1438" spans="10:11" x14ac:dyDescent="0.25">
      <c r="J1438">
        <v>1431</v>
      </c>
      <c r="K1438">
        <v>1048632.0592763154</v>
      </c>
    </row>
    <row r="1439" spans="10:11" x14ac:dyDescent="0.25">
      <c r="J1439">
        <v>1432</v>
      </c>
      <c r="K1439">
        <v>1040354.3970687639</v>
      </c>
    </row>
    <row r="1440" spans="10:11" x14ac:dyDescent="0.25">
      <c r="J1440">
        <v>1433</v>
      </c>
      <c r="K1440">
        <v>1046560.7527378235</v>
      </c>
    </row>
    <row r="1441" spans="10:11" x14ac:dyDescent="0.25">
      <c r="J1441">
        <v>1434</v>
      </c>
      <c r="K1441">
        <v>1052503.4007083359</v>
      </c>
    </row>
    <row r="1442" spans="10:11" x14ac:dyDescent="0.25">
      <c r="J1442">
        <v>1435</v>
      </c>
      <c r="K1442">
        <v>1048095.4175184389</v>
      </c>
    </row>
    <row r="1443" spans="10:11" x14ac:dyDescent="0.25">
      <c r="J1443">
        <v>1436</v>
      </c>
      <c r="K1443">
        <v>1045017.5723921165</v>
      </c>
    </row>
    <row r="1444" spans="10:11" x14ac:dyDescent="0.25">
      <c r="J1444">
        <v>1437</v>
      </c>
      <c r="K1444">
        <v>1042857.630989608</v>
      </c>
    </row>
    <row r="1445" spans="10:11" x14ac:dyDescent="0.25">
      <c r="J1445">
        <v>1438</v>
      </c>
      <c r="K1445">
        <v>1045899.8363628399</v>
      </c>
    </row>
    <row r="1446" spans="10:11" x14ac:dyDescent="0.25">
      <c r="J1446">
        <v>1439</v>
      </c>
      <c r="K1446">
        <v>1043046.7885860077</v>
      </c>
    </row>
    <row r="1447" spans="10:11" x14ac:dyDescent="0.25">
      <c r="J1447">
        <v>1440</v>
      </c>
      <c r="K1447">
        <v>1049434.6108197416</v>
      </c>
    </row>
    <row r="1448" spans="10:11" x14ac:dyDescent="0.25">
      <c r="J1448">
        <v>1441</v>
      </c>
      <c r="K1448">
        <v>1044993.0351494289</v>
      </c>
    </row>
    <row r="1449" spans="10:11" x14ac:dyDescent="0.25">
      <c r="J1449">
        <v>1442</v>
      </c>
      <c r="K1449">
        <v>1047286.7586400845</v>
      </c>
    </row>
    <row r="1450" spans="10:11" x14ac:dyDescent="0.25">
      <c r="J1450">
        <v>1443</v>
      </c>
      <c r="K1450">
        <v>1043531.0302531907</v>
      </c>
    </row>
    <row r="1451" spans="10:11" x14ac:dyDescent="0.25">
      <c r="J1451">
        <v>1444</v>
      </c>
      <c r="K1451">
        <v>1049476.5307967979</v>
      </c>
    </row>
    <row r="1452" spans="10:11" x14ac:dyDescent="0.25">
      <c r="J1452">
        <v>1445</v>
      </c>
      <c r="K1452">
        <v>1046726.0267605456</v>
      </c>
    </row>
    <row r="1453" spans="10:11" x14ac:dyDescent="0.25">
      <c r="J1453">
        <v>1446</v>
      </c>
      <c r="K1453">
        <v>1044180.8788340074</v>
      </c>
    </row>
    <row r="1454" spans="10:11" x14ac:dyDescent="0.25">
      <c r="J1454">
        <v>1447</v>
      </c>
      <c r="K1454">
        <v>1045890.4230335084</v>
      </c>
    </row>
    <row r="1455" spans="10:11" x14ac:dyDescent="0.25">
      <c r="J1455">
        <v>1448</v>
      </c>
      <c r="K1455">
        <v>1045454.5096059429</v>
      </c>
    </row>
    <row r="1456" spans="10:11" x14ac:dyDescent="0.25">
      <c r="J1456">
        <v>1449</v>
      </c>
      <c r="K1456">
        <v>1049554.2109964215</v>
      </c>
    </row>
    <row r="1457" spans="10:11" x14ac:dyDescent="0.25">
      <c r="J1457">
        <v>1450</v>
      </c>
      <c r="K1457">
        <v>1047758.9658412358</v>
      </c>
    </row>
    <row r="1458" spans="10:11" x14ac:dyDescent="0.25">
      <c r="J1458">
        <v>1451</v>
      </c>
      <c r="K1458">
        <v>1048215.7405809677</v>
      </c>
    </row>
    <row r="1459" spans="10:11" x14ac:dyDescent="0.25">
      <c r="J1459">
        <v>1452</v>
      </c>
      <c r="K1459">
        <v>1046905.1343202338</v>
      </c>
    </row>
    <row r="1460" spans="10:11" x14ac:dyDescent="0.25">
      <c r="J1460">
        <v>1453</v>
      </c>
      <c r="K1460">
        <v>1045301.9186048567</v>
      </c>
    </row>
    <row r="1461" spans="10:11" x14ac:dyDescent="0.25">
      <c r="J1461">
        <v>1454</v>
      </c>
      <c r="K1461">
        <v>1041649.5260676851</v>
      </c>
    </row>
    <row r="1462" spans="10:11" x14ac:dyDescent="0.25">
      <c r="J1462">
        <v>1455</v>
      </c>
      <c r="K1462">
        <v>1047120.111231994</v>
      </c>
    </row>
    <row r="1463" spans="10:11" x14ac:dyDescent="0.25">
      <c r="J1463">
        <v>1456</v>
      </c>
      <c r="K1463">
        <v>1047831.1943354174</v>
      </c>
    </row>
    <row r="1464" spans="10:11" x14ac:dyDescent="0.25">
      <c r="J1464">
        <v>1457</v>
      </c>
      <c r="K1464">
        <v>1045251.5042732978</v>
      </c>
    </row>
    <row r="1465" spans="10:11" x14ac:dyDescent="0.25">
      <c r="J1465">
        <v>1458</v>
      </c>
      <c r="K1465">
        <v>1041561.1531844378</v>
      </c>
    </row>
    <row r="1466" spans="10:11" x14ac:dyDescent="0.25">
      <c r="J1466">
        <v>1459</v>
      </c>
      <c r="K1466">
        <v>1042769.7373124537</v>
      </c>
    </row>
    <row r="1467" spans="10:11" x14ac:dyDescent="0.25">
      <c r="J1467">
        <v>1460</v>
      </c>
      <c r="K1467">
        <v>1044523.1287150675</v>
      </c>
    </row>
    <row r="1468" spans="10:11" x14ac:dyDescent="0.25">
      <c r="J1468">
        <v>1461</v>
      </c>
      <c r="K1468">
        <v>1042239.6003505851</v>
      </c>
    </row>
    <row r="1469" spans="10:11" x14ac:dyDescent="0.25">
      <c r="J1469">
        <v>1462</v>
      </c>
      <c r="K1469">
        <v>1042443.5223744704</v>
      </c>
    </row>
    <row r="1470" spans="10:11" x14ac:dyDescent="0.25">
      <c r="J1470">
        <v>1463</v>
      </c>
      <c r="K1470">
        <v>1043800.3609406287</v>
      </c>
    </row>
    <row r="1471" spans="10:11" x14ac:dyDescent="0.25">
      <c r="J1471">
        <v>1464</v>
      </c>
      <c r="K1471">
        <v>1050126.0322524088</v>
      </c>
    </row>
    <row r="1472" spans="10:11" x14ac:dyDescent="0.25">
      <c r="J1472">
        <v>1465</v>
      </c>
      <c r="K1472">
        <v>1043070.563642304</v>
      </c>
    </row>
    <row r="1473" spans="10:11" x14ac:dyDescent="0.25">
      <c r="J1473">
        <v>1466</v>
      </c>
      <c r="K1473">
        <v>1045573.6119458694</v>
      </c>
    </row>
    <row r="1474" spans="10:11" x14ac:dyDescent="0.25">
      <c r="J1474">
        <v>1467</v>
      </c>
      <c r="K1474">
        <v>1044370.249219845</v>
      </c>
    </row>
    <row r="1475" spans="10:11" x14ac:dyDescent="0.25">
      <c r="J1475">
        <v>1468</v>
      </c>
      <c r="K1475">
        <v>1044576.4954362052</v>
      </c>
    </row>
    <row r="1476" spans="10:11" x14ac:dyDescent="0.25">
      <c r="J1476">
        <v>1469</v>
      </c>
      <c r="K1476">
        <v>1046145.1838085363</v>
      </c>
    </row>
    <row r="1477" spans="10:11" x14ac:dyDescent="0.25">
      <c r="J1477">
        <v>1470</v>
      </c>
      <c r="K1477">
        <v>1040542.6111387315</v>
      </c>
    </row>
    <row r="1478" spans="10:11" x14ac:dyDescent="0.25">
      <c r="J1478">
        <v>1471</v>
      </c>
      <c r="K1478">
        <v>1044683.7826720424</v>
      </c>
    </row>
    <row r="1479" spans="10:11" x14ac:dyDescent="0.25">
      <c r="J1479">
        <v>1472</v>
      </c>
      <c r="K1479">
        <v>1040901.1960804487</v>
      </c>
    </row>
    <row r="1480" spans="10:11" x14ac:dyDescent="0.25">
      <c r="J1480">
        <v>1473</v>
      </c>
      <c r="K1480">
        <v>1046559.5300708237</v>
      </c>
    </row>
    <row r="1481" spans="10:11" x14ac:dyDescent="0.25">
      <c r="J1481">
        <v>1474</v>
      </c>
      <c r="K1481">
        <v>1046116.0131331896</v>
      </c>
    </row>
    <row r="1482" spans="10:11" x14ac:dyDescent="0.25">
      <c r="J1482">
        <v>1475</v>
      </c>
      <c r="K1482">
        <v>1052315.6435174178</v>
      </c>
    </row>
    <row r="1483" spans="10:11" x14ac:dyDescent="0.25">
      <c r="J1483">
        <v>1476</v>
      </c>
      <c r="K1483">
        <v>1042536.103152591</v>
      </c>
    </row>
    <row r="1484" spans="10:11" x14ac:dyDescent="0.25">
      <c r="J1484">
        <v>1477</v>
      </c>
      <c r="K1484">
        <v>1045639.2017660448</v>
      </c>
    </row>
    <row r="1485" spans="10:11" x14ac:dyDescent="0.25">
      <c r="J1485">
        <v>1478</v>
      </c>
      <c r="K1485">
        <v>1048242.7935565577</v>
      </c>
    </row>
    <row r="1486" spans="10:11" x14ac:dyDescent="0.25">
      <c r="J1486">
        <v>1479</v>
      </c>
      <c r="K1486">
        <v>1044072.743742284</v>
      </c>
    </row>
    <row r="1487" spans="10:11" x14ac:dyDescent="0.25">
      <c r="J1487">
        <v>1480</v>
      </c>
      <c r="K1487">
        <v>1046092.095388495</v>
      </c>
    </row>
    <row r="1488" spans="10:11" x14ac:dyDescent="0.25">
      <c r="J1488">
        <v>1481</v>
      </c>
      <c r="K1488">
        <v>1044709.3296927314</v>
      </c>
    </row>
    <row r="1489" spans="10:11" x14ac:dyDescent="0.25">
      <c r="J1489">
        <v>1482</v>
      </c>
      <c r="K1489">
        <v>1044531.3960771667</v>
      </c>
    </row>
    <row r="1490" spans="10:11" x14ac:dyDescent="0.25">
      <c r="J1490">
        <v>1483</v>
      </c>
      <c r="K1490">
        <v>1038938.5490687792</v>
      </c>
    </row>
    <row r="1491" spans="10:11" x14ac:dyDescent="0.25">
      <c r="J1491">
        <v>1484</v>
      </c>
      <c r="K1491">
        <v>1048118.9415171799</v>
      </c>
    </row>
    <row r="1492" spans="10:11" x14ac:dyDescent="0.25">
      <c r="J1492">
        <v>1485</v>
      </c>
      <c r="K1492">
        <v>1041281.2402529907</v>
      </c>
    </row>
    <row r="1493" spans="10:11" x14ac:dyDescent="0.25">
      <c r="J1493">
        <v>1486</v>
      </c>
      <c r="K1493">
        <v>1039645.6644789816</v>
      </c>
    </row>
    <row r="1494" spans="10:11" x14ac:dyDescent="0.25">
      <c r="J1494">
        <v>1487</v>
      </c>
      <c r="K1494">
        <v>1043746.1798026633</v>
      </c>
    </row>
    <row r="1495" spans="10:11" x14ac:dyDescent="0.25">
      <c r="J1495">
        <v>1488</v>
      </c>
      <c r="K1495">
        <v>1043638.5359373215</v>
      </c>
    </row>
    <row r="1496" spans="10:11" x14ac:dyDescent="0.25">
      <c r="J1496">
        <v>1489</v>
      </c>
      <c r="K1496">
        <v>1048698.9018938798</v>
      </c>
    </row>
    <row r="1497" spans="10:11" x14ac:dyDescent="0.25">
      <c r="J1497">
        <v>1490</v>
      </c>
      <c r="K1497">
        <v>1041254.4295530063</v>
      </c>
    </row>
    <row r="1498" spans="10:11" x14ac:dyDescent="0.25">
      <c r="J1498">
        <v>1491</v>
      </c>
      <c r="K1498">
        <v>1044991.7207807003</v>
      </c>
    </row>
    <row r="1499" spans="10:11" x14ac:dyDescent="0.25">
      <c r="J1499">
        <v>1492</v>
      </c>
      <c r="K1499">
        <v>1045687.2530791906</v>
      </c>
    </row>
    <row r="1500" spans="10:11" x14ac:dyDescent="0.25">
      <c r="J1500">
        <v>1493</v>
      </c>
      <c r="K1500">
        <v>1048057.11741127</v>
      </c>
    </row>
    <row r="1501" spans="10:11" x14ac:dyDescent="0.25">
      <c r="J1501">
        <v>1494</v>
      </c>
      <c r="K1501">
        <v>1044474.0093533859</v>
      </c>
    </row>
    <row r="1502" spans="10:11" x14ac:dyDescent="0.25">
      <c r="J1502">
        <v>1495</v>
      </c>
      <c r="K1502">
        <v>1044846.7604796578</v>
      </c>
    </row>
    <row r="1503" spans="10:11" x14ac:dyDescent="0.25">
      <c r="J1503">
        <v>1496</v>
      </c>
      <c r="K1503">
        <v>1048388.0451239046</v>
      </c>
    </row>
    <row r="1504" spans="10:11" x14ac:dyDescent="0.25">
      <c r="J1504">
        <v>1497</v>
      </c>
      <c r="K1504">
        <v>1042479.0421874857</v>
      </c>
    </row>
    <row r="1505" spans="10:11" x14ac:dyDescent="0.25">
      <c r="J1505">
        <v>1498</v>
      </c>
      <c r="K1505">
        <v>1044840.8273994235</v>
      </c>
    </row>
    <row r="1506" spans="10:11" x14ac:dyDescent="0.25">
      <c r="J1506">
        <v>1499</v>
      </c>
      <c r="K1506">
        <v>1045333.0794084466</v>
      </c>
    </row>
    <row r="1507" spans="10:11" x14ac:dyDescent="0.25">
      <c r="J1507">
        <v>1500</v>
      </c>
      <c r="K1507">
        <v>1043615.9926179568</v>
      </c>
    </row>
    <row r="1508" spans="10:11" x14ac:dyDescent="0.25">
      <c r="J1508">
        <v>1501</v>
      </c>
      <c r="K1508">
        <v>1042912.135372511</v>
      </c>
    </row>
    <row r="1509" spans="10:11" x14ac:dyDescent="0.25">
      <c r="J1509">
        <v>1502</v>
      </c>
      <c r="K1509">
        <v>1043241.1014460968</v>
      </c>
    </row>
    <row r="1510" spans="10:11" x14ac:dyDescent="0.25">
      <c r="J1510">
        <v>1503</v>
      </c>
      <c r="K1510">
        <v>1043277.6017602143</v>
      </c>
    </row>
    <row r="1511" spans="10:11" x14ac:dyDescent="0.25">
      <c r="J1511">
        <v>1504</v>
      </c>
      <c r="K1511">
        <v>1044514.079962419</v>
      </c>
    </row>
    <row r="1512" spans="10:11" x14ac:dyDescent="0.25">
      <c r="J1512">
        <v>1505</v>
      </c>
      <c r="K1512">
        <v>1042714.1247819569</v>
      </c>
    </row>
    <row r="1513" spans="10:11" x14ac:dyDescent="0.25">
      <c r="J1513">
        <v>1506</v>
      </c>
      <c r="K1513">
        <v>1043270.862509225</v>
      </c>
    </row>
    <row r="1514" spans="10:11" x14ac:dyDescent="0.25">
      <c r="J1514">
        <v>1507</v>
      </c>
      <c r="K1514">
        <v>1046070.2225339498</v>
      </c>
    </row>
    <row r="1515" spans="10:11" x14ac:dyDescent="0.25">
      <c r="J1515">
        <v>1508</v>
      </c>
      <c r="K1515">
        <v>1046191.7761541279</v>
      </c>
    </row>
    <row r="1516" spans="10:11" x14ac:dyDescent="0.25">
      <c r="J1516">
        <v>1509</v>
      </c>
      <c r="K1516">
        <v>1045235.8824157197</v>
      </c>
    </row>
    <row r="1517" spans="10:11" x14ac:dyDescent="0.25">
      <c r="J1517">
        <v>1510</v>
      </c>
      <c r="K1517">
        <v>1047189.3651408432</v>
      </c>
    </row>
    <row r="1518" spans="10:11" x14ac:dyDescent="0.25">
      <c r="J1518">
        <v>1511</v>
      </c>
      <c r="K1518">
        <v>1043533.6060746212</v>
      </c>
    </row>
    <row r="1519" spans="10:11" x14ac:dyDescent="0.25">
      <c r="J1519">
        <v>1512</v>
      </c>
      <c r="K1519">
        <v>1041831.8737825799</v>
      </c>
    </row>
    <row r="1520" spans="10:11" x14ac:dyDescent="0.25">
      <c r="J1520">
        <v>1513</v>
      </c>
      <c r="K1520">
        <v>1042283.6009734845</v>
      </c>
    </row>
    <row r="1521" spans="10:11" x14ac:dyDescent="0.25">
      <c r="J1521">
        <v>1514</v>
      </c>
      <c r="K1521">
        <v>1045784.6492994176</v>
      </c>
    </row>
    <row r="1522" spans="10:11" x14ac:dyDescent="0.25">
      <c r="J1522">
        <v>1515</v>
      </c>
      <c r="K1522">
        <v>1040557.9976620234</v>
      </c>
    </row>
    <row r="1523" spans="10:11" x14ac:dyDescent="0.25">
      <c r="J1523">
        <v>1516</v>
      </c>
      <c r="K1523">
        <v>1047397.8791879228</v>
      </c>
    </row>
    <row r="1524" spans="10:11" x14ac:dyDescent="0.25">
      <c r="J1524">
        <v>1517</v>
      </c>
      <c r="K1524">
        <v>1043472.1218267869</v>
      </c>
    </row>
    <row r="1525" spans="10:11" x14ac:dyDescent="0.25">
      <c r="J1525">
        <v>1518</v>
      </c>
      <c r="K1525">
        <v>1046399.5560340793</v>
      </c>
    </row>
    <row r="1526" spans="10:11" x14ac:dyDescent="0.25">
      <c r="J1526">
        <v>1519</v>
      </c>
      <c r="K1526">
        <v>1046284.1427738334</v>
      </c>
    </row>
    <row r="1527" spans="10:11" x14ac:dyDescent="0.25">
      <c r="J1527">
        <v>1520</v>
      </c>
      <c r="K1527">
        <v>1045005.6668821152</v>
      </c>
    </row>
    <row r="1528" spans="10:11" x14ac:dyDescent="0.25">
      <c r="J1528">
        <v>1521</v>
      </c>
      <c r="K1528">
        <v>1045643.2894620639</v>
      </c>
    </row>
    <row r="1529" spans="10:11" x14ac:dyDescent="0.25">
      <c r="J1529">
        <v>1522</v>
      </c>
      <c r="K1529">
        <v>1047109.374172266</v>
      </c>
    </row>
    <row r="1530" spans="10:11" x14ac:dyDescent="0.25">
      <c r="J1530">
        <v>1523</v>
      </c>
      <c r="K1530">
        <v>1040400.1574441979</v>
      </c>
    </row>
    <row r="1531" spans="10:11" x14ac:dyDescent="0.25">
      <c r="J1531">
        <v>1524</v>
      </c>
      <c r="K1531">
        <v>1045671.4858968469</v>
      </c>
    </row>
    <row r="1532" spans="10:11" x14ac:dyDescent="0.25">
      <c r="J1532">
        <v>1525</v>
      </c>
      <c r="K1532">
        <v>1048391.605524866</v>
      </c>
    </row>
    <row r="1533" spans="10:11" x14ac:dyDescent="0.25">
      <c r="J1533">
        <v>1526</v>
      </c>
      <c r="K1533">
        <v>1051891.1780324122</v>
      </c>
    </row>
    <row r="1534" spans="10:11" x14ac:dyDescent="0.25">
      <c r="J1534">
        <v>1527</v>
      </c>
      <c r="K1534">
        <v>1046044.3353213102</v>
      </c>
    </row>
    <row r="1535" spans="10:11" x14ac:dyDescent="0.25">
      <c r="J1535">
        <v>1528</v>
      </c>
      <c r="K1535">
        <v>1038260.8357964905</v>
      </c>
    </row>
    <row r="1536" spans="10:11" x14ac:dyDescent="0.25">
      <c r="J1536">
        <v>1529</v>
      </c>
      <c r="K1536">
        <v>1044454.1043340268</v>
      </c>
    </row>
    <row r="1537" spans="10:11" x14ac:dyDescent="0.25">
      <c r="J1537">
        <v>1530</v>
      </c>
      <c r="K1537">
        <v>1041437.0316112245</v>
      </c>
    </row>
    <row r="1538" spans="10:11" x14ac:dyDescent="0.25">
      <c r="J1538">
        <v>1531</v>
      </c>
      <c r="K1538">
        <v>1041834.5319217895</v>
      </c>
    </row>
    <row r="1539" spans="10:11" x14ac:dyDescent="0.25">
      <c r="J1539">
        <v>1532</v>
      </c>
      <c r="K1539">
        <v>1044225.1918466414</v>
      </c>
    </row>
    <row r="1540" spans="10:11" x14ac:dyDescent="0.25">
      <c r="J1540">
        <v>1533</v>
      </c>
      <c r="K1540">
        <v>1049508.3943254047</v>
      </c>
    </row>
    <row r="1541" spans="10:11" x14ac:dyDescent="0.25">
      <c r="J1541">
        <v>1534</v>
      </c>
      <c r="K1541">
        <v>1044098.1076851247</v>
      </c>
    </row>
    <row r="1542" spans="10:11" x14ac:dyDescent="0.25">
      <c r="J1542">
        <v>1535</v>
      </c>
      <c r="K1542">
        <v>1042850.8730414594</v>
      </c>
    </row>
    <row r="1543" spans="10:11" x14ac:dyDescent="0.25">
      <c r="J1543">
        <v>1536</v>
      </c>
      <c r="K1543">
        <v>1045407.5882434163</v>
      </c>
    </row>
    <row r="1544" spans="10:11" x14ac:dyDescent="0.25">
      <c r="J1544">
        <v>1537</v>
      </c>
      <c r="K1544">
        <v>1041009.2765932066</v>
      </c>
    </row>
    <row r="1545" spans="10:11" x14ac:dyDescent="0.25">
      <c r="J1545">
        <v>1538</v>
      </c>
      <c r="K1545">
        <v>1044846.857854871</v>
      </c>
    </row>
    <row r="1546" spans="10:11" x14ac:dyDescent="0.25">
      <c r="J1546">
        <v>1539</v>
      </c>
      <c r="K1546">
        <v>1049184.1732094865</v>
      </c>
    </row>
    <row r="1547" spans="10:11" x14ac:dyDescent="0.25">
      <c r="J1547">
        <v>1540</v>
      </c>
      <c r="K1547">
        <v>1040406.1531381177</v>
      </c>
    </row>
    <row r="1548" spans="10:11" x14ac:dyDescent="0.25">
      <c r="J1548">
        <v>1541</v>
      </c>
      <c r="K1548">
        <v>1044778.6670417062</v>
      </c>
    </row>
    <row r="1549" spans="10:11" x14ac:dyDescent="0.25">
      <c r="J1549">
        <v>1542</v>
      </c>
      <c r="K1549">
        <v>1046781.7049600645</v>
      </c>
    </row>
    <row r="1550" spans="10:11" x14ac:dyDescent="0.25">
      <c r="J1550">
        <v>1543</v>
      </c>
      <c r="K1550">
        <v>1039541.2076673206</v>
      </c>
    </row>
    <row r="1551" spans="10:11" x14ac:dyDescent="0.25">
      <c r="J1551">
        <v>1544</v>
      </c>
      <c r="K1551">
        <v>1043571.3489891227</v>
      </c>
    </row>
    <row r="1552" spans="10:11" x14ac:dyDescent="0.25">
      <c r="J1552">
        <v>1545</v>
      </c>
      <c r="K1552">
        <v>1042256.9195578231</v>
      </c>
    </row>
    <row r="1553" spans="10:11" x14ac:dyDescent="0.25">
      <c r="J1553">
        <v>1546</v>
      </c>
      <c r="K1553">
        <v>1049062.2714676075</v>
      </c>
    </row>
    <row r="1554" spans="10:11" x14ac:dyDescent="0.25">
      <c r="J1554">
        <v>1547</v>
      </c>
      <c r="K1554">
        <v>1047629.4952616616</v>
      </c>
    </row>
    <row r="1555" spans="10:11" x14ac:dyDescent="0.25">
      <c r="J1555">
        <v>1548</v>
      </c>
      <c r="K1555">
        <v>1038386.9468278112</v>
      </c>
    </row>
    <row r="1556" spans="10:11" x14ac:dyDescent="0.25">
      <c r="J1556">
        <v>1549</v>
      </c>
      <c r="K1556">
        <v>1050882.4824652653</v>
      </c>
    </row>
    <row r="1557" spans="10:11" x14ac:dyDescent="0.25">
      <c r="J1557">
        <v>1550</v>
      </c>
      <c r="K1557">
        <v>1046303.8816507527</v>
      </c>
    </row>
    <row r="1558" spans="10:11" x14ac:dyDescent="0.25">
      <c r="J1558">
        <v>1551</v>
      </c>
      <c r="K1558">
        <v>1043824.9065611053</v>
      </c>
    </row>
    <row r="1559" spans="10:11" x14ac:dyDescent="0.25">
      <c r="J1559">
        <v>1552</v>
      </c>
      <c r="K1559">
        <v>1043932.4754710385</v>
      </c>
    </row>
    <row r="1560" spans="10:11" x14ac:dyDescent="0.25">
      <c r="J1560">
        <v>1553</v>
      </c>
      <c r="K1560">
        <v>1045738.8636007846</v>
      </c>
    </row>
    <row r="1561" spans="10:11" x14ac:dyDescent="0.25">
      <c r="J1561">
        <v>1554</v>
      </c>
      <c r="K1561">
        <v>1042241.7366882599</v>
      </c>
    </row>
    <row r="1562" spans="10:11" x14ac:dyDescent="0.25">
      <c r="J1562">
        <v>1555</v>
      </c>
      <c r="K1562">
        <v>1048968.1915886495</v>
      </c>
    </row>
    <row r="1563" spans="10:11" x14ac:dyDescent="0.25">
      <c r="J1563">
        <v>1556</v>
      </c>
      <c r="K1563">
        <v>1043927.2328939053</v>
      </c>
    </row>
    <row r="1564" spans="10:11" x14ac:dyDescent="0.25">
      <c r="J1564">
        <v>1557</v>
      </c>
      <c r="K1564">
        <v>1045135.3779590488</v>
      </c>
    </row>
    <row r="1565" spans="10:11" x14ac:dyDescent="0.25">
      <c r="J1565">
        <v>1558</v>
      </c>
      <c r="K1565">
        <v>1043565.3739969782</v>
      </c>
    </row>
    <row r="1566" spans="10:11" x14ac:dyDescent="0.25">
      <c r="J1566">
        <v>1559</v>
      </c>
      <c r="K1566">
        <v>1050643.7784913303</v>
      </c>
    </row>
    <row r="1567" spans="10:11" x14ac:dyDescent="0.25">
      <c r="J1567">
        <v>1560</v>
      </c>
      <c r="K1567">
        <v>1042573.2921495889</v>
      </c>
    </row>
    <row r="1568" spans="10:11" x14ac:dyDescent="0.25">
      <c r="J1568">
        <v>1561</v>
      </c>
      <c r="K1568">
        <v>1049553.7338374192</v>
      </c>
    </row>
    <row r="1569" spans="10:11" x14ac:dyDescent="0.25">
      <c r="J1569">
        <v>1562</v>
      </c>
      <c r="K1569">
        <v>1046955.9375153318</v>
      </c>
    </row>
    <row r="1570" spans="10:11" x14ac:dyDescent="0.25">
      <c r="J1570">
        <v>1563</v>
      </c>
      <c r="K1570">
        <v>1040495.3390204316</v>
      </c>
    </row>
    <row r="1571" spans="10:11" x14ac:dyDescent="0.25">
      <c r="J1571">
        <v>1564</v>
      </c>
      <c r="K1571">
        <v>1043802.1847499146</v>
      </c>
    </row>
    <row r="1572" spans="10:11" x14ac:dyDescent="0.25">
      <c r="J1572">
        <v>1565</v>
      </c>
      <c r="K1572">
        <v>1045161.3101167333</v>
      </c>
    </row>
    <row r="1573" spans="10:11" x14ac:dyDescent="0.25">
      <c r="J1573">
        <v>1566</v>
      </c>
      <c r="K1573">
        <v>1049869.4738418064</v>
      </c>
    </row>
    <row r="1574" spans="10:11" x14ac:dyDescent="0.25">
      <c r="J1574">
        <v>1567</v>
      </c>
      <c r="K1574">
        <v>1044125.4126965493</v>
      </c>
    </row>
    <row r="1575" spans="10:11" x14ac:dyDescent="0.25">
      <c r="J1575">
        <v>1568</v>
      </c>
      <c r="K1575">
        <v>1043833.6662518097</v>
      </c>
    </row>
    <row r="1576" spans="10:11" x14ac:dyDescent="0.25">
      <c r="J1576">
        <v>1569</v>
      </c>
      <c r="K1576">
        <v>1043917.1436587857</v>
      </c>
    </row>
    <row r="1577" spans="10:11" x14ac:dyDescent="0.25">
      <c r="J1577">
        <v>1570</v>
      </c>
      <c r="K1577">
        <v>1049215.5163711398</v>
      </c>
    </row>
    <row r="1578" spans="10:11" x14ac:dyDescent="0.25">
      <c r="J1578">
        <v>1571</v>
      </c>
      <c r="K1578">
        <v>1046327.8050353619</v>
      </c>
    </row>
    <row r="1579" spans="10:11" x14ac:dyDescent="0.25">
      <c r="J1579">
        <v>1572</v>
      </c>
      <c r="K1579">
        <v>1043209.2200506905</v>
      </c>
    </row>
    <row r="1580" spans="10:11" x14ac:dyDescent="0.25">
      <c r="J1580">
        <v>1573</v>
      </c>
      <c r="K1580">
        <v>1043104.2352920988</v>
      </c>
    </row>
    <row r="1581" spans="10:11" x14ac:dyDescent="0.25">
      <c r="J1581">
        <v>1574</v>
      </c>
      <c r="K1581">
        <v>1044581.6787258227</v>
      </c>
    </row>
    <row r="1582" spans="10:11" x14ac:dyDescent="0.25">
      <c r="J1582">
        <v>1575</v>
      </c>
      <c r="K1582">
        <v>1046404.9593389463</v>
      </c>
    </row>
    <row r="1583" spans="10:11" x14ac:dyDescent="0.25">
      <c r="J1583">
        <v>1576</v>
      </c>
      <c r="K1583">
        <v>1042244.9538977549</v>
      </c>
    </row>
    <row r="1584" spans="10:11" x14ac:dyDescent="0.25">
      <c r="J1584">
        <v>1577</v>
      </c>
      <c r="K1584">
        <v>1046511.4582540001</v>
      </c>
    </row>
    <row r="1585" spans="10:11" x14ac:dyDescent="0.25">
      <c r="J1585">
        <v>1578</v>
      </c>
      <c r="K1585">
        <v>1044920.4257388574</v>
      </c>
    </row>
    <row r="1586" spans="10:11" x14ac:dyDescent="0.25">
      <c r="J1586">
        <v>1579</v>
      </c>
      <c r="K1586">
        <v>1040426.1053020395</v>
      </c>
    </row>
    <row r="1587" spans="10:11" x14ac:dyDescent="0.25">
      <c r="J1587">
        <v>1580</v>
      </c>
      <c r="K1587">
        <v>1048847.8057253761</v>
      </c>
    </row>
    <row r="1588" spans="10:11" x14ac:dyDescent="0.25">
      <c r="J1588">
        <v>1581</v>
      </c>
      <c r="K1588">
        <v>1045159.6208824101</v>
      </c>
    </row>
    <row r="1589" spans="10:11" x14ac:dyDescent="0.25">
      <c r="J1589">
        <v>1582</v>
      </c>
      <c r="K1589">
        <v>1040024.6923521418</v>
      </c>
    </row>
    <row r="1590" spans="10:11" x14ac:dyDescent="0.25">
      <c r="J1590">
        <v>1583</v>
      </c>
      <c r="K1590">
        <v>1043609.58641891</v>
      </c>
    </row>
    <row r="1591" spans="10:11" x14ac:dyDescent="0.25">
      <c r="J1591">
        <v>1584</v>
      </c>
      <c r="K1591">
        <v>1044288.3061610891</v>
      </c>
    </row>
    <row r="1592" spans="10:11" x14ac:dyDescent="0.25">
      <c r="J1592">
        <v>1585</v>
      </c>
      <c r="K1592">
        <v>1039810.8036764112</v>
      </c>
    </row>
    <row r="1593" spans="10:11" x14ac:dyDescent="0.25">
      <c r="J1593">
        <v>1586</v>
      </c>
      <c r="K1593">
        <v>1043708.0623846132</v>
      </c>
    </row>
    <row r="1594" spans="10:11" x14ac:dyDescent="0.25">
      <c r="J1594">
        <v>1587</v>
      </c>
      <c r="K1594">
        <v>1042110.7004369103</v>
      </c>
    </row>
    <row r="1595" spans="10:11" x14ac:dyDescent="0.25">
      <c r="J1595">
        <v>1588</v>
      </c>
      <c r="K1595">
        <v>1045420.8083330246</v>
      </c>
    </row>
    <row r="1596" spans="10:11" x14ac:dyDescent="0.25">
      <c r="J1596">
        <v>1589</v>
      </c>
      <c r="K1596">
        <v>1043166.188933159</v>
      </c>
    </row>
    <row r="1597" spans="10:11" x14ac:dyDescent="0.25">
      <c r="J1597">
        <v>1590</v>
      </c>
      <c r="K1597">
        <v>1044419.0761352445</v>
      </c>
    </row>
    <row r="1598" spans="10:11" x14ac:dyDescent="0.25">
      <c r="J1598">
        <v>1591</v>
      </c>
      <c r="K1598">
        <v>1043045.1258074319</v>
      </c>
    </row>
    <row r="1599" spans="10:11" x14ac:dyDescent="0.25">
      <c r="J1599">
        <v>1592</v>
      </c>
      <c r="K1599">
        <v>1040120.3213513874</v>
      </c>
    </row>
    <row r="1600" spans="10:11" x14ac:dyDescent="0.25">
      <c r="J1600">
        <v>1593</v>
      </c>
      <c r="K1600">
        <v>1043813.2329059996</v>
      </c>
    </row>
    <row r="1601" spans="10:11" x14ac:dyDescent="0.25">
      <c r="J1601">
        <v>1594</v>
      </c>
      <c r="K1601">
        <v>1047382.429843877</v>
      </c>
    </row>
    <row r="1602" spans="10:11" x14ac:dyDescent="0.25">
      <c r="J1602">
        <v>1595</v>
      </c>
      <c r="K1602">
        <v>1044404.0453606815</v>
      </c>
    </row>
    <row r="1603" spans="10:11" x14ac:dyDescent="0.25">
      <c r="J1603">
        <v>1596</v>
      </c>
      <c r="K1603">
        <v>1037377.1247242909</v>
      </c>
    </row>
    <row r="1604" spans="10:11" x14ac:dyDescent="0.25">
      <c r="J1604">
        <v>1597</v>
      </c>
      <c r="K1604">
        <v>1043370.1129431222</v>
      </c>
    </row>
    <row r="1605" spans="10:11" x14ac:dyDescent="0.25">
      <c r="J1605">
        <v>1598</v>
      </c>
      <c r="K1605">
        <v>1047632.6692673869</v>
      </c>
    </row>
    <row r="1606" spans="10:11" x14ac:dyDescent="0.25">
      <c r="J1606">
        <v>1599</v>
      </c>
      <c r="K1606">
        <v>1041328.135834762</v>
      </c>
    </row>
    <row r="1607" spans="10:11" x14ac:dyDescent="0.25">
      <c r="J1607">
        <v>1600</v>
      </c>
      <c r="K1607">
        <v>1046491.2756189863</v>
      </c>
    </row>
    <row r="1608" spans="10:11" x14ac:dyDescent="0.25">
      <c r="J1608">
        <v>1601</v>
      </c>
      <c r="K1608">
        <v>1047250.8026992359</v>
      </c>
    </row>
    <row r="1609" spans="10:11" x14ac:dyDescent="0.25">
      <c r="J1609">
        <v>1602</v>
      </c>
      <c r="K1609">
        <v>1046831.4581196788</v>
      </c>
    </row>
    <row r="1610" spans="10:11" x14ac:dyDescent="0.25">
      <c r="J1610">
        <v>1603</v>
      </c>
      <c r="K1610">
        <v>1042602.6913591464</v>
      </c>
    </row>
    <row r="1611" spans="10:11" x14ac:dyDescent="0.25">
      <c r="J1611">
        <v>1604</v>
      </c>
      <c r="K1611">
        <v>1045560.5744428298</v>
      </c>
    </row>
    <row r="1612" spans="10:11" x14ac:dyDescent="0.25">
      <c r="J1612">
        <v>1605</v>
      </c>
      <c r="K1612">
        <v>1045766.0716571356</v>
      </c>
    </row>
    <row r="1613" spans="10:11" x14ac:dyDescent="0.25">
      <c r="J1613">
        <v>1606</v>
      </c>
      <c r="K1613">
        <v>1041814.1023183584</v>
      </c>
    </row>
    <row r="1614" spans="10:11" x14ac:dyDescent="0.25">
      <c r="J1614">
        <v>1607</v>
      </c>
      <c r="K1614">
        <v>1043300.6942693894</v>
      </c>
    </row>
    <row r="1615" spans="10:11" x14ac:dyDescent="0.25">
      <c r="J1615">
        <v>1608</v>
      </c>
      <c r="K1615">
        <v>1041884.5330580116</v>
      </c>
    </row>
    <row r="1616" spans="10:11" x14ac:dyDescent="0.25">
      <c r="J1616">
        <v>1609</v>
      </c>
      <c r="K1616">
        <v>1046721.6566737976</v>
      </c>
    </row>
    <row r="1617" spans="10:11" x14ac:dyDescent="0.25">
      <c r="J1617">
        <v>1610</v>
      </c>
      <c r="K1617">
        <v>1046685.1972948801</v>
      </c>
    </row>
    <row r="1618" spans="10:11" x14ac:dyDescent="0.25">
      <c r="J1618">
        <v>1611</v>
      </c>
      <c r="K1618">
        <v>1043461.9713144422</v>
      </c>
    </row>
    <row r="1619" spans="10:11" x14ac:dyDescent="0.25">
      <c r="J1619">
        <v>1612</v>
      </c>
      <c r="K1619">
        <v>1047948.7725427621</v>
      </c>
    </row>
    <row r="1620" spans="10:11" x14ac:dyDescent="0.25">
      <c r="J1620">
        <v>1613</v>
      </c>
      <c r="K1620">
        <v>1047068.2039826016</v>
      </c>
    </row>
    <row r="1621" spans="10:11" x14ac:dyDescent="0.25">
      <c r="J1621">
        <v>1614</v>
      </c>
      <c r="K1621">
        <v>1042994.3909999051</v>
      </c>
    </row>
    <row r="1622" spans="10:11" x14ac:dyDescent="0.25">
      <c r="J1622">
        <v>1615</v>
      </c>
      <c r="K1622">
        <v>1043332.0840295843</v>
      </c>
    </row>
    <row r="1623" spans="10:11" x14ac:dyDescent="0.25">
      <c r="J1623">
        <v>1616</v>
      </c>
      <c r="K1623">
        <v>1046531.904208176</v>
      </c>
    </row>
    <row r="1624" spans="10:11" x14ac:dyDescent="0.25">
      <c r="J1624">
        <v>1617</v>
      </c>
      <c r="K1624">
        <v>1048330.9435521929</v>
      </c>
    </row>
    <row r="1625" spans="10:11" x14ac:dyDescent="0.25">
      <c r="J1625">
        <v>1618</v>
      </c>
      <c r="K1625">
        <v>1044748.5842485371</v>
      </c>
    </row>
    <row r="1626" spans="10:11" x14ac:dyDescent="0.25">
      <c r="J1626">
        <v>1619</v>
      </c>
      <c r="K1626">
        <v>1046960.4810605624</v>
      </c>
    </row>
    <row r="1627" spans="10:11" x14ac:dyDescent="0.25">
      <c r="J1627">
        <v>1620</v>
      </c>
      <c r="K1627">
        <v>1046513.8952599129</v>
      </c>
    </row>
    <row r="1628" spans="10:11" x14ac:dyDescent="0.25">
      <c r="J1628">
        <v>1621</v>
      </c>
      <c r="K1628">
        <v>1047246.2168177402</v>
      </c>
    </row>
    <row r="1629" spans="10:11" x14ac:dyDescent="0.25">
      <c r="J1629">
        <v>1622</v>
      </c>
      <c r="K1629">
        <v>1044208.5823938733</v>
      </c>
    </row>
    <row r="1630" spans="10:11" x14ac:dyDescent="0.25">
      <c r="J1630">
        <v>1623</v>
      </c>
      <c r="K1630">
        <v>1043983.474069919</v>
      </c>
    </row>
    <row r="1631" spans="10:11" x14ac:dyDescent="0.25">
      <c r="J1631">
        <v>1624</v>
      </c>
      <c r="K1631">
        <v>1041728.527089052</v>
      </c>
    </row>
    <row r="1632" spans="10:11" x14ac:dyDescent="0.25">
      <c r="J1632">
        <v>1625</v>
      </c>
      <c r="K1632">
        <v>1045186.7824186836</v>
      </c>
    </row>
    <row r="1633" spans="10:11" x14ac:dyDescent="0.25">
      <c r="J1633">
        <v>1626</v>
      </c>
      <c r="K1633">
        <v>1047332.8683605029</v>
      </c>
    </row>
    <row r="1634" spans="10:11" x14ac:dyDescent="0.25">
      <c r="J1634">
        <v>1627</v>
      </c>
      <c r="K1634">
        <v>1045920.6598237811</v>
      </c>
    </row>
    <row r="1635" spans="10:11" x14ac:dyDescent="0.25">
      <c r="J1635">
        <v>1628</v>
      </c>
      <c r="K1635">
        <v>1041269.1989754398</v>
      </c>
    </row>
    <row r="1636" spans="10:11" x14ac:dyDescent="0.25">
      <c r="J1636">
        <v>1629</v>
      </c>
      <c r="K1636">
        <v>1043372.8247041948</v>
      </c>
    </row>
    <row r="1637" spans="10:11" x14ac:dyDescent="0.25">
      <c r="J1637">
        <v>1630</v>
      </c>
      <c r="K1637">
        <v>1048841.4327189664</v>
      </c>
    </row>
    <row r="1638" spans="10:11" x14ac:dyDescent="0.25">
      <c r="J1638">
        <v>1631</v>
      </c>
      <c r="K1638">
        <v>1045593.1950378389</v>
      </c>
    </row>
    <row r="1639" spans="10:11" x14ac:dyDescent="0.25">
      <c r="J1639">
        <v>1632</v>
      </c>
      <c r="K1639">
        <v>1044372.7734146164</v>
      </c>
    </row>
    <row r="1640" spans="10:11" x14ac:dyDescent="0.25">
      <c r="J1640">
        <v>1633</v>
      </c>
      <c r="K1640">
        <v>1041177.636398702</v>
      </c>
    </row>
    <row r="1641" spans="10:11" x14ac:dyDescent="0.25">
      <c r="J1641">
        <v>1634</v>
      </c>
      <c r="K1641">
        <v>1049747.7044113181</v>
      </c>
    </row>
    <row r="1642" spans="10:11" x14ac:dyDescent="0.25">
      <c r="J1642">
        <v>1635</v>
      </c>
      <c r="K1642">
        <v>1046000.835077539</v>
      </c>
    </row>
    <row r="1643" spans="10:11" x14ac:dyDescent="0.25">
      <c r="J1643">
        <v>1636</v>
      </c>
      <c r="K1643">
        <v>1039221.1472398019</v>
      </c>
    </row>
    <row r="1644" spans="10:11" x14ac:dyDescent="0.25">
      <c r="J1644">
        <v>1637</v>
      </c>
      <c r="K1644">
        <v>1049908.5772647362</v>
      </c>
    </row>
    <row r="1645" spans="10:11" x14ac:dyDescent="0.25">
      <c r="J1645">
        <v>1638</v>
      </c>
      <c r="K1645">
        <v>1042896.6673861109</v>
      </c>
    </row>
    <row r="1646" spans="10:11" x14ac:dyDescent="0.25">
      <c r="J1646">
        <v>1639</v>
      </c>
      <c r="K1646">
        <v>1045306.6065961366</v>
      </c>
    </row>
    <row r="1647" spans="10:11" x14ac:dyDescent="0.25">
      <c r="J1647">
        <v>1640</v>
      </c>
      <c r="K1647">
        <v>1043909.0179969695</v>
      </c>
    </row>
    <row r="1648" spans="10:11" x14ac:dyDescent="0.25">
      <c r="J1648">
        <v>1641</v>
      </c>
      <c r="K1648">
        <v>1048156.1209903818</v>
      </c>
    </row>
    <row r="1649" spans="10:11" x14ac:dyDescent="0.25">
      <c r="J1649">
        <v>1642</v>
      </c>
      <c r="K1649">
        <v>1047216.9948587239</v>
      </c>
    </row>
    <row r="1650" spans="10:11" x14ac:dyDescent="0.25">
      <c r="J1650">
        <v>1643</v>
      </c>
      <c r="K1650">
        <v>1045680.1716489868</v>
      </c>
    </row>
    <row r="1651" spans="10:11" x14ac:dyDescent="0.25">
      <c r="J1651">
        <v>1644</v>
      </c>
      <c r="K1651">
        <v>1046451.7232622647</v>
      </c>
    </row>
    <row r="1652" spans="10:11" x14ac:dyDescent="0.25">
      <c r="J1652">
        <v>1645</v>
      </c>
      <c r="K1652">
        <v>1042283.3858385759</v>
      </c>
    </row>
    <row r="1653" spans="10:11" x14ac:dyDescent="0.25">
      <c r="J1653">
        <v>1646</v>
      </c>
      <c r="K1653">
        <v>1048180.8903242932</v>
      </c>
    </row>
    <row r="1654" spans="10:11" x14ac:dyDescent="0.25">
      <c r="J1654">
        <v>1647</v>
      </c>
      <c r="K1654">
        <v>1048786.7329057986</v>
      </c>
    </row>
    <row r="1655" spans="10:11" x14ac:dyDescent="0.25">
      <c r="J1655">
        <v>1648</v>
      </c>
      <c r="K1655">
        <v>1045340.2128153665</v>
      </c>
    </row>
    <row r="1656" spans="10:11" x14ac:dyDescent="0.25">
      <c r="J1656">
        <v>1649</v>
      </c>
      <c r="K1656">
        <v>1046637.5347776931</v>
      </c>
    </row>
    <row r="1657" spans="10:11" x14ac:dyDescent="0.25">
      <c r="J1657">
        <v>1650</v>
      </c>
      <c r="K1657">
        <v>1045402.3491605341</v>
      </c>
    </row>
    <row r="1658" spans="10:11" x14ac:dyDescent="0.25">
      <c r="J1658">
        <v>1651</v>
      </c>
      <c r="K1658">
        <v>1046906.3861064239</v>
      </c>
    </row>
    <row r="1659" spans="10:11" x14ac:dyDescent="0.25">
      <c r="J1659">
        <v>1652</v>
      </c>
      <c r="K1659">
        <v>1042066.6704185545</v>
      </c>
    </row>
    <row r="1660" spans="10:11" x14ac:dyDescent="0.25">
      <c r="J1660">
        <v>1653</v>
      </c>
      <c r="K1660">
        <v>1042645.3364647856</v>
      </c>
    </row>
    <row r="1661" spans="10:11" x14ac:dyDescent="0.25">
      <c r="J1661">
        <v>1654</v>
      </c>
      <c r="K1661">
        <v>1045198.0513410289</v>
      </c>
    </row>
    <row r="1662" spans="10:11" x14ac:dyDescent="0.25">
      <c r="J1662">
        <v>1655</v>
      </c>
      <c r="K1662">
        <v>1044411.6923639921</v>
      </c>
    </row>
    <row r="1663" spans="10:11" x14ac:dyDescent="0.25">
      <c r="J1663">
        <v>1656</v>
      </c>
      <c r="K1663">
        <v>1049479.2061417345</v>
      </c>
    </row>
    <row r="1664" spans="10:11" x14ac:dyDescent="0.25">
      <c r="J1664">
        <v>1657</v>
      </c>
      <c r="K1664">
        <v>1045925.3977543811</v>
      </c>
    </row>
    <row r="1665" spans="10:11" x14ac:dyDescent="0.25">
      <c r="J1665">
        <v>1658</v>
      </c>
      <c r="K1665">
        <v>1044517.0081502665</v>
      </c>
    </row>
    <row r="1666" spans="10:11" x14ac:dyDescent="0.25">
      <c r="J1666">
        <v>1659</v>
      </c>
      <c r="K1666">
        <v>1044462.7340927334</v>
      </c>
    </row>
    <row r="1667" spans="10:11" x14ac:dyDescent="0.25">
      <c r="J1667">
        <v>1660</v>
      </c>
      <c r="K1667">
        <v>1044552.6896153545</v>
      </c>
    </row>
    <row r="1668" spans="10:11" x14ac:dyDescent="0.25">
      <c r="J1668">
        <v>1661</v>
      </c>
      <c r="K1668">
        <v>1043727.5108406388</v>
      </c>
    </row>
    <row r="1669" spans="10:11" x14ac:dyDescent="0.25">
      <c r="J1669">
        <v>1662</v>
      </c>
      <c r="K1669">
        <v>1046661.9482251097</v>
      </c>
    </row>
    <row r="1670" spans="10:11" x14ac:dyDescent="0.25">
      <c r="J1670">
        <v>1663</v>
      </c>
      <c r="K1670">
        <v>1045457.1411701724</v>
      </c>
    </row>
    <row r="1671" spans="10:11" x14ac:dyDescent="0.25">
      <c r="J1671">
        <v>1664</v>
      </c>
      <c r="K1671">
        <v>1047389.1299816911</v>
      </c>
    </row>
    <row r="1672" spans="10:11" x14ac:dyDescent="0.25">
      <c r="J1672">
        <v>1665</v>
      </c>
      <c r="K1672">
        <v>1043033.0290230362</v>
      </c>
    </row>
    <row r="1673" spans="10:11" x14ac:dyDescent="0.25">
      <c r="J1673">
        <v>1666</v>
      </c>
      <c r="K1673">
        <v>1046918.618500474</v>
      </c>
    </row>
    <row r="1674" spans="10:11" x14ac:dyDescent="0.25">
      <c r="J1674">
        <v>1667</v>
      </c>
      <c r="K1674">
        <v>1045926.0476033996</v>
      </c>
    </row>
    <row r="1675" spans="10:11" x14ac:dyDescent="0.25">
      <c r="J1675">
        <v>1668</v>
      </c>
      <c r="K1675">
        <v>1045820.1311741668</v>
      </c>
    </row>
    <row r="1676" spans="10:11" x14ac:dyDescent="0.25">
      <c r="J1676">
        <v>1669</v>
      </c>
      <c r="K1676">
        <v>1046229.2220401814</v>
      </c>
    </row>
    <row r="1677" spans="10:11" x14ac:dyDescent="0.25">
      <c r="J1677">
        <v>1670</v>
      </c>
      <c r="K1677">
        <v>1045192.9077126934</v>
      </c>
    </row>
    <row r="1678" spans="10:11" x14ac:dyDescent="0.25">
      <c r="J1678">
        <v>1671</v>
      </c>
      <c r="K1678">
        <v>1042727.4680335409</v>
      </c>
    </row>
    <row r="1679" spans="10:11" x14ac:dyDescent="0.25">
      <c r="J1679">
        <v>1672</v>
      </c>
      <c r="K1679">
        <v>1041605.5015972195</v>
      </c>
    </row>
    <row r="1680" spans="10:11" x14ac:dyDescent="0.25">
      <c r="J1680">
        <v>1673</v>
      </c>
      <c r="K1680">
        <v>1047879.3108169067</v>
      </c>
    </row>
    <row r="1681" spans="10:11" x14ac:dyDescent="0.25">
      <c r="J1681">
        <v>1674</v>
      </c>
      <c r="K1681">
        <v>1046180.3435097354</v>
      </c>
    </row>
    <row r="1682" spans="10:11" x14ac:dyDescent="0.25">
      <c r="J1682">
        <v>1675</v>
      </c>
      <c r="K1682">
        <v>1040851.7913686944</v>
      </c>
    </row>
    <row r="1683" spans="10:11" x14ac:dyDescent="0.25">
      <c r="J1683">
        <v>1676</v>
      </c>
      <c r="K1683">
        <v>1043394.0378690152</v>
      </c>
    </row>
    <row r="1684" spans="10:11" x14ac:dyDescent="0.25">
      <c r="J1684">
        <v>1677</v>
      </c>
      <c r="K1684">
        <v>1041439.5690561365</v>
      </c>
    </row>
    <row r="1685" spans="10:11" x14ac:dyDescent="0.25">
      <c r="J1685">
        <v>1678</v>
      </c>
      <c r="K1685">
        <v>1044037.2042959195</v>
      </c>
    </row>
    <row r="1686" spans="10:11" x14ac:dyDescent="0.25">
      <c r="J1686">
        <v>1679</v>
      </c>
      <c r="K1686">
        <v>1042409.2067454407</v>
      </c>
    </row>
    <row r="1687" spans="10:11" x14ac:dyDescent="0.25">
      <c r="J1687">
        <v>1680</v>
      </c>
      <c r="K1687">
        <v>1046466.7479070877</v>
      </c>
    </row>
    <row r="1688" spans="10:11" x14ac:dyDescent="0.25">
      <c r="J1688">
        <v>1681</v>
      </c>
      <c r="K1688">
        <v>1048747.3484221636</v>
      </c>
    </row>
    <row r="1689" spans="10:11" x14ac:dyDescent="0.25">
      <c r="J1689">
        <v>1682</v>
      </c>
      <c r="K1689">
        <v>1044785.154690371</v>
      </c>
    </row>
    <row r="1690" spans="10:11" x14ac:dyDescent="0.25">
      <c r="J1690">
        <v>1683</v>
      </c>
      <c r="K1690">
        <v>1047977.8122463546</v>
      </c>
    </row>
    <row r="1691" spans="10:11" x14ac:dyDescent="0.25">
      <c r="J1691">
        <v>1684</v>
      </c>
      <c r="K1691">
        <v>1046294.7512592531</v>
      </c>
    </row>
    <row r="1692" spans="10:11" x14ac:dyDescent="0.25">
      <c r="J1692">
        <v>1685</v>
      </c>
      <c r="K1692">
        <v>1047081.8046360646</v>
      </c>
    </row>
    <row r="1693" spans="10:11" x14ac:dyDescent="0.25">
      <c r="J1693">
        <v>1686</v>
      </c>
      <c r="K1693">
        <v>1041811.7723434154</v>
      </c>
    </row>
    <row r="1694" spans="10:11" x14ac:dyDescent="0.25">
      <c r="J1694">
        <v>1687</v>
      </c>
      <c r="K1694">
        <v>1050145.7907838817</v>
      </c>
    </row>
    <row r="1695" spans="10:11" x14ac:dyDescent="0.25">
      <c r="J1695">
        <v>1688</v>
      </c>
      <c r="K1695">
        <v>1045057.97714834</v>
      </c>
    </row>
    <row r="1696" spans="10:11" x14ac:dyDescent="0.25">
      <c r="J1696">
        <v>1689</v>
      </c>
      <c r="K1696">
        <v>1043272.2227918756</v>
      </c>
    </row>
    <row r="1697" spans="10:11" x14ac:dyDescent="0.25">
      <c r="J1697">
        <v>1690</v>
      </c>
      <c r="K1697">
        <v>1046689.2477763757</v>
      </c>
    </row>
    <row r="1698" spans="10:11" x14ac:dyDescent="0.25">
      <c r="J1698">
        <v>1691</v>
      </c>
      <c r="K1698">
        <v>1044900.5409017655</v>
      </c>
    </row>
    <row r="1699" spans="10:11" x14ac:dyDescent="0.25">
      <c r="J1699">
        <v>1692</v>
      </c>
      <c r="K1699">
        <v>1041613.4038977777</v>
      </c>
    </row>
    <row r="1700" spans="10:11" x14ac:dyDescent="0.25">
      <c r="J1700">
        <v>1693</v>
      </c>
      <c r="K1700">
        <v>1048374.1827872545</v>
      </c>
    </row>
    <row r="1701" spans="10:11" x14ac:dyDescent="0.25">
      <c r="J1701">
        <v>1694</v>
      </c>
      <c r="K1701">
        <v>1044524.5904141112</v>
      </c>
    </row>
    <row r="1702" spans="10:11" x14ac:dyDescent="0.25">
      <c r="J1702">
        <v>1695</v>
      </c>
      <c r="K1702">
        <v>1044810.9244525414</v>
      </c>
    </row>
    <row r="1703" spans="10:11" x14ac:dyDescent="0.25">
      <c r="J1703">
        <v>1696</v>
      </c>
      <c r="K1703">
        <v>1042922.4613793124</v>
      </c>
    </row>
    <row r="1704" spans="10:11" x14ac:dyDescent="0.25">
      <c r="J1704">
        <v>1697</v>
      </c>
      <c r="K1704">
        <v>1047278.1382956818</v>
      </c>
    </row>
    <row r="1705" spans="10:11" x14ac:dyDescent="0.25">
      <c r="J1705">
        <v>1698</v>
      </c>
      <c r="K1705">
        <v>1043841.5497146336</v>
      </c>
    </row>
    <row r="1706" spans="10:11" x14ac:dyDescent="0.25">
      <c r="J1706">
        <v>1699</v>
      </c>
      <c r="K1706">
        <v>1049038.6182176503</v>
      </c>
    </row>
    <row r="1707" spans="10:11" x14ac:dyDescent="0.25">
      <c r="J1707">
        <v>1700</v>
      </c>
      <c r="K1707">
        <v>1045990.9427321203</v>
      </c>
    </row>
    <row r="1708" spans="10:11" x14ac:dyDescent="0.25">
      <c r="J1708">
        <v>1701</v>
      </c>
      <c r="K1708">
        <v>1044055.3412153551</v>
      </c>
    </row>
    <row r="1709" spans="10:11" x14ac:dyDescent="0.25">
      <c r="J1709">
        <v>1702</v>
      </c>
      <c r="K1709">
        <v>1044837.0003371224</v>
      </c>
    </row>
    <row r="1710" spans="10:11" x14ac:dyDescent="0.25">
      <c r="J1710">
        <v>1703</v>
      </c>
      <c r="K1710">
        <v>1043376.3515022849</v>
      </c>
    </row>
    <row r="1711" spans="10:11" x14ac:dyDescent="0.25">
      <c r="J1711">
        <v>1704</v>
      </c>
      <c r="K1711">
        <v>1041560.0985681957</v>
      </c>
    </row>
    <row r="1712" spans="10:11" x14ac:dyDescent="0.25">
      <c r="J1712">
        <v>1705</v>
      </c>
      <c r="K1712">
        <v>1044826.9224085241</v>
      </c>
    </row>
    <row r="1713" spans="10:11" x14ac:dyDescent="0.25">
      <c r="J1713">
        <v>1706</v>
      </c>
      <c r="K1713">
        <v>1042941.3676185213</v>
      </c>
    </row>
    <row r="1714" spans="10:11" x14ac:dyDescent="0.25">
      <c r="J1714">
        <v>1707</v>
      </c>
      <c r="K1714">
        <v>1040034.5473459476</v>
      </c>
    </row>
    <row r="1715" spans="10:11" x14ac:dyDescent="0.25">
      <c r="J1715">
        <v>1708</v>
      </c>
      <c r="K1715">
        <v>1044018.5487501343</v>
      </c>
    </row>
    <row r="1716" spans="10:11" x14ac:dyDescent="0.25">
      <c r="J1716">
        <v>1709</v>
      </c>
      <c r="K1716">
        <v>1044033.4665374114</v>
      </c>
    </row>
    <row r="1717" spans="10:11" x14ac:dyDescent="0.25">
      <c r="J1717">
        <v>1710</v>
      </c>
      <c r="K1717">
        <v>1044727.5916233816</v>
      </c>
    </row>
    <row r="1718" spans="10:11" x14ac:dyDescent="0.25">
      <c r="J1718">
        <v>1711</v>
      </c>
      <c r="K1718">
        <v>1043593.343400541</v>
      </c>
    </row>
    <row r="1719" spans="10:11" x14ac:dyDescent="0.25">
      <c r="J1719">
        <v>1712</v>
      </c>
      <c r="K1719">
        <v>1045543.6853648946</v>
      </c>
    </row>
    <row r="1720" spans="10:11" x14ac:dyDescent="0.25">
      <c r="J1720">
        <v>1713</v>
      </c>
      <c r="K1720">
        <v>1047398.3973255202</v>
      </c>
    </row>
    <row r="1721" spans="10:11" x14ac:dyDescent="0.25">
      <c r="J1721">
        <v>1714</v>
      </c>
      <c r="K1721">
        <v>1040606.0682545593</v>
      </c>
    </row>
    <row r="1722" spans="10:11" x14ac:dyDescent="0.25">
      <c r="J1722">
        <v>1715</v>
      </c>
      <c r="K1722">
        <v>1044137.2295237086</v>
      </c>
    </row>
    <row r="1723" spans="10:11" x14ac:dyDescent="0.25">
      <c r="J1723">
        <v>1716</v>
      </c>
      <c r="K1723">
        <v>1044426.2460661489</v>
      </c>
    </row>
    <row r="1724" spans="10:11" x14ac:dyDescent="0.25">
      <c r="J1724">
        <v>1717</v>
      </c>
      <c r="K1724">
        <v>1046026.6251775266</v>
      </c>
    </row>
    <row r="1725" spans="10:11" x14ac:dyDescent="0.25">
      <c r="J1725">
        <v>1718</v>
      </c>
      <c r="K1725">
        <v>1042730.9526807111</v>
      </c>
    </row>
    <row r="1726" spans="10:11" x14ac:dyDescent="0.25">
      <c r="J1726">
        <v>1719</v>
      </c>
      <c r="K1726">
        <v>1044040.980708763</v>
      </c>
    </row>
    <row r="1727" spans="10:11" x14ac:dyDescent="0.25">
      <c r="J1727">
        <v>1720</v>
      </c>
      <c r="K1727">
        <v>1041694.5305878688</v>
      </c>
    </row>
    <row r="1728" spans="10:11" x14ac:dyDescent="0.25">
      <c r="J1728">
        <v>1721</v>
      </c>
      <c r="K1728">
        <v>1045700.7612331496</v>
      </c>
    </row>
    <row r="1729" spans="10:11" x14ac:dyDescent="0.25">
      <c r="J1729">
        <v>1722</v>
      </c>
      <c r="K1729">
        <v>1044928.8897762984</v>
      </c>
    </row>
    <row r="1730" spans="10:11" x14ac:dyDescent="0.25">
      <c r="J1730">
        <v>1723</v>
      </c>
      <c r="K1730">
        <v>1045256.7674058109</v>
      </c>
    </row>
    <row r="1731" spans="10:11" x14ac:dyDescent="0.25">
      <c r="J1731">
        <v>1724</v>
      </c>
      <c r="K1731">
        <v>1042301.9762171818</v>
      </c>
    </row>
    <row r="1732" spans="10:11" x14ac:dyDescent="0.25">
      <c r="J1732">
        <v>1725</v>
      </c>
      <c r="K1732">
        <v>1046892.4982037668</v>
      </c>
    </row>
    <row r="1733" spans="10:11" x14ac:dyDescent="0.25">
      <c r="J1733">
        <v>1726</v>
      </c>
      <c r="K1733">
        <v>1041943.7197308642</v>
      </c>
    </row>
    <row r="1734" spans="10:11" x14ac:dyDescent="0.25">
      <c r="J1734">
        <v>1727</v>
      </c>
      <c r="K1734">
        <v>1040897.2398583377</v>
      </c>
    </row>
    <row r="1735" spans="10:11" x14ac:dyDescent="0.25">
      <c r="J1735">
        <v>1728</v>
      </c>
      <c r="K1735">
        <v>1045326.0360933169</v>
      </c>
    </row>
    <row r="1736" spans="10:11" x14ac:dyDescent="0.25">
      <c r="J1736">
        <v>1729</v>
      </c>
      <c r="K1736">
        <v>1044365.8272810892</v>
      </c>
    </row>
    <row r="1737" spans="10:11" x14ac:dyDescent="0.25">
      <c r="J1737">
        <v>1730</v>
      </c>
      <c r="K1737">
        <v>1045304.0729876357</v>
      </c>
    </row>
    <row r="1738" spans="10:11" x14ac:dyDescent="0.25">
      <c r="J1738">
        <v>1731</v>
      </c>
      <c r="K1738">
        <v>1044524.6540203741</v>
      </c>
    </row>
    <row r="1739" spans="10:11" x14ac:dyDescent="0.25">
      <c r="J1739">
        <v>1732</v>
      </c>
      <c r="K1739">
        <v>1042387.7744036387</v>
      </c>
    </row>
    <row r="1740" spans="10:11" x14ac:dyDescent="0.25">
      <c r="J1740">
        <v>1733</v>
      </c>
      <c r="K1740">
        <v>1045590.8628368109</v>
      </c>
    </row>
    <row r="1741" spans="10:11" x14ac:dyDescent="0.25">
      <c r="J1741">
        <v>1734</v>
      </c>
      <c r="K1741">
        <v>1047173.7888952029</v>
      </c>
    </row>
    <row r="1742" spans="10:11" x14ac:dyDescent="0.25">
      <c r="J1742">
        <v>1735</v>
      </c>
      <c r="K1742">
        <v>1044030.6747082935</v>
      </c>
    </row>
    <row r="1743" spans="10:11" x14ac:dyDescent="0.25">
      <c r="J1743">
        <v>1736</v>
      </c>
      <c r="K1743">
        <v>1045312.9275071091</v>
      </c>
    </row>
    <row r="1744" spans="10:11" x14ac:dyDescent="0.25">
      <c r="J1744">
        <v>1737</v>
      </c>
      <c r="K1744">
        <v>1049157.0404238577</v>
      </c>
    </row>
    <row r="1745" spans="10:11" x14ac:dyDescent="0.25">
      <c r="J1745">
        <v>1738</v>
      </c>
      <c r="K1745">
        <v>1046033.1738800985</v>
      </c>
    </row>
    <row r="1746" spans="10:11" x14ac:dyDescent="0.25">
      <c r="J1746">
        <v>1739</v>
      </c>
      <c r="K1746">
        <v>1042226.6505271323</v>
      </c>
    </row>
    <row r="1747" spans="10:11" x14ac:dyDescent="0.25">
      <c r="J1747">
        <v>1740</v>
      </c>
      <c r="K1747">
        <v>1051853.0264345021</v>
      </c>
    </row>
    <row r="1748" spans="10:11" x14ac:dyDescent="0.25">
      <c r="J1748">
        <v>1741</v>
      </c>
      <c r="K1748">
        <v>1043463.8316774941</v>
      </c>
    </row>
    <row r="1749" spans="10:11" x14ac:dyDescent="0.25">
      <c r="J1749">
        <v>1742</v>
      </c>
      <c r="K1749">
        <v>1045002.9955422205</v>
      </c>
    </row>
    <row r="1750" spans="10:11" x14ac:dyDescent="0.25">
      <c r="J1750">
        <v>1743</v>
      </c>
      <c r="K1750">
        <v>1045941.2833462068</v>
      </c>
    </row>
    <row r="1751" spans="10:11" x14ac:dyDescent="0.25">
      <c r="J1751">
        <v>1744</v>
      </c>
      <c r="K1751">
        <v>1045879.8254749855</v>
      </c>
    </row>
    <row r="1752" spans="10:11" x14ac:dyDescent="0.25">
      <c r="J1752">
        <v>1745</v>
      </c>
      <c r="K1752">
        <v>1045376.4431587639</v>
      </c>
    </row>
    <row r="1753" spans="10:11" x14ac:dyDescent="0.25">
      <c r="J1753">
        <v>1746</v>
      </c>
      <c r="K1753">
        <v>1046964.2182812267</v>
      </c>
    </row>
    <row r="1754" spans="10:11" x14ac:dyDescent="0.25">
      <c r="J1754">
        <v>1747</v>
      </c>
      <c r="K1754">
        <v>1045859.2172820364</v>
      </c>
    </row>
    <row r="1755" spans="10:11" x14ac:dyDescent="0.25">
      <c r="J1755">
        <v>1748</v>
      </c>
      <c r="K1755">
        <v>1045438.5436835099</v>
      </c>
    </row>
    <row r="1756" spans="10:11" x14ac:dyDescent="0.25">
      <c r="J1756">
        <v>1749</v>
      </c>
      <c r="K1756">
        <v>1042786.7968329797</v>
      </c>
    </row>
    <row r="1757" spans="10:11" x14ac:dyDescent="0.25">
      <c r="J1757">
        <v>1750</v>
      </c>
      <c r="K1757">
        <v>1045230.2626046642</v>
      </c>
    </row>
    <row r="1758" spans="10:11" x14ac:dyDescent="0.25">
      <c r="J1758">
        <v>1751</v>
      </c>
      <c r="K1758">
        <v>1046299.559559788</v>
      </c>
    </row>
    <row r="1759" spans="10:11" x14ac:dyDescent="0.25">
      <c r="J1759">
        <v>1752</v>
      </c>
      <c r="K1759">
        <v>1042606.4675922613</v>
      </c>
    </row>
    <row r="1760" spans="10:11" x14ac:dyDescent="0.25">
      <c r="J1760">
        <v>1753</v>
      </c>
      <c r="K1760">
        <v>1042885.2494068674</v>
      </c>
    </row>
    <row r="1761" spans="10:11" x14ac:dyDescent="0.25">
      <c r="J1761">
        <v>1754</v>
      </c>
      <c r="K1761">
        <v>1044934.3570711093</v>
      </c>
    </row>
    <row r="1762" spans="10:11" x14ac:dyDescent="0.25">
      <c r="J1762">
        <v>1755</v>
      </c>
      <c r="K1762">
        <v>1046197.8826956961</v>
      </c>
    </row>
    <row r="1763" spans="10:11" x14ac:dyDescent="0.25">
      <c r="J1763">
        <v>1756</v>
      </c>
      <c r="K1763">
        <v>1048084.4436736162</v>
      </c>
    </row>
    <row r="1764" spans="10:11" x14ac:dyDescent="0.25">
      <c r="J1764">
        <v>1757</v>
      </c>
      <c r="K1764">
        <v>1041543.9922111942</v>
      </c>
    </row>
    <row r="1765" spans="10:11" x14ac:dyDescent="0.25">
      <c r="J1765">
        <v>1758</v>
      </c>
      <c r="K1765">
        <v>1041219.0625700967</v>
      </c>
    </row>
    <row r="1766" spans="10:11" x14ac:dyDescent="0.25">
      <c r="J1766">
        <v>1759</v>
      </c>
      <c r="K1766">
        <v>1049005.6444095164</v>
      </c>
    </row>
    <row r="1767" spans="10:11" x14ac:dyDescent="0.25">
      <c r="J1767">
        <v>1760</v>
      </c>
      <c r="K1767">
        <v>1048020.400776754</v>
      </c>
    </row>
    <row r="1768" spans="10:11" x14ac:dyDescent="0.25">
      <c r="J1768">
        <v>1761</v>
      </c>
      <c r="K1768">
        <v>1049746.5671450933</v>
      </c>
    </row>
    <row r="1769" spans="10:11" x14ac:dyDescent="0.25">
      <c r="J1769">
        <v>1762</v>
      </c>
      <c r="K1769">
        <v>1044561.9809167386</v>
      </c>
    </row>
    <row r="1770" spans="10:11" x14ac:dyDescent="0.25">
      <c r="J1770">
        <v>1763</v>
      </c>
      <c r="K1770">
        <v>1040729.6626414852</v>
      </c>
    </row>
    <row r="1771" spans="10:11" x14ac:dyDescent="0.25">
      <c r="J1771">
        <v>1764</v>
      </c>
      <c r="K1771">
        <v>1048538.4253986767</v>
      </c>
    </row>
    <row r="1772" spans="10:11" x14ac:dyDescent="0.25">
      <c r="J1772">
        <v>1765</v>
      </c>
      <c r="K1772">
        <v>1045328.0337579197</v>
      </c>
    </row>
    <row r="1773" spans="10:11" x14ac:dyDescent="0.25">
      <c r="J1773">
        <v>1766</v>
      </c>
      <c r="K1773">
        <v>1044208.217266091</v>
      </c>
    </row>
    <row r="1774" spans="10:11" x14ac:dyDescent="0.25">
      <c r="J1774">
        <v>1767</v>
      </c>
      <c r="K1774">
        <v>1047328.1752704433</v>
      </c>
    </row>
    <row r="1775" spans="10:11" x14ac:dyDescent="0.25">
      <c r="J1775">
        <v>1768</v>
      </c>
      <c r="K1775">
        <v>1042268.1182437866</v>
      </c>
    </row>
    <row r="1776" spans="10:11" x14ac:dyDescent="0.25">
      <c r="J1776">
        <v>1769</v>
      </c>
      <c r="K1776">
        <v>1044534.3828358118</v>
      </c>
    </row>
    <row r="1777" spans="10:11" x14ac:dyDescent="0.25">
      <c r="J1777">
        <v>1770</v>
      </c>
      <c r="K1777">
        <v>1046396.1203231481</v>
      </c>
    </row>
    <row r="1778" spans="10:11" x14ac:dyDescent="0.25">
      <c r="J1778">
        <v>1771</v>
      </c>
      <c r="K1778">
        <v>1040916.0930354458</v>
      </c>
    </row>
    <row r="1779" spans="10:11" x14ac:dyDescent="0.25">
      <c r="J1779">
        <v>1772</v>
      </c>
      <c r="K1779">
        <v>1047462.6717201145</v>
      </c>
    </row>
    <row r="1780" spans="10:11" x14ac:dyDescent="0.25">
      <c r="J1780">
        <v>1773</v>
      </c>
      <c r="K1780">
        <v>1044722.7650389298</v>
      </c>
    </row>
    <row r="1781" spans="10:11" x14ac:dyDescent="0.25">
      <c r="J1781">
        <v>1774</v>
      </c>
      <c r="K1781">
        <v>1042309.243129611</v>
      </c>
    </row>
    <row r="1782" spans="10:11" x14ac:dyDescent="0.25">
      <c r="J1782">
        <v>1775</v>
      </c>
      <c r="K1782">
        <v>1047726.4888968307</v>
      </c>
    </row>
    <row r="1783" spans="10:11" x14ac:dyDescent="0.25">
      <c r="J1783">
        <v>1776</v>
      </c>
      <c r="K1783">
        <v>1045489.5482961566</v>
      </c>
    </row>
    <row r="1784" spans="10:11" x14ac:dyDescent="0.25">
      <c r="J1784">
        <v>1777</v>
      </c>
      <c r="K1784">
        <v>1047993.8876127113</v>
      </c>
    </row>
    <row r="1785" spans="10:11" x14ac:dyDescent="0.25">
      <c r="J1785">
        <v>1778</v>
      </c>
      <c r="K1785">
        <v>1049121.3300208231</v>
      </c>
    </row>
    <row r="1786" spans="10:11" x14ac:dyDescent="0.25">
      <c r="J1786">
        <v>1779</v>
      </c>
      <c r="K1786">
        <v>1040442.4210505916</v>
      </c>
    </row>
    <row r="1787" spans="10:11" x14ac:dyDescent="0.25">
      <c r="J1787">
        <v>1780</v>
      </c>
      <c r="K1787">
        <v>1048076.7413520749</v>
      </c>
    </row>
    <row r="1788" spans="10:11" x14ac:dyDescent="0.25">
      <c r="J1788">
        <v>1781</v>
      </c>
      <c r="K1788">
        <v>1041566.4309160752</v>
      </c>
    </row>
    <row r="1789" spans="10:11" x14ac:dyDescent="0.25">
      <c r="J1789">
        <v>1782</v>
      </c>
      <c r="K1789">
        <v>1045625.4574262849</v>
      </c>
    </row>
    <row r="1790" spans="10:11" x14ac:dyDescent="0.25">
      <c r="J1790">
        <v>1783</v>
      </c>
      <c r="K1790">
        <v>1039613.6207982729</v>
      </c>
    </row>
    <row r="1791" spans="10:11" x14ac:dyDescent="0.25">
      <c r="J1791">
        <v>1784</v>
      </c>
      <c r="K1791">
        <v>1047473.6920536008</v>
      </c>
    </row>
    <row r="1792" spans="10:11" x14ac:dyDescent="0.25">
      <c r="J1792">
        <v>1785</v>
      </c>
      <c r="K1792">
        <v>1043837.739176358</v>
      </c>
    </row>
    <row r="1793" spans="10:11" x14ac:dyDescent="0.25">
      <c r="J1793">
        <v>1786</v>
      </c>
      <c r="K1793">
        <v>1045251.4196389623</v>
      </c>
    </row>
    <row r="1794" spans="10:11" x14ac:dyDescent="0.25">
      <c r="J1794">
        <v>1787</v>
      </c>
      <c r="K1794">
        <v>1047739.4984979233</v>
      </c>
    </row>
    <row r="1795" spans="10:11" x14ac:dyDescent="0.25">
      <c r="J1795">
        <v>1788</v>
      </c>
      <c r="K1795">
        <v>1042958.6179476794</v>
      </c>
    </row>
    <row r="1796" spans="10:11" x14ac:dyDescent="0.25">
      <c r="J1796">
        <v>1789</v>
      </c>
      <c r="K1796">
        <v>1046595.818668128</v>
      </c>
    </row>
    <row r="1797" spans="10:11" x14ac:dyDescent="0.25">
      <c r="J1797">
        <v>1790</v>
      </c>
      <c r="K1797">
        <v>1047854.3137399234</v>
      </c>
    </row>
    <row r="1798" spans="10:11" x14ac:dyDescent="0.25">
      <c r="J1798">
        <v>1791</v>
      </c>
      <c r="K1798">
        <v>1045571.8909889855</v>
      </c>
    </row>
    <row r="1799" spans="10:11" x14ac:dyDescent="0.25">
      <c r="J1799">
        <v>1792</v>
      </c>
      <c r="K1799">
        <v>1047762.5443043235</v>
      </c>
    </row>
    <row r="1800" spans="10:11" x14ac:dyDescent="0.25">
      <c r="J1800">
        <v>1793</v>
      </c>
      <c r="K1800">
        <v>1048711.3123657894</v>
      </c>
    </row>
    <row r="1801" spans="10:11" x14ac:dyDescent="0.25">
      <c r="J1801">
        <v>1794</v>
      </c>
      <c r="K1801">
        <v>1043752.4794757121</v>
      </c>
    </row>
    <row r="1802" spans="10:11" x14ac:dyDescent="0.25">
      <c r="J1802">
        <v>1795</v>
      </c>
      <c r="K1802">
        <v>1042274.7569090273</v>
      </c>
    </row>
    <row r="1803" spans="10:11" x14ac:dyDescent="0.25">
      <c r="J1803">
        <v>1796</v>
      </c>
      <c r="K1803">
        <v>1049168.9917929275</v>
      </c>
    </row>
    <row r="1804" spans="10:11" x14ac:dyDescent="0.25">
      <c r="J1804">
        <v>1797</v>
      </c>
      <c r="K1804">
        <v>1040992.4981383627</v>
      </c>
    </row>
    <row r="1805" spans="10:11" x14ac:dyDescent="0.25">
      <c r="J1805">
        <v>1798</v>
      </c>
      <c r="K1805">
        <v>1047040.6871005038</v>
      </c>
    </row>
    <row r="1806" spans="10:11" x14ac:dyDescent="0.25">
      <c r="J1806">
        <v>1799</v>
      </c>
      <c r="K1806">
        <v>1048410.7047505565</v>
      </c>
    </row>
    <row r="1807" spans="10:11" x14ac:dyDescent="0.25">
      <c r="J1807">
        <v>1800</v>
      </c>
      <c r="K1807">
        <v>1050090.2532387651</v>
      </c>
    </row>
    <row r="1808" spans="10:11" x14ac:dyDescent="0.25">
      <c r="J1808">
        <v>1801</v>
      </c>
      <c r="K1808">
        <v>1042315.3385003138</v>
      </c>
    </row>
    <row r="1809" spans="10:11" x14ac:dyDescent="0.25">
      <c r="J1809">
        <v>1802</v>
      </c>
      <c r="K1809">
        <v>1040813.2485315953</v>
      </c>
    </row>
    <row r="1810" spans="10:11" x14ac:dyDescent="0.25">
      <c r="J1810">
        <v>1803</v>
      </c>
      <c r="K1810">
        <v>1044726.9670697061</v>
      </c>
    </row>
    <row r="1811" spans="10:11" x14ac:dyDescent="0.25">
      <c r="J1811">
        <v>1804</v>
      </c>
      <c r="K1811">
        <v>1043028.5269920819</v>
      </c>
    </row>
    <row r="1812" spans="10:11" x14ac:dyDescent="0.25">
      <c r="J1812">
        <v>1805</v>
      </c>
      <c r="K1812">
        <v>1047733.7276499991</v>
      </c>
    </row>
    <row r="1813" spans="10:11" x14ac:dyDescent="0.25">
      <c r="J1813">
        <v>1806</v>
      </c>
      <c r="K1813">
        <v>1049671.3396073473</v>
      </c>
    </row>
    <row r="1814" spans="10:11" x14ac:dyDescent="0.25">
      <c r="J1814">
        <v>1807</v>
      </c>
      <c r="K1814">
        <v>1046847.2029498951</v>
      </c>
    </row>
    <row r="1815" spans="10:11" x14ac:dyDescent="0.25">
      <c r="J1815">
        <v>1808</v>
      </c>
      <c r="K1815">
        <v>1046621.0178404313</v>
      </c>
    </row>
    <row r="1816" spans="10:11" x14ac:dyDescent="0.25">
      <c r="J1816">
        <v>1809</v>
      </c>
      <c r="K1816">
        <v>1045792.6930075992</v>
      </c>
    </row>
    <row r="1817" spans="10:11" x14ac:dyDescent="0.25">
      <c r="J1817">
        <v>1810</v>
      </c>
      <c r="K1817">
        <v>1043996.8050579628</v>
      </c>
    </row>
    <row r="1818" spans="10:11" x14ac:dyDescent="0.25">
      <c r="J1818">
        <v>1811</v>
      </c>
      <c r="K1818">
        <v>1045052.3053782965</v>
      </c>
    </row>
    <row r="1819" spans="10:11" x14ac:dyDescent="0.25">
      <c r="J1819">
        <v>1812</v>
      </c>
      <c r="K1819">
        <v>1048557.6953425409</v>
      </c>
    </row>
    <row r="1820" spans="10:11" x14ac:dyDescent="0.25">
      <c r="J1820">
        <v>1813</v>
      </c>
      <c r="K1820">
        <v>1046418.5202028037</v>
      </c>
    </row>
    <row r="1821" spans="10:11" x14ac:dyDescent="0.25">
      <c r="J1821">
        <v>1814</v>
      </c>
      <c r="K1821">
        <v>1045101.4991060994</v>
      </c>
    </row>
    <row r="1822" spans="10:11" x14ac:dyDescent="0.25">
      <c r="J1822">
        <v>1815</v>
      </c>
      <c r="K1822">
        <v>1046034.9091748402</v>
      </c>
    </row>
    <row r="1823" spans="10:11" x14ac:dyDescent="0.25">
      <c r="J1823">
        <v>1816</v>
      </c>
      <c r="K1823">
        <v>1043847.9215103084</v>
      </c>
    </row>
    <row r="1824" spans="10:11" x14ac:dyDescent="0.25">
      <c r="J1824">
        <v>1817</v>
      </c>
      <c r="K1824">
        <v>1043519.1176900272</v>
      </c>
    </row>
    <row r="1825" spans="10:11" x14ac:dyDescent="0.25">
      <c r="J1825">
        <v>1818</v>
      </c>
      <c r="K1825">
        <v>1036901.2018596893</v>
      </c>
    </row>
    <row r="1826" spans="10:11" x14ac:dyDescent="0.25">
      <c r="J1826">
        <v>1819</v>
      </c>
      <c r="K1826">
        <v>1041018.7629167194</v>
      </c>
    </row>
    <row r="1827" spans="10:11" x14ac:dyDescent="0.25">
      <c r="J1827">
        <v>1820</v>
      </c>
      <c r="K1827">
        <v>1040926.7763534561</v>
      </c>
    </row>
    <row r="1828" spans="10:11" x14ac:dyDescent="0.25">
      <c r="J1828">
        <v>1821</v>
      </c>
      <c r="K1828">
        <v>1051425.6312733432</v>
      </c>
    </row>
    <row r="1829" spans="10:11" x14ac:dyDescent="0.25">
      <c r="J1829">
        <v>1822</v>
      </c>
      <c r="K1829">
        <v>1042384.1810930808</v>
      </c>
    </row>
    <row r="1830" spans="10:11" x14ac:dyDescent="0.25">
      <c r="J1830">
        <v>1823</v>
      </c>
      <c r="K1830">
        <v>1050378.5955972192</v>
      </c>
    </row>
    <row r="1831" spans="10:11" x14ac:dyDescent="0.25">
      <c r="J1831">
        <v>1824</v>
      </c>
      <c r="K1831">
        <v>1043840.865376107</v>
      </c>
    </row>
    <row r="1832" spans="10:11" x14ac:dyDescent="0.25">
      <c r="J1832">
        <v>1825</v>
      </c>
      <c r="K1832">
        <v>1044103.2578953573</v>
      </c>
    </row>
    <row r="1833" spans="10:11" x14ac:dyDescent="0.25">
      <c r="J1833">
        <v>1826</v>
      </c>
      <c r="K1833">
        <v>1042808.8692413071</v>
      </c>
    </row>
    <row r="1834" spans="10:11" x14ac:dyDescent="0.25">
      <c r="J1834">
        <v>1827</v>
      </c>
      <c r="K1834">
        <v>1046233.5892240107</v>
      </c>
    </row>
    <row r="1835" spans="10:11" x14ac:dyDescent="0.25">
      <c r="J1835">
        <v>1828</v>
      </c>
      <c r="K1835">
        <v>1043618.3527303932</v>
      </c>
    </row>
    <row r="1836" spans="10:11" x14ac:dyDescent="0.25">
      <c r="J1836">
        <v>1829</v>
      </c>
      <c r="K1836">
        <v>1043996.9819753761</v>
      </c>
    </row>
    <row r="1837" spans="10:11" x14ac:dyDescent="0.25">
      <c r="J1837">
        <v>1830</v>
      </c>
      <c r="K1837">
        <v>1040870.9184958575</v>
      </c>
    </row>
    <row r="1838" spans="10:11" x14ac:dyDescent="0.25">
      <c r="J1838">
        <v>1831</v>
      </c>
      <c r="K1838">
        <v>1044281.8765067015</v>
      </c>
    </row>
    <row r="1839" spans="10:11" x14ac:dyDescent="0.25">
      <c r="J1839">
        <v>1832</v>
      </c>
      <c r="K1839">
        <v>1043290.3424389904</v>
      </c>
    </row>
    <row r="1840" spans="10:11" x14ac:dyDescent="0.25">
      <c r="J1840">
        <v>1833</v>
      </c>
      <c r="K1840">
        <v>1044872.7320578372</v>
      </c>
    </row>
    <row r="1841" spans="10:11" x14ac:dyDescent="0.25">
      <c r="J1841">
        <v>1834</v>
      </c>
      <c r="K1841">
        <v>1044642.5754597776</v>
      </c>
    </row>
    <row r="1842" spans="10:11" x14ac:dyDescent="0.25">
      <c r="J1842">
        <v>1835</v>
      </c>
      <c r="K1842">
        <v>1045033.9187796752</v>
      </c>
    </row>
    <row r="1843" spans="10:11" x14ac:dyDescent="0.25">
      <c r="J1843">
        <v>1836</v>
      </c>
      <c r="K1843">
        <v>1046105.9581498376</v>
      </c>
    </row>
    <row r="1844" spans="10:11" x14ac:dyDescent="0.25">
      <c r="J1844">
        <v>1837</v>
      </c>
      <c r="K1844">
        <v>1047171.4315692822</v>
      </c>
    </row>
    <row r="1845" spans="10:11" x14ac:dyDescent="0.25">
      <c r="J1845">
        <v>1838</v>
      </c>
      <c r="K1845">
        <v>1044607.9643085439</v>
      </c>
    </row>
    <row r="1846" spans="10:11" x14ac:dyDescent="0.25">
      <c r="J1846">
        <v>1839</v>
      </c>
      <c r="K1846">
        <v>1046394.3802857971</v>
      </c>
    </row>
    <row r="1847" spans="10:11" x14ac:dyDescent="0.25">
      <c r="J1847">
        <v>1840</v>
      </c>
      <c r="K1847">
        <v>1047126.5624982248</v>
      </c>
    </row>
    <row r="1848" spans="10:11" x14ac:dyDescent="0.25">
      <c r="J1848">
        <v>1841</v>
      </c>
      <c r="K1848">
        <v>1046678.0042227443</v>
      </c>
    </row>
    <row r="1849" spans="10:11" x14ac:dyDescent="0.25">
      <c r="J1849">
        <v>1842</v>
      </c>
      <c r="K1849">
        <v>1047201.9030034081</v>
      </c>
    </row>
    <row r="1850" spans="10:11" x14ac:dyDescent="0.25">
      <c r="J1850">
        <v>1843</v>
      </c>
      <c r="K1850">
        <v>1045857.0320589264</v>
      </c>
    </row>
    <row r="1851" spans="10:11" x14ac:dyDescent="0.25">
      <c r="J1851">
        <v>1844</v>
      </c>
      <c r="K1851">
        <v>1047918.3743563172</v>
      </c>
    </row>
    <row r="1852" spans="10:11" x14ac:dyDescent="0.25">
      <c r="J1852">
        <v>1845</v>
      </c>
      <c r="K1852">
        <v>1050050.7528756107</v>
      </c>
    </row>
    <row r="1853" spans="10:11" x14ac:dyDescent="0.25">
      <c r="J1853">
        <v>1846</v>
      </c>
      <c r="K1853">
        <v>1046111.1893446279</v>
      </c>
    </row>
    <row r="1854" spans="10:11" x14ac:dyDescent="0.25">
      <c r="J1854">
        <v>1847</v>
      </c>
      <c r="K1854">
        <v>1049238.5004986832</v>
      </c>
    </row>
    <row r="1855" spans="10:11" x14ac:dyDescent="0.25">
      <c r="J1855">
        <v>1848</v>
      </c>
      <c r="K1855">
        <v>1043850.7225431871</v>
      </c>
    </row>
    <row r="1856" spans="10:11" x14ac:dyDescent="0.25">
      <c r="J1856">
        <v>1849</v>
      </c>
      <c r="K1856">
        <v>1046677.4441485001</v>
      </c>
    </row>
    <row r="1857" spans="10:11" x14ac:dyDescent="0.25">
      <c r="J1857">
        <v>1850</v>
      </c>
      <c r="K1857">
        <v>1047913.5217890155</v>
      </c>
    </row>
    <row r="1858" spans="10:11" x14ac:dyDescent="0.25">
      <c r="J1858">
        <v>1851</v>
      </c>
      <c r="K1858">
        <v>1046102.3937180914</v>
      </c>
    </row>
    <row r="1859" spans="10:11" x14ac:dyDescent="0.25">
      <c r="J1859">
        <v>1852</v>
      </c>
      <c r="K1859">
        <v>1044940.6467400653</v>
      </c>
    </row>
    <row r="1860" spans="10:11" x14ac:dyDescent="0.25">
      <c r="J1860">
        <v>1853</v>
      </c>
      <c r="K1860">
        <v>1046186.8408956232</v>
      </c>
    </row>
    <row r="1861" spans="10:11" x14ac:dyDescent="0.25">
      <c r="J1861">
        <v>1854</v>
      </c>
      <c r="K1861">
        <v>1045597.8865524021</v>
      </c>
    </row>
    <row r="1862" spans="10:11" x14ac:dyDescent="0.25">
      <c r="J1862">
        <v>1855</v>
      </c>
      <c r="K1862">
        <v>1039747.6359649863</v>
      </c>
    </row>
    <row r="1863" spans="10:11" x14ac:dyDescent="0.25">
      <c r="J1863">
        <v>1856</v>
      </c>
      <c r="K1863">
        <v>1044506.7059315975</v>
      </c>
    </row>
    <row r="1864" spans="10:11" x14ac:dyDescent="0.25">
      <c r="J1864">
        <v>1857</v>
      </c>
      <c r="K1864">
        <v>1044776.707429066</v>
      </c>
    </row>
    <row r="1865" spans="10:11" x14ac:dyDescent="0.25">
      <c r="J1865">
        <v>1858</v>
      </c>
      <c r="K1865">
        <v>1043060.3369060098</v>
      </c>
    </row>
    <row r="1866" spans="10:11" x14ac:dyDescent="0.25">
      <c r="J1866">
        <v>1859</v>
      </c>
      <c r="K1866">
        <v>1044576.3540369691</v>
      </c>
    </row>
    <row r="1867" spans="10:11" x14ac:dyDescent="0.25">
      <c r="J1867">
        <v>1860</v>
      </c>
      <c r="K1867">
        <v>1049521.2240788187</v>
      </c>
    </row>
    <row r="1868" spans="10:11" x14ac:dyDescent="0.25">
      <c r="J1868">
        <v>1861</v>
      </c>
      <c r="K1868">
        <v>1043463.8741165805</v>
      </c>
    </row>
    <row r="1869" spans="10:11" x14ac:dyDescent="0.25">
      <c r="J1869">
        <v>1862</v>
      </c>
      <c r="K1869">
        <v>1045562.1300293134</v>
      </c>
    </row>
    <row r="1870" spans="10:11" x14ac:dyDescent="0.25">
      <c r="J1870">
        <v>1863</v>
      </c>
      <c r="K1870">
        <v>1045702.2803067366</v>
      </c>
    </row>
    <row r="1871" spans="10:11" x14ac:dyDescent="0.25">
      <c r="J1871">
        <v>1864</v>
      </c>
      <c r="K1871">
        <v>1042237.803775599</v>
      </c>
    </row>
    <row r="1872" spans="10:11" x14ac:dyDescent="0.25">
      <c r="J1872">
        <v>1865</v>
      </c>
      <c r="K1872">
        <v>1050486.4177146815</v>
      </c>
    </row>
    <row r="1873" spans="10:11" x14ac:dyDescent="0.25">
      <c r="J1873">
        <v>1866</v>
      </c>
      <c r="K1873">
        <v>1045878.270440293</v>
      </c>
    </row>
    <row r="1874" spans="10:11" x14ac:dyDescent="0.25">
      <c r="J1874">
        <v>1867</v>
      </c>
      <c r="K1874">
        <v>1041243.9893844884</v>
      </c>
    </row>
    <row r="1875" spans="10:11" x14ac:dyDescent="0.25">
      <c r="J1875">
        <v>1868</v>
      </c>
      <c r="K1875">
        <v>1043929.7498247026</v>
      </c>
    </row>
    <row r="1876" spans="10:11" x14ac:dyDescent="0.25">
      <c r="J1876">
        <v>1869</v>
      </c>
      <c r="K1876">
        <v>1048987.5393376537</v>
      </c>
    </row>
    <row r="1877" spans="10:11" x14ac:dyDescent="0.25">
      <c r="J1877">
        <v>1870</v>
      </c>
      <c r="K1877">
        <v>1045798.561454096</v>
      </c>
    </row>
    <row r="1878" spans="10:11" x14ac:dyDescent="0.25">
      <c r="J1878">
        <v>1871</v>
      </c>
      <c r="K1878">
        <v>1046090.7493533461</v>
      </c>
    </row>
    <row r="1879" spans="10:11" x14ac:dyDescent="0.25">
      <c r="J1879">
        <v>1872</v>
      </c>
      <c r="K1879">
        <v>1044013.711034463</v>
      </c>
    </row>
    <row r="1880" spans="10:11" x14ac:dyDescent="0.25">
      <c r="J1880">
        <v>1873</v>
      </c>
      <c r="K1880">
        <v>1045355.2689419672</v>
      </c>
    </row>
    <row r="1881" spans="10:11" x14ac:dyDescent="0.25">
      <c r="J1881">
        <v>1874</v>
      </c>
      <c r="K1881">
        <v>1046841.4511922499</v>
      </c>
    </row>
    <row r="1882" spans="10:11" x14ac:dyDescent="0.25">
      <c r="J1882">
        <v>1875</v>
      </c>
      <c r="K1882">
        <v>1044536.1353877585</v>
      </c>
    </row>
    <row r="1883" spans="10:11" x14ac:dyDescent="0.25">
      <c r="J1883">
        <v>1876</v>
      </c>
      <c r="K1883">
        <v>1039025.5939855498</v>
      </c>
    </row>
    <row r="1884" spans="10:11" x14ac:dyDescent="0.25">
      <c r="J1884">
        <v>1877</v>
      </c>
      <c r="K1884">
        <v>1046666.2534392489</v>
      </c>
    </row>
    <row r="1885" spans="10:11" x14ac:dyDescent="0.25">
      <c r="J1885">
        <v>1878</v>
      </c>
      <c r="K1885">
        <v>1046181.5603732036</v>
      </c>
    </row>
    <row r="1886" spans="10:11" x14ac:dyDescent="0.25">
      <c r="J1886">
        <v>1879</v>
      </c>
      <c r="K1886">
        <v>1047403.7233093866</v>
      </c>
    </row>
    <row r="1887" spans="10:11" x14ac:dyDescent="0.25">
      <c r="J1887">
        <v>1880</v>
      </c>
      <c r="K1887">
        <v>1041977.6851829193</v>
      </c>
    </row>
    <row r="1888" spans="10:11" x14ac:dyDescent="0.25">
      <c r="J1888">
        <v>1881</v>
      </c>
      <c r="K1888">
        <v>1047442.8837845124</v>
      </c>
    </row>
    <row r="1889" spans="10:11" x14ac:dyDescent="0.25">
      <c r="J1889">
        <v>1882</v>
      </c>
      <c r="K1889">
        <v>1044277.8695845595</v>
      </c>
    </row>
    <row r="1890" spans="10:11" x14ac:dyDescent="0.25">
      <c r="J1890">
        <v>1883</v>
      </c>
      <c r="K1890">
        <v>1045536.6916708716</v>
      </c>
    </row>
    <row r="1891" spans="10:11" x14ac:dyDescent="0.25">
      <c r="J1891">
        <v>1884</v>
      </c>
      <c r="K1891">
        <v>1044011.972564557</v>
      </c>
    </row>
    <row r="1892" spans="10:11" x14ac:dyDescent="0.25">
      <c r="J1892">
        <v>1885</v>
      </c>
      <c r="K1892">
        <v>1044548.370545162</v>
      </c>
    </row>
    <row r="1893" spans="10:11" x14ac:dyDescent="0.25">
      <c r="J1893">
        <v>1886</v>
      </c>
      <c r="K1893">
        <v>1044152.7815907463</v>
      </c>
    </row>
    <row r="1894" spans="10:11" x14ac:dyDescent="0.25">
      <c r="J1894">
        <v>1887</v>
      </c>
      <c r="K1894">
        <v>1045930.406707413</v>
      </c>
    </row>
    <row r="1895" spans="10:11" x14ac:dyDescent="0.25">
      <c r="J1895">
        <v>1888</v>
      </c>
      <c r="K1895">
        <v>1043975.4220421334</v>
      </c>
    </row>
    <row r="1896" spans="10:11" x14ac:dyDescent="0.25">
      <c r="J1896">
        <v>1889</v>
      </c>
      <c r="K1896">
        <v>1045964.569115698</v>
      </c>
    </row>
    <row r="1897" spans="10:11" x14ac:dyDescent="0.25">
      <c r="J1897">
        <v>1890</v>
      </c>
      <c r="K1897">
        <v>1047422.2693882483</v>
      </c>
    </row>
    <row r="1898" spans="10:11" x14ac:dyDescent="0.25">
      <c r="J1898">
        <v>1891</v>
      </c>
      <c r="K1898">
        <v>1046142.2691103271</v>
      </c>
    </row>
    <row r="1899" spans="10:11" x14ac:dyDescent="0.25">
      <c r="J1899">
        <v>1892</v>
      </c>
      <c r="K1899">
        <v>1042277.8507102925</v>
      </c>
    </row>
    <row r="1900" spans="10:11" x14ac:dyDescent="0.25">
      <c r="J1900">
        <v>1893</v>
      </c>
      <c r="K1900">
        <v>1045459.0439827285</v>
      </c>
    </row>
    <row r="1901" spans="10:11" x14ac:dyDescent="0.25">
      <c r="J1901">
        <v>1894</v>
      </c>
      <c r="K1901">
        <v>1040694.1930094393</v>
      </c>
    </row>
    <row r="1902" spans="10:11" x14ac:dyDescent="0.25">
      <c r="J1902">
        <v>1895</v>
      </c>
      <c r="K1902">
        <v>1046137.0813345258</v>
      </c>
    </row>
    <row r="1903" spans="10:11" x14ac:dyDescent="0.25">
      <c r="J1903">
        <v>1896</v>
      </c>
      <c r="K1903">
        <v>1044042.7529923291</v>
      </c>
    </row>
    <row r="1904" spans="10:11" x14ac:dyDescent="0.25">
      <c r="J1904">
        <v>1897</v>
      </c>
      <c r="K1904">
        <v>1045177.232222089</v>
      </c>
    </row>
    <row r="1905" spans="10:11" x14ac:dyDescent="0.25">
      <c r="J1905">
        <v>1898</v>
      </c>
      <c r="K1905">
        <v>1051143.6846645647</v>
      </c>
    </row>
    <row r="1906" spans="10:11" x14ac:dyDescent="0.25">
      <c r="J1906">
        <v>1899</v>
      </c>
      <c r="K1906">
        <v>1042503.5375819517</v>
      </c>
    </row>
    <row r="1907" spans="10:11" x14ac:dyDescent="0.25">
      <c r="J1907">
        <v>1900</v>
      </c>
      <c r="K1907">
        <v>1045304.3491847162</v>
      </c>
    </row>
    <row r="1908" spans="10:11" x14ac:dyDescent="0.25">
      <c r="J1908">
        <v>1901</v>
      </c>
      <c r="K1908">
        <v>1046773.3513083118</v>
      </c>
    </row>
    <row r="1909" spans="10:11" x14ac:dyDescent="0.25">
      <c r="J1909">
        <v>1902</v>
      </c>
      <c r="K1909">
        <v>1042739.9461640354</v>
      </c>
    </row>
    <row r="1910" spans="10:11" x14ac:dyDescent="0.25">
      <c r="J1910">
        <v>1903</v>
      </c>
      <c r="K1910">
        <v>1042761.4702502922</v>
      </c>
    </row>
    <row r="1911" spans="10:11" x14ac:dyDescent="0.25">
      <c r="J1911">
        <v>1904</v>
      </c>
      <c r="K1911">
        <v>1046925.9440554077</v>
      </c>
    </row>
    <row r="1912" spans="10:11" x14ac:dyDescent="0.25">
      <c r="J1912">
        <v>1905</v>
      </c>
      <c r="K1912">
        <v>1042998.6475296387</v>
      </c>
    </row>
    <row r="1913" spans="10:11" x14ac:dyDescent="0.25">
      <c r="J1913">
        <v>1906</v>
      </c>
      <c r="K1913">
        <v>1043076.4788932255</v>
      </c>
    </row>
    <row r="1914" spans="10:11" x14ac:dyDescent="0.25">
      <c r="J1914">
        <v>1907</v>
      </c>
      <c r="K1914">
        <v>1042538.7867478038</v>
      </c>
    </row>
    <row r="1915" spans="10:11" x14ac:dyDescent="0.25">
      <c r="J1915">
        <v>1908</v>
      </c>
      <c r="K1915">
        <v>1048796.2151903557</v>
      </c>
    </row>
    <row r="1916" spans="10:11" x14ac:dyDescent="0.25">
      <c r="J1916">
        <v>1909</v>
      </c>
      <c r="K1916">
        <v>1046428.1153149661</v>
      </c>
    </row>
    <row r="1917" spans="10:11" x14ac:dyDescent="0.25">
      <c r="J1917">
        <v>1910</v>
      </c>
      <c r="K1917">
        <v>1045879.928808865</v>
      </c>
    </row>
    <row r="1918" spans="10:11" x14ac:dyDescent="0.25">
      <c r="J1918">
        <v>1911</v>
      </c>
      <c r="K1918">
        <v>1045940.8436317741</v>
      </c>
    </row>
    <row r="1919" spans="10:11" x14ac:dyDescent="0.25">
      <c r="J1919">
        <v>1912</v>
      </c>
      <c r="K1919">
        <v>1047122.99408139</v>
      </c>
    </row>
    <row r="1920" spans="10:11" x14ac:dyDescent="0.25">
      <c r="J1920">
        <v>1913</v>
      </c>
      <c r="K1920">
        <v>1049989.6182397958</v>
      </c>
    </row>
    <row r="1921" spans="10:11" x14ac:dyDescent="0.25">
      <c r="J1921">
        <v>1914</v>
      </c>
      <c r="K1921">
        <v>1043104.804061136</v>
      </c>
    </row>
    <row r="1922" spans="10:11" x14ac:dyDescent="0.25">
      <c r="J1922">
        <v>1915</v>
      </c>
      <c r="K1922">
        <v>1045428.8081717868</v>
      </c>
    </row>
    <row r="1923" spans="10:11" x14ac:dyDescent="0.25">
      <c r="J1923">
        <v>1916</v>
      </c>
      <c r="K1923">
        <v>1047206.6284577238</v>
      </c>
    </row>
    <row r="1924" spans="10:11" x14ac:dyDescent="0.25">
      <c r="J1924">
        <v>1917</v>
      </c>
      <c r="K1924">
        <v>1044790.2314910304</v>
      </c>
    </row>
    <row r="1925" spans="10:11" x14ac:dyDescent="0.25">
      <c r="J1925">
        <v>1918</v>
      </c>
      <c r="K1925">
        <v>1048146.9991664394</v>
      </c>
    </row>
    <row r="1926" spans="10:11" x14ac:dyDescent="0.25">
      <c r="J1926">
        <v>1919</v>
      </c>
      <c r="K1926">
        <v>1042785.2047929622</v>
      </c>
    </row>
    <row r="1927" spans="10:11" x14ac:dyDescent="0.25">
      <c r="J1927">
        <v>1920</v>
      </c>
      <c r="K1927">
        <v>1046079.5438301623</v>
      </c>
    </row>
    <row r="1928" spans="10:11" x14ac:dyDescent="0.25">
      <c r="J1928">
        <v>1921</v>
      </c>
      <c r="K1928">
        <v>1048868.5640905888</v>
      </c>
    </row>
    <row r="1929" spans="10:11" x14ac:dyDescent="0.25">
      <c r="J1929">
        <v>1922</v>
      </c>
      <c r="K1929">
        <v>1043527.1223639328</v>
      </c>
    </row>
    <row r="1930" spans="10:11" x14ac:dyDescent="0.25">
      <c r="J1930">
        <v>1923</v>
      </c>
      <c r="K1930">
        <v>1047159.4287189983</v>
      </c>
    </row>
    <row r="1931" spans="10:11" x14ac:dyDescent="0.25">
      <c r="J1931">
        <v>1924</v>
      </c>
      <c r="K1931">
        <v>1044330.1065907604</v>
      </c>
    </row>
    <row r="1932" spans="10:11" x14ac:dyDescent="0.25">
      <c r="J1932">
        <v>1925</v>
      </c>
      <c r="K1932">
        <v>1045942.0070585625</v>
      </c>
    </row>
    <row r="1933" spans="10:11" x14ac:dyDescent="0.25">
      <c r="J1933">
        <v>1926</v>
      </c>
      <c r="K1933">
        <v>1042881.0207697892</v>
      </c>
    </row>
    <row r="1934" spans="10:11" x14ac:dyDescent="0.25">
      <c r="J1934">
        <v>1927</v>
      </c>
      <c r="K1934">
        <v>1040806.2872749153</v>
      </c>
    </row>
    <row r="1935" spans="10:11" x14ac:dyDescent="0.25">
      <c r="J1935">
        <v>1928</v>
      </c>
      <c r="K1935">
        <v>1046935.5270267321</v>
      </c>
    </row>
    <row r="1936" spans="10:11" x14ac:dyDescent="0.25">
      <c r="J1936">
        <v>1929</v>
      </c>
      <c r="K1936">
        <v>1035686.710606627</v>
      </c>
    </row>
    <row r="1937" spans="10:11" x14ac:dyDescent="0.25">
      <c r="J1937">
        <v>1930</v>
      </c>
      <c r="K1937">
        <v>1043079.8489471253</v>
      </c>
    </row>
    <row r="1938" spans="10:11" x14ac:dyDescent="0.25">
      <c r="J1938">
        <v>1931</v>
      </c>
      <c r="K1938">
        <v>1043415.4375442429</v>
      </c>
    </row>
    <row r="1939" spans="10:11" x14ac:dyDescent="0.25">
      <c r="J1939">
        <v>1932</v>
      </c>
      <c r="K1939">
        <v>1041172.1703353726</v>
      </c>
    </row>
    <row r="1940" spans="10:11" x14ac:dyDescent="0.25">
      <c r="J1940">
        <v>1933</v>
      </c>
      <c r="K1940">
        <v>1037723.2534914955</v>
      </c>
    </row>
    <row r="1941" spans="10:11" x14ac:dyDescent="0.25">
      <c r="J1941">
        <v>1934</v>
      </c>
      <c r="K1941">
        <v>1042624.3816336791</v>
      </c>
    </row>
    <row r="1942" spans="10:11" x14ac:dyDescent="0.25">
      <c r="J1942">
        <v>1935</v>
      </c>
      <c r="K1942">
        <v>1046621.5103129409</v>
      </c>
    </row>
    <row r="1943" spans="10:11" x14ac:dyDescent="0.25">
      <c r="J1943">
        <v>1936</v>
      </c>
      <c r="K1943">
        <v>1043351.2382871936</v>
      </c>
    </row>
    <row r="1944" spans="10:11" x14ac:dyDescent="0.25">
      <c r="J1944">
        <v>1937</v>
      </c>
      <c r="K1944">
        <v>1045193.2710039868</v>
      </c>
    </row>
    <row r="1945" spans="10:11" x14ac:dyDescent="0.25">
      <c r="J1945">
        <v>1938</v>
      </c>
      <c r="K1945">
        <v>1039377.4661851692</v>
      </c>
    </row>
    <row r="1946" spans="10:11" x14ac:dyDescent="0.25">
      <c r="J1946">
        <v>1939</v>
      </c>
      <c r="K1946">
        <v>1052480.5202083404</v>
      </c>
    </row>
    <row r="1947" spans="10:11" x14ac:dyDescent="0.25">
      <c r="J1947">
        <v>1940</v>
      </c>
      <c r="K1947">
        <v>1045447.0437820713</v>
      </c>
    </row>
    <row r="1948" spans="10:11" x14ac:dyDescent="0.25">
      <c r="J1948">
        <v>1941</v>
      </c>
      <c r="K1948">
        <v>1046095.4281406674</v>
      </c>
    </row>
    <row r="1949" spans="10:11" x14ac:dyDescent="0.25">
      <c r="J1949">
        <v>1942</v>
      </c>
      <c r="K1949">
        <v>1046048.8039652822</v>
      </c>
    </row>
    <row r="1950" spans="10:11" x14ac:dyDescent="0.25">
      <c r="J1950">
        <v>1943</v>
      </c>
      <c r="K1950">
        <v>1047669.054000077</v>
      </c>
    </row>
    <row r="1951" spans="10:11" x14ac:dyDescent="0.25">
      <c r="J1951">
        <v>1944</v>
      </c>
      <c r="K1951">
        <v>1041588.9504455035</v>
      </c>
    </row>
    <row r="1952" spans="10:11" x14ac:dyDescent="0.25">
      <c r="J1952">
        <v>1945</v>
      </c>
      <c r="K1952">
        <v>1046708.1938872915</v>
      </c>
    </row>
    <row r="1953" spans="10:11" x14ac:dyDescent="0.25">
      <c r="J1953">
        <v>1946</v>
      </c>
      <c r="K1953">
        <v>1047217.2158575318</v>
      </c>
    </row>
    <row r="1954" spans="10:11" x14ac:dyDescent="0.25">
      <c r="J1954">
        <v>1947</v>
      </c>
      <c r="K1954">
        <v>1046175.7192557275</v>
      </c>
    </row>
    <row r="1955" spans="10:11" x14ac:dyDescent="0.25">
      <c r="J1955">
        <v>1948</v>
      </c>
      <c r="K1955">
        <v>1045095.3910015374</v>
      </c>
    </row>
    <row r="1956" spans="10:11" x14ac:dyDescent="0.25">
      <c r="J1956">
        <v>1949</v>
      </c>
      <c r="K1956">
        <v>1041295.2822573712</v>
      </c>
    </row>
    <row r="1957" spans="10:11" x14ac:dyDescent="0.25">
      <c r="J1957">
        <v>1950</v>
      </c>
      <c r="K1957">
        <v>1042004.3823759116</v>
      </c>
    </row>
    <row r="1958" spans="10:11" x14ac:dyDescent="0.25">
      <c r="J1958">
        <v>1951</v>
      </c>
      <c r="K1958">
        <v>1047529.4085127645</v>
      </c>
    </row>
    <row r="1959" spans="10:11" x14ac:dyDescent="0.25">
      <c r="J1959">
        <v>1952</v>
      </c>
      <c r="K1959">
        <v>1040964.0048950415</v>
      </c>
    </row>
    <row r="1960" spans="10:11" x14ac:dyDescent="0.25">
      <c r="J1960">
        <v>1953</v>
      </c>
      <c r="K1960">
        <v>1046256.3390178246</v>
      </c>
    </row>
    <row r="1961" spans="10:11" x14ac:dyDescent="0.25">
      <c r="J1961">
        <v>1954</v>
      </c>
      <c r="K1961">
        <v>1048262.9811766015</v>
      </c>
    </row>
    <row r="1962" spans="10:11" x14ac:dyDescent="0.25">
      <c r="J1962">
        <v>1955</v>
      </c>
      <c r="K1962">
        <v>1046876.9778814523</v>
      </c>
    </row>
    <row r="1963" spans="10:11" x14ac:dyDescent="0.25">
      <c r="J1963">
        <v>1956</v>
      </c>
      <c r="K1963">
        <v>1038584.1236759293</v>
      </c>
    </row>
    <row r="1964" spans="10:11" x14ac:dyDescent="0.25">
      <c r="J1964">
        <v>1957</v>
      </c>
      <c r="K1964">
        <v>1039784.9202058632</v>
      </c>
    </row>
    <row r="1965" spans="10:11" x14ac:dyDescent="0.25">
      <c r="J1965">
        <v>1958</v>
      </c>
      <c r="K1965">
        <v>1040951.5006047164</v>
      </c>
    </row>
    <row r="1966" spans="10:11" x14ac:dyDescent="0.25">
      <c r="J1966">
        <v>1959</v>
      </c>
      <c r="K1966">
        <v>1048714.0893731341</v>
      </c>
    </row>
    <row r="1967" spans="10:11" x14ac:dyDescent="0.25">
      <c r="J1967">
        <v>1960</v>
      </c>
      <c r="K1967">
        <v>1047497.5794600594</v>
      </c>
    </row>
    <row r="1968" spans="10:11" x14ac:dyDescent="0.25">
      <c r="J1968">
        <v>1961</v>
      </c>
      <c r="K1968">
        <v>1049297.8838140508</v>
      </c>
    </row>
    <row r="1969" spans="10:11" x14ac:dyDescent="0.25">
      <c r="J1969">
        <v>1962</v>
      </c>
      <c r="K1969">
        <v>1047138.9749527717</v>
      </c>
    </row>
    <row r="1970" spans="10:11" x14ac:dyDescent="0.25">
      <c r="J1970">
        <v>1963</v>
      </c>
      <c r="K1970">
        <v>1044295.6339046538</v>
      </c>
    </row>
    <row r="1971" spans="10:11" x14ac:dyDescent="0.25">
      <c r="J1971">
        <v>1964</v>
      </c>
      <c r="K1971">
        <v>1041477.9118098381</v>
      </c>
    </row>
    <row r="1972" spans="10:11" x14ac:dyDescent="0.25">
      <c r="J1972">
        <v>1965</v>
      </c>
      <c r="K1972">
        <v>1045279.3586277561</v>
      </c>
    </row>
    <row r="1973" spans="10:11" x14ac:dyDescent="0.25">
      <c r="J1973">
        <v>1966</v>
      </c>
      <c r="K1973">
        <v>1044881.018530439</v>
      </c>
    </row>
    <row r="1974" spans="10:11" x14ac:dyDescent="0.25">
      <c r="J1974">
        <v>1967</v>
      </c>
      <c r="K1974">
        <v>1044374.2080745939</v>
      </c>
    </row>
    <row r="1975" spans="10:11" x14ac:dyDescent="0.25">
      <c r="J1975">
        <v>1968</v>
      </c>
      <c r="K1975">
        <v>1044551.7019824205</v>
      </c>
    </row>
    <row r="1976" spans="10:11" x14ac:dyDescent="0.25">
      <c r="J1976">
        <v>1969</v>
      </c>
      <c r="K1976">
        <v>1048150.445379344</v>
      </c>
    </row>
    <row r="1977" spans="10:11" x14ac:dyDescent="0.25">
      <c r="J1977">
        <v>1970</v>
      </c>
      <c r="K1977">
        <v>1042087.1916263184</v>
      </c>
    </row>
    <row r="1978" spans="10:11" x14ac:dyDescent="0.25">
      <c r="J1978">
        <v>1971</v>
      </c>
      <c r="K1978">
        <v>1046636.6678323951</v>
      </c>
    </row>
    <row r="1979" spans="10:11" x14ac:dyDescent="0.25">
      <c r="J1979">
        <v>1972</v>
      </c>
      <c r="K1979">
        <v>1047753.3397349833</v>
      </c>
    </row>
    <row r="1980" spans="10:11" x14ac:dyDescent="0.25">
      <c r="J1980">
        <v>1973</v>
      </c>
      <c r="K1980">
        <v>1043014.1961088906</v>
      </c>
    </row>
    <row r="1981" spans="10:11" x14ac:dyDescent="0.25">
      <c r="J1981">
        <v>1974</v>
      </c>
      <c r="K1981">
        <v>1040574.0133076418</v>
      </c>
    </row>
    <row r="1982" spans="10:11" x14ac:dyDescent="0.25">
      <c r="J1982">
        <v>1975</v>
      </c>
      <c r="K1982">
        <v>1047909.4445695292</v>
      </c>
    </row>
    <row r="1983" spans="10:11" x14ac:dyDescent="0.25">
      <c r="J1983">
        <v>1976</v>
      </c>
      <c r="K1983">
        <v>1044715.0198225714</v>
      </c>
    </row>
    <row r="1984" spans="10:11" x14ac:dyDescent="0.25">
      <c r="J1984">
        <v>1977</v>
      </c>
      <c r="K1984">
        <v>1042832.6140267696</v>
      </c>
    </row>
    <row r="1985" spans="10:11" x14ac:dyDescent="0.25">
      <c r="J1985">
        <v>1978</v>
      </c>
      <c r="K1985">
        <v>1044325.6510193053</v>
      </c>
    </row>
    <row r="1986" spans="10:11" x14ac:dyDescent="0.25">
      <c r="J1986">
        <v>1979</v>
      </c>
      <c r="K1986">
        <v>1045879.244058619</v>
      </c>
    </row>
    <row r="1987" spans="10:11" x14ac:dyDescent="0.25">
      <c r="J1987">
        <v>1980</v>
      </c>
      <c r="K1987">
        <v>1044482.3094689873</v>
      </c>
    </row>
    <row r="1988" spans="10:11" x14ac:dyDescent="0.25">
      <c r="J1988">
        <v>1981</v>
      </c>
      <c r="K1988">
        <v>1045834.6551691891</v>
      </c>
    </row>
    <row r="1989" spans="10:11" x14ac:dyDescent="0.25">
      <c r="J1989">
        <v>1982</v>
      </c>
      <c r="K1989">
        <v>1046758.2333332743</v>
      </c>
    </row>
    <row r="1990" spans="10:11" x14ac:dyDescent="0.25">
      <c r="J1990">
        <v>1983</v>
      </c>
      <c r="K1990">
        <v>1044707.7337682957</v>
      </c>
    </row>
    <row r="1991" spans="10:11" x14ac:dyDescent="0.25">
      <c r="J1991">
        <v>1984</v>
      </c>
      <c r="K1991">
        <v>1041049.0389550577</v>
      </c>
    </row>
    <row r="1992" spans="10:11" x14ac:dyDescent="0.25">
      <c r="J1992">
        <v>1985</v>
      </c>
      <c r="K1992">
        <v>1047408.054400531</v>
      </c>
    </row>
    <row r="1993" spans="10:11" x14ac:dyDescent="0.25">
      <c r="J1993">
        <v>1986</v>
      </c>
      <c r="K1993">
        <v>1042114.7662012008</v>
      </c>
    </row>
    <row r="1994" spans="10:11" x14ac:dyDescent="0.25">
      <c r="J1994">
        <v>1987</v>
      </c>
      <c r="K1994">
        <v>1040440.2056597107</v>
      </c>
    </row>
    <row r="1995" spans="10:11" x14ac:dyDescent="0.25">
      <c r="J1995">
        <v>1988</v>
      </c>
      <c r="K1995">
        <v>1040947.2863401285</v>
      </c>
    </row>
    <row r="1996" spans="10:11" x14ac:dyDescent="0.25">
      <c r="J1996">
        <v>1989</v>
      </c>
      <c r="K1996">
        <v>1041936.4638361762</v>
      </c>
    </row>
    <row r="1997" spans="10:11" x14ac:dyDescent="0.25">
      <c r="J1997">
        <v>1990</v>
      </c>
      <c r="K1997">
        <v>1051358.8238375713</v>
      </c>
    </row>
    <row r="1998" spans="10:11" x14ac:dyDescent="0.25">
      <c r="J1998">
        <v>1991</v>
      </c>
      <c r="K1998">
        <v>1044765.894992312</v>
      </c>
    </row>
    <row r="1999" spans="10:11" x14ac:dyDescent="0.25">
      <c r="J1999">
        <v>1992</v>
      </c>
      <c r="K1999">
        <v>1044817.3202442584</v>
      </c>
    </row>
    <row r="2000" spans="10:11" x14ac:dyDescent="0.25">
      <c r="J2000">
        <v>1993</v>
      </c>
      <c r="K2000">
        <v>1047779.5867219026</v>
      </c>
    </row>
    <row r="2001" spans="10:11" x14ac:dyDescent="0.25">
      <c r="J2001">
        <v>1994</v>
      </c>
      <c r="K2001">
        <v>1046406.0952769662</v>
      </c>
    </row>
    <row r="2002" spans="10:11" x14ac:dyDescent="0.25">
      <c r="J2002">
        <v>1995</v>
      </c>
      <c r="K2002">
        <v>1042928.4890766708</v>
      </c>
    </row>
    <row r="2003" spans="10:11" x14ac:dyDescent="0.25">
      <c r="J2003">
        <v>1996</v>
      </c>
      <c r="K2003">
        <v>1041766.6796094205</v>
      </c>
    </row>
    <row r="2004" spans="10:11" x14ac:dyDescent="0.25">
      <c r="J2004">
        <v>1997</v>
      </c>
      <c r="K2004">
        <v>1044296.1050310867</v>
      </c>
    </row>
    <row r="2005" spans="10:11" x14ac:dyDescent="0.25">
      <c r="J2005">
        <v>1998</v>
      </c>
      <c r="K2005">
        <v>1045976.2163536017</v>
      </c>
    </row>
    <row r="2006" spans="10:11" x14ac:dyDescent="0.25">
      <c r="J2006">
        <v>1999</v>
      </c>
      <c r="K2006">
        <v>1045530.472571693</v>
      </c>
    </row>
    <row r="2007" spans="10:11" x14ac:dyDescent="0.25">
      <c r="J2007">
        <v>2000</v>
      </c>
      <c r="K2007">
        <v>1044598.5233446992</v>
      </c>
    </row>
    <row r="2008" spans="10:11" x14ac:dyDescent="0.25">
      <c r="J2008">
        <v>2001</v>
      </c>
      <c r="K2008">
        <v>1043515.4257889877</v>
      </c>
    </row>
    <row r="2009" spans="10:11" x14ac:dyDescent="0.25">
      <c r="J2009">
        <v>2002</v>
      </c>
      <c r="K2009">
        <v>1049199.4613783695</v>
      </c>
    </row>
    <row r="2010" spans="10:11" x14ac:dyDescent="0.25">
      <c r="J2010">
        <v>2003</v>
      </c>
      <c r="K2010">
        <v>1040313.1807246383</v>
      </c>
    </row>
    <row r="2011" spans="10:11" x14ac:dyDescent="0.25">
      <c r="J2011">
        <v>2004</v>
      </c>
      <c r="K2011">
        <v>1044770.2506563037</v>
      </c>
    </row>
    <row r="2012" spans="10:11" x14ac:dyDescent="0.25">
      <c r="J2012">
        <v>2005</v>
      </c>
      <c r="K2012">
        <v>1045972.1094216165</v>
      </c>
    </row>
    <row r="2013" spans="10:11" x14ac:dyDescent="0.25">
      <c r="J2013">
        <v>2006</v>
      </c>
      <c r="K2013">
        <v>1050548.673202229</v>
      </c>
    </row>
    <row r="2014" spans="10:11" x14ac:dyDescent="0.25">
      <c r="J2014">
        <v>2007</v>
      </c>
      <c r="K2014">
        <v>1043347.3387309614</v>
      </c>
    </row>
    <row r="2015" spans="10:11" x14ac:dyDescent="0.25">
      <c r="J2015">
        <v>2008</v>
      </c>
      <c r="K2015">
        <v>1043881.9811722786</v>
      </c>
    </row>
    <row r="2016" spans="10:11" x14ac:dyDescent="0.25">
      <c r="J2016">
        <v>2009</v>
      </c>
      <c r="K2016">
        <v>1043935.3486670463</v>
      </c>
    </row>
    <row r="2017" spans="10:11" x14ac:dyDescent="0.25">
      <c r="J2017">
        <v>2010</v>
      </c>
      <c r="K2017">
        <v>1046252.7064156443</v>
      </c>
    </row>
    <row r="2018" spans="10:11" x14ac:dyDescent="0.25">
      <c r="J2018">
        <v>2011</v>
      </c>
      <c r="K2018">
        <v>1044421.1667163175</v>
      </c>
    </row>
    <row r="2019" spans="10:11" x14ac:dyDescent="0.25">
      <c r="J2019">
        <v>2012</v>
      </c>
      <c r="K2019">
        <v>1041810.1999703121</v>
      </c>
    </row>
    <row r="2020" spans="10:11" x14ac:dyDescent="0.25">
      <c r="J2020">
        <v>2013</v>
      </c>
      <c r="K2020">
        <v>1046636.0861125927</v>
      </c>
    </row>
    <row r="2021" spans="10:11" x14ac:dyDescent="0.25">
      <c r="J2021">
        <v>2014</v>
      </c>
      <c r="K2021">
        <v>1048343.473093391</v>
      </c>
    </row>
    <row r="2022" spans="10:11" x14ac:dyDescent="0.25">
      <c r="J2022">
        <v>2015</v>
      </c>
      <c r="K2022">
        <v>1039852.1649707413</v>
      </c>
    </row>
    <row r="2023" spans="10:11" x14ac:dyDescent="0.25">
      <c r="J2023">
        <v>2016</v>
      </c>
      <c r="K2023">
        <v>1046313.4815024232</v>
      </c>
    </row>
    <row r="2024" spans="10:11" x14ac:dyDescent="0.25">
      <c r="J2024">
        <v>2017</v>
      </c>
      <c r="K2024">
        <v>1043750.296669167</v>
      </c>
    </row>
    <row r="2025" spans="10:11" x14ac:dyDescent="0.25">
      <c r="J2025">
        <v>2018</v>
      </c>
      <c r="K2025">
        <v>1046048.2234380677</v>
      </c>
    </row>
    <row r="2026" spans="10:11" x14ac:dyDescent="0.25">
      <c r="J2026">
        <v>2019</v>
      </c>
      <c r="K2026">
        <v>1042933.2404241854</v>
      </c>
    </row>
    <row r="2027" spans="10:11" x14ac:dyDescent="0.25">
      <c r="J2027">
        <v>2020</v>
      </c>
      <c r="K2027">
        <v>1043954.9005357862</v>
      </c>
    </row>
    <row r="2028" spans="10:11" x14ac:dyDescent="0.25">
      <c r="J2028">
        <v>2021</v>
      </c>
      <c r="K2028">
        <v>1043810.1720998994</v>
      </c>
    </row>
    <row r="2029" spans="10:11" x14ac:dyDescent="0.25">
      <c r="J2029">
        <v>2022</v>
      </c>
      <c r="K2029">
        <v>1038516.5269782332</v>
      </c>
    </row>
    <row r="2030" spans="10:11" x14ac:dyDescent="0.25">
      <c r="J2030">
        <v>2023</v>
      </c>
      <c r="K2030">
        <v>1041996.0147942611</v>
      </c>
    </row>
    <row r="2031" spans="10:11" x14ac:dyDescent="0.25">
      <c r="J2031">
        <v>2024</v>
      </c>
      <c r="K2031">
        <v>1040403.7463403457</v>
      </c>
    </row>
    <row r="2032" spans="10:11" x14ac:dyDescent="0.25">
      <c r="J2032">
        <v>2025</v>
      </c>
      <c r="K2032">
        <v>1046360.0640171957</v>
      </c>
    </row>
    <row r="2033" spans="10:11" x14ac:dyDescent="0.25">
      <c r="J2033">
        <v>2026</v>
      </c>
      <c r="K2033">
        <v>1041275.4251837678</v>
      </c>
    </row>
    <row r="2034" spans="10:11" x14ac:dyDescent="0.25">
      <c r="J2034">
        <v>2027</v>
      </c>
      <c r="K2034">
        <v>1042939.8297715783</v>
      </c>
    </row>
    <row r="2035" spans="10:11" x14ac:dyDescent="0.25">
      <c r="J2035">
        <v>2028</v>
      </c>
      <c r="K2035">
        <v>1041398.8162462418</v>
      </c>
    </row>
    <row r="2036" spans="10:11" x14ac:dyDescent="0.25">
      <c r="J2036">
        <v>2029</v>
      </c>
      <c r="K2036">
        <v>1044854.2685229863</v>
      </c>
    </row>
    <row r="2037" spans="10:11" x14ac:dyDescent="0.25">
      <c r="J2037">
        <v>2030</v>
      </c>
      <c r="K2037">
        <v>1046917.6707586382</v>
      </c>
    </row>
    <row r="2038" spans="10:11" x14ac:dyDescent="0.25">
      <c r="J2038">
        <v>2031</v>
      </c>
      <c r="K2038">
        <v>1046896.4829223318</v>
      </c>
    </row>
    <row r="2039" spans="10:11" x14ac:dyDescent="0.25">
      <c r="J2039">
        <v>2032</v>
      </c>
      <c r="K2039">
        <v>1042724.7408878764</v>
      </c>
    </row>
    <row r="2040" spans="10:11" x14ac:dyDescent="0.25">
      <c r="J2040">
        <v>2033</v>
      </c>
      <c r="K2040">
        <v>1048041.5443276957</v>
      </c>
    </row>
    <row r="2041" spans="10:11" x14ac:dyDescent="0.25">
      <c r="J2041">
        <v>2034</v>
      </c>
      <c r="K2041">
        <v>1041294.9693222622</v>
      </c>
    </row>
    <row r="2042" spans="10:11" x14ac:dyDescent="0.25">
      <c r="J2042">
        <v>2035</v>
      </c>
      <c r="K2042">
        <v>1046766.4827023314</v>
      </c>
    </row>
    <row r="2043" spans="10:11" x14ac:dyDescent="0.25">
      <c r="J2043">
        <v>2036</v>
      </c>
      <c r="K2043">
        <v>1044223.8370901599</v>
      </c>
    </row>
    <row r="2044" spans="10:11" x14ac:dyDescent="0.25">
      <c r="J2044">
        <v>2037</v>
      </c>
      <c r="K2044">
        <v>1045952.8410057956</v>
      </c>
    </row>
    <row r="2045" spans="10:11" x14ac:dyDescent="0.25">
      <c r="J2045">
        <v>2038</v>
      </c>
      <c r="K2045">
        <v>1043530.559898354</v>
      </c>
    </row>
    <row r="2046" spans="10:11" x14ac:dyDescent="0.25">
      <c r="J2046">
        <v>2039</v>
      </c>
      <c r="K2046">
        <v>1042308.2353206864</v>
      </c>
    </row>
    <row r="2047" spans="10:11" x14ac:dyDescent="0.25">
      <c r="J2047">
        <v>2040</v>
      </c>
      <c r="K2047">
        <v>1047583.7408494648</v>
      </c>
    </row>
    <row r="2048" spans="10:11" x14ac:dyDescent="0.25">
      <c r="J2048">
        <v>2041</v>
      </c>
      <c r="K2048">
        <v>1047120.3375254131</v>
      </c>
    </row>
    <row r="2049" spans="10:11" x14ac:dyDescent="0.25">
      <c r="J2049">
        <v>2042</v>
      </c>
      <c r="K2049">
        <v>1044118.6928838649</v>
      </c>
    </row>
    <row r="2050" spans="10:11" x14ac:dyDescent="0.25">
      <c r="J2050">
        <v>2043</v>
      </c>
      <c r="K2050">
        <v>1047839.7094847267</v>
      </c>
    </row>
    <row r="2051" spans="10:11" x14ac:dyDescent="0.25">
      <c r="J2051">
        <v>2044</v>
      </c>
      <c r="K2051">
        <v>1043182.5074371372</v>
      </c>
    </row>
    <row r="2052" spans="10:11" x14ac:dyDescent="0.25">
      <c r="J2052">
        <v>2045</v>
      </c>
      <c r="K2052">
        <v>1046804.952776136</v>
      </c>
    </row>
    <row r="2053" spans="10:11" x14ac:dyDescent="0.25">
      <c r="J2053">
        <v>2046</v>
      </c>
      <c r="K2053">
        <v>1042706.0390548442</v>
      </c>
    </row>
    <row r="2054" spans="10:11" x14ac:dyDescent="0.25">
      <c r="J2054">
        <v>2047</v>
      </c>
      <c r="K2054">
        <v>1046730.937953488</v>
      </c>
    </row>
    <row r="2055" spans="10:11" x14ac:dyDescent="0.25">
      <c r="J2055">
        <v>2048</v>
      </c>
      <c r="K2055">
        <v>1045102.863960231</v>
      </c>
    </row>
    <row r="2056" spans="10:11" x14ac:dyDescent="0.25">
      <c r="J2056">
        <v>2049</v>
      </c>
      <c r="K2056">
        <v>1044821.1819622177</v>
      </c>
    </row>
    <row r="2057" spans="10:11" x14ac:dyDescent="0.25">
      <c r="J2057">
        <v>2050</v>
      </c>
      <c r="K2057">
        <v>1043911.1975603083</v>
      </c>
    </row>
    <row r="2058" spans="10:11" x14ac:dyDescent="0.25">
      <c r="J2058">
        <v>2051</v>
      </c>
      <c r="K2058">
        <v>1045008.6367000606</v>
      </c>
    </row>
    <row r="2059" spans="10:11" x14ac:dyDescent="0.25">
      <c r="J2059">
        <v>2052</v>
      </c>
      <c r="K2059">
        <v>1042601.9733626911</v>
      </c>
    </row>
    <row r="2060" spans="10:11" x14ac:dyDescent="0.25">
      <c r="J2060">
        <v>2053</v>
      </c>
      <c r="K2060">
        <v>1044414.6662585071</v>
      </c>
    </row>
    <row r="2061" spans="10:11" x14ac:dyDescent="0.25">
      <c r="J2061">
        <v>2054</v>
      </c>
      <c r="K2061">
        <v>1045930.454573168</v>
      </c>
    </row>
    <row r="2062" spans="10:11" x14ac:dyDescent="0.25">
      <c r="J2062">
        <v>2055</v>
      </c>
      <c r="K2062">
        <v>1043018.6001764424</v>
      </c>
    </row>
    <row r="2063" spans="10:11" x14ac:dyDescent="0.25">
      <c r="J2063">
        <v>2056</v>
      </c>
      <c r="K2063">
        <v>1044897.460648255</v>
      </c>
    </row>
    <row r="2064" spans="10:11" x14ac:dyDescent="0.25">
      <c r="J2064">
        <v>2057</v>
      </c>
      <c r="K2064">
        <v>1047600.7460977787</v>
      </c>
    </row>
    <row r="2065" spans="10:11" x14ac:dyDescent="0.25">
      <c r="J2065">
        <v>2058</v>
      </c>
      <c r="K2065">
        <v>1047524.5355737248</v>
      </c>
    </row>
    <row r="2066" spans="10:11" x14ac:dyDescent="0.25">
      <c r="J2066">
        <v>2059</v>
      </c>
      <c r="K2066">
        <v>1041959.9978912849</v>
      </c>
    </row>
    <row r="2067" spans="10:11" x14ac:dyDescent="0.25">
      <c r="J2067">
        <v>2060</v>
      </c>
      <c r="K2067">
        <v>1040939.7913975979</v>
      </c>
    </row>
    <row r="2068" spans="10:11" x14ac:dyDescent="0.25">
      <c r="J2068">
        <v>2061</v>
      </c>
      <c r="K2068">
        <v>1044081.7919091443</v>
      </c>
    </row>
    <row r="2069" spans="10:11" x14ac:dyDescent="0.25">
      <c r="J2069">
        <v>2062</v>
      </c>
      <c r="K2069">
        <v>1043291.0478877479</v>
      </c>
    </row>
    <row r="2070" spans="10:11" x14ac:dyDescent="0.25">
      <c r="J2070">
        <v>2063</v>
      </c>
      <c r="K2070">
        <v>1046732.3036425506</v>
      </c>
    </row>
    <row r="2071" spans="10:11" x14ac:dyDescent="0.25">
      <c r="J2071">
        <v>2064</v>
      </c>
      <c r="K2071">
        <v>1050731.8133926229</v>
      </c>
    </row>
    <row r="2072" spans="10:11" x14ac:dyDescent="0.25">
      <c r="J2072">
        <v>2065</v>
      </c>
      <c r="K2072">
        <v>1039125.6346124257</v>
      </c>
    </row>
    <row r="2073" spans="10:11" x14ac:dyDescent="0.25">
      <c r="J2073">
        <v>2066</v>
      </c>
      <c r="K2073">
        <v>1048964.7982021347</v>
      </c>
    </row>
    <row r="2074" spans="10:11" x14ac:dyDescent="0.25">
      <c r="J2074">
        <v>2067</v>
      </c>
      <c r="K2074">
        <v>1042011.7128115402</v>
      </c>
    </row>
    <row r="2075" spans="10:11" x14ac:dyDescent="0.25">
      <c r="J2075">
        <v>2068</v>
      </c>
      <c r="K2075">
        <v>1043779.4172431788</v>
      </c>
    </row>
    <row r="2076" spans="10:11" x14ac:dyDescent="0.25">
      <c r="J2076">
        <v>2069</v>
      </c>
      <c r="K2076">
        <v>1041674.6538714528</v>
      </c>
    </row>
    <row r="2077" spans="10:11" x14ac:dyDescent="0.25">
      <c r="J2077">
        <v>2070</v>
      </c>
      <c r="K2077">
        <v>1045453.7559305573</v>
      </c>
    </row>
    <row r="2078" spans="10:11" x14ac:dyDescent="0.25">
      <c r="J2078">
        <v>2071</v>
      </c>
      <c r="K2078">
        <v>1045205.7832601175</v>
      </c>
    </row>
    <row r="2079" spans="10:11" x14ac:dyDescent="0.25">
      <c r="J2079">
        <v>2072</v>
      </c>
      <c r="K2079">
        <v>1048715.8088468763</v>
      </c>
    </row>
    <row r="2080" spans="10:11" x14ac:dyDescent="0.25">
      <c r="J2080">
        <v>2073</v>
      </c>
      <c r="K2080">
        <v>1048239.8462002708</v>
      </c>
    </row>
    <row r="2081" spans="10:11" x14ac:dyDescent="0.25">
      <c r="J2081">
        <v>2074</v>
      </c>
      <c r="K2081">
        <v>1046454.3048255207</v>
      </c>
    </row>
    <row r="2082" spans="10:11" x14ac:dyDescent="0.25">
      <c r="J2082">
        <v>2075</v>
      </c>
      <c r="K2082">
        <v>1044912.4826510189</v>
      </c>
    </row>
    <row r="2083" spans="10:11" x14ac:dyDescent="0.25">
      <c r="J2083">
        <v>2076</v>
      </c>
      <c r="K2083">
        <v>1046350.9903986132</v>
      </c>
    </row>
    <row r="2084" spans="10:11" x14ac:dyDescent="0.25">
      <c r="J2084">
        <v>2077</v>
      </c>
      <c r="K2084">
        <v>1047675.6650928702</v>
      </c>
    </row>
    <row r="2085" spans="10:11" x14ac:dyDescent="0.25">
      <c r="J2085">
        <v>2078</v>
      </c>
      <c r="K2085">
        <v>1045330.321262499</v>
      </c>
    </row>
    <row r="2086" spans="10:11" x14ac:dyDescent="0.25">
      <c r="J2086">
        <v>2079</v>
      </c>
      <c r="K2086">
        <v>1044479.3494762793</v>
      </c>
    </row>
    <row r="2087" spans="10:11" x14ac:dyDescent="0.25">
      <c r="J2087">
        <v>2080</v>
      </c>
      <c r="K2087">
        <v>1046878.1029076724</v>
      </c>
    </row>
    <row r="2088" spans="10:11" x14ac:dyDescent="0.25">
      <c r="J2088">
        <v>2081</v>
      </c>
      <c r="K2088">
        <v>1044141.1485190385</v>
      </c>
    </row>
    <row r="2089" spans="10:11" x14ac:dyDescent="0.25">
      <c r="J2089">
        <v>2082</v>
      </c>
      <c r="K2089">
        <v>1045575.4561748691</v>
      </c>
    </row>
    <row r="2090" spans="10:11" x14ac:dyDescent="0.25">
      <c r="J2090">
        <v>2083</v>
      </c>
      <c r="K2090">
        <v>1049416.4508132339</v>
      </c>
    </row>
    <row r="2091" spans="10:11" x14ac:dyDescent="0.25">
      <c r="J2091">
        <v>2084</v>
      </c>
      <c r="K2091">
        <v>1046127.4600356307</v>
      </c>
    </row>
    <row r="2092" spans="10:11" x14ac:dyDescent="0.25">
      <c r="J2092">
        <v>2085</v>
      </c>
      <c r="K2092">
        <v>1046692.7020667676</v>
      </c>
    </row>
    <row r="2093" spans="10:11" x14ac:dyDescent="0.25">
      <c r="J2093">
        <v>2086</v>
      </c>
      <c r="K2093">
        <v>1041604.38083092</v>
      </c>
    </row>
    <row r="2094" spans="10:11" x14ac:dyDescent="0.25">
      <c r="J2094">
        <v>2087</v>
      </c>
      <c r="K2094">
        <v>1041799.2609147086</v>
      </c>
    </row>
    <row r="2095" spans="10:11" x14ac:dyDescent="0.25">
      <c r="J2095">
        <v>2088</v>
      </c>
      <c r="K2095">
        <v>1040889.3480312605</v>
      </c>
    </row>
    <row r="2096" spans="10:11" x14ac:dyDescent="0.25">
      <c r="J2096">
        <v>2089</v>
      </c>
      <c r="K2096">
        <v>1046249.701610286</v>
      </c>
    </row>
    <row r="2097" spans="10:11" x14ac:dyDescent="0.25">
      <c r="J2097">
        <v>2090</v>
      </c>
      <c r="K2097">
        <v>1046233.1746313194</v>
      </c>
    </row>
    <row r="2098" spans="10:11" x14ac:dyDescent="0.25">
      <c r="J2098">
        <v>2091</v>
      </c>
      <c r="K2098">
        <v>1050324.8071619645</v>
      </c>
    </row>
    <row r="2099" spans="10:11" x14ac:dyDescent="0.25">
      <c r="J2099">
        <v>2092</v>
      </c>
      <c r="K2099">
        <v>1045640.9540761297</v>
      </c>
    </row>
    <row r="2100" spans="10:11" x14ac:dyDescent="0.25">
      <c r="J2100">
        <v>2093</v>
      </c>
      <c r="K2100">
        <v>1048142.4575248744</v>
      </c>
    </row>
    <row r="2101" spans="10:11" x14ac:dyDescent="0.25">
      <c r="J2101">
        <v>2094</v>
      </c>
      <c r="K2101">
        <v>1046797.509834577</v>
      </c>
    </row>
    <row r="2102" spans="10:11" x14ac:dyDescent="0.25">
      <c r="J2102">
        <v>2095</v>
      </c>
      <c r="K2102">
        <v>1050345.3713648377</v>
      </c>
    </row>
    <row r="2103" spans="10:11" x14ac:dyDescent="0.25">
      <c r="J2103">
        <v>2096</v>
      </c>
      <c r="K2103">
        <v>1045516.2658857626</v>
      </c>
    </row>
    <row r="2104" spans="10:11" x14ac:dyDescent="0.25">
      <c r="J2104">
        <v>2097</v>
      </c>
      <c r="K2104">
        <v>1046496.3254544789</v>
      </c>
    </row>
    <row r="2105" spans="10:11" x14ac:dyDescent="0.25">
      <c r="J2105">
        <v>2098</v>
      </c>
      <c r="K2105">
        <v>1047325.7930246285</v>
      </c>
    </row>
    <row r="2106" spans="10:11" x14ac:dyDescent="0.25">
      <c r="J2106">
        <v>2099</v>
      </c>
      <c r="K2106">
        <v>1041812.4624109959</v>
      </c>
    </row>
    <row r="2107" spans="10:11" x14ac:dyDescent="0.25">
      <c r="J2107">
        <v>2100</v>
      </c>
      <c r="K2107">
        <v>1046043.6462303567</v>
      </c>
    </row>
    <row r="2108" spans="10:11" x14ac:dyDescent="0.25">
      <c r="J2108">
        <v>2101</v>
      </c>
      <c r="K2108">
        <v>1047134.6528946075</v>
      </c>
    </row>
    <row r="2109" spans="10:11" x14ac:dyDescent="0.25">
      <c r="J2109">
        <v>2102</v>
      </c>
      <c r="K2109">
        <v>1047612.2931639781</v>
      </c>
    </row>
    <row r="2110" spans="10:11" x14ac:dyDescent="0.25">
      <c r="J2110">
        <v>2103</v>
      </c>
      <c r="K2110">
        <v>1043522.7276547028</v>
      </c>
    </row>
    <row r="2111" spans="10:11" x14ac:dyDescent="0.25">
      <c r="J2111">
        <v>2104</v>
      </c>
      <c r="K2111">
        <v>1049926.5650752657</v>
      </c>
    </row>
    <row r="2112" spans="10:11" x14ac:dyDescent="0.25">
      <c r="J2112">
        <v>2105</v>
      </c>
      <c r="K2112">
        <v>1048818.5857301326</v>
      </c>
    </row>
    <row r="2113" spans="10:11" x14ac:dyDescent="0.25">
      <c r="J2113">
        <v>2106</v>
      </c>
      <c r="K2113">
        <v>1046240.3107304131</v>
      </c>
    </row>
    <row r="2114" spans="10:11" x14ac:dyDescent="0.25">
      <c r="J2114">
        <v>2107</v>
      </c>
      <c r="K2114">
        <v>1044214.1755825214</v>
      </c>
    </row>
    <row r="2115" spans="10:11" x14ac:dyDescent="0.25">
      <c r="J2115">
        <v>2108</v>
      </c>
      <c r="K2115">
        <v>1044767.5592073876</v>
      </c>
    </row>
    <row r="2116" spans="10:11" x14ac:dyDescent="0.25">
      <c r="J2116">
        <v>2109</v>
      </c>
      <c r="K2116">
        <v>1045733.5344580743</v>
      </c>
    </row>
    <row r="2117" spans="10:11" x14ac:dyDescent="0.25">
      <c r="J2117">
        <v>2110</v>
      </c>
      <c r="K2117">
        <v>1043729.9230422935</v>
      </c>
    </row>
    <row r="2118" spans="10:11" x14ac:dyDescent="0.25">
      <c r="J2118">
        <v>2111</v>
      </c>
      <c r="K2118">
        <v>1044943.365166674</v>
      </c>
    </row>
    <row r="2119" spans="10:11" x14ac:dyDescent="0.25">
      <c r="J2119">
        <v>2112</v>
      </c>
      <c r="K2119">
        <v>1043820.6638344588</v>
      </c>
    </row>
    <row r="2120" spans="10:11" x14ac:dyDescent="0.25">
      <c r="J2120">
        <v>2113</v>
      </c>
      <c r="K2120">
        <v>1038530.9348820652</v>
      </c>
    </row>
    <row r="2121" spans="10:11" x14ac:dyDescent="0.25">
      <c r="J2121">
        <v>2114</v>
      </c>
      <c r="K2121">
        <v>1044343.0545478398</v>
      </c>
    </row>
    <row r="2122" spans="10:11" x14ac:dyDescent="0.25">
      <c r="J2122">
        <v>2115</v>
      </c>
      <c r="K2122">
        <v>1048527.3128148656</v>
      </c>
    </row>
    <row r="2123" spans="10:11" x14ac:dyDescent="0.25">
      <c r="J2123">
        <v>2116</v>
      </c>
      <c r="K2123">
        <v>1047308.1276094344</v>
      </c>
    </row>
    <row r="2124" spans="10:11" x14ac:dyDescent="0.25">
      <c r="J2124">
        <v>2117</v>
      </c>
      <c r="K2124">
        <v>1045557.6963280978</v>
      </c>
    </row>
    <row r="2125" spans="10:11" x14ac:dyDescent="0.25">
      <c r="J2125">
        <v>2118</v>
      </c>
      <c r="K2125">
        <v>1047632.3217764087</v>
      </c>
    </row>
    <row r="2126" spans="10:11" x14ac:dyDescent="0.25">
      <c r="J2126">
        <v>2119</v>
      </c>
      <c r="K2126">
        <v>1046663.670558897</v>
      </c>
    </row>
    <row r="2127" spans="10:11" x14ac:dyDescent="0.25">
      <c r="J2127">
        <v>2120</v>
      </c>
      <c r="K2127">
        <v>1043768.945063259</v>
      </c>
    </row>
    <row r="2128" spans="10:11" x14ac:dyDescent="0.25">
      <c r="J2128">
        <v>2121</v>
      </c>
      <c r="K2128">
        <v>1039771.3258216834</v>
      </c>
    </row>
    <row r="2129" spans="10:11" x14ac:dyDescent="0.25">
      <c r="J2129">
        <v>2122</v>
      </c>
      <c r="K2129">
        <v>1042904.0593753653</v>
      </c>
    </row>
    <row r="2130" spans="10:11" x14ac:dyDescent="0.25">
      <c r="J2130">
        <v>2123</v>
      </c>
      <c r="K2130">
        <v>1046888.467260183</v>
      </c>
    </row>
    <row r="2131" spans="10:11" x14ac:dyDescent="0.25">
      <c r="J2131">
        <v>2124</v>
      </c>
      <c r="K2131">
        <v>1046370.4804866883</v>
      </c>
    </row>
    <row r="2132" spans="10:11" x14ac:dyDescent="0.25">
      <c r="J2132">
        <v>2125</v>
      </c>
      <c r="K2132">
        <v>1042898.8386173466</v>
      </c>
    </row>
    <row r="2133" spans="10:11" x14ac:dyDescent="0.25">
      <c r="J2133">
        <v>2126</v>
      </c>
      <c r="K2133">
        <v>1045473.1408874833</v>
      </c>
    </row>
    <row r="2134" spans="10:11" x14ac:dyDescent="0.25">
      <c r="J2134">
        <v>2127</v>
      </c>
      <c r="K2134">
        <v>1042123.8782507823</v>
      </c>
    </row>
    <row r="2135" spans="10:11" x14ac:dyDescent="0.25">
      <c r="J2135">
        <v>2128</v>
      </c>
      <c r="K2135">
        <v>1047409.952569305</v>
      </c>
    </row>
    <row r="2136" spans="10:11" x14ac:dyDescent="0.25">
      <c r="J2136">
        <v>2129</v>
      </c>
      <c r="K2136">
        <v>1042952.463758003</v>
      </c>
    </row>
    <row r="2137" spans="10:11" x14ac:dyDescent="0.25">
      <c r="J2137">
        <v>2130</v>
      </c>
      <c r="K2137">
        <v>1045876.7001391615</v>
      </c>
    </row>
    <row r="2138" spans="10:11" x14ac:dyDescent="0.25">
      <c r="J2138">
        <v>2131</v>
      </c>
      <c r="K2138">
        <v>1041450.15854887</v>
      </c>
    </row>
    <row r="2139" spans="10:11" x14ac:dyDescent="0.25">
      <c r="J2139">
        <v>2132</v>
      </c>
      <c r="K2139">
        <v>1042064.5490291648</v>
      </c>
    </row>
    <row r="2140" spans="10:11" x14ac:dyDescent="0.25">
      <c r="J2140">
        <v>2133</v>
      </c>
      <c r="K2140">
        <v>1046478.5149863202</v>
      </c>
    </row>
    <row r="2141" spans="10:11" x14ac:dyDescent="0.25">
      <c r="J2141">
        <v>2134</v>
      </c>
      <c r="K2141">
        <v>1042353.2706956947</v>
      </c>
    </row>
    <row r="2142" spans="10:11" x14ac:dyDescent="0.25">
      <c r="J2142">
        <v>2135</v>
      </c>
      <c r="K2142">
        <v>1047866.5506287275</v>
      </c>
    </row>
    <row r="2143" spans="10:11" x14ac:dyDescent="0.25">
      <c r="J2143">
        <v>2136</v>
      </c>
      <c r="K2143">
        <v>1041598.160226468</v>
      </c>
    </row>
    <row r="2144" spans="10:11" x14ac:dyDescent="0.25">
      <c r="J2144">
        <v>2137</v>
      </c>
      <c r="K2144">
        <v>1044918.3645345393</v>
      </c>
    </row>
    <row r="2145" spans="10:11" x14ac:dyDescent="0.25">
      <c r="J2145">
        <v>2138</v>
      </c>
      <c r="K2145">
        <v>1046463.372157247</v>
      </c>
    </row>
    <row r="2146" spans="10:11" x14ac:dyDescent="0.25">
      <c r="J2146">
        <v>2139</v>
      </c>
      <c r="K2146">
        <v>1044517.1958929969</v>
      </c>
    </row>
    <row r="2147" spans="10:11" x14ac:dyDescent="0.25">
      <c r="J2147">
        <v>2140</v>
      </c>
      <c r="K2147">
        <v>1043685.418969218</v>
      </c>
    </row>
    <row r="2148" spans="10:11" x14ac:dyDescent="0.25">
      <c r="J2148">
        <v>2141</v>
      </c>
      <c r="K2148">
        <v>1042130.3154534387</v>
      </c>
    </row>
    <row r="2149" spans="10:11" x14ac:dyDescent="0.25">
      <c r="J2149">
        <v>2142</v>
      </c>
      <c r="K2149">
        <v>1046865.3130106712</v>
      </c>
    </row>
    <row r="2150" spans="10:11" x14ac:dyDescent="0.25">
      <c r="J2150">
        <v>2143</v>
      </c>
      <c r="K2150">
        <v>1043342.4647218665</v>
      </c>
    </row>
    <row r="2151" spans="10:11" x14ac:dyDescent="0.25">
      <c r="J2151">
        <v>2144</v>
      </c>
      <c r="K2151">
        <v>1046611.6760321823</v>
      </c>
    </row>
    <row r="2152" spans="10:11" x14ac:dyDescent="0.25">
      <c r="J2152">
        <v>2145</v>
      </c>
      <c r="K2152">
        <v>1044570.9584545918</v>
      </c>
    </row>
    <row r="2153" spans="10:11" x14ac:dyDescent="0.25">
      <c r="J2153">
        <v>2146</v>
      </c>
      <c r="K2153">
        <v>1039919.1567065384</v>
      </c>
    </row>
    <row r="2154" spans="10:11" x14ac:dyDescent="0.25">
      <c r="J2154">
        <v>2147</v>
      </c>
      <c r="K2154">
        <v>1044808.4271314356</v>
      </c>
    </row>
    <row r="2155" spans="10:11" x14ac:dyDescent="0.25">
      <c r="J2155">
        <v>2148</v>
      </c>
      <c r="K2155">
        <v>1043362.614391582</v>
      </c>
    </row>
    <row r="2156" spans="10:11" x14ac:dyDescent="0.25">
      <c r="J2156">
        <v>2149</v>
      </c>
      <c r="K2156">
        <v>1048744.3669366003</v>
      </c>
    </row>
    <row r="2157" spans="10:11" x14ac:dyDescent="0.25">
      <c r="J2157">
        <v>2150</v>
      </c>
      <c r="K2157">
        <v>1046506.9837643475</v>
      </c>
    </row>
    <row r="2158" spans="10:11" x14ac:dyDescent="0.25">
      <c r="J2158">
        <v>2151</v>
      </c>
      <c r="K2158">
        <v>1047434.8986456905</v>
      </c>
    </row>
    <row r="2159" spans="10:11" x14ac:dyDescent="0.25">
      <c r="J2159">
        <v>2152</v>
      </c>
      <c r="K2159">
        <v>1042654.4728316962</v>
      </c>
    </row>
    <row r="2160" spans="10:11" x14ac:dyDescent="0.25">
      <c r="J2160">
        <v>2153</v>
      </c>
      <c r="K2160">
        <v>1047321.000508738</v>
      </c>
    </row>
    <row r="2161" spans="10:11" x14ac:dyDescent="0.25">
      <c r="J2161">
        <v>2154</v>
      </c>
      <c r="K2161">
        <v>1043991.4762865294</v>
      </c>
    </row>
    <row r="2162" spans="10:11" x14ac:dyDescent="0.25">
      <c r="J2162">
        <v>2155</v>
      </c>
      <c r="K2162">
        <v>1045798.0175128754</v>
      </c>
    </row>
    <row r="2163" spans="10:11" x14ac:dyDescent="0.25">
      <c r="J2163">
        <v>2156</v>
      </c>
      <c r="K2163">
        <v>1039609.3407024845</v>
      </c>
    </row>
    <row r="2164" spans="10:11" x14ac:dyDescent="0.25">
      <c r="J2164">
        <v>2157</v>
      </c>
      <c r="K2164">
        <v>1045365.4335598063</v>
      </c>
    </row>
    <row r="2165" spans="10:11" x14ac:dyDescent="0.25">
      <c r="J2165">
        <v>2158</v>
      </c>
      <c r="K2165">
        <v>1051609.6934273862</v>
      </c>
    </row>
    <row r="2166" spans="10:11" x14ac:dyDescent="0.25">
      <c r="J2166">
        <v>2159</v>
      </c>
      <c r="K2166">
        <v>1051761.5919182803</v>
      </c>
    </row>
    <row r="2167" spans="10:11" x14ac:dyDescent="0.25">
      <c r="J2167">
        <v>2160</v>
      </c>
      <c r="K2167">
        <v>1046712.7937064895</v>
      </c>
    </row>
    <row r="2168" spans="10:11" x14ac:dyDescent="0.25">
      <c r="J2168">
        <v>2161</v>
      </c>
      <c r="K2168">
        <v>1044854.4049233168</v>
      </c>
    </row>
    <row r="2169" spans="10:11" x14ac:dyDescent="0.25">
      <c r="J2169">
        <v>2162</v>
      </c>
      <c r="K2169">
        <v>1050125.1687939768</v>
      </c>
    </row>
    <row r="2170" spans="10:11" x14ac:dyDescent="0.25">
      <c r="J2170">
        <v>2163</v>
      </c>
      <c r="K2170">
        <v>1043785.8030170954</v>
      </c>
    </row>
    <row r="2171" spans="10:11" x14ac:dyDescent="0.25">
      <c r="J2171">
        <v>2164</v>
      </c>
      <c r="K2171">
        <v>1050585.2041294957</v>
      </c>
    </row>
    <row r="2172" spans="10:11" x14ac:dyDescent="0.25">
      <c r="J2172">
        <v>2165</v>
      </c>
      <c r="K2172">
        <v>1042400.1391568587</v>
      </c>
    </row>
    <row r="2173" spans="10:11" x14ac:dyDescent="0.25">
      <c r="J2173">
        <v>2166</v>
      </c>
      <c r="K2173">
        <v>1045312.7851902144</v>
      </c>
    </row>
    <row r="2174" spans="10:11" x14ac:dyDescent="0.25">
      <c r="J2174">
        <v>2167</v>
      </c>
      <c r="K2174">
        <v>1047047.3767762433</v>
      </c>
    </row>
    <row r="2175" spans="10:11" x14ac:dyDescent="0.25">
      <c r="J2175">
        <v>2168</v>
      </c>
      <c r="K2175">
        <v>1046716.1357873698</v>
      </c>
    </row>
    <row r="2176" spans="10:11" x14ac:dyDescent="0.25">
      <c r="J2176">
        <v>2169</v>
      </c>
      <c r="K2176">
        <v>1045441.9512260099</v>
      </c>
    </row>
    <row r="2177" spans="10:11" x14ac:dyDescent="0.25">
      <c r="J2177">
        <v>2170</v>
      </c>
      <c r="K2177">
        <v>1045477.0055968977</v>
      </c>
    </row>
    <row r="2178" spans="10:11" x14ac:dyDescent="0.25">
      <c r="J2178">
        <v>2171</v>
      </c>
      <c r="K2178">
        <v>1039483.442433169</v>
      </c>
    </row>
    <row r="2179" spans="10:11" x14ac:dyDescent="0.25">
      <c r="J2179">
        <v>2172</v>
      </c>
      <c r="K2179">
        <v>1045886.8426848761</v>
      </c>
    </row>
    <row r="2180" spans="10:11" x14ac:dyDescent="0.25">
      <c r="J2180">
        <v>2173</v>
      </c>
      <c r="K2180">
        <v>1042240.920796104</v>
      </c>
    </row>
    <row r="2181" spans="10:11" x14ac:dyDescent="0.25">
      <c r="J2181">
        <v>2174</v>
      </c>
      <c r="K2181">
        <v>1045393.0011097962</v>
      </c>
    </row>
    <row r="2182" spans="10:11" x14ac:dyDescent="0.25">
      <c r="J2182">
        <v>2175</v>
      </c>
      <c r="K2182">
        <v>1044309.9127528413</v>
      </c>
    </row>
    <row r="2183" spans="10:11" x14ac:dyDescent="0.25">
      <c r="J2183">
        <v>2176</v>
      </c>
      <c r="K2183">
        <v>1044767.2025911304</v>
      </c>
    </row>
    <row r="2184" spans="10:11" x14ac:dyDescent="0.25">
      <c r="J2184">
        <v>2177</v>
      </c>
      <c r="K2184">
        <v>1045846.0407921538</v>
      </c>
    </row>
    <row r="2185" spans="10:11" x14ac:dyDescent="0.25">
      <c r="J2185">
        <v>2178</v>
      </c>
      <c r="K2185">
        <v>1048571.7763347884</v>
      </c>
    </row>
    <row r="2186" spans="10:11" x14ac:dyDescent="0.25">
      <c r="J2186">
        <v>2179</v>
      </c>
      <c r="K2186">
        <v>1044514.67052543</v>
      </c>
    </row>
    <row r="2187" spans="10:11" x14ac:dyDescent="0.25">
      <c r="J2187">
        <v>2180</v>
      </c>
      <c r="K2187">
        <v>1044936.7005069139</v>
      </c>
    </row>
    <row r="2188" spans="10:11" x14ac:dyDescent="0.25">
      <c r="J2188">
        <v>2181</v>
      </c>
      <c r="K2188">
        <v>1047231.5713406227</v>
      </c>
    </row>
    <row r="2189" spans="10:11" x14ac:dyDescent="0.25">
      <c r="J2189">
        <v>2182</v>
      </c>
      <c r="K2189">
        <v>1050174.6336844829</v>
      </c>
    </row>
    <row r="2190" spans="10:11" x14ac:dyDescent="0.25">
      <c r="J2190">
        <v>2183</v>
      </c>
      <c r="K2190">
        <v>1045099.226187254</v>
      </c>
    </row>
    <row r="2191" spans="10:11" x14ac:dyDescent="0.25">
      <c r="J2191">
        <v>2184</v>
      </c>
      <c r="K2191">
        <v>1042702.4424740544</v>
      </c>
    </row>
    <row r="2192" spans="10:11" x14ac:dyDescent="0.25">
      <c r="J2192">
        <v>2185</v>
      </c>
      <c r="K2192">
        <v>1038195.7819107635</v>
      </c>
    </row>
    <row r="2193" spans="10:11" x14ac:dyDescent="0.25">
      <c r="J2193">
        <v>2186</v>
      </c>
      <c r="K2193">
        <v>1047723.5378972322</v>
      </c>
    </row>
    <row r="2194" spans="10:11" x14ac:dyDescent="0.25">
      <c r="J2194">
        <v>2187</v>
      </c>
      <c r="K2194">
        <v>1048635.0708929659</v>
      </c>
    </row>
    <row r="2195" spans="10:11" x14ac:dyDescent="0.25">
      <c r="J2195">
        <v>2188</v>
      </c>
      <c r="K2195">
        <v>1043751.4543449905</v>
      </c>
    </row>
    <row r="2196" spans="10:11" x14ac:dyDescent="0.25">
      <c r="J2196">
        <v>2189</v>
      </c>
      <c r="K2196">
        <v>1041594.2583930495</v>
      </c>
    </row>
    <row r="2197" spans="10:11" x14ac:dyDescent="0.25">
      <c r="J2197">
        <v>2190</v>
      </c>
      <c r="K2197">
        <v>1043276.9227402041</v>
      </c>
    </row>
    <row r="2198" spans="10:11" x14ac:dyDescent="0.25">
      <c r="J2198">
        <v>2191</v>
      </c>
      <c r="K2198">
        <v>1044241.7476815602</v>
      </c>
    </row>
    <row r="2199" spans="10:11" x14ac:dyDescent="0.25">
      <c r="J2199">
        <v>2192</v>
      </c>
      <c r="K2199">
        <v>1048412.6744342298</v>
      </c>
    </row>
    <row r="2200" spans="10:11" x14ac:dyDescent="0.25">
      <c r="J2200">
        <v>2193</v>
      </c>
      <c r="K2200">
        <v>1041367.9009389409</v>
      </c>
    </row>
    <row r="2201" spans="10:11" x14ac:dyDescent="0.25">
      <c r="J2201">
        <v>2194</v>
      </c>
      <c r="K2201">
        <v>1044280.3184213866</v>
      </c>
    </row>
    <row r="2202" spans="10:11" x14ac:dyDescent="0.25">
      <c r="J2202">
        <v>2195</v>
      </c>
      <c r="K2202">
        <v>1037674.955871348</v>
      </c>
    </row>
    <row r="2203" spans="10:11" x14ac:dyDescent="0.25">
      <c r="J2203">
        <v>2196</v>
      </c>
      <c r="K2203">
        <v>1045512.1693347447</v>
      </c>
    </row>
    <row r="2204" spans="10:11" x14ac:dyDescent="0.25">
      <c r="J2204">
        <v>2197</v>
      </c>
      <c r="K2204">
        <v>1042320.6690805062</v>
      </c>
    </row>
    <row r="2205" spans="10:11" x14ac:dyDescent="0.25">
      <c r="J2205">
        <v>2198</v>
      </c>
      <c r="K2205">
        <v>1045561.858283648</v>
      </c>
    </row>
    <row r="2206" spans="10:11" x14ac:dyDescent="0.25">
      <c r="J2206">
        <v>2199</v>
      </c>
      <c r="K2206">
        <v>1043880.9295868421</v>
      </c>
    </row>
    <row r="2207" spans="10:11" x14ac:dyDescent="0.25">
      <c r="J2207">
        <v>2200</v>
      </c>
      <c r="K2207">
        <v>1044317.1479652226</v>
      </c>
    </row>
    <row r="2208" spans="10:11" x14ac:dyDescent="0.25">
      <c r="J2208">
        <v>2201</v>
      </c>
      <c r="K2208">
        <v>1045663.815938902</v>
      </c>
    </row>
    <row r="2209" spans="10:11" x14ac:dyDescent="0.25">
      <c r="J2209">
        <v>2202</v>
      </c>
      <c r="K2209">
        <v>1048957.2863381421</v>
      </c>
    </row>
    <row r="2210" spans="10:11" x14ac:dyDescent="0.25">
      <c r="J2210">
        <v>2203</v>
      </c>
      <c r="K2210">
        <v>1046427.0818445372</v>
      </c>
    </row>
    <row r="2211" spans="10:11" x14ac:dyDescent="0.25">
      <c r="J2211">
        <v>2204</v>
      </c>
      <c r="K2211">
        <v>1045645.9304422423</v>
      </c>
    </row>
    <row r="2212" spans="10:11" x14ac:dyDescent="0.25">
      <c r="J2212">
        <v>2205</v>
      </c>
      <c r="K2212">
        <v>1038539.1848297471</v>
      </c>
    </row>
    <row r="2213" spans="10:11" x14ac:dyDescent="0.25">
      <c r="J2213">
        <v>2206</v>
      </c>
      <c r="K2213">
        <v>1040397.9263874105</v>
      </c>
    </row>
    <row r="2214" spans="10:11" x14ac:dyDescent="0.25">
      <c r="J2214">
        <v>2207</v>
      </c>
      <c r="K2214">
        <v>1044196.1902073793</v>
      </c>
    </row>
    <row r="2215" spans="10:11" x14ac:dyDescent="0.25">
      <c r="J2215">
        <v>2208</v>
      </c>
      <c r="K2215">
        <v>1048975.4950728132</v>
      </c>
    </row>
    <row r="2216" spans="10:11" x14ac:dyDescent="0.25">
      <c r="J2216">
        <v>2209</v>
      </c>
      <c r="K2216">
        <v>1044005.0511800827</v>
      </c>
    </row>
    <row r="2217" spans="10:11" x14ac:dyDescent="0.25">
      <c r="J2217">
        <v>2210</v>
      </c>
      <c r="K2217">
        <v>1040736.0885814996</v>
      </c>
    </row>
    <row r="2218" spans="10:11" x14ac:dyDescent="0.25">
      <c r="J2218">
        <v>2211</v>
      </c>
      <c r="K2218">
        <v>1044934.4221933507</v>
      </c>
    </row>
    <row r="2219" spans="10:11" x14ac:dyDescent="0.25">
      <c r="J2219">
        <v>2212</v>
      </c>
      <c r="K2219">
        <v>1046433.4419806815</v>
      </c>
    </row>
    <row r="2220" spans="10:11" x14ac:dyDescent="0.25">
      <c r="J2220">
        <v>2213</v>
      </c>
      <c r="K2220">
        <v>1044537.863863457</v>
      </c>
    </row>
    <row r="2221" spans="10:11" x14ac:dyDescent="0.25">
      <c r="J2221">
        <v>2214</v>
      </c>
      <c r="K2221">
        <v>1042001.7604403046</v>
      </c>
    </row>
    <row r="2222" spans="10:11" x14ac:dyDescent="0.25">
      <c r="J2222">
        <v>2215</v>
      </c>
      <c r="K2222">
        <v>1045909.6448365913</v>
      </c>
    </row>
    <row r="2223" spans="10:11" x14ac:dyDescent="0.25">
      <c r="J2223">
        <v>2216</v>
      </c>
      <c r="K2223">
        <v>1045534.4416839255</v>
      </c>
    </row>
    <row r="2224" spans="10:11" x14ac:dyDescent="0.25">
      <c r="J2224">
        <v>2217</v>
      </c>
      <c r="K2224">
        <v>1043411.8511494865</v>
      </c>
    </row>
    <row r="2225" spans="10:11" x14ac:dyDescent="0.25">
      <c r="J2225">
        <v>2218</v>
      </c>
      <c r="K2225">
        <v>1044943.933798675</v>
      </c>
    </row>
    <row r="2226" spans="10:11" x14ac:dyDescent="0.25">
      <c r="J2226">
        <v>2219</v>
      </c>
      <c r="K2226">
        <v>1041986.6616995487</v>
      </c>
    </row>
    <row r="2227" spans="10:11" x14ac:dyDescent="0.25">
      <c r="J2227">
        <v>2220</v>
      </c>
      <c r="K2227">
        <v>1048334.4409349485</v>
      </c>
    </row>
    <row r="2228" spans="10:11" x14ac:dyDescent="0.25">
      <c r="J2228">
        <v>2221</v>
      </c>
      <c r="K2228">
        <v>1044867.4740316735</v>
      </c>
    </row>
    <row r="2229" spans="10:11" x14ac:dyDescent="0.25">
      <c r="J2229">
        <v>2222</v>
      </c>
      <c r="K2229">
        <v>1041925.9382911377</v>
      </c>
    </row>
    <row r="2230" spans="10:11" x14ac:dyDescent="0.25">
      <c r="J2230">
        <v>2223</v>
      </c>
      <c r="K2230">
        <v>1049616.9944525261</v>
      </c>
    </row>
    <row r="2231" spans="10:11" x14ac:dyDescent="0.25">
      <c r="J2231">
        <v>2224</v>
      </c>
      <c r="K2231">
        <v>1045854.9040978027</v>
      </c>
    </row>
    <row r="2232" spans="10:11" x14ac:dyDescent="0.25">
      <c r="J2232">
        <v>2225</v>
      </c>
      <c r="K2232">
        <v>1042533.7353353978</v>
      </c>
    </row>
    <row r="2233" spans="10:11" x14ac:dyDescent="0.25">
      <c r="J2233">
        <v>2226</v>
      </c>
      <c r="K2233">
        <v>1046360.295497578</v>
      </c>
    </row>
    <row r="2234" spans="10:11" x14ac:dyDescent="0.25">
      <c r="J2234">
        <v>2227</v>
      </c>
      <c r="K2234">
        <v>1045826.216871916</v>
      </c>
    </row>
    <row r="2235" spans="10:11" x14ac:dyDescent="0.25">
      <c r="J2235">
        <v>2228</v>
      </c>
      <c r="K2235">
        <v>1042313.9841040471</v>
      </c>
    </row>
    <row r="2236" spans="10:11" x14ac:dyDescent="0.25">
      <c r="J2236">
        <v>2229</v>
      </c>
      <c r="K2236">
        <v>1047780.7689469532</v>
      </c>
    </row>
    <row r="2237" spans="10:11" x14ac:dyDescent="0.25">
      <c r="J2237">
        <v>2230</v>
      </c>
      <c r="K2237">
        <v>1046766.8912522714</v>
      </c>
    </row>
    <row r="2238" spans="10:11" x14ac:dyDescent="0.25">
      <c r="J2238">
        <v>2231</v>
      </c>
      <c r="K2238">
        <v>1048487.4690030528</v>
      </c>
    </row>
    <row r="2239" spans="10:11" x14ac:dyDescent="0.25">
      <c r="J2239">
        <v>2232</v>
      </c>
      <c r="K2239">
        <v>1048490.6875366924</v>
      </c>
    </row>
    <row r="2240" spans="10:11" x14ac:dyDescent="0.25">
      <c r="J2240">
        <v>2233</v>
      </c>
      <c r="K2240">
        <v>1044812.3085885409</v>
      </c>
    </row>
    <row r="2241" spans="10:11" x14ac:dyDescent="0.25">
      <c r="J2241">
        <v>2234</v>
      </c>
      <c r="K2241">
        <v>1044507.4156868451</v>
      </c>
    </row>
    <row r="2242" spans="10:11" x14ac:dyDescent="0.25">
      <c r="J2242">
        <v>2235</v>
      </c>
      <c r="K2242">
        <v>1045624.4062451029</v>
      </c>
    </row>
    <row r="2243" spans="10:11" x14ac:dyDescent="0.25">
      <c r="J2243">
        <v>2236</v>
      </c>
      <c r="K2243">
        <v>1043331.2921978959</v>
      </c>
    </row>
    <row r="2244" spans="10:11" x14ac:dyDescent="0.25">
      <c r="J2244">
        <v>2237</v>
      </c>
      <c r="K2244">
        <v>1048674.0847904508</v>
      </c>
    </row>
    <row r="2245" spans="10:11" x14ac:dyDescent="0.25">
      <c r="J2245">
        <v>2238</v>
      </c>
      <c r="K2245">
        <v>1046462.6762000303</v>
      </c>
    </row>
    <row r="2246" spans="10:11" x14ac:dyDescent="0.25">
      <c r="J2246">
        <v>2239</v>
      </c>
      <c r="K2246">
        <v>1043016.4213360321</v>
      </c>
    </row>
    <row r="2247" spans="10:11" x14ac:dyDescent="0.25">
      <c r="J2247">
        <v>2240</v>
      </c>
      <c r="K2247">
        <v>1046014.7495390412</v>
      </c>
    </row>
    <row r="2248" spans="10:11" x14ac:dyDescent="0.25">
      <c r="J2248">
        <v>2241</v>
      </c>
      <c r="K2248">
        <v>1039443.1238997866</v>
      </c>
    </row>
    <row r="2249" spans="10:11" x14ac:dyDescent="0.25">
      <c r="J2249">
        <v>2242</v>
      </c>
      <c r="K2249">
        <v>1044762.1944041259</v>
      </c>
    </row>
    <row r="2250" spans="10:11" x14ac:dyDescent="0.25">
      <c r="J2250">
        <v>2243</v>
      </c>
      <c r="K2250">
        <v>1042453.2635281886</v>
      </c>
    </row>
    <row r="2251" spans="10:11" x14ac:dyDescent="0.25">
      <c r="J2251">
        <v>2244</v>
      </c>
      <c r="K2251">
        <v>1045505.7464420215</v>
      </c>
    </row>
    <row r="2252" spans="10:11" x14ac:dyDescent="0.25">
      <c r="J2252">
        <v>2245</v>
      </c>
      <c r="K2252">
        <v>1045523.7060262619</v>
      </c>
    </row>
    <row r="2253" spans="10:11" x14ac:dyDescent="0.25">
      <c r="J2253">
        <v>2246</v>
      </c>
      <c r="K2253">
        <v>1044464.9674532745</v>
      </c>
    </row>
    <row r="2254" spans="10:11" x14ac:dyDescent="0.25">
      <c r="J2254">
        <v>2247</v>
      </c>
      <c r="K2254">
        <v>1041359.5877048454</v>
      </c>
    </row>
    <row r="2255" spans="10:11" x14ac:dyDescent="0.25">
      <c r="J2255">
        <v>2248</v>
      </c>
      <c r="K2255">
        <v>1046874.6309075144</v>
      </c>
    </row>
    <row r="2256" spans="10:11" x14ac:dyDescent="0.25">
      <c r="J2256">
        <v>2249</v>
      </c>
      <c r="K2256">
        <v>1050327.0119462693</v>
      </c>
    </row>
    <row r="2257" spans="10:11" x14ac:dyDescent="0.25">
      <c r="J2257">
        <v>2250</v>
      </c>
      <c r="K2257">
        <v>1049326.8986447607</v>
      </c>
    </row>
    <row r="2258" spans="10:11" x14ac:dyDescent="0.25">
      <c r="J2258">
        <v>2251</v>
      </c>
      <c r="K2258">
        <v>1043603.0627229857</v>
      </c>
    </row>
    <row r="2259" spans="10:11" x14ac:dyDescent="0.25">
      <c r="J2259">
        <v>2252</v>
      </c>
      <c r="K2259">
        <v>1046475.0244328229</v>
      </c>
    </row>
    <row r="2260" spans="10:11" x14ac:dyDescent="0.25">
      <c r="J2260">
        <v>2253</v>
      </c>
      <c r="K2260">
        <v>1045639.2779473646</v>
      </c>
    </row>
    <row r="2261" spans="10:11" x14ac:dyDescent="0.25">
      <c r="J2261">
        <v>2254</v>
      </c>
      <c r="K2261">
        <v>1045946.8619637116</v>
      </c>
    </row>
    <row r="2262" spans="10:11" x14ac:dyDescent="0.25">
      <c r="J2262">
        <v>2255</v>
      </c>
      <c r="K2262">
        <v>1049417.1474168217</v>
      </c>
    </row>
    <row r="2263" spans="10:11" x14ac:dyDescent="0.25">
      <c r="J2263">
        <v>2256</v>
      </c>
      <c r="K2263">
        <v>1043585.4915808842</v>
      </c>
    </row>
    <row r="2264" spans="10:11" x14ac:dyDescent="0.25">
      <c r="J2264">
        <v>2257</v>
      </c>
      <c r="K2264">
        <v>1046349.7289578931</v>
      </c>
    </row>
    <row r="2265" spans="10:11" x14ac:dyDescent="0.25">
      <c r="J2265">
        <v>2258</v>
      </c>
      <c r="K2265">
        <v>1040305.7137286045</v>
      </c>
    </row>
    <row r="2266" spans="10:11" x14ac:dyDescent="0.25">
      <c r="J2266">
        <v>2259</v>
      </c>
      <c r="K2266">
        <v>1047127.7634403525</v>
      </c>
    </row>
    <row r="2267" spans="10:11" x14ac:dyDescent="0.25">
      <c r="J2267">
        <v>2260</v>
      </c>
      <c r="K2267">
        <v>1047773.1918794535</v>
      </c>
    </row>
    <row r="2268" spans="10:11" x14ac:dyDescent="0.25">
      <c r="J2268">
        <v>2261</v>
      </c>
      <c r="K2268">
        <v>1042074.3207204457</v>
      </c>
    </row>
    <row r="2269" spans="10:11" x14ac:dyDescent="0.25">
      <c r="J2269">
        <v>2262</v>
      </c>
      <c r="K2269">
        <v>1049526.8460900169</v>
      </c>
    </row>
    <row r="2270" spans="10:11" x14ac:dyDescent="0.25">
      <c r="J2270">
        <v>2263</v>
      </c>
      <c r="K2270">
        <v>1045718.152607054</v>
      </c>
    </row>
    <row r="2271" spans="10:11" x14ac:dyDescent="0.25">
      <c r="J2271">
        <v>2264</v>
      </c>
      <c r="K2271">
        <v>1040808.6790516091</v>
      </c>
    </row>
    <row r="2272" spans="10:11" x14ac:dyDescent="0.25">
      <c r="J2272">
        <v>2265</v>
      </c>
      <c r="K2272">
        <v>1047989.8653304406</v>
      </c>
    </row>
    <row r="2273" spans="10:11" x14ac:dyDescent="0.25">
      <c r="J2273">
        <v>2266</v>
      </c>
      <c r="K2273">
        <v>1043794.3500548255</v>
      </c>
    </row>
    <row r="2274" spans="10:11" x14ac:dyDescent="0.25">
      <c r="J2274">
        <v>2267</v>
      </c>
      <c r="K2274">
        <v>1043752.1606927331</v>
      </c>
    </row>
    <row r="2275" spans="10:11" x14ac:dyDescent="0.25">
      <c r="J2275">
        <v>2268</v>
      </c>
      <c r="K2275">
        <v>1041542.5385439723</v>
      </c>
    </row>
    <row r="2276" spans="10:11" x14ac:dyDescent="0.25">
      <c r="J2276">
        <v>2269</v>
      </c>
      <c r="K2276">
        <v>1043922.2598414025</v>
      </c>
    </row>
    <row r="2277" spans="10:11" x14ac:dyDescent="0.25">
      <c r="J2277">
        <v>2270</v>
      </c>
      <c r="K2277">
        <v>1045360.2126234864</v>
      </c>
    </row>
    <row r="2278" spans="10:11" x14ac:dyDescent="0.25">
      <c r="J2278">
        <v>2271</v>
      </c>
      <c r="K2278">
        <v>1047553.5565886744</v>
      </c>
    </row>
    <row r="2279" spans="10:11" x14ac:dyDescent="0.25">
      <c r="J2279">
        <v>2272</v>
      </c>
      <c r="K2279">
        <v>1044621.5192996297</v>
      </c>
    </row>
    <row r="2280" spans="10:11" x14ac:dyDescent="0.25">
      <c r="J2280">
        <v>2273</v>
      </c>
      <c r="K2280">
        <v>1043555.130683244</v>
      </c>
    </row>
    <row r="2281" spans="10:11" x14ac:dyDescent="0.25">
      <c r="J2281">
        <v>2274</v>
      </c>
      <c r="K2281">
        <v>1041059.2945131965</v>
      </c>
    </row>
    <row r="2282" spans="10:11" x14ac:dyDescent="0.25">
      <c r="J2282">
        <v>2275</v>
      </c>
      <c r="K2282">
        <v>1044431.8811252994</v>
      </c>
    </row>
    <row r="2283" spans="10:11" x14ac:dyDescent="0.25">
      <c r="J2283">
        <v>2276</v>
      </c>
      <c r="K2283">
        <v>1040129.8558716762</v>
      </c>
    </row>
    <row r="2284" spans="10:11" x14ac:dyDescent="0.25">
      <c r="J2284">
        <v>2277</v>
      </c>
      <c r="K2284">
        <v>1049882.6535796793</v>
      </c>
    </row>
    <row r="2285" spans="10:11" x14ac:dyDescent="0.25">
      <c r="J2285">
        <v>2278</v>
      </c>
      <c r="K2285">
        <v>1045203.7404076153</v>
      </c>
    </row>
    <row r="2286" spans="10:11" x14ac:dyDescent="0.25">
      <c r="J2286">
        <v>2279</v>
      </c>
      <c r="K2286">
        <v>1044224.956452486</v>
      </c>
    </row>
    <row r="2287" spans="10:11" x14ac:dyDescent="0.25">
      <c r="J2287">
        <v>2280</v>
      </c>
      <c r="K2287">
        <v>1043289.7277574576</v>
      </c>
    </row>
    <row r="2288" spans="10:11" x14ac:dyDescent="0.25">
      <c r="J2288">
        <v>2281</v>
      </c>
      <c r="K2288">
        <v>1044890.7125071741</v>
      </c>
    </row>
    <row r="2289" spans="10:11" x14ac:dyDescent="0.25">
      <c r="J2289">
        <v>2282</v>
      </c>
      <c r="K2289">
        <v>1045000.3883791673</v>
      </c>
    </row>
    <row r="2290" spans="10:11" x14ac:dyDescent="0.25">
      <c r="J2290">
        <v>2283</v>
      </c>
      <c r="K2290">
        <v>1046846.3826119517</v>
      </c>
    </row>
    <row r="2291" spans="10:11" x14ac:dyDescent="0.25">
      <c r="J2291">
        <v>2284</v>
      </c>
      <c r="K2291">
        <v>1042989.3453832226</v>
      </c>
    </row>
    <row r="2292" spans="10:11" x14ac:dyDescent="0.25">
      <c r="J2292">
        <v>2285</v>
      </c>
      <c r="K2292">
        <v>1047732.0443380068</v>
      </c>
    </row>
    <row r="2293" spans="10:11" x14ac:dyDescent="0.25">
      <c r="J2293">
        <v>2286</v>
      </c>
      <c r="K2293">
        <v>1045656.5492152786</v>
      </c>
    </row>
    <row r="2294" spans="10:11" x14ac:dyDescent="0.25">
      <c r="J2294">
        <v>2287</v>
      </c>
      <c r="K2294">
        <v>1045131.4406213141</v>
      </c>
    </row>
    <row r="2295" spans="10:11" x14ac:dyDescent="0.25">
      <c r="J2295">
        <v>2288</v>
      </c>
      <c r="K2295">
        <v>1042549.6302670788</v>
      </c>
    </row>
    <row r="2296" spans="10:11" x14ac:dyDescent="0.25">
      <c r="J2296">
        <v>2289</v>
      </c>
      <c r="K2296">
        <v>1046548.3164696902</v>
      </c>
    </row>
    <row r="2297" spans="10:11" x14ac:dyDescent="0.25">
      <c r="J2297">
        <v>2290</v>
      </c>
      <c r="K2297">
        <v>1042220.2696884291</v>
      </c>
    </row>
    <row r="2298" spans="10:11" x14ac:dyDescent="0.25">
      <c r="J2298">
        <v>2291</v>
      </c>
      <c r="K2298">
        <v>1045509.432111982</v>
      </c>
    </row>
    <row r="2299" spans="10:11" x14ac:dyDescent="0.25">
      <c r="J2299">
        <v>2292</v>
      </c>
      <c r="K2299">
        <v>1044712.4026099548</v>
      </c>
    </row>
    <row r="2300" spans="10:11" x14ac:dyDescent="0.25">
      <c r="J2300">
        <v>2293</v>
      </c>
      <c r="K2300">
        <v>1044194.8373942327</v>
      </c>
    </row>
    <row r="2301" spans="10:11" x14ac:dyDescent="0.25">
      <c r="J2301">
        <v>2294</v>
      </c>
      <c r="K2301">
        <v>1045477.6209508377</v>
      </c>
    </row>
    <row r="2302" spans="10:11" x14ac:dyDescent="0.25">
      <c r="J2302">
        <v>2295</v>
      </c>
      <c r="K2302">
        <v>1044539.2119347354</v>
      </c>
    </row>
    <row r="2303" spans="10:11" x14ac:dyDescent="0.25">
      <c r="J2303">
        <v>2296</v>
      </c>
      <c r="K2303">
        <v>1046535.5199636768</v>
      </c>
    </row>
    <row r="2304" spans="10:11" x14ac:dyDescent="0.25">
      <c r="J2304">
        <v>2297</v>
      </c>
      <c r="K2304">
        <v>1042388.8416852837</v>
      </c>
    </row>
    <row r="2305" spans="10:11" x14ac:dyDescent="0.25">
      <c r="J2305">
        <v>2298</v>
      </c>
      <c r="K2305">
        <v>1046343.0662196917</v>
      </c>
    </row>
    <row r="2306" spans="10:11" x14ac:dyDescent="0.25">
      <c r="J2306">
        <v>2299</v>
      </c>
      <c r="K2306">
        <v>1050068.0697029668</v>
      </c>
    </row>
    <row r="2307" spans="10:11" x14ac:dyDescent="0.25">
      <c r="J2307">
        <v>2300</v>
      </c>
      <c r="K2307">
        <v>1046543.0317171415</v>
      </c>
    </row>
    <row r="2308" spans="10:11" x14ac:dyDescent="0.25">
      <c r="J2308">
        <v>2301</v>
      </c>
      <c r="K2308">
        <v>1047243.9788654932</v>
      </c>
    </row>
    <row r="2309" spans="10:11" x14ac:dyDescent="0.25">
      <c r="J2309">
        <v>2302</v>
      </c>
      <c r="K2309">
        <v>1047581.4550430634</v>
      </c>
    </row>
    <row r="2310" spans="10:11" x14ac:dyDescent="0.25">
      <c r="J2310">
        <v>2303</v>
      </c>
      <c r="K2310">
        <v>1047669.2805031212</v>
      </c>
    </row>
    <row r="2311" spans="10:11" x14ac:dyDescent="0.25">
      <c r="J2311">
        <v>2304</v>
      </c>
      <c r="K2311">
        <v>1048037.9469705021</v>
      </c>
    </row>
    <row r="2312" spans="10:11" x14ac:dyDescent="0.25">
      <c r="J2312">
        <v>2305</v>
      </c>
      <c r="K2312">
        <v>1044490.4420333039</v>
      </c>
    </row>
    <row r="2313" spans="10:11" x14ac:dyDescent="0.25">
      <c r="J2313">
        <v>2306</v>
      </c>
      <c r="K2313">
        <v>1043237.5658065086</v>
      </c>
    </row>
    <row r="2314" spans="10:11" x14ac:dyDescent="0.25">
      <c r="J2314">
        <v>2307</v>
      </c>
      <c r="K2314">
        <v>1041949.1668112476</v>
      </c>
    </row>
    <row r="2315" spans="10:11" x14ac:dyDescent="0.25">
      <c r="J2315">
        <v>2308</v>
      </c>
      <c r="K2315">
        <v>1045182.9333248807</v>
      </c>
    </row>
    <row r="2316" spans="10:11" x14ac:dyDescent="0.25">
      <c r="J2316">
        <v>2309</v>
      </c>
      <c r="K2316">
        <v>1043819.6078976594</v>
      </c>
    </row>
    <row r="2317" spans="10:11" x14ac:dyDescent="0.25">
      <c r="J2317">
        <v>2310</v>
      </c>
      <c r="K2317">
        <v>1047822.0455505732</v>
      </c>
    </row>
    <row r="2318" spans="10:11" x14ac:dyDescent="0.25">
      <c r="J2318">
        <v>2311</v>
      </c>
      <c r="K2318">
        <v>1042567.1616263367</v>
      </c>
    </row>
    <row r="2319" spans="10:11" x14ac:dyDescent="0.25">
      <c r="J2319">
        <v>2312</v>
      </c>
      <c r="K2319">
        <v>1038850.5638309668</v>
      </c>
    </row>
    <row r="2320" spans="10:11" x14ac:dyDescent="0.25">
      <c r="J2320">
        <v>2313</v>
      </c>
      <c r="K2320">
        <v>1045160.1336301008</v>
      </c>
    </row>
    <row r="2321" spans="10:11" x14ac:dyDescent="0.25">
      <c r="J2321">
        <v>2314</v>
      </c>
      <c r="K2321">
        <v>1046649.3441707153</v>
      </c>
    </row>
    <row r="2322" spans="10:11" x14ac:dyDescent="0.25">
      <c r="J2322">
        <v>2315</v>
      </c>
      <c r="K2322">
        <v>1047814.4319452391</v>
      </c>
    </row>
    <row r="2323" spans="10:11" x14ac:dyDescent="0.25">
      <c r="J2323">
        <v>2316</v>
      </c>
      <c r="K2323">
        <v>1041066.8334407511</v>
      </c>
    </row>
    <row r="2324" spans="10:11" x14ac:dyDescent="0.25">
      <c r="J2324">
        <v>2317</v>
      </c>
      <c r="K2324">
        <v>1042146.703713242</v>
      </c>
    </row>
    <row r="2325" spans="10:11" x14ac:dyDescent="0.25">
      <c r="J2325">
        <v>2318</v>
      </c>
      <c r="K2325">
        <v>1045719.8830564899</v>
      </c>
    </row>
    <row r="2326" spans="10:11" x14ac:dyDescent="0.25">
      <c r="J2326">
        <v>2319</v>
      </c>
      <c r="K2326">
        <v>1042163.0738787811</v>
      </c>
    </row>
    <row r="2327" spans="10:11" x14ac:dyDescent="0.25">
      <c r="J2327">
        <v>2320</v>
      </c>
      <c r="K2327">
        <v>1042490.3112470879</v>
      </c>
    </row>
    <row r="2328" spans="10:11" x14ac:dyDescent="0.25">
      <c r="J2328">
        <v>2321</v>
      </c>
      <c r="K2328">
        <v>1048863.2455039532</v>
      </c>
    </row>
    <row r="2329" spans="10:11" x14ac:dyDescent="0.25">
      <c r="J2329">
        <v>2322</v>
      </c>
      <c r="K2329">
        <v>1047055.2480397383</v>
      </c>
    </row>
    <row r="2330" spans="10:11" x14ac:dyDescent="0.25">
      <c r="J2330">
        <v>2323</v>
      </c>
      <c r="K2330">
        <v>1046174.5961459646</v>
      </c>
    </row>
    <row r="2331" spans="10:11" x14ac:dyDescent="0.25">
      <c r="J2331">
        <v>2324</v>
      </c>
      <c r="K2331">
        <v>1043362.4171842841</v>
      </c>
    </row>
    <row r="2332" spans="10:11" x14ac:dyDescent="0.25">
      <c r="J2332">
        <v>2325</v>
      </c>
      <c r="K2332">
        <v>1043378.0887062592</v>
      </c>
    </row>
    <row r="2333" spans="10:11" x14ac:dyDescent="0.25">
      <c r="J2333">
        <v>2326</v>
      </c>
      <c r="K2333">
        <v>1052224.2650026064</v>
      </c>
    </row>
    <row r="2334" spans="10:11" x14ac:dyDescent="0.25">
      <c r="J2334">
        <v>2327</v>
      </c>
      <c r="K2334">
        <v>1042321.0299956141</v>
      </c>
    </row>
    <row r="2335" spans="10:11" x14ac:dyDescent="0.25">
      <c r="J2335">
        <v>2328</v>
      </c>
      <c r="K2335">
        <v>1046859.832229714</v>
      </c>
    </row>
    <row r="2336" spans="10:11" x14ac:dyDescent="0.25">
      <c r="J2336">
        <v>2329</v>
      </c>
      <c r="K2336">
        <v>1041999.2032211435</v>
      </c>
    </row>
    <row r="2337" spans="10:11" x14ac:dyDescent="0.25">
      <c r="J2337">
        <v>2330</v>
      </c>
      <c r="K2337">
        <v>1045851.8235368879</v>
      </c>
    </row>
    <row r="2338" spans="10:11" x14ac:dyDescent="0.25">
      <c r="J2338">
        <v>2331</v>
      </c>
      <c r="K2338">
        <v>1043447.654184305</v>
      </c>
    </row>
    <row r="2339" spans="10:11" x14ac:dyDescent="0.25">
      <c r="J2339">
        <v>2332</v>
      </c>
      <c r="K2339">
        <v>1043985.6646932972</v>
      </c>
    </row>
    <row r="2340" spans="10:11" x14ac:dyDescent="0.25">
      <c r="J2340">
        <v>2333</v>
      </c>
      <c r="K2340">
        <v>1047271.2230131136</v>
      </c>
    </row>
    <row r="2341" spans="10:11" x14ac:dyDescent="0.25">
      <c r="J2341">
        <v>2334</v>
      </c>
      <c r="K2341">
        <v>1042377.4658913977</v>
      </c>
    </row>
    <row r="2342" spans="10:11" x14ac:dyDescent="0.25">
      <c r="J2342">
        <v>2335</v>
      </c>
      <c r="K2342">
        <v>1046474.1408527693</v>
      </c>
    </row>
    <row r="2343" spans="10:11" x14ac:dyDescent="0.25">
      <c r="J2343">
        <v>2336</v>
      </c>
      <c r="K2343">
        <v>1047472.9639460293</v>
      </c>
    </row>
    <row r="2344" spans="10:11" x14ac:dyDescent="0.25">
      <c r="J2344">
        <v>2337</v>
      </c>
      <c r="K2344">
        <v>1042666.5404625421</v>
      </c>
    </row>
    <row r="2345" spans="10:11" x14ac:dyDescent="0.25">
      <c r="J2345">
        <v>2338</v>
      </c>
      <c r="K2345">
        <v>1044786.6974310535</v>
      </c>
    </row>
    <row r="2346" spans="10:11" x14ac:dyDescent="0.25">
      <c r="J2346">
        <v>2339</v>
      </c>
      <c r="K2346">
        <v>1046948.1845137435</v>
      </c>
    </row>
    <row r="2347" spans="10:11" x14ac:dyDescent="0.25">
      <c r="J2347">
        <v>2340</v>
      </c>
      <c r="K2347">
        <v>1044434.9700668404</v>
      </c>
    </row>
    <row r="2348" spans="10:11" x14ac:dyDescent="0.25">
      <c r="J2348">
        <v>2341</v>
      </c>
      <c r="K2348">
        <v>1043817.646275739</v>
      </c>
    </row>
    <row r="2349" spans="10:11" x14ac:dyDescent="0.25">
      <c r="J2349">
        <v>2342</v>
      </c>
      <c r="K2349">
        <v>1042995.2615625324</v>
      </c>
    </row>
    <row r="2350" spans="10:11" x14ac:dyDescent="0.25">
      <c r="J2350">
        <v>2343</v>
      </c>
      <c r="K2350">
        <v>1043448.945647884</v>
      </c>
    </row>
    <row r="2351" spans="10:11" x14ac:dyDescent="0.25">
      <c r="J2351">
        <v>2344</v>
      </c>
      <c r="K2351">
        <v>1042716.4783538224</v>
      </c>
    </row>
    <row r="2352" spans="10:11" x14ac:dyDescent="0.25">
      <c r="J2352">
        <v>2345</v>
      </c>
      <c r="K2352">
        <v>1044016.8101920657</v>
      </c>
    </row>
    <row r="2353" spans="10:11" x14ac:dyDescent="0.25">
      <c r="J2353">
        <v>2346</v>
      </c>
      <c r="K2353">
        <v>1048992.4660839119</v>
      </c>
    </row>
    <row r="2354" spans="10:11" x14ac:dyDescent="0.25">
      <c r="J2354">
        <v>2347</v>
      </c>
      <c r="K2354">
        <v>1043800.9003602016</v>
      </c>
    </row>
    <row r="2355" spans="10:11" x14ac:dyDescent="0.25">
      <c r="J2355">
        <v>2348</v>
      </c>
      <c r="K2355">
        <v>1042259.8632176574</v>
      </c>
    </row>
    <row r="2356" spans="10:11" x14ac:dyDescent="0.25">
      <c r="J2356">
        <v>2349</v>
      </c>
      <c r="K2356">
        <v>1048599.0803398131</v>
      </c>
    </row>
    <row r="2357" spans="10:11" x14ac:dyDescent="0.25">
      <c r="J2357">
        <v>2350</v>
      </c>
      <c r="K2357">
        <v>1044717.1072037402</v>
      </c>
    </row>
    <row r="2358" spans="10:11" x14ac:dyDescent="0.25">
      <c r="J2358">
        <v>2351</v>
      </c>
      <c r="K2358">
        <v>1041316.3099785546</v>
      </c>
    </row>
    <row r="2359" spans="10:11" x14ac:dyDescent="0.25">
      <c r="J2359">
        <v>2352</v>
      </c>
      <c r="K2359">
        <v>1049315.1347033735</v>
      </c>
    </row>
    <row r="2360" spans="10:11" x14ac:dyDescent="0.25">
      <c r="J2360">
        <v>2353</v>
      </c>
      <c r="K2360">
        <v>1047471.8826801882</v>
      </c>
    </row>
    <row r="2361" spans="10:11" x14ac:dyDescent="0.25">
      <c r="J2361">
        <v>2354</v>
      </c>
      <c r="K2361">
        <v>1042155.313557441</v>
      </c>
    </row>
    <row r="2362" spans="10:11" x14ac:dyDescent="0.25">
      <c r="J2362">
        <v>2355</v>
      </c>
      <c r="K2362">
        <v>1042742.1342489815</v>
      </c>
    </row>
    <row r="2363" spans="10:11" x14ac:dyDescent="0.25">
      <c r="J2363">
        <v>2356</v>
      </c>
      <c r="K2363">
        <v>1044060.9642762808</v>
      </c>
    </row>
    <row r="2364" spans="10:11" x14ac:dyDescent="0.25">
      <c r="J2364">
        <v>2357</v>
      </c>
      <c r="K2364">
        <v>1046500.9566117025</v>
      </c>
    </row>
    <row r="2365" spans="10:11" x14ac:dyDescent="0.25">
      <c r="J2365">
        <v>2358</v>
      </c>
      <c r="K2365">
        <v>1050562.5014212793</v>
      </c>
    </row>
    <row r="2366" spans="10:11" x14ac:dyDescent="0.25">
      <c r="J2366">
        <v>2359</v>
      </c>
      <c r="K2366">
        <v>1042142.7183968183</v>
      </c>
    </row>
    <row r="2367" spans="10:11" x14ac:dyDescent="0.25">
      <c r="J2367">
        <v>2360</v>
      </c>
      <c r="K2367">
        <v>1046659.2390423306</v>
      </c>
    </row>
    <row r="2368" spans="10:11" x14ac:dyDescent="0.25">
      <c r="J2368">
        <v>2361</v>
      </c>
      <c r="K2368">
        <v>1042976.6487014559</v>
      </c>
    </row>
    <row r="2369" spans="10:11" x14ac:dyDescent="0.25">
      <c r="J2369">
        <v>2362</v>
      </c>
      <c r="K2369">
        <v>1047312.9707779855</v>
      </c>
    </row>
    <row r="2370" spans="10:11" x14ac:dyDescent="0.25">
      <c r="J2370">
        <v>2363</v>
      </c>
      <c r="K2370">
        <v>1043023.3492607649</v>
      </c>
    </row>
    <row r="2371" spans="10:11" x14ac:dyDescent="0.25">
      <c r="J2371">
        <v>2364</v>
      </c>
      <c r="K2371">
        <v>1043246.915149946</v>
      </c>
    </row>
    <row r="2372" spans="10:11" x14ac:dyDescent="0.25">
      <c r="J2372">
        <v>2365</v>
      </c>
      <c r="K2372">
        <v>1047942.8029590574</v>
      </c>
    </row>
    <row r="2373" spans="10:11" x14ac:dyDescent="0.25">
      <c r="J2373">
        <v>2366</v>
      </c>
      <c r="K2373">
        <v>1048874.110192508</v>
      </c>
    </row>
    <row r="2374" spans="10:11" x14ac:dyDescent="0.25">
      <c r="J2374">
        <v>2367</v>
      </c>
      <c r="K2374">
        <v>1050464.299203488</v>
      </c>
    </row>
    <row r="2375" spans="10:11" x14ac:dyDescent="0.25">
      <c r="J2375">
        <v>2368</v>
      </c>
      <c r="K2375">
        <v>1048716.1501076426</v>
      </c>
    </row>
    <row r="2376" spans="10:11" x14ac:dyDescent="0.25">
      <c r="J2376">
        <v>2369</v>
      </c>
      <c r="K2376">
        <v>1050107.0404951437</v>
      </c>
    </row>
    <row r="2377" spans="10:11" x14ac:dyDescent="0.25">
      <c r="J2377">
        <v>2370</v>
      </c>
      <c r="K2377">
        <v>1044888.5885168945</v>
      </c>
    </row>
    <row r="2378" spans="10:11" x14ac:dyDescent="0.25">
      <c r="J2378">
        <v>2371</v>
      </c>
      <c r="K2378">
        <v>1040676.3413262718</v>
      </c>
    </row>
    <row r="2379" spans="10:11" x14ac:dyDescent="0.25">
      <c r="J2379">
        <v>2372</v>
      </c>
      <c r="K2379">
        <v>1041672.2134142827</v>
      </c>
    </row>
    <row r="2380" spans="10:11" x14ac:dyDescent="0.25">
      <c r="J2380">
        <v>2373</v>
      </c>
      <c r="K2380">
        <v>1043547.3794561032</v>
      </c>
    </row>
    <row r="2381" spans="10:11" x14ac:dyDescent="0.25">
      <c r="J2381">
        <v>2374</v>
      </c>
      <c r="K2381">
        <v>1045622.0388498567</v>
      </c>
    </row>
    <row r="2382" spans="10:11" x14ac:dyDescent="0.25">
      <c r="J2382">
        <v>2375</v>
      </c>
      <c r="K2382">
        <v>1041661.2277527821</v>
      </c>
    </row>
    <row r="2383" spans="10:11" x14ac:dyDescent="0.25">
      <c r="J2383">
        <v>2376</v>
      </c>
      <c r="K2383">
        <v>1044317.5788259759</v>
      </c>
    </row>
    <row r="2384" spans="10:11" x14ac:dyDescent="0.25">
      <c r="J2384">
        <v>2377</v>
      </c>
      <c r="K2384">
        <v>1047506.0953336691</v>
      </c>
    </row>
    <row r="2385" spans="10:11" x14ac:dyDescent="0.25">
      <c r="J2385">
        <v>2378</v>
      </c>
      <c r="K2385">
        <v>1041849.263249581</v>
      </c>
    </row>
    <row r="2386" spans="10:11" x14ac:dyDescent="0.25">
      <c r="J2386">
        <v>2379</v>
      </c>
      <c r="K2386">
        <v>1041780.8940030915</v>
      </c>
    </row>
    <row r="2387" spans="10:11" x14ac:dyDescent="0.25">
      <c r="J2387">
        <v>2380</v>
      </c>
      <c r="K2387">
        <v>1042609.4944276352</v>
      </c>
    </row>
    <row r="2388" spans="10:11" x14ac:dyDescent="0.25">
      <c r="J2388">
        <v>2381</v>
      </c>
      <c r="K2388">
        <v>1044518.7429036715</v>
      </c>
    </row>
    <row r="2389" spans="10:11" x14ac:dyDescent="0.25">
      <c r="J2389">
        <v>2382</v>
      </c>
      <c r="K2389">
        <v>1046531.9073358934</v>
      </c>
    </row>
    <row r="2390" spans="10:11" x14ac:dyDescent="0.25">
      <c r="J2390">
        <v>2383</v>
      </c>
      <c r="K2390">
        <v>1047398.0085265499</v>
      </c>
    </row>
    <row r="2391" spans="10:11" x14ac:dyDescent="0.25">
      <c r="J2391">
        <v>2384</v>
      </c>
      <c r="K2391">
        <v>1043221.0023628628</v>
      </c>
    </row>
    <row r="2392" spans="10:11" x14ac:dyDescent="0.25">
      <c r="J2392">
        <v>2385</v>
      </c>
      <c r="K2392">
        <v>1045215.7180869562</v>
      </c>
    </row>
    <row r="2393" spans="10:11" x14ac:dyDescent="0.25">
      <c r="J2393">
        <v>2386</v>
      </c>
      <c r="K2393">
        <v>1046619.747416336</v>
      </c>
    </row>
    <row r="2394" spans="10:11" x14ac:dyDescent="0.25">
      <c r="J2394">
        <v>2387</v>
      </c>
      <c r="K2394">
        <v>1048316.1040160662</v>
      </c>
    </row>
    <row r="2395" spans="10:11" x14ac:dyDescent="0.25">
      <c r="J2395">
        <v>2388</v>
      </c>
      <c r="K2395">
        <v>1044657.296651591</v>
      </c>
    </row>
    <row r="2396" spans="10:11" x14ac:dyDescent="0.25">
      <c r="J2396">
        <v>2389</v>
      </c>
      <c r="K2396">
        <v>1043665.604387642</v>
      </c>
    </row>
    <row r="2397" spans="10:11" x14ac:dyDescent="0.25">
      <c r="J2397">
        <v>2390</v>
      </c>
      <c r="K2397">
        <v>1047361.6151425883</v>
      </c>
    </row>
    <row r="2398" spans="10:11" x14ac:dyDescent="0.25">
      <c r="J2398">
        <v>2391</v>
      </c>
      <c r="K2398">
        <v>1042217.886494752</v>
      </c>
    </row>
    <row r="2399" spans="10:11" x14ac:dyDescent="0.25">
      <c r="J2399">
        <v>2392</v>
      </c>
      <c r="K2399">
        <v>1045437.9699396346</v>
      </c>
    </row>
    <row r="2400" spans="10:11" x14ac:dyDescent="0.25">
      <c r="J2400">
        <v>2393</v>
      </c>
      <c r="K2400">
        <v>1045854.4584100108</v>
      </c>
    </row>
    <row r="2401" spans="10:11" x14ac:dyDescent="0.25">
      <c r="J2401">
        <v>2394</v>
      </c>
      <c r="K2401">
        <v>1037934.8846144252</v>
      </c>
    </row>
    <row r="2402" spans="10:11" x14ac:dyDescent="0.25">
      <c r="J2402">
        <v>2395</v>
      </c>
      <c r="K2402">
        <v>1044342.3868014703</v>
      </c>
    </row>
    <row r="2403" spans="10:11" x14ac:dyDescent="0.25">
      <c r="J2403">
        <v>2396</v>
      </c>
      <c r="K2403">
        <v>1047234.567439136</v>
      </c>
    </row>
    <row r="2404" spans="10:11" x14ac:dyDescent="0.25">
      <c r="J2404">
        <v>2397</v>
      </c>
      <c r="K2404">
        <v>1040882.5876311951</v>
      </c>
    </row>
    <row r="2405" spans="10:11" x14ac:dyDescent="0.25">
      <c r="J2405">
        <v>2398</v>
      </c>
      <c r="K2405">
        <v>1042614.5058423796</v>
      </c>
    </row>
    <row r="2406" spans="10:11" x14ac:dyDescent="0.25">
      <c r="J2406">
        <v>2399</v>
      </c>
      <c r="K2406">
        <v>1043548.340797276</v>
      </c>
    </row>
    <row r="2407" spans="10:11" x14ac:dyDescent="0.25">
      <c r="J2407">
        <v>2400</v>
      </c>
      <c r="K2407">
        <v>1045115.9991694345</v>
      </c>
    </row>
    <row r="2408" spans="10:11" x14ac:dyDescent="0.25">
      <c r="J2408">
        <v>2401</v>
      </c>
      <c r="K2408">
        <v>1048601.19515748</v>
      </c>
    </row>
    <row r="2409" spans="10:11" x14ac:dyDescent="0.25">
      <c r="J2409">
        <v>2402</v>
      </c>
      <c r="K2409">
        <v>1046099.7435784896</v>
      </c>
    </row>
    <row r="2410" spans="10:11" x14ac:dyDescent="0.25">
      <c r="J2410">
        <v>2403</v>
      </c>
      <c r="K2410">
        <v>1048718.0832622163</v>
      </c>
    </row>
    <row r="2411" spans="10:11" x14ac:dyDescent="0.25">
      <c r="J2411">
        <v>2404</v>
      </c>
      <c r="K2411">
        <v>1044750.1851504929</v>
      </c>
    </row>
    <row r="2412" spans="10:11" x14ac:dyDescent="0.25">
      <c r="J2412">
        <v>2405</v>
      </c>
      <c r="K2412">
        <v>1042559.6502312488</v>
      </c>
    </row>
    <row r="2413" spans="10:11" x14ac:dyDescent="0.25">
      <c r="J2413">
        <v>2406</v>
      </c>
      <c r="K2413">
        <v>1043908.5794001998</v>
      </c>
    </row>
    <row r="2414" spans="10:11" x14ac:dyDescent="0.25">
      <c r="J2414">
        <v>2407</v>
      </c>
      <c r="K2414">
        <v>1046078.0757014025</v>
      </c>
    </row>
    <row r="2415" spans="10:11" x14ac:dyDescent="0.25">
      <c r="J2415">
        <v>2408</v>
      </c>
      <c r="K2415">
        <v>1042435.0097302604</v>
      </c>
    </row>
    <row r="2416" spans="10:11" x14ac:dyDescent="0.25">
      <c r="J2416">
        <v>2409</v>
      </c>
      <c r="K2416">
        <v>1050493.8410009055</v>
      </c>
    </row>
    <row r="2417" spans="10:11" x14ac:dyDescent="0.25">
      <c r="J2417">
        <v>2410</v>
      </c>
      <c r="K2417">
        <v>1040433.7354755201</v>
      </c>
    </row>
    <row r="2418" spans="10:11" x14ac:dyDescent="0.25">
      <c r="J2418">
        <v>2411</v>
      </c>
      <c r="K2418">
        <v>1051354.6149189072</v>
      </c>
    </row>
    <row r="2419" spans="10:11" x14ac:dyDescent="0.25">
      <c r="J2419">
        <v>2412</v>
      </c>
      <c r="K2419">
        <v>1046824.3892596491</v>
      </c>
    </row>
    <row r="2420" spans="10:11" x14ac:dyDescent="0.25">
      <c r="J2420">
        <v>2413</v>
      </c>
      <c r="K2420">
        <v>1048589.9830702548</v>
      </c>
    </row>
    <row r="2421" spans="10:11" x14ac:dyDescent="0.25">
      <c r="J2421">
        <v>2414</v>
      </c>
      <c r="K2421">
        <v>1047103.9112866231</v>
      </c>
    </row>
    <row r="2422" spans="10:11" x14ac:dyDescent="0.25">
      <c r="J2422">
        <v>2415</v>
      </c>
      <c r="K2422">
        <v>1044710.8440726132</v>
      </c>
    </row>
    <row r="2423" spans="10:11" x14ac:dyDescent="0.25">
      <c r="J2423">
        <v>2416</v>
      </c>
      <c r="K2423">
        <v>1044978.1294406831</v>
      </c>
    </row>
    <row r="2424" spans="10:11" x14ac:dyDescent="0.25">
      <c r="J2424">
        <v>2417</v>
      </c>
      <c r="K2424">
        <v>1044499.2543659068</v>
      </c>
    </row>
    <row r="2425" spans="10:11" x14ac:dyDescent="0.25">
      <c r="J2425">
        <v>2418</v>
      </c>
      <c r="K2425">
        <v>1041900.7748661224</v>
      </c>
    </row>
    <row r="2426" spans="10:11" x14ac:dyDescent="0.25">
      <c r="J2426">
        <v>2419</v>
      </c>
      <c r="K2426">
        <v>1045932.312608085</v>
      </c>
    </row>
    <row r="2427" spans="10:11" x14ac:dyDescent="0.25">
      <c r="J2427">
        <v>2420</v>
      </c>
      <c r="K2427">
        <v>1048389.6971666906</v>
      </c>
    </row>
    <row r="2428" spans="10:11" x14ac:dyDescent="0.25">
      <c r="J2428">
        <v>2421</v>
      </c>
      <c r="K2428">
        <v>1045877.337230032</v>
      </c>
    </row>
    <row r="2429" spans="10:11" x14ac:dyDescent="0.25">
      <c r="J2429">
        <v>2422</v>
      </c>
      <c r="K2429">
        <v>1046874.9372384506</v>
      </c>
    </row>
    <row r="2430" spans="10:11" x14ac:dyDescent="0.25">
      <c r="J2430">
        <v>2423</v>
      </c>
      <c r="K2430">
        <v>1046765.6321741651</v>
      </c>
    </row>
    <row r="2431" spans="10:11" x14ac:dyDescent="0.25">
      <c r="J2431">
        <v>2424</v>
      </c>
      <c r="K2431">
        <v>1043264.2840892839</v>
      </c>
    </row>
    <row r="2432" spans="10:11" x14ac:dyDescent="0.25">
      <c r="J2432">
        <v>2425</v>
      </c>
      <c r="K2432">
        <v>1042580.1749397131</v>
      </c>
    </row>
    <row r="2433" spans="10:11" x14ac:dyDescent="0.25">
      <c r="J2433">
        <v>2426</v>
      </c>
      <c r="K2433">
        <v>1044786.2449216897</v>
      </c>
    </row>
    <row r="2434" spans="10:11" x14ac:dyDescent="0.25">
      <c r="J2434">
        <v>2427</v>
      </c>
      <c r="K2434">
        <v>1040769.3851795857</v>
      </c>
    </row>
    <row r="2435" spans="10:11" x14ac:dyDescent="0.25">
      <c r="J2435">
        <v>2428</v>
      </c>
      <c r="K2435">
        <v>1040606.2997024562</v>
      </c>
    </row>
    <row r="2436" spans="10:11" x14ac:dyDescent="0.25">
      <c r="J2436">
        <v>2429</v>
      </c>
      <c r="K2436">
        <v>1039965.446030808</v>
      </c>
    </row>
    <row r="2437" spans="10:11" x14ac:dyDescent="0.25">
      <c r="J2437">
        <v>2430</v>
      </c>
      <c r="K2437">
        <v>1041388.0955211844</v>
      </c>
    </row>
    <row r="2438" spans="10:11" x14ac:dyDescent="0.25">
      <c r="J2438">
        <v>2431</v>
      </c>
      <c r="K2438">
        <v>1051026.2437342098</v>
      </c>
    </row>
    <row r="2439" spans="10:11" x14ac:dyDescent="0.25">
      <c r="J2439">
        <v>2432</v>
      </c>
      <c r="K2439">
        <v>1046333.5307619395</v>
      </c>
    </row>
    <row r="2440" spans="10:11" x14ac:dyDescent="0.25">
      <c r="J2440">
        <v>2433</v>
      </c>
      <c r="K2440">
        <v>1045786.986317415</v>
      </c>
    </row>
    <row r="2441" spans="10:11" x14ac:dyDescent="0.25">
      <c r="J2441">
        <v>2434</v>
      </c>
      <c r="K2441">
        <v>1047710.7001494581</v>
      </c>
    </row>
    <row r="2442" spans="10:11" x14ac:dyDescent="0.25">
      <c r="J2442">
        <v>2435</v>
      </c>
      <c r="K2442">
        <v>1046268.6371875848</v>
      </c>
    </row>
    <row r="2443" spans="10:11" x14ac:dyDescent="0.25">
      <c r="J2443">
        <v>2436</v>
      </c>
      <c r="K2443">
        <v>1047268.5554725109</v>
      </c>
    </row>
    <row r="2444" spans="10:11" x14ac:dyDescent="0.25">
      <c r="J2444">
        <v>2437</v>
      </c>
      <c r="K2444">
        <v>1046311.9770554877</v>
      </c>
    </row>
    <row r="2445" spans="10:11" x14ac:dyDescent="0.25">
      <c r="J2445">
        <v>2438</v>
      </c>
      <c r="K2445">
        <v>1046206.1753199585</v>
      </c>
    </row>
    <row r="2446" spans="10:11" x14ac:dyDescent="0.25">
      <c r="J2446">
        <v>2439</v>
      </c>
      <c r="K2446">
        <v>1044369.2049209082</v>
      </c>
    </row>
    <row r="2447" spans="10:11" x14ac:dyDescent="0.25">
      <c r="J2447">
        <v>2440</v>
      </c>
      <c r="K2447">
        <v>1049587.812674629</v>
      </c>
    </row>
    <row r="2448" spans="10:11" x14ac:dyDescent="0.25">
      <c r="J2448">
        <v>2441</v>
      </c>
      <c r="K2448">
        <v>1041905.8388139503</v>
      </c>
    </row>
    <row r="2449" spans="10:11" x14ac:dyDescent="0.25">
      <c r="J2449">
        <v>2442</v>
      </c>
      <c r="K2449">
        <v>1045168.0148151511</v>
      </c>
    </row>
    <row r="2450" spans="10:11" x14ac:dyDescent="0.25">
      <c r="J2450">
        <v>2443</v>
      </c>
      <c r="K2450">
        <v>1040344.8306055585</v>
      </c>
    </row>
    <row r="2451" spans="10:11" x14ac:dyDescent="0.25">
      <c r="J2451">
        <v>2444</v>
      </c>
      <c r="K2451">
        <v>1044797.8661131775</v>
      </c>
    </row>
    <row r="2452" spans="10:11" x14ac:dyDescent="0.25">
      <c r="J2452">
        <v>2445</v>
      </c>
      <c r="K2452">
        <v>1043250.3429675469</v>
      </c>
    </row>
    <row r="2453" spans="10:11" x14ac:dyDescent="0.25">
      <c r="J2453">
        <v>2446</v>
      </c>
      <c r="K2453">
        <v>1044117.3216327903</v>
      </c>
    </row>
    <row r="2454" spans="10:11" x14ac:dyDescent="0.25">
      <c r="J2454">
        <v>2447</v>
      </c>
      <c r="K2454">
        <v>1048342.3883801396</v>
      </c>
    </row>
    <row r="2455" spans="10:11" x14ac:dyDescent="0.25">
      <c r="J2455">
        <v>2448</v>
      </c>
      <c r="K2455">
        <v>1045934.1100510099</v>
      </c>
    </row>
    <row r="2456" spans="10:11" x14ac:dyDescent="0.25">
      <c r="J2456">
        <v>2449</v>
      </c>
      <c r="K2456">
        <v>1042872.5536575834</v>
      </c>
    </row>
    <row r="2457" spans="10:11" x14ac:dyDescent="0.25">
      <c r="J2457">
        <v>2450</v>
      </c>
      <c r="K2457">
        <v>1041763.3922110311</v>
      </c>
    </row>
    <row r="2458" spans="10:11" x14ac:dyDescent="0.25">
      <c r="J2458">
        <v>2451</v>
      </c>
      <c r="K2458">
        <v>1046948.7776435924</v>
      </c>
    </row>
    <row r="2459" spans="10:11" x14ac:dyDescent="0.25">
      <c r="J2459">
        <v>2452</v>
      </c>
      <c r="K2459">
        <v>1045769.7048791585</v>
      </c>
    </row>
    <row r="2460" spans="10:11" x14ac:dyDescent="0.25">
      <c r="J2460">
        <v>2453</v>
      </c>
      <c r="K2460">
        <v>1045330.3118735154</v>
      </c>
    </row>
    <row r="2461" spans="10:11" x14ac:dyDescent="0.25">
      <c r="J2461">
        <v>2454</v>
      </c>
      <c r="K2461">
        <v>1046802.5887068501</v>
      </c>
    </row>
    <row r="2462" spans="10:11" x14ac:dyDescent="0.25">
      <c r="J2462">
        <v>2455</v>
      </c>
      <c r="K2462">
        <v>1049669.4944059532</v>
      </c>
    </row>
    <row r="2463" spans="10:11" x14ac:dyDescent="0.25">
      <c r="J2463">
        <v>2456</v>
      </c>
      <c r="K2463">
        <v>1049002.914963806</v>
      </c>
    </row>
    <row r="2464" spans="10:11" x14ac:dyDescent="0.25">
      <c r="J2464">
        <v>2457</v>
      </c>
      <c r="K2464">
        <v>1047577.8924087855</v>
      </c>
    </row>
    <row r="2465" spans="10:11" x14ac:dyDescent="0.25">
      <c r="J2465">
        <v>2458</v>
      </c>
      <c r="K2465">
        <v>1043731.630512011</v>
      </c>
    </row>
    <row r="2466" spans="10:11" x14ac:dyDescent="0.25">
      <c r="J2466">
        <v>2459</v>
      </c>
      <c r="K2466">
        <v>1042796.6806993001</v>
      </c>
    </row>
    <row r="2467" spans="10:11" x14ac:dyDescent="0.25">
      <c r="J2467">
        <v>2460</v>
      </c>
      <c r="K2467">
        <v>1044716.8727837105</v>
      </c>
    </row>
    <row r="2468" spans="10:11" x14ac:dyDescent="0.25">
      <c r="J2468">
        <v>2461</v>
      </c>
      <c r="K2468">
        <v>1044147.7871562972</v>
      </c>
    </row>
    <row r="2469" spans="10:11" x14ac:dyDescent="0.25">
      <c r="J2469">
        <v>2462</v>
      </c>
      <c r="K2469">
        <v>1044197.1914004652</v>
      </c>
    </row>
    <row r="2470" spans="10:11" x14ac:dyDescent="0.25">
      <c r="J2470">
        <v>2463</v>
      </c>
      <c r="K2470">
        <v>1043670.0368112206</v>
      </c>
    </row>
    <row r="2471" spans="10:11" x14ac:dyDescent="0.25">
      <c r="J2471">
        <v>2464</v>
      </c>
      <c r="K2471">
        <v>1044732.7967565781</v>
      </c>
    </row>
    <row r="2472" spans="10:11" x14ac:dyDescent="0.25">
      <c r="J2472">
        <v>2465</v>
      </c>
      <c r="K2472">
        <v>1041358.0677541542</v>
      </c>
    </row>
    <row r="2473" spans="10:11" x14ac:dyDescent="0.25">
      <c r="J2473">
        <v>2466</v>
      </c>
      <c r="K2473">
        <v>1046552.4210041271</v>
      </c>
    </row>
    <row r="2474" spans="10:11" x14ac:dyDescent="0.25">
      <c r="J2474">
        <v>2467</v>
      </c>
      <c r="K2474">
        <v>1044777.8276910465</v>
      </c>
    </row>
    <row r="2475" spans="10:11" x14ac:dyDescent="0.25">
      <c r="J2475">
        <v>2468</v>
      </c>
      <c r="K2475">
        <v>1049302.4142498239</v>
      </c>
    </row>
    <row r="2476" spans="10:11" x14ac:dyDescent="0.25">
      <c r="J2476">
        <v>2469</v>
      </c>
      <c r="K2476">
        <v>1044469.8927467607</v>
      </c>
    </row>
    <row r="2477" spans="10:11" x14ac:dyDescent="0.25">
      <c r="J2477">
        <v>2470</v>
      </c>
      <c r="K2477">
        <v>1039490.3351493484</v>
      </c>
    </row>
    <row r="2478" spans="10:11" x14ac:dyDescent="0.25">
      <c r="J2478">
        <v>2471</v>
      </c>
      <c r="K2478">
        <v>1047660.421880101</v>
      </c>
    </row>
    <row r="2479" spans="10:11" x14ac:dyDescent="0.25">
      <c r="J2479">
        <v>2472</v>
      </c>
      <c r="K2479">
        <v>1040401.6942311461</v>
      </c>
    </row>
    <row r="2480" spans="10:11" x14ac:dyDescent="0.25">
      <c r="J2480">
        <v>2473</v>
      </c>
      <c r="K2480">
        <v>1048030.1599738415</v>
      </c>
    </row>
    <row r="2481" spans="10:11" x14ac:dyDescent="0.25">
      <c r="J2481">
        <v>2474</v>
      </c>
      <c r="K2481">
        <v>1048844.2035154765</v>
      </c>
    </row>
    <row r="2482" spans="10:11" x14ac:dyDescent="0.25">
      <c r="J2482">
        <v>2475</v>
      </c>
      <c r="K2482">
        <v>1044977.9535468169</v>
      </c>
    </row>
    <row r="2483" spans="10:11" x14ac:dyDescent="0.25">
      <c r="J2483">
        <v>2476</v>
      </c>
      <c r="K2483">
        <v>1051076.6757295774</v>
      </c>
    </row>
    <row r="2484" spans="10:11" x14ac:dyDescent="0.25">
      <c r="J2484">
        <v>2477</v>
      </c>
      <c r="K2484">
        <v>1044880.6565029842</v>
      </c>
    </row>
    <row r="2485" spans="10:11" x14ac:dyDescent="0.25">
      <c r="J2485">
        <v>2478</v>
      </c>
      <c r="K2485">
        <v>1046860.2923684085</v>
      </c>
    </row>
    <row r="2486" spans="10:11" x14ac:dyDescent="0.25">
      <c r="J2486">
        <v>2479</v>
      </c>
      <c r="K2486">
        <v>1048775.4208434748</v>
      </c>
    </row>
    <row r="2487" spans="10:11" x14ac:dyDescent="0.25">
      <c r="J2487">
        <v>2480</v>
      </c>
      <c r="K2487">
        <v>1043437.5291296159</v>
      </c>
    </row>
    <row r="2488" spans="10:11" x14ac:dyDescent="0.25">
      <c r="J2488">
        <v>2481</v>
      </c>
      <c r="K2488">
        <v>1044966.1983212614</v>
      </c>
    </row>
    <row r="2489" spans="10:11" x14ac:dyDescent="0.25">
      <c r="J2489">
        <v>2482</v>
      </c>
      <c r="K2489">
        <v>1043654.8912856817</v>
      </c>
    </row>
    <row r="2490" spans="10:11" x14ac:dyDescent="0.25">
      <c r="J2490">
        <v>2483</v>
      </c>
      <c r="K2490">
        <v>1039149.8326619311</v>
      </c>
    </row>
    <row r="2491" spans="10:11" x14ac:dyDescent="0.25">
      <c r="J2491">
        <v>2484</v>
      </c>
      <c r="K2491">
        <v>1044591.2505878188</v>
      </c>
    </row>
    <row r="2492" spans="10:11" x14ac:dyDescent="0.25">
      <c r="J2492">
        <v>2485</v>
      </c>
      <c r="K2492">
        <v>1049360.9827112537</v>
      </c>
    </row>
    <row r="2493" spans="10:11" x14ac:dyDescent="0.25">
      <c r="J2493">
        <v>2486</v>
      </c>
      <c r="K2493">
        <v>1042037.0397470009</v>
      </c>
    </row>
    <row r="2494" spans="10:11" x14ac:dyDescent="0.25">
      <c r="J2494">
        <v>2487</v>
      </c>
      <c r="K2494">
        <v>1042629.7227934315</v>
      </c>
    </row>
    <row r="2495" spans="10:11" x14ac:dyDescent="0.25">
      <c r="J2495">
        <v>2488</v>
      </c>
      <c r="K2495">
        <v>1040750.2176836131</v>
      </c>
    </row>
    <row r="2496" spans="10:11" x14ac:dyDescent="0.25">
      <c r="J2496">
        <v>2489</v>
      </c>
      <c r="K2496">
        <v>1047585.8043858535</v>
      </c>
    </row>
    <row r="2497" spans="10:11" x14ac:dyDescent="0.25">
      <c r="J2497">
        <v>2490</v>
      </c>
      <c r="K2497">
        <v>1045385.5212527501</v>
      </c>
    </row>
    <row r="2498" spans="10:11" x14ac:dyDescent="0.25">
      <c r="J2498">
        <v>2491</v>
      </c>
      <c r="K2498">
        <v>1046741.1796047153</v>
      </c>
    </row>
    <row r="2499" spans="10:11" x14ac:dyDescent="0.25">
      <c r="J2499">
        <v>2492</v>
      </c>
      <c r="K2499">
        <v>1042554.3684890294</v>
      </c>
    </row>
    <row r="2500" spans="10:11" x14ac:dyDescent="0.25">
      <c r="J2500">
        <v>2493</v>
      </c>
      <c r="K2500">
        <v>1038735.48249736</v>
      </c>
    </row>
    <row r="2501" spans="10:11" x14ac:dyDescent="0.25">
      <c r="J2501">
        <v>2494</v>
      </c>
      <c r="K2501">
        <v>1044532.4446438503</v>
      </c>
    </row>
    <row r="2502" spans="10:11" x14ac:dyDescent="0.25">
      <c r="J2502">
        <v>2495</v>
      </c>
      <c r="K2502">
        <v>1046285.4227639833</v>
      </c>
    </row>
    <row r="2503" spans="10:11" x14ac:dyDescent="0.25">
      <c r="J2503">
        <v>2496</v>
      </c>
      <c r="K2503">
        <v>1042374.2918444376</v>
      </c>
    </row>
    <row r="2504" spans="10:11" x14ac:dyDescent="0.25">
      <c r="J2504">
        <v>2497</v>
      </c>
      <c r="K2504">
        <v>1044561.7304540531</v>
      </c>
    </row>
    <row r="2505" spans="10:11" x14ac:dyDescent="0.25">
      <c r="J2505">
        <v>2498</v>
      </c>
      <c r="K2505">
        <v>1051044.0904161064</v>
      </c>
    </row>
    <row r="2506" spans="10:11" x14ac:dyDescent="0.25">
      <c r="J2506">
        <v>2499</v>
      </c>
      <c r="K2506">
        <v>1041995.5512802372</v>
      </c>
    </row>
    <row r="2507" spans="10:11" x14ac:dyDescent="0.25">
      <c r="J2507">
        <v>2500</v>
      </c>
      <c r="K2507">
        <v>1043632.3895354402</v>
      </c>
    </row>
    <row r="2508" spans="10:11" x14ac:dyDescent="0.25">
      <c r="J2508">
        <v>2501</v>
      </c>
      <c r="K2508">
        <v>1047071.725939575</v>
      </c>
    </row>
    <row r="2509" spans="10:11" x14ac:dyDescent="0.25">
      <c r="J2509">
        <v>2502</v>
      </c>
      <c r="K2509">
        <v>1041789.8309272751</v>
      </c>
    </row>
    <row r="2510" spans="10:11" x14ac:dyDescent="0.25">
      <c r="J2510">
        <v>2503</v>
      </c>
      <c r="K2510">
        <v>1046618.2892389098</v>
      </c>
    </row>
    <row r="2511" spans="10:11" x14ac:dyDescent="0.25">
      <c r="J2511">
        <v>2504</v>
      </c>
      <c r="K2511">
        <v>1042110.8471374754</v>
      </c>
    </row>
    <row r="2512" spans="10:11" x14ac:dyDescent="0.25">
      <c r="J2512">
        <v>2505</v>
      </c>
      <c r="K2512">
        <v>1045140.7703052282</v>
      </c>
    </row>
    <row r="2513" spans="10:11" x14ac:dyDescent="0.25">
      <c r="J2513">
        <v>2506</v>
      </c>
      <c r="K2513">
        <v>1047893.2390520504</v>
      </c>
    </row>
    <row r="2514" spans="10:11" x14ac:dyDescent="0.25">
      <c r="J2514">
        <v>2507</v>
      </c>
      <c r="K2514">
        <v>1045680.6886971294</v>
      </c>
    </row>
    <row r="2515" spans="10:11" x14ac:dyDescent="0.25">
      <c r="J2515">
        <v>2508</v>
      </c>
      <c r="K2515">
        <v>1042964.4015687475</v>
      </c>
    </row>
    <row r="2516" spans="10:11" x14ac:dyDescent="0.25">
      <c r="J2516">
        <v>2509</v>
      </c>
      <c r="K2516">
        <v>1045779.5890797725</v>
      </c>
    </row>
    <row r="2517" spans="10:11" x14ac:dyDescent="0.25">
      <c r="J2517">
        <v>2510</v>
      </c>
      <c r="K2517">
        <v>1047430.6662221727</v>
      </c>
    </row>
    <row r="2518" spans="10:11" x14ac:dyDescent="0.25">
      <c r="J2518">
        <v>2511</v>
      </c>
      <c r="K2518">
        <v>1040159.1851980081</v>
      </c>
    </row>
    <row r="2519" spans="10:11" x14ac:dyDescent="0.25">
      <c r="J2519">
        <v>2512</v>
      </c>
      <c r="K2519">
        <v>1046067.9958813514</v>
      </c>
    </row>
    <row r="2520" spans="10:11" x14ac:dyDescent="0.25">
      <c r="J2520">
        <v>2513</v>
      </c>
      <c r="K2520">
        <v>1046131.6024860238</v>
      </c>
    </row>
    <row r="2521" spans="10:11" x14ac:dyDescent="0.25">
      <c r="J2521">
        <v>2514</v>
      </c>
      <c r="K2521">
        <v>1045086.5416194053</v>
      </c>
    </row>
    <row r="2522" spans="10:11" x14ac:dyDescent="0.25">
      <c r="J2522">
        <v>2515</v>
      </c>
      <c r="K2522">
        <v>1042761.0541351641</v>
      </c>
    </row>
    <row r="2523" spans="10:11" x14ac:dyDescent="0.25">
      <c r="J2523">
        <v>2516</v>
      </c>
      <c r="K2523">
        <v>1047419.7685998768</v>
      </c>
    </row>
    <row r="2524" spans="10:11" x14ac:dyDescent="0.25">
      <c r="J2524">
        <v>2517</v>
      </c>
      <c r="K2524">
        <v>1046716.4268658302</v>
      </c>
    </row>
    <row r="2525" spans="10:11" x14ac:dyDescent="0.25">
      <c r="J2525">
        <v>2518</v>
      </c>
      <c r="K2525">
        <v>1043352.7642844878</v>
      </c>
    </row>
    <row r="2526" spans="10:11" x14ac:dyDescent="0.25">
      <c r="J2526">
        <v>2519</v>
      </c>
      <c r="K2526">
        <v>1042215.8185667611</v>
      </c>
    </row>
    <row r="2527" spans="10:11" x14ac:dyDescent="0.25">
      <c r="J2527">
        <v>2520</v>
      </c>
      <c r="K2527">
        <v>1039960.8590590265</v>
      </c>
    </row>
    <row r="2528" spans="10:11" x14ac:dyDescent="0.25">
      <c r="J2528">
        <v>2521</v>
      </c>
      <c r="K2528">
        <v>1039885.0533871978</v>
      </c>
    </row>
    <row r="2529" spans="10:11" x14ac:dyDescent="0.25">
      <c r="J2529">
        <v>2522</v>
      </c>
      <c r="K2529">
        <v>1040363.1442368351</v>
      </c>
    </row>
    <row r="2530" spans="10:11" x14ac:dyDescent="0.25">
      <c r="J2530">
        <v>2523</v>
      </c>
      <c r="K2530">
        <v>1044559.0443867703</v>
      </c>
    </row>
    <row r="2531" spans="10:11" x14ac:dyDescent="0.25">
      <c r="J2531">
        <v>2524</v>
      </c>
      <c r="K2531">
        <v>1051133.3510816491</v>
      </c>
    </row>
    <row r="2532" spans="10:11" x14ac:dyDescent="0.25">
      <c r="J2532">
        <v>2525</v>
      </c>
      <c r="K2532">
        <v>1042727.2456154984</v>
      </c>
    </row>
    <row r="2533" spans="10:11" x14ac:dyDescent="0.25">
      <c r="J2533">
        <v>2526</v>
      </c>
      <c r="K2533">
        <v>1043511.1588447249</v>
      </c>
    </row>
    <row r="2534" spans="10:11" x14ac:dyDescent="0.25">
      <c r="J2534">
        <v>2527</v>
      </c>
      <c r="K2534">
        <v>1047996.4594427184</v>
      </c>
    </row>
    <row r="2535" spans="10:11" x14ac:dyDescent="0.25">
      <c r="J2535">
        <v>2528</v>
      </c>
      <c r="K2535">
        <v>1043360.2521643345</v>
      </c>
    </row>
    <row r="2536" spans="10:11" x14ac:dyDescent="0.25">
      <c r="J2536">
        <v>2529</v>
      </c>
      <c r="K2536">
        <v>1037961.3798783815</v>
      </c>
    </row>
    <row r="2537" spans="10:11" x14ac:dyDescent="0.25">
      <c r="J2537">
        <v>2530</v>
      </c>
      <c r="K2537">
        <v>1045032.5747350153</v>
      </c>
    </row>
    <row r="2538" spans="10:11" x14ac:dyDescent="0.25">
      <c r="J2538">
        <v>2531</v>
      </c>
      <c r="K2538">
        <v>1047033.1377896529</v>
      </c>
    </row>
    <row r="2539" spans="10:11" x14ac:dyDescent="0.25">
      <c r="J2539">
        <v>2532</v>
      </c>
      <c r="K2539">
        <v>1043422.6944834153</v>
      </c>
    </row>
    <row r="2540" spans="10:11" x14ac:dyDescent="0.25">
      <c r="J2540">
        <v>2533</v>
      </c>
      <c r="K2540">
        <v>1047198.0609443065</v>
      </c>
    </row>
    <row r="2541" spans="10:11" x14ac:dyDescent="0.25">
      <c r="J2541">
        <v>2534</v>
      </c>
      <c r="K2541">
        <v>1042931.8038604642</v>
      </c>
    </row>
    <row r="2542" spans="10:11" x14ac:dyDescent="0.25">
      <c r="J2542">
        <v>2535</v>
      </c>
      <c r="K2542">
        <v>1042824.4925203492</v>
      </c>
    </row>
    <row r="2543" spans="10:11" x14ac:dyDescent="0.25">
      <c r="J2543">
        <v>2536</v>
      </c>
      <c r="K2543">
        <v>1043974.4373684978</v>
      </c>
    </row>
    <row r="2544" spans="10:11" x14ac:dyDescent="0.25">
      <c r="J2544">
        <v>2537</v>
      </c>
      <c r="K2544">
        <v>1041081.5829472428</v>
      </c>
    </row>
    <row r="2545" spans="10:11" x14ac:dyDescent="0.25">
      <c r="J2545">
        <v>2538</v>
      </c>
      <c r="K2545">
        <v>1044855.4806075621</v>
      </c>
    </row>
    <row r="2546" spans="10:11" x14ac:dyDescent="0.25">
      <c r="J2546">
        <v>2539</v>
      </c>
      <c r="K2546">
        <v>1044180.7733760298</v>
      </c>
    </row>
    <row r="2547" spans="10:11" x14ac:dyDescent="0.25">
      <c r="J2547">
        <v>2540</v>
      </c>
      <c r="K2547">
        <v>1050213.2464879048</v>
      </c>
    </row>
    <row r="2548" spans="10:11" x14ac:dyDescent="0.25">
      <c r="J2548">
        <v>2541</v>
      </c>
      <c r="K2548">
        <v>1044056.3042618965</v>
      </c>
    </row>
    <row r="2549" spans="10:11" x14ac:dyDescent="0.25">
      <c r="J2549">
        <v>2542</v>
      </c>
      <c r="K2549">
        <v>1048510.8271039255</v>
      </c>
    </row>
    <row r="2550" spans="10:11" x14ac:dyDescent="0.25">
      <c r="J2550">
        <v>2543</v>
      </c>
      <c r="K2550">
        <v>1051164.1979204034</v>
      </c>
    </row>
    <row r="2551" spans="10:11" x14ac:dyDescent="0.25">
      <c r="J2551">
        <v>2544</v>
      </c>
      <c r="K2551">
        <v>1044297.0262090581</v>
      </c>
    </row>
    <row r="2552" spans="10:11" x14ac:dyDescent="0.25">
      <c r="J2552">
        <v>2545</v>
      </c>
      <c r="K2552">
        <v>1043918.9885847232</v>
      </c>
    </row>
    <row r="2553" spans="10:11" x14ac:dyDescent="0.25">
      <c r="J2553">
        <v>2546</v>
      </c>
      <c r="K2553">
        <v>1046084.807291653</v>
      </c>
    </row>
    <row r="2554" spans="10:11" x14ac:dyDescent="0.25">
      <c r="J2554">
        <v>2547</v>
      </c>
      <c r="K2554">
        <v>1041077.9683581687</v>
      </c>
    </row>
    <row r="2555" spans="10:11" x14ac:dyDescent="0.25">
      <c r="J2555">
        <v>2548</v>
      </c>
      <c r="K2555">
        <v>1046644.6996028196</v>
      </c>
    </row>
    <row r="2556" spans="10:11" x14ac:dyDescent="0.25">
      <c r="J2556">
        <v>2549</v>
      </c>
      <c r="K2556">
        <v>1046546.682930956</v>
      </c>
    </row>
    <row r="2557" spans="10:11" x14ac:dyDescent="0.25">
      <c r="J2557">
        <v>2550</v>
      </c>
      <c r="K2557">
        <v>1047390.9778066588</v>
      </c>
    </row>
    <row r="2558" spans="10:11" x14ac:dyDescent="0.25">
      <c r="J2558">
        <v>2551</v>
      </c>
      <c r="K2558">
        <v>1048783.9966163086</v>
      </c>
    </row>
    <row r="2559" spans="10:11" x14ac:dyDescent="0.25">
      <c r="J2559">
        <v>2552</v>
      </c>
      <c r="K2559">
        <v>1043718.0115117849</v>
      </c>
    </row>
    <row r="2560" spans="10:11" x14ac:dyDescent="0.25">
      <c r="J2560">
        <v>2553</v>
      </c>
      <c r="K2560">
        <v>1041287.9918053875</v>
      </c>
    </row>
    <row r="2561" spans="10:11" x14ac:dyDescent="0.25">
      <c r="J2561">
        <v>2554</v>
      </c>
      <c r="K2561">
        <v>1044673.0876155763</v>
      </c>
    </row>
    <row r="2562" spans="10:11" x14ac:dyDescent="0.25">
      <c r="J2562">
        <v>2555</v>
      </c>
      <c r="K2562">
        <v>1044131.9491830817</v>
      </c>
    </row>
    <row r="2563" spans="10:11" x14ac:dyDescent="0.25">
      <c r="J2563">
        <v>2556</v>
      </c>
      <c r="K2563">
        <v>1039689.8095395964</v>
      </c>
    </row>
    <row r="2564" spans="10:11" x14ac:dyDescent="0.25">
      <c r="J2564">
        <v>2557</v>
      </c>
      <c r="K2564">
        <v>1043492.5855403992</v>
      </c>
    </row>
    <row r="2565" spans="10:11" x14ac:dyDescent="0.25">
      <c r="J2565">
        <v>2558</v>
      </c>
      <c r="K2565">
        <v>1045085.8414462027</v>
      </c>
    </row>
    <row r="2566" spans="10:11" x14ac:dyDescent="0.25">
      <c r="J2566">
        <v>2559</v>
      </c>
      <c r="K2566">
        <v>1042088.3410857193</v>
      </c>
    </row>
    <row r="2567" spans="10:11" x14ac:dyDescent="0.25">
      <c r="J2567">
        <v>2560</v>
      </c>
      <c r="K2567">
        <v>1047008.888765272</v>
      </c>
    </row>
    <row r="2568" spans="10:11" x14ac:dyDescent="0.25">
      <c r="J2568">
        <v>2561</v>
      </c>
      <c r="K2568">
        <v>1045184.2347700925</v>
      </c>
    </row>
    <row r="2569" spans="10:11" x14ac:dyDescent="0.25">
      <c r="J2569">
        <v>2562</v>
      </c>
      <c r="K2569">
        <v>1045044.9864488638</v>
      </c>
    </row>
    <row r="2570" spans="10:11" x14ac:dyDescent="0.25">
      <c r="J2570">
        <v>2563</v>
      </c>
      <c r="K2570">
        <v>1044758.0403050743</v>
      </c>
    </row>
    <row r="2571" spans="10:11" x14ac:dyDescent="0.25">
      <c r="J2571">
        <v>2564</v>
      </c>
      <c r="K2571">
        <v>1040110.4102718233</v>
      </c>
    </row>
    <row r="2572" spans="10:11" x14ac:dyDescent="0.25">
      <c r="J2572">
        <v>2565</v>
      </c>
      <c r="K2572">
        <v>1041413.4837587989</v>
      </c>
    </row>
    <row r="2573" spans="10:11" x14ac:dyDescent="0.25">
      <c r="J2573">
        <v>2566</v>
      </c>
      <c r="K2573">
        <v>1050346.2904943582</v>
      </c>
    </row>
    <row r="2574" spans="10:11" x14ac:dyDescent="0.25">
      <c r="J2574">
        <v>2567</v>
      </c>
      <c r="K2574">
        <v>1048243.0385883959</v>
      </c>
    </row>
    <row r="2575" spans="10:11" x14ac:dyDescent="0.25">
      <c r="J2575">
        <v>2568</v>
      </c>
      <c r="K2575">
        <v>1043710.606105551</v>
      </c>
    </row>
    <row r="2576" spans="10:11" x14ac:dyDescent="0.25">
      <c r="J2576">
        <v>2569</v>
      </c>
      <c r="K2576">
        <v>1043848.18611686</v>
      </c>
    </row>
    <row r="2577" spans="10:11" x14ac:dyDescent="0.25">
      <c r="J2577">
        <v>2570</v>
      </c>
      <c r="K2577">
        <v>1044591.7576107073</v>
      </c>
    </row>
    <row r="2578" spans="10:11" x14ac:dyDescent="0.25">
      <c r="J2578">
        <v>2571</v>
      </c>
      <c r="K2578">
        <v>1041998.9346608822</v>
      </c>
    </row>
    <row r="2579" spans="10:11" x14ac:dyDescent="0.25">
      <c r="J2579">
        <v>2572</v>
      </c>
      <c r="K2579">
        <v>1045960.6177577473</v>
      </c>
    </row>
    <row r="2580" spans="10:11" x14ac:dyDescent="0.25">
      <c r="J2580">
        <v>2573</v>
      </c>
      <c r="K2580">
        <v>1042274.5548284134</v>
      </c>
    </row>
    <row r="2581" spans="10:11" x14ac:dyDescent="0.25">
      <c r="J2581">
        <v>2574</v>
      </c>
      <c r="K2581">
        <v>1045707.8664889741</v>
      </c>
    </row>
    <row r="2582" spans="10:11" x14ac:dyDescent="0.25">
      <c r="J2582">
        <v>2575</v>
      </c>
      <c r="K2582">
        <v>1046744.9005140053</v>
      </c>
    </row>
    <row r="2583" spans="10:11" x14ac:dyDescent="0.25">
      <c r="J2583">
        <v>2576</v>
      </c>
      <c r="K2583">
        <v>1047030.664280175</v>
      </c>
    </row>
    <row r="2584" spans="10:11" x14ac:dyDescent="0.25">
      <c r="J2584">
        <v>2577</v>
      </c>
      <c r="K2584">
        <v>1042344.1207813513</v>
      </c>
    </row>
    <row r="2585" spans="10:11" x14ac:dyDescent="0.25">
      <c r="J2585">
        <v>2578</v>
      </c>
      <c r="K2585">
        <v>1048197.738567341</v>
      </c>
    </row>
    <row r="2586" spans="10:11" x14ac:dyDescent="0.25">
      <c r="J2586">
        <v>2579</v>
      </c>
      <c r="K2586">
        <v>1046326.1992959139</v>
      </c>
    </row>
    <row r="2587" spans="10:11" x14ac:dyDescent="0.25">
      <c r="J2587">
        <v>2580</v>
      </c>
      <c r="K2587">
        <v>1047063.5051988137</v>
      </c>
    </row>
    <row r="2588" spans="10:11" x14ac:dyDescent="0.25">
      <c r="J2588">
        <v>2581</v>
      </c>
      <c r="K2588">
        <v>1048143.5388279462</v>
      </c>
    </row>
    <row r="2589" spans="10:11" x14ac:dyDescent="0.25">
      <c r="J2589">
        <v>2582</v>
      </c>
      <c r="K2589">
        <v>1040460.3500283281</v>
      </c>
    </row>
    <row r="2590" spans="10:11" x14ac:dyDescent="0.25">
      <c r="J2590">
        <v>2583</v>
      </c>
      <c r="K2590">
        <v>1040725.0295547178</v>
      </c>
    </row>
    <row r="2591" spans="10:11" x14ac:dyDescent="0.25">
      <c r="J2591">
        <v>2584</v>
      </c>
      <c r="K2591">
        <v>1044165.1269791482</v>
      </c>
    </row>
    <row r="2592" spans="10:11" x14ac:dyDescent="0.25">
      <c r="J2592">
        <v>2585</v>
      </c>
      <c r="K2592">
        <v>1047425.1586130286</v>
      </c>
    </row>
    <row r="2593" spans="10:11" x14ac:dyDescent="0.25">
      <c r="J2593">
        <v>2586</v>
      </c>
      <c r="K2593">
        <v>1046330.897797964</v>
      </c>
    </row>
    <row r="2594" spans="10:11" x14ac:dyDescent="0.25">
      <c r="J2594">
        <v>2587</v>
      </c>
      <c r="K2594">
        <v>1045324.4775247105</v>
      </c>
    </row>
    <row r="2595" spans="10:11" x14ac:dyDescent="0.25">
      <c r="J2595">
        <v>2588</v>
      </c>
      <c r="K2595">
        <v>1046760.0438334569</v>
      </c>
    </row>
    <row r="2596" spans="10:11" x14ac:dyDescent="0.25">
      <c r="J2596">
        <v>2589</v>
      </c>
      <c r="K2596">
        <v>1043005.0191137177</v>
      </c>
    </row>
    <row r="2597" spans="10:11" x14ac:dyDescent="0.25">
      <c r="J2597">
        <v>2590</v>
      </c>
      <c r="K2597">
        <v>1041495.3261335752</v>
      </c>
    </row>
    <row r="2598" spans="10:11" x14ac:dyDescent="0.25">
      <c r="J2598">
        <v>2591</v>
      </c>
      <c r="K2598">
        <v>1047143.7728612432</v>
      </c>
    </row>
    <row r="2599" spans="10:11" x14ac:dyDescent="0.25">
      <c r="J2599">
        <v>2592</v>
      </c>
      <c r="K2599">
        <v>1042870.8855733185</v>
      </c>
    </row>
    <row r="2600" spans="10:11" x14ac:dyDescent="0.25">
      <c r="J2600">
        <v>2593</v>
      </c>
      <c r="K2600">
        <v>1045631.4441411794</v>
      </c>
    </row>
    <row r="2601" spans="10:11" x14ac:dyDescent="0.25">
      <c r="J2601">
        <v>2594</v>
      </c>
      <c r="K2601">
        <v>1046921.1030136462</v>
      </c>
    </row>
    <row r="2602" spans="10:11" x14ac:dyDescent="0.25">
      <c r="J2602">
        <v>2595</v>
      </c>
      <c r="K2602">
        <v>1040416.0081130415</v>
      </c>
    </row>
    <row r="2603" spans="10:11" x14ac:dyDescent="0.25">
      <c r="J2603">
        <v>2596</v>
      </c>
      <c r="K2603">
        <v>1042096.9696165932</v>
      </c>
    </row>
    <row r="2604" spans="10:11" x14ac:dyDescent="0.25">
      <c r="J2604">
        <v>2597</v>
      </c>
      <c r="K2604">
        <v>1048942.2884568966</v>
      </c>
    </row>
    <row r="2605" spans="10:11" x14ac:dyDescent="0.25">
      <c r="J2605">
        <v>2598</v>
      </c>
      <c r="K2605">
        <v>1043619.8224698828</v>
      </c>
    </row>
    <row r="2606" spans="10:11" x14ac:dyDescent="0.25">
      <c r="J2606">
        <v>2599</v>
      </c>
      <c r="K2606">
        <v>1040868.9309718347</v>
      </c>
    </row>
    <row r="2607" spans="10:11" x14ac:dyDescent="0.25">
      <c r="J2607">
        <v>2600</v>
      </c>
      <c r="K2607">
        <v>1041016.3048675554</v>
      </c>
    </row>
    <row r="2608" spans="10:11" x14ac:dyDescent="0.25">
      <c r="J2608">
        <v>2601</v>
      </c>
      <c r="K2608">
        <v>1042098.3087891369</v>
      </c>
    </row>
    <row r="2609" spans="10:11" x14ac:dyDescent="0.25">
      <c r="J2609">
        <v>2602</v>
      </c>
      <c r="K2609">
        <v>1042857.8061385473</v>
      </c>
    </row>
    <row r="2610" spans="10:11" x14ac:dyDescent="0.25">
      <c r="J2610">
        <v>2603</v>
      </c>
      <c r="K2610">
        <v>1042078.5629914323</v>
      </c>
    </row>
    <row r="2611" spans="10:11" x14ac:dyDescent="0.25">
      <c r="J2611">
        <v>2604</v>
      </c>
      <c r="K2611">
        <v>1041232.355803837</v>
      </c>
    </row>
    <row r="2612" spans="10:11" x14ac:dyDescent="0.25">
      <c r="J2612">
        <v>2605</v>
      </c>
      <c r="K2612">
        <v>1045271.0271013242</v>
      </c>
    </row>
    <row r="2613" spans="10:11" x14ac:dyDescent="0.25">
      <c r="J2613">
        <v>2606</v>
      </c>
      <c r="K2613">
        <v>1046653.7079762837</v>
      </c>
    </row>
    <row r="2614" spans="10:11" x14ac:dyDescent="0.25">
      <c r="J2614">
        <v>2607</v>
      </c>
      <c r="K2614">
        <v>1044271.5822658391</v>
      </c>
    </row>
    <row r="2615" spans="10:11" x14ac:dyDescent="0.25">
      <c r="J2615">
        <v>2608</v>
      </c>
      <c r="K2615">
        <v>1045677.6239115066</v>
      </c>
    </row>
    <row r="2616" spans="10:11" x14ac:dyDescent="0.25">
      <c r="J2616">
        <v>2609</v>
      </c>
      <c r="K2616">
        <v>1046213.2186649624</v>
      </c>
    </row>
    <row r="2617" spans="10:11" x14ac:dyDescent="0.25">
      <c r="J2617">
        <v>2610</v>
      </c>
      <c r="K2617">
        <v>1047572.9997033796</v>
      </c>
    </row>
    <row r="2618" spans="10:11" x14ac:dyDescent="0.25">
      <c r="J2618">
        <v>2611</v>
      </c>
      <c r="K2618">
        <v>1043164.8624913503</v>
      </c>
    </row>
    <row r="2619" spans="10:11" x14ac:dyDescent="0.25">
      <c r="J2619">
        <v>2612</v>
      </c>
      <c r="K2619">
        <v>1043650.328779277</v>
      </c>
    </row>
    <row r="2620" spans="10:11" x14ac:dyDescent="0.25">
      <c r="J2620">
        <v>2613</v>
      </c>
      <c r="K2620">
        <v>1049474.3853078764</v>
      </c>
    </row>
    <row r="2621" spans="10:11" x14ac:dyDescent="0.25">
      <c r="J2621">
        <v>2614</v>
      </c>
      <c r="K2621">
        <v>1046198.9463108593</v>
      </c>
    </row>
    <row r="2622" spans="10:11" x14ac:dyDescent="0.25">
      <c r="J2622">
        <v>2615</v>
      </c>
      <c r="K2622">
        <v>1042873.1348947873</v>
      </c>
    </row>
    <row r="2623" spans="10:11" x14ac:dyDescent="0.25">
      <c r="J2623">
        <v>2616</v>
      </c>
      <c r="K2623">
        <v>1044937.5887660872</v>
      </c>
    </row>
    <row r="2624" spans="10:11" x14ac:dyDescent="0.25">
      <c r="J2624">
        <v>2617</v>
      </c>
      <c r="K2624">
        <v>1045157.3302962809</v>
      </c>
    </row>
    <row r="2625" spans="10:11" x14ac:dyDescent="0.25">
      <c r="J2625">
        <v>2618</v>
      </c>
      <c r="K2625">
        <v>1042930.4898637746</v>
      </c>
    </row>
    <row r="2626" spans="10:11" x14ac:dyDescent="0.25">
      <c r="J2626">
        <v>2619</v>
      </c>
      <c r="K2626">
        <v>1043461.5634740579</v>
      </c>
    </row>
    <row r="2627" spans="10:11" x14ac:dyDescent="0.25">
      <c r="J2627">
        <v>2620</v>
      </c>
      <c r="K2627">
        <v>1046000.3606940346</v>
      </c>
    </row>
    <row r="2628" spans="10:11" x14ac:dyDescent="0.25">
      <c r="J2628">
        <v>2621</v>
      </c>
      <c r="K2628">
        <v>1046320.0439524639</v>
      </c>
    </row>
    <row r="2629" spans="10:11" x14ac:dyDescent="0.25">
      <c r="J2629">
        <v>2622</v>
      </c>
      <c r="K2629">
        <v>1043283.9600298036</v>
      </c>
    </row>
    <row r="2630" spans="10:11" x14ac:dyDescent="0.25">
      <c r="J2630">
        <v>2623</v>
      </c>
      <c r="K2630">
        <v>1048640.5924383313</v>
      </c>
    </row>
    <row r="2631" spans="10:11" x14ac:dyDescent="0.25">
      <c r="J2631">
        <v>2624</v>
      </c>
      <c r="K2631">
        <v>1046952.053905581</v>
      </c>
    </row>
    <row r="2632" spans="10:11" x14ac:dyDescent="0.25">
      <c r="J2632">
        <v>2625</v>
      </c>
      <c r="K2632">
        <v>1047147.7504309235</v>
      </c>
    </row>
    <row r="2633" spans="10:11" x14ac:dyDescent="0.25">
      <c r="J2633">
        <v>2626</v>
      </c>
      <c r="K2633">
        <v>1042046.1519269889</v>
      </c>
    </row>
    <row r="2634" spans="10:11" x14ac:dyDescent="0.25">
      <c r="J2634">
        <v>2627</v>
      </c>
      <c r="K2634">
        <v>1047066.7539739109</v>
      </c>
    </row>
    <row r="2635" spans="10:11" x14ac:dyDescent="0.25">
      <c r="J2635">
        <v>2628</v>
      </c>
      <c r="K2635">
        <v>1045600.495027693</v>
      </c>
    </row>
    <row r="2636" spans="10:11" x14ac:dyDescent="0.25">
      <c r="J2636">
        <v>2629</v>
      </c>
      <c r="K2636">
        <v>1044871.85144161</v>
      </c>
    </row>
    <row r="2637" spans="10:11" x14ac:dyDescent="0.25">
      <c r="J2637">
        <v>2630</v>
      </c>
      <c r="K2637">
        <v>1049616.1384624571</v>
      </c>
    </row>
    <row r="2638" spans="10:11" x14ac:dyDescent="0.25">
      <c r="J2638">
        <v>2631</v>
      </c>
      <c r="K2638">
        <v>1045710.9368312507</v>
      </c>
    </row>
    <row r="2639" spans="10:11" x14ac:dyDescent="0.25">
      <c r="J2639">
        <v>2632</v>
      </c>
      <c r="K2639">
        <v>1044668.7733246186</v>
      </c>
    </row>
    <row r="2640" spans="10:11" x14ac:dyDescent="0.25">
      <c r="J2640">
        <v>2633</v>
      </c>
      <c r="K2640">
        <v>1041501.4745154378</v>
      </c>
    </row>
    <row r="2641" spans="10:11" x14ac:dyDescent="0.25">
      <c r="J2641">
        <v>2634</v>
      </c>
      <c r="K2641">
        <v>1051304.4422199177</v>
      </c>
    </row>
    <row r="2642" spans="10:11" x14ac:dyDescent="0.25">
      <c r="J2642">
        <v>2635</v>
      </c>
      <c r="K2642">
        <v>1047886.2947783619</v>
      </c>
    </row>
    <row r="2643" spans="10:11" x14ac:dyDescent="0.25">
      <c r="J2643">
        <v>2636</v>
      </c>
      <c r="K2643">
        <v>1046691.5858254414</v>
      </c>
    </row>
    <row r="2644" spans="10:11" x14ac:dyDescent="0.25">
      <c r="J2644">
        <v>2637</v>
      </c>
      <c r="K2644">
        <v>1043957.1525237177</v>
      </c>
    </row>
    <row r="2645" spans="10:11" x14ac:dyDescent="0.25">
      <c r="J2645">
        <v>2638</v>
      </c>
      <c r="K2645">
        <v>1042703.5619308862</v>
      </c>
    </row>
    <row r="2646" spans="10:11" x14ac:dyDescent="0.25">
      <c r="J2646">
        <v>2639</v>
      </c>
      <c r="K2646">
        <v>1049589.3460633238</v>
      </c>
    </row>
    <row r="2647" spans="10:11" x14ac:dyDescent="0.25">
      <c r="J2647">
        <v>2640</v>
      </c>
      <c r="K2647">
        <v>1047804.1594829393</v>
      </c>
    </row>
    <row r="2648" spans="10:11" x14ac:dyDescent="0.25">
      <c r="J2648">
        <v>2641</v>
      </c>
      <c r="K2648">
        <v>1044249.3321254214</v>
      </c>
    </row>
    <row r="2649" spans="10:11" x14ac:dyDescent="0.25">
      <c r="J2649">
        <v>2642</v>
      </c>
      <c r="K2649">
        <v>1044272.1714047729</v>
      </c>
    </row>
    <row r="2650" spans="10:11" x14ac:dyDescent="0.25">
      <c r="J2650">
        <v>2643</v>
      </c>
      <c r="K2650">
        <v>1049104.1049657455</v>
      </c>
    </row>
    <row r="2651" spans="10:11" x14ac:dyDescent="0.25">
      <c r="J2651">
        <v>2644</v>
      </c>
      <c r="K2651">
        <v>1041907.9344045969</v>
      </c>
    </row>
    <row r="2652" spans="10:11" x14ac:dyDescent="0.25">
      <c r="J2652">
        <v>2645</v>
      </c>
      <c r="K2652">
        <v>1044815.3149038333</v>
      </c>
    </row>
    <row r="2653" spans="10:11" x14ac:dyDescent="0.25">
      <c r="J2653">
        <v>2646</v>
      </c>
      <c r="K2653">
        <v>1044723.3904190232</v>
      </c>
    </row>
    <row r="2654" spans="10:11" x14ac:dyDescent="0.25">
      <c r="J2654">
        <v>2647</v>
      </c>
      <c r="K2654">
        <v>1038320.3476201831</v>
      </c>
    </row>
    <row r="2655" spans="10:11" x14ac:dyDescent="0.25">
      <c r="J2655">
        <v>2648</v>
      </c>
      <c r="K2655">
        <v>1042663.8205268148</v>
      </c>
    </row>
    <row r="2656" spans="10:11" x14ac:dyDescent="0.25">
      <c r="J2656">
        <v>2649</v>
      </c>
      <c r="K2656">
        <v>1042017.9373729146</v>
      </c>
    </row>
    <row r="2657" spans="10:11" x14ac:dyDescent="0.25">
      <c r="J2657">
        <v>2650</v>
      </c>
      <c r="K2657">
        <v>1047778.9229826677</v>
      </c>
    </row>
    <row r="2658" spans="10:11" x14ac:dyDescent="0.25">
      <c r="J2658">
        <v>2651</v>
      </c>
      <c r="K2658">
        <v>1039023.925397613</v>
      </c>
    </row>
    <row r="2659" spans="10:11" x14ac:dyDescent="0.25">
      <c r="J2659">
        <v>2652</v>
      </c>
      <c r="K2659">
        <v>1045233.7023707012</v>
      </c>
    </row>
    <row r="2660" spans="10:11" x14ac:dyDescent="0.25">
      <c r="J2660">
        <v>2653</v>
      </c>
      <c r="K2660">
        <v>1039078.6665492571</v>
      </c>
    </row>
    <row r="2661" spans="10:11" x14ac:dyDescent="0.25">
      <c r="J2661">
        <v>2654</v>
      </c>
      <c r="K2661">
        <v>1041673.3834938488</v>
      </c>
    </row>
    <row r="2662" spans="10:11" x14ac:dyDescent="0.25">
      <c r="J2662">
        <v>2655</v>
      </c>
      <c r="K2662">
        <v>1042483.8163530567</v>
      </c>
    </row>
    <row r="2663" spans="10:11" x14ac:dyDescent="0.25">
      <c r="J2663">
        <v>2656</v>
      </c>
      <c r="K2663">
        <v>1043465.148796988</v>
      </c>
    </row>
    <row r="2664" spans="10:11" x14ac:dyDescent="0.25">
      <c r="J2664">
        <v>2657</v>
      </c>
      <c r="K2664">
        <v>1042128.8695210724</v>
      </c>
    </row>
    <row r="2665" spans="10:11" x14ac:dyDescent="0.25">
      <c r="J2665">
        <v>2658</v>
      </c>
      <c r="K2665">
        <v>1048680.4642268522</v>
      </c>
    </row>
    <row r="2666" spans="10:11" x14ac:dyDescent="0.25">
      <c r="J2666">
        <v>2659</v>
      </c>
      <c r="K2666">
        <v>1049257.483921703</v>
      </c>
    </row>
    <row r="2667" spans="10:11" x14ac:dyDescent="0.25">
      <c r="J2667">
        <v>2660</v>
      </c>
      <c r="K2667">
        <v>1040775.5612609189</v>
      </c>
    </row>
    <row r="2668" spans="10:11" x14ac:dyDescent="0.25">
      <c r="J2668">
        <v>2661</v>
      </c>
      <c r="K2668">
        <v>1046516.5788780272</v>
      </c>
    </row>
    <row r="2669" spans="10:11" x14ac:dyDescent="0.25">
      <c r="J2669">
        <v>2662</v>
      </c>
      <c r="K2669">
        <v>1041429.1656349152</v>
      </c>
    </row>
    <row r="2670" spans="10:11" x14ac:dyDescent="0.25">
      <c r="J2670">
        <v>2663</v>
      </c>
      <c r="K2670">
        <v>1043699.5013739304</v>
      </c>
    </row>
    <row r="2671" spans="10:11" x14ac:dyDescent="0.25">
      <c r="J2671">
        <v>2664</v>
      </c>
      <c r="K2671">
        <v>1046100.2393405767</v>
      </c>
    </row>
    <row r="2672" spans="10:11" x14ac:dyDescent="0.25">
      <c r="J2672">
        <v>2665</v>
      </c>
      <c r="K2672">
        <v>1043820.9247335691</v>
      </c>
    </row>
    <row r="2673" spans="10:11" x14ac:dyDescent="0.25">
      <c r="J2673">
        <v>2666</v>
      </c>
      <c r="K2673">
        <v>1046720.4697192643</v>
      </c>
    </row>
    <row r="2674" spans="10:11" x14ac:dyDescent="0.25">
      <c r="J2674">
        <v>2667</v>
      </c>
      <c r="K2674">
        <v>1041955.769584234</v>
      </c>
    </row>
    <row r="2675" spans="10:11" x14ac:dyDescent="0.25">
      <c r="J2675">
        <v>2668</v>
      </c>
      <c r="K2675">
        <v>1047105.4174661774</v>
      </c>
    </row>
    <row r="2676" spans="10:11" x14ac:dyDescent="0.25">
      <c r="J2676">
        <v>2669</v>
      </c>
      <c r="K2676">
        <v>1046932.2098471905</v>
      </c>
    </row>
    <row r="2677" spans="10:11" x14ac:dyDescent="0.25">
      <c r="J2677">
        <v>2670</v>
      </c>
      <c r="K2677">
        <v>1044111.3948796894</v>
      </c>
    </row>
    <row r="2678" spans="10:11" x14ac:dyDescent="0.25">
      <c r="J2678">
        <v>2671</v>
      </c>
      <c r="K2678">
        <v>1043415.1234207375</v>
      </c>
    </row>
    <row r="2679" spans="10:11" x14ac:dyDescent="0.25">
      <c r="J2679">
        <v>2672</v>
      </c>
      <c r="K2679">
        <v>1047073.5040562465</v>
      </c>
    </row>
    <row r="2680" spans="10:11" x14ac:dyDescent="0.25">
      <c r="J2680">
        <v>2673</v>
      </c>
      <c r="K2680">
        <v>1043339.2440800203</v>
      </c>
    </row>
    <row r="2681" spans="10:11" x14ac:dyDescent="0.25">
      <c r="J2681">
        <v>2674</v>
      </c>
      <c r="K2681">
        <v>1039734.9461399775</v>
      </c>
    </row>
    <row r="2682" spans="10:11" x14ac:dyDescent="0.25">
      <c r="J2682">
        <v>2675</v>
      </c>
      <c r="K2682">
        <v>1045387.3287115183</v>
      </c>
    </row>
    <row r="2683" spans="10:11" x14ac:dyDescent="0.25">
      <c r="J2683">
        <v>2676</v>
      </c>
      <c r="K2683">
        <v>1042726.4858731697</v>
      </c>
    </row>
    <row r="2684" spans="10:11" x14ac:dyDescent="0.25">
      <c r="J2684">
        <v>2677</v>
      </c>
      <c r="K2684">
        <v>1043406.6107088239</v>
      </c>
    </row>
    <row r="2685" spans="10:11" x14ac:dyDescent="0.25">
      <c r="J2685">
        <v>2678</v>
      </c>
      <c r="K2685">
        <v>1044230.4933314597</v>
      </c>
    </row>
    <row r="2686" spans="10:11" x14ac:dyDescent="0.25">
      <c r="J2686">
        <v>2679</v>
      </c>
      <c r="K2686">
        <v>1046342.9898798529</v>
      </c>
    </row>
    <row r="2687" spans="10:11" x14ac:dyDescent="0.25">
      <c r="J2687">
        <v>2680</v>
      </c>
      <c r="K2687">
        <v>1042157.6983108997</v>
      </c>
    </row>
    <row r="2688" spans="10:11" x14ac:dyDescent="0.25">
      <c r="J2688">
        <v>2681</v>
      </c>
      <c r="K2688">
        <v>1048498.8710934349</v>
      </c>
    </row>
    <row r="2689" spans="10:11" x14ac:dyDescent="0.25">
      <c r="J2689">
        <v>2682</v>
      </c>
      <c r="K2689">
        <v>1046321.6168988375</v>
      </c>
    </row>
    <row r="2690" spans="10:11" x14ac:dyDescent="0.25">
      <c r="J2690">
        <v>2683</v>
      </c>
      <c r="K2690">
        <v>1044074.0801106036</v>
      </c>
    </row>
    <row r="2691" spans="10:11" x14ac:dyDescent="0.25">
      <c r="J2691">
        <v>2684</v>
      </c>
      <c r="K2691">
        <v>1047004.7557897989</v>
      </c>
    </row>
    <row r="2692" spans="10:11" x14ac:dyDescent="0.25">
      <c r="J2692">
        <v>2685</v>
      </c>
      <c r="K2692">
        <v>1045452.0516099151</v>
      </c>
    </row>
    <row r="2693" spans="10:11" x14ac:dyDescent="0.25">
      <c r="J2693">
        <v>2686</v>
      </c>
      <c r="K2693">
        <v>1042584.0309074583</v>
      </c>
    </row>
    <row r="2694" spans="10:11" x14ac:dyDescent="0.25">
      <c r="J2694">
        <v>2687</v>
      </c>
      <c r="K2694">
        <v>1041347.8598380398</v>
      </c>
    </row>
    <row r="2695" spans="10:11" x14ac:dyDescent="0.25">
      <c r="J2695">
        <v>2688</v>
      </c>
      <c r="K2695">
        <v>1050122.2734093713</v>
      </c>
    </row>
    <row r="2696" spans="10:11" x14ac:dyDescent="0.25">
      <c r="J2696">
        <v>2689</v>
      </c>
      <c r="K2696">
        <v>1047574.2187584026</v>
      </c>
    </row>
    <row r="2697" spans="10:11" x14ac:dyDescent="0.25">
      <c r="J2697">
        <v>2690</v>
      </c>
      <c r="K2697">
        <v>1047100.1335044388</v>
      </c>
    </row>
    <row r="2698" spans="10:11" x14ac:dyDescent="0.25">
      <c r="J2698">
        <v>2691</v>
      </c>
      <c r="K2698">
        <v>1047970.3006362355</v>
      </c>
    </row>
    <row r="2699" spans="10:11" x14ac:dyDescent="0.25">
      <c r="J2699">
        <v>2692</v>
      </c>
      <c r="K2699">
        <v>1046948.9001884566</v>
      </c>
    </row>
    <row r="2700" spans="10:11" x14ac:dyDescent="0.25">
      <c r="J2700">
        <v>2693</v>
      </c>
      <c r="K2700">
        <v>1043398.7217535247</v>
      </c>
    </row>
    <row r="2701" spans="10:11" x14ac:dyDescent="0.25">
      <c r="J2701">
        <v>2694</v>
      </c>
      <c r="K2701">
        <v>1041838.5735138019</v>
      </c>
    </row>
    <row r="2702" spans="10:11" x14ac:dyDescent="0.25">
      <c r="J2702">
        <v>2695</v>
      </c>
      <c r="K2702">
        <v>1044038.8471410141</v>
      </c>
    </row>
    <row r="2703" spans="10:11" x14ac:dyDescent="0.25">
      <c r="J2703">
        <v>2696</v>
      </c>
      <c r="K2703">
        <v>1045012.9317896554</v>
      </c>
    </row>
    <row r="2704" spans="10:11" x14ac:dyDescent="0.25">
      <c r="J2704">
        <v>2697</v>
      </c>
      <c r="K2704">
        <v>1042488.7575694476</v>
      </c>
    </row>
    <row r="2705" spans="10:11" x14ac:dyDescent="0.25">
      <c r="J2705">
        <v>2698</v>
      </c>
      <c r="K2705">
        <v>1045462.0945500481</v>
      </c>
    </row>
    <row r="2706" spans="10:11" x14ac:dyDescent="0.25">
      <c r="J2706">
        <v>2699</v>
      </c>
      <c r="K2706">
        <v>1041468.3178551469</v>
      </c>
    </row>
    <row r="2707" spans="10:11" x14ac:dyDescent="0.25">
      <c r="J2707">
        <v>2700</v>
      </c>
      <c r="K2707">
        <v>1046856.5277021177</v>
      </c>
    </row>
    <row r="2708" spans="10:11" x14ac:dyDescent="0.25">
      <c r="J2708">
        <v>2701</v>
      </c>
      <c r="K2708">
        <v>1045139.4947225224</v>
      </c>
    </row>
    <row r="2709" spans="10:11" x14ac:dyDescent="0.25">
      <c r="J2709">
        <v>2702</v>
      </c>
      <c r="K2709">
        <v>1045806.6018266421</v>
      </c>
    </row>
    <row r="2710" spans="10:11" x14ac:dyDescent="0.25">
      <c r="J2710">
        <v>2703</v>
      </c>
      <c r="K2710">
        <v>1041507.6892331875</v>
      </c>
    </row>
    <row r="2711" spans="10:11" x14ac:dyDescent="0.25">
      <c r="J2711">
        <v>2704</v>
      </c>
      <c r="K2711">
        <v>1042805.1899336991</v>
      </c>
    </row>
    <row r="2712" spans="10:11" x14ac:dyDescent="0.25">
      <c r="J2712">
        <v>2705</v>
      </c>
      <c r="K2712">
        <v>1045871.9614363286</v>
      </c>
    </row>
    <row r="2713" spans="10:11" x14ac:dyDescent="0.25">
      <c r="J2713">
        <v>2706</v>
      </c>
      <c r="K2713">
        <v>1047216.7924254739</v>
      </c>
    </row>
    <row r="2714" spans="10:11" x14ac:dyDescent="0.25">
      <c r="J2714">
        <v>2707</v>
      </c>
      <c r="K2714">
        <v>1049036.1828146281</v>
      </c>
    </row>
    <row r="2715" spans="10:11" x14ac:dyDescent="0.25">
      <c r="J2715">
        <v>2708</v>
      </c>
      <c r="K2715">
        <v>1044818.9797581106</v>
      </c>
    </row>
    <row r="2716" spans="10:11" x14ac:dyDescent="0.25">
      <c r="J2716">
        <v>2709</v>
      </c>
      <c r="K2716">
        <v>1048549.5999450561</v>
      </c>
    </row>
    <row r="2717" spans="10:11" x14ac:dyDescent="0.25">
      <c r="J2717">
        <v>2710</v>
      </c>
      <c r="K2717">
        <v>1043977.8796447072</v>
      </c>
    </row>
    <row r="2718" spans="10:11" x14ac:dyDescent="0.25">
      <c r="J2718">
        <v>2711</v>
      </c>
      <c r="K2718">
        <v>1045296.4307525178</v>
      </c>
    </row>
    <row r="2719" spans="10:11" x14ac:dyDescent="0.25">
      <c r="J2719">
        <v>2712</v>
      </c>
      <c r="K2719">
        <v>1043776.0253605958</v>
      </c>
    </row>
    <row r="2720" spans="10:11" x14ac:dyDescent="0.25">
      <c r="J2720">
        <v>2713</v>
      </c>
      <c r="K2720">
        <v>1045672.3544271021</v>
      </c>
    </row>
    <row r="2721" spans="10:11" x14ac:dyDescent="0.25">
      <c r="J2721">
        <v>2714</v>
      </c>
      <c r="K2721">
        <v>1045213.1922735046</v>
      </c>
    </row>
    <row r="2722" spans="10:11" x14ac:dyDescent="0.25">
      <c r="J2722">
        <v>2715</v>
      </c>
      <c r="K2722">
        <v>1045952.6006391044</v>
      </c>
    </row>
    <row r="2723" spans="10:11" x14ac:dyDescent="0.25">
      <c r="J2723">
        <v>2716</v>
      </c>
      <c r="K2723">
        <v>1045081.9718341437</v>
      </c>
    </row>
    <row r="2724" spans="10:11" x14ac:dyDescent="0.25">
      <c r="J2724">
        <v>2717</v>
      </c>
      <c r="K2724">
        <v>1047623.7991117401</v>
      </c>
    </row>
    <row r="2725" spans="10:11" x14ac:dyDescent="0.25">
      <c r="J2725">
        <v>2718</v>
      </c>
      <c r="K2725">
        <v>1043001.5095115756</v>
      </c>
    </row>
    <row r="2726" spans="10:11" x14ac:dyDescent="0.25">
      <c r="J2726">
        <v>2719</v>
      </c>
      <c r="K2726">
        <v>1047910.0411997078</v>
      </c>
    </row>
    <row r="2727" spans="10:11" x14ac:dyDescent="0.25">
      <c r="J2727">
        <v>2720</v>
      </c>
      <c r="K2727">
        <v>1040622.343845927</v>
      </c>
    </row>
    <row r="2728" spans="10:11" x14ac:dyDescent="0.25">
      <c r="J2728">
        <v>2721</v>
      </c>
      <c r="K2728">
        <v>1046781.4843305167</v>
      </c>
    </row>
    <row r="2729" spans="10:11" x14ac:dyDescent="0.25">
      <c r="J2729">
        <v>2722</v>
      </c>
      <c r="K2729">
        <v>1043071.4997556687</v>
      </c>
    </row>
    <row r="2730" spans="10:11" x14ac:dyDescent="0.25">
      <c r="J2730">
        <v>2723</v>
      </c>
      <c r="K2730">
        <v>1048251.6789720691</v>
      </c>
    </row>
    <row r="2731" spans="10:11" x14ac:dyDescent="0.25">
      <c r="J2731">
        <v>2724</v>
      </c>
      <c r="K2731">
        <v>1046642.2124343149</v>
      </c>
    </row>
    <row r="2732" spans="10:11" x14ac:dyDescent="0.25">
      <c r="J2732">
        <v>2725</v>
      </c>
      <c r="K2732">
        <v>1043983.5280839656</v>
      </c>
    </row>
    <row r="2733" spans="10:11" x14ac:dyDescent="0.25">
      <c r="J2733">
        <v>2726</v>
      </c>
      <c r="K2733">
        <v>1046668.2092184508</v>
      </c>
    </row>
    <row r="2734" spans="10:11" x14ac:dyDescent="0.25">
      <c r="J2734">
        <v>2727</v>
      </c>
      <c r="K2734">
        <v>1045624.3938678495</v>
      </c>
    </row>
    <row r="2735" spans="10:11" x14ac:dyDescent="0.25">
      <c r="J2735">
        <v>2728</v>
      </c>
      <c r="K2735">
        <v>1043393.7523887601</v>
      </c>
    </row>
    <row r="2736" spans="10:11" x14ac:dyDescent="0.25">
      <c r="J2736">
        <v>2729</v>
      </c>
      <c r="K2736">
        <v>1047375.6194047489</v>
      </c>
    </row>
    <row r="2737" spans="10:11" x14ac:dyDescent="0.25">
      <c r="J2737">
        <v>2730</v>
      </c>
      <c r="K2737">
        <v>1046101.5762542301</v>
      </c>
    </row>
    <row r="2738" spans="10:11" x14ac:dyDescent="0.25">
      <c r="J2738">
        <v>2731</v>
      </c>
      <c r="K2738">
        <v>1046599.4000452608</v>
      </c>
    </row>
    <row r="2739" spans="10:11" x14ac:dyDescent="0.25">
      <c r="J2739">
        <v>2732</v>
      </c>
      <c r="K2739">
        <v>1048618.4164624414</v>
      </c>
    </row>
    <row r="2740" spans="10:11" x14ac:dyDescent="0.25">
      <c r="J2740">
        <v>2733</v>
      </c>
      <c r="K2740">
        <v>1043516.6060626114</v>
      </c>
    </row>
    <row r="2741" spans="10:11" x14ac:dyDescent="0.25">
      <c r="J2741">
        <v>2734</v>
      </c>
      <c r="K2741">
        <v>1044602.0422336319</v>
      </c>
    </row>
    <row r="2742" spans="10:11" x14ac:dyDescent="0.25">
      <c r="J2742">
        <v>2735</v>
      </c>
      <c r="K2742">
        <v>1043341.6206585148</v>
      </c>
    </row>
    <row r="2743" spans="10:11" x14ac:dyDescent="0.25">
      <c r="J2743">
        <v>2736</v>
      </c>
      <c r="K2743">
        <v>1044860.5880611977</v>
      </c>
    </row>
    <row r="2744" spans="10:11" x14ac:dyDescent="0.25">
      <c r="J2744">
        <v>2737</v>
      </c>
      <c r="K2744">
        <v>1043781.0298851166</v>
      </c>
    </row>
    <row r="2745" spans="10:11" x14ac:dyDescent="0.25">
      <c r="J2745">
        <v>2738</v>
      </c>
      <c r="K2745">
        <v>1044268.2024613633</v>
      </c>
    </row>
    <row r="2746" spans="10:11" x14ac:dyDescent="0.25">
      <c r="J2746">
        <v>2739</v>
      </c>
      <c r="K2746">
        <v>1047509.0042039519</v>
      </c>
    </row>
    <row r="2747" spans="10:11" x14ac:dyDescent="0.25">
      <c r="J2747">
        <v>2740</v>
      </c>
      <c r="K2747">
        <v>1046199.96138724</v>
      </c>
    </row>
    <row r="2748" spans="10:11" x14ac:dyDescent="0.25">
      <c r="J2748">
        <v>2741</v>
      </c>
      <c r="K2748">
        <v>1046032.8430265194</v>
      </c>
    </row>
    <row r="2749" spans="10:11" x14ac:dyDescent="0.25">
      <c r="J2749">
        <v>2742</v>
      </c>
      <c r="K2749">
        <v>1046814.6617340441</v>
      </c>
    </row>
    <row r="2750" spans="10:11" x14ac:dyDescent="0.25">
      <c r="J2750">
        <v>2743</v>
      </c>
      <c r="K2750">
        <v>1049201.4163351583</v>
      </c>
    </row>
    <row r="2751" spans="10:11" x14ac:dyDescent="0.25">
      <c r="J2751">
        <v>2744</v>
      </c>
      <c r="K2751">
        <v>1046398.2457317878</v>
      </c>
    </row>
    <row r="2752" spans="10:11" x14ac:dyDescent="0.25">
      <c r="J2752">
        <v>2745</v>
      </c>
      <c r="K2752">
        <v>1049793.9954221493</v>
      </c>
    </row>
    <row r="2753" spans="10:11" x14ac:dyDescent="0.25">
      <c r="J2753">
        <v>2746</v>
      </c>
      <c r="K2753">
        <v>1043323.3020510201</v>
      </c>
    </row>
    <row r="2754" spans="10:11" x14ac:dyDescent="0.25">
      <c r="J2754">
        <v>2747</v>
      </c>
      <c r="K2754">
        <v>1042244.0617060091</v>
      </c>
    </row>
    <row r="2755" spans="10:11" x14ac:dyDescent="0.25">
      <c r="J2755">
        <v>2748</v>
      </c>
      <c r="K2755">
        <v>1043869.2081731623</v>
      </c>
    </row>
    <row r="2756" spans="10:11" x14ac:dyDescent="0.25">
      <c r="J2756">
        <v>2749</v>
      </c>
      <c r="K2756">
        <v>1048874.8147517759</v>
      </c>
    </row>
    <row r="2757" spans="10:11" x14ac:dyDescent="0.25">
      <c r="J2757">
        <v>2750</v>
      </c>
      <c r="K2757">
        <v>1042858.8525347431</v>
      </c>
    </row>
    <row r="2758" spans="10:11" x14ac:dyDescent="0.25">
      <c r="J2758">
        <v>2751</v>
      </c>
      <c r="K2758">
        <v>1041615.7397458171</v>
      </c>
    </row>
    <row r="2759" spans="10:11" x14ac:dyDescent="0.25">
      <c r="J2759">
        <v>2752</v>
      </c>
      <c r="K2759">
        <v>1044513.7853708019</v>
      </c>
    </row>
    <row r="2760" spans="10:11" x14ac:dyDescent="0.25">
      <c r="J2760">
        <v>2753</v>
      </c>
      <c r="K2760">
        <v>1042181.4077292841</v>
      </c>
    </row>
    <row r="2761" spans="10:11" x14ac:dyDescent="0.25">
      <c r="J2761">
        <v>2754</v>
      </c>
      <c r="K2761">
        <v>1046223.135607049</v>
      </c>
    </row>
    <row r="2762" spans="10:11" x14ac:dyDescent="0.25">
      <c r="J2762">
        <v>2755</v>
      </c>
      <c r="K2762">
        <v>1048792.6686152236</v>
      </c>
    </row>
    <row r="2763" spans="10:11" x14ac:dyDescent="0.25">
      <c r="J2763">
        <v>2756</v>
      </c>
      <c r="K2763">
        <v>1048647.9128316334</v>
      </c>
    </row>
    <row r="2764" spans="10:11" x14ac:dyDescent="0.25">
      <c r="J2764">
        <v>2757</v>
      </c>
      <c r="K2764">
        <v>1046414.427519715</v>
      </c>
    </row>
    <row r="2765" spans="10:11" x14ac:dyDescent="0.25">
      <c r="J2765">
        <v>2758</v>
      </c>
      <c r="K2765">
        <v>1045884.3385999287</v>
      </c>
    </row>
    <row r="2766" spans="10:11" x14ac:dyDescent="0.25">
      <c r="J2766">
        <v>2759</v>
      </c>
      <c r="K2766">
        <v>1044240.4050876723</v>
      </c>
    </row>
    <row r="2767" spans="10:11" x14ac:dyDescent="0.25">
      <c r="J2767">
        <v>2760</v>
      </c>
      <c r="K2767">
        <v>1042339.0479963026</v>
      </c>
    </row>
    <row r="2768" spans="10:11" x14ac:dyDescent="0.25">
      <c r="J2768">
        <v>2761</v>
      </c>
      <c r="K2768">
        <v>1048534.3822792381</v>
      </c>
    </row>
    <row r="2769" spans="10:11" x14ac:dyDescent="0.25">
      <c r="J2769">
        <v>2762</v>
      </c>
      <c r="K2769">
        <v>1044806.3144890878</v>
      </c>
    </row>
    <row r="2770" spans="10:11" x14ac:dyDescent="0.25">
      <c r="J2770">
        <v>2763</v>
      </c>
      <c r="K2770">
        <v>1043685.887246464</v>
      </c>
    </row>
    <row r="2771" spans="10:11" x14ac:dyDescent="0.25">
      <c r="J2771">
        <v>2764</v>
      </c>
      <c r="K2771">
        <v>1043078.9606064579</v>
      </c>
    </row>
    <row r="2772" spans="10:11" x14ac:dyDescent="0.25">
      <c r="J2772">
        <v>2765</v>
      </c>
      <c r="K2772">
        <v>1041205.2939011077</v>
      </c>
    </row>
    <row r="2773" spans="10:11" x14ac:dyDescent="0.25">
      <c r="J2773">
        <v>2766</v>
      </c>
      <c r="K2773">
        <v>1049204.2562994407</v>
      </c>
    </row>
    <row r="2774" spans="10:11" x14ac:dyDescent="0.25">
      <c r="J2774">
        <v>2767</v>
      </c>
      <c r="K2774">
        <v>1045196.5428615212</v>
      </c>
    </row>
    <row r="2775" spans="10:11" x14ac:dyDescent="0.25">
      <c r="J2775">
        <v>2768</v>
      </c>
      <c r="K2775">
        <v>1045254.1962548459</v>
      </c>
    </row>
    <row r="2776" spans="10:11" x14ac:dyDescent="0.25">
      <c r="J2776">
        <v>2769</v>
      </c>
      <c r="K2776">
        <v>1047136.3127793807</v>
      </c>
    </row>
    <row r="2777" spans="10:11" x14ac:dyDescent="0.25">
      <c r="J2777">
        <v>2770</v>
      </c>
      <c r="K2777">
        <v>1044183.9519643779</v>
      </c>
    </row>
    <row r="2778" spans="10:11" x14ac:dyDescent="0.25">
      <c r="J2778">
        <v>2771</v>
      </c>
      <c r="K2778">
        <v>1044389.4226774774</v>
      </c>
    </row>
    <row r="2779" spans="10:11" x14ac:dyDescent="0.25">
      <c r="J2779">
        <v>2772</v>
      </c>
      <c r="K2779">
        <v>1041858.4140225124</v>
      </c>
    </row>
    <row r="2780" spans="10:11" x14ac:dyDescent="0.25">
      <c r="J2780">
        <v>2773</v>
      </c>
      <c r="K2780">
        <v>1044406.1502408196</v>
      </c>
    </row>
    <row r="2781" spans="10:11" x14ac:dyDescent="0.25">
      <c r="J2781">
        <v>2774</v>
      </c>
      <c r="K2781">
        <v>1041130.6233463519</v>
      </c>
    </row>
    <row r="2782" spans="10:11" x14ac:dyDescent="0.25">
      <c r="J2782">
        <v>2775</v>
      </c>
      <c r="K2782">
        <v>1043890.9715416721</v>
      </c>
    </row>
    <row r="2783" spans="10:11" x14ac:dyDescent="0.25">
      <c r="J2783">
        <v>2776</v>
      </c>
      <c r="K2783">
        <v>1042576.521371528</v>
      </c>
    </row>
    <row r="2784" spans="10:11" x14ac:dyDescent="0.25">
      <c r="J2784">
        <v>2777</v>
      </c>
      <c r="K2784">
        <v>1043858.3995608931</v>
      </c>
    </row>
    <row r="2785" spans="10:11" x14ac:dyDescent="0.25">
      <c r="J2785">
        <v>2778</v>
      </c>
      <c r="K2785">
        <v>1048067.9702124584</v>
      </c>
    </row>
    <row r="2786" spans="10:11" x14ac:dyDescent="0.25">
      <c r="J2786">
        <v>2779</v>
      </c>
      <c r="K2786">
        <v>1044189.3704534716</v>
      </c>
    </row>
    <row r="2787" spans="10:11" x14ac:dyDescent="0.25">
      <c r="J2787">
        <v>2780</v>
      </c>
      <c r="K2787">
        <v>1047044.8500689248</v>
      </c>
    </row>
    <row r="2788" spans="10:11" x14ac:dyDescent="0.25">
      <c r="J2788">
        <v>2781</v>
      </c>
      <c r="K2788">
        <v>1044657.5495566118</v>
      </c>
    </row>
    <row r="2789" spans="10:11" x14ac:dyDescent="0.25">
      <c r="J2789">
        <v>2782</v>
      </c>
      <c r="K2789">
        <v>1043029.7521788514</v>
      </c>
    </row>
    <row r="2790" spans="10:11" x14ac:dyDescent="0.25">
      <c r="J2790">
        <v>2783</v>
      </c>
      <c r="K2790">
        <v>1043442.5673403502</v>
      </c>
    </row>
    <row r="2791" spans="10:11" x14ac:dyDescent="0.25">
      <c r="J2791">
        <v>2784</v>
      </c>
      <c r="K2791">
        <v>1044937.0027173805</v>
      </c>
    </row>
    <row r="2792" spans="10:11" x14ac:dyDescent="0.25">
      <c r="J2792">
        <v>2785</v>
      </c>
      <c r="K2792">
        <v>1048085.3363206501</v>
      </c>
    </row>
    <row r="2793" spans="10:11" x14ac:dyDescent="0.25">
      <c r="J2793">
        <v>2786</v>
      </c>
      <c r="K2793">
        <v>1039187.5593566447</v>
      </c>
    </row>
    <row r="2794" spans="10:11" x14ac:dyDescent="0.25">
      <c r="J2794">
        <v>2787</v>
      </c>
      <c r="K2794">
        <v>1046825.6407287224</v>
      </c>
    </row>
    <row r="2795" spans="10:11" x14ac:dyDescent="0.25">
      <c r="J2795">
        <v>2788</v>
      </c>
      <c r="K2795">
        <v>1043949.4783588311</v>
      </c>
    </row>
    <row r="2796" spans="10:11" x14ac:dyDescent="0.25">
      <c r="J2796">
        <v>2789</v>
      </c>
      <c r="K2796">
        <v>1044095.7578489012</v>
      </c>
    </row>
    <row r="2797" spans="10:11" x14ac:dyDescent="0.25">
      <c r="J2797">
        <v>2790</v>
      </c>
      <c r="K2797">
        <v>1041176.140192525</v>
      </c>
    </row>
    <row r="2798" spans="10:11" x14ac:dyDescent="0.25">
      <c r="J2798">
        <v>2791</v>
      </c>
      <c r="K2798">
        <v>1046393.1247079155</v>
      </c>
    </row>
    <row r="2799" spans="10:11" x14ac:dyDescent="0.25">
      <c r="J2799">
        <v>2792</v>
      </c>
      <c r="K2799">
        <v>1048062.2673448719</v>
      </c>
    </row>
    <row r="2800" spans="10:11" x14ac:dyDescent="0.25">
      <c r="J2800">
        <v>2793</v>
      </c>
      <c r="K2800">
        <v>1048804.5113906562</v>
      </c>
    </row>
    <row r="2801" spans="10:11" x14ac:dyDescent="0.25">
      <c r="J2801">
        <v>2794</v>
      </c>
      <c r="K2801">
        <v>1043838.823634012</v>
      </c>
    </row>
    <row r="2802" spans="10:11" x14ac:dyDescent="0.25">
      <c r="J2802">
        <v>2795</v>
      </c>
      <c r="K2802">
        <v>1048059.8937109305</v>
      </c>
    </row>
    <row r="2803" spans="10:11" x14ac:dyDescent="0.25">
      <c r="J2803">
        <v>2796</v>
      </c>
      <c r="K2803">
        <v>1042601.7793748655</v>
      </c>
    </row>
    <row r="2804" spans="10:11" x14ac:dyDescent="0.25">
      <c r="J2804">
        <v>2797</v>
      </c>
      <c r="K2804">
        <v>1044061.4647967804</v>
      </c>
    </row>
    <row r="2805" spans="10:11" x14ac:dyDescent="0.25">
      <c r="J2805">
        <v>2798</v>
      </c>
      <c r="K2805">
        <v>1048785.0527722083</v>
      </c>
    </row>
    <row r="2806" spans="10:11" x14ac:dyDescent="0.25">
      <c r="J2806">
        <v>2799</v>
      </c>
      <c r="K2806">
        <v>1043713.5417800384</v>
      </c>
    </row>
    <row r="2807" spans="10:11" x14ac:dyDescent="0.25">
      <c r="J2807">
        <v>2800</v>
      </c>
      <c r="K2807">
        <v>1043540.0664533948</v>
      </c>
    </row>
    <row r="2808" spans="10:11" x14ac:dyDescent="0.25">
      <c r="J2808">
        <v>2801</v>
      </c>
      <c r="K2808">
        <v>1045608.8491623821</v>
      </c>
    </row>
    <row r="2809" spans="10:11" x14ac:dyDescent="0.25">
      <c r="J2809">
        <v>2802</v>
      </c>
      <c r="K2809">
        <v>1045985.1209087314</v>
      </c>
    </row>
    <row r="2810" spans="10:11" x14ac:dyDescent="0.25">
      <c r="J2810">
        <v>2803</v>
      </c>
      <c r="K2810">
        <v>1044213.7133546824</v>
      </c>
    </row>
    <row r="2811" spans="10:11" x14ac:dyDescent="0.25">
      <c r="J2811">
        <v>2804</v>
      </c>
      <c r="K2811">
        <v>1043571.4307014211</v>
      </c>
    </row>
    <row r="2812" spans="10:11" x14ac:dyDescent="0.25">
      <c r="J2812">
        <v>2805</v>
      </c>
      <c r="K2812">
        <v>1044920.0899280105</v>
      </c>
    </row>
    <row r="2813" spans="10:11" x14ac:dyDescent="0.25">
      <c r="J2813">
        <v>2806</v>
      </c>
      <c r="K2813">
        <v>1038658.1784253177</v>
      </c>
    </row>
    <row r="2814" spans="10:11" x14ac:dyDescent="0.25">
      <c r="J2814">
        <v>2807</v>
      </c>
      <c r="K2814">
        <v>1048541.9012290315</v>
      </c>
    </row>
    <row r="2815" spans="10:11" x14ac:dyDescent="0.25">
      <c r="J2815">
        <v>2808</v>
      </c>
      <c r="K2815">
        <v>1039786.8005518375</v>
      </c>
    </row>
    <row r="2816" spans="10:11" x14ac:dyDescent="0.25">
      <c r="J2816">
        <v>2809</v>
      </c>
      <c r="K2816">
        <v>1044692.0438822262</v>
      </c>
    </row>
    <row r="2817" spans="10:11" x14ac:dyDescent="0.25">
      <c r="J2817">
        <v>2810</v>
      </c>
      <c r="K2817">
        <v>1044427.6838371591</v>
      </c>
    </row>
    <row r="2818" spans="10:11" x14ac:dyDescent="0.25">
      <c r="J2818">
        <v>2811</v>
      </c>
      <c r="K2818">
        <v>1042621.8819846446</v>
      </c>
    </row>
    <row r="2819" spans="10:11" x14ac:dyDescent="0.25">
      <c r="J2819">
        <v>2812</v>
      </c>
      <c r="K2819">
        <v>1040939.7496097169</v>
      </c>
    </row>
    <row r="2820" spans="10:11" x14ac:dyDescent="0.25">
      <c r="J2820">
        <v>2813</v>
      </c>
      <c r="K2820">
        <v>1046518.1325715637</v>
      </c>
    </row>
    <row r="2821" spans="10:11" x14ac:dyDescent="0.25">
      <c r="J2821">
        <v>2814</v>
      </c>
      <c r="K2821">
        <v>1045726.1270430989</v>
      </c>
    </row>
    <row r="2822" spans="10:11" x14ac:dyDescent="0.25">
      <c r="J2822">
        <v>2815</v>
      </c>
      <c r="K2822">
        <v>1050365.3606622014</v>
      </c>
    </row>
    <row r="2823" spans="10:11" x14ac:dyDescent="0.25">
      <c r="J2823">
        <v>2816</v>
      </c>
      <c r="K2823">
        <v>1047044.2002390575</v>
      </c>
    </row>
    <row r="2824" spans="10:11" x14ac:dyDescent="0.25">
      <c r="J2824">
        <v>2817</v>
      </c>
      <c r="K2824">
        <v>1045411.3319950477</v>
      </c>
    </row>
    <row r="2825" spans="10:11" x14ac:dyDescent="0.25">
      <c r="J2825">
        <v>2818</v>
      </c>
      <c r="K2825">
        <v>1044069.0452516255</v>
      </c>
    </row>
    <row r="2826" spans="10:11" x14ac:dyDescent="0.25">
      <c r="J2826">
        <v>2819</v>
      </c>
      <c r="K2826">
        <v>1049002.3846813701</v>
      </c>
    </row>
    <row r="2827" spans="10:11" x14ac:dyDescent="0.25">
      <c r="J2827">
        <v>2820</v>
      </c>
      <c r="K2827">
        <v>1047360.7207558941</v>
      </c>
    </row>
    <row r="2828" spans="10:11" x14ac:dyDescent="0.25">
      <c r="J2828">
        <v>2821</v>
      </c>
      <c r="K2828">
        <v>1048101.916696377</v>
      </c>
    </row>
    <row r="2829" spans="10:11" x14ac:dyDescent="0.25">
      <c r="J2829">
        <v>2822</v>
      </c>
      <c r="K2829">
        <v>1046363.436728389</v>
      </c>
    </row>
    <row r="2830" spans="10:11" x14ac:dyDescent="0.25">
      <c r="J2830">
        <v>2823</v>
      </c>
      <c r="K2830">
        <v>1047487.6888412564</v>
      </c>
    </row>
    <row r="2831" spans="10:11" x14ac:dyDescent="0.25">
      <c r="J2831">
        <v>2824</v>
      </c>
      <c r="K2831">
        <v>1046532.3853334552</v>
      </c>
    </row>
    <row r="2832" spans="10:11" x14ac:dyDescent="0.25">
      <c r="J2832">
        <v>2825</v>
      </c>
      <c r="K2832">
        <v>1045514.0372699102</v>
      </c>
    </row>
    <row r="2833" spans="10:11" x14ac:dyDescent="0.25">
      <c r="J2833">
        <v>2826</v>
      </c>
      <c r="K2833">
        <v>1044825.648926244</v>
      </c>
    </row>
    <row r="2834" spans="10:11" x14ac:dyDescent="0.25">
      <c r="J2834">
        <v>2827</v>
      </c>
      <c r="K2834">
        <v>1047770.4244816949</v>
      </c>
    </row>
    <row r="2835" spans="10:11" x14ac:dyDescent="0.25">
      <c r="J2835">
        <v>2828</v>
      </c>
      <c r="K2835">
        <v>1049206.7983458971</v>
      </c>
    </row>
    <row r="2836" spans="10:11" x14ac:dyDescent="0.25">
      <c r="J2836">
        <v>2829</v>
      </c>
      <c r="K2836">
        <v>1038582.8623265468</v>
      </c>
    </row>
    <row r="2837" spans="10:11" x14ac:dyDescent="0.25">
      <c r="J2837">
        <v>2830</v>
      </c>
      <c r="K2837">
        <v>1043902.3754762033</v>
      </c>
    </row>
    <row r="2838" spans="10:11" x14ac:dyDescent="0.25">
      <c r="J2838">
        <v>2831</v>
      </c>
      <c r="K2838">
        <v>1045652.9799922054</v>
      </c>
    </row>
    <row r="2839" spans="10:11" x14ac:dyDescent="0.25">
      <c r="J2839">
        <v>2832</v>
      </c>
      <c r="K2839">
        <v>1047381.1088500018</v>
      </c>
    </row>
    <row r="2840" spans="10:11" x14ac:dyDescent="0.25">
      <c r="J2840">
        <v>2833</v>
      </c>
      <c r="K2840">
        <v>1045759.9909400134</v>
      </c>
    </row>
    <row r="2841" spans="10:11" x14ac:dyDescent="0.25">
      <c r="J2841">
        <v>2834</v>
      </c>
      <c r="K2841">
        <v>1040281.5926845537</v>
      </c>
    </row>
    <row r="2842" spans="10:11" x14ac:dyDescent="0.25">
      <c r="J2842">
        <v>2835</v>
      </c>
      <c r="K2842">
        <v>1047020.0016085134</v>
      </c>
    </row>
    <row r="2843" spans="10:11" x14ac:dyDescent="0.25">
      <c r="J2843">
        <v>2836</v>
      </c>
      <c r="K2843">
        <v>1041664.2095022952</v>
      </c>
    </row>
    <row r="2844" spans="10:11" x14ac:dyDescent="0.25">
      <c r="J2844">
        <v>2837</v>
      </c>
      <c r="K2844">
        <v>1038613.7042499726</v>
      </c>
    </row>
    <row r="2845" spans="10:11" x14ac:dyDescent="0.25">
      <c r="J2845">
        <v>2838</v>
      </c>
      <c r="K2845">
        <v>1046148.966416552</v>
      </c>
    </row>
    <row r="2846" spans="10:11" x14ac:dyDescent="0.25">
      <c r="J2846">
        <v>2839</v>
      </c>
      <c r="K2846">
        <v>1043274.0655902365</v>
      </c>
    </row>
    <row r="2847" spans="10:11" x14ac:dyDescent="0.25">
      <c r="J2847">
        <v>2840</v>
      </c>
      <c r="K2847">
        <v>1046013.118137565</v>
      </c>
    </row>
    <row r="2848" spans="10:11" x14ac:dyDescent="0.25">
      <c r="J2848">
        <v>2841</v>
      </c>
      <c r="K2848">
        <v>1044152.7880167667</v>
      </c>
    </row>
    <row r="2849" spans="10:11" x14ac:dyDescent="0.25">
      <c r="J2849">
        <v>2842</v>
      </c>
      <c r="K2849">
        <v>1048037.367887264</v>
      </c>
    </row>
    <row r="2850" spans="10:11" x14ac:dyDescent="0.25">
      <c r="J2850">
        <v>2843</v>
      </c>
      <c r="K2850">
        <v>1045766.1455766037</v>
      </c>
    </row>
    <row r="2851" spans="10:11" x14ac:dyDescent="0.25">
      <c r="J2851">
        <v>2844</v>
      </c>
      <c r="K2851">
        <v>1044161.4988754372</v>
      </c>
    </row>
    <row r="2852" spans="10:11" x14ac:dyDescent="0.25">
      <c r="J2852">
        <v>2845</v>
      </c>
      <c r="K2852">
        <v>1046254.9155019016</v>
      </c>
    </row>
    <row r="2853" spans="10:11" x14ac:dyDescent="0.25">
      <c r="J2853">
        <v>2846</v>
      </c>
      <c r="K2853">
        <v>1045061.3968723081</v>
      </c>
    </row>
    <row r="2854" spans="10:11" x14ac:dyDescent="0.25">
      <c r="J2854">
        <v>2847</v>
      </c>
      <c r="K2854">
        <v>1044891.7444808296</v>
      </c>
    </row>
    <row r="2855" spans="10:11" x14ac:dyDescent="0.25">
      <c r="J2855">
        <v>2848</v>
      </c>
      <c r="K2855">
        <v>1043590.4192693894</v>
      </c>
    </row>
    <row r="2856" spans="10:11" x14ac:dyDescent="0.25">
      <c r="J2856">
        <v>2849</v>
      </c>
      <c r="K2856">
        <v>1043902.7236393529</v>
      </c>
    </row>
    <row r="2857" spans="10:11" x14ac:dyDescent="0.25">
      <c r="J2857">
        <v>2850</v>
      </c>
      <c r="K2857">
        <v>1046557.483607283</v>
      </c>
    </row>
    <row r="2858" spans="10:11" x14ac:dyDescent="0.25">
      <c r="J2858">
        <v>2851</v>
      </c>
      <c r="K2858">
        <v>1047750.6437190027</v>
      </c>
    </row>
    <row r="2859" spans="10:11" x14ac:dyDescent="0.25">
      <c r="J2859">
        <v>2852</v>
      </c>
      <c r="K2859">
        <v>1044695.2342608593</v>
      </c>
    </row>
    <row r="2860" spans="10:11" x14ac:dyDescent="0.25">
      <c r="J2860">
        <v>2853</v>
      </c>
      <c r="K2860">
        <v>1044304.2299014899</v>
      </c>
    </row>
    <row r="2861" spans="10:11" x14ac:dyDescent="0.25">
      <c r="J2861">
        <v>2854</v>
      </c>
      <c r="K2861">
        <v>1045225.0829600224</v>
      </c>
    </row>
    <row r="2862" spans="10:11" x14ac:dyDescent="0.25">
      <c r="J2862">
        <v>2855</v>
      </c>
      <c r="K2862">
        <v>1041903.974428096</v>
      </c>
    </row>
    <row r="2863" spans="10:11" x14ac:dyDescent="0.25">
      <c r="J2863">
        <v>2856</v>
      </c>
      <c r="K2863">
        <v>1046960.7986573923</v>
      </c>
    </row>
    <row r="2864" spans="10:11" x14ac:dyDescent="0.25">
      <c r="J2864">
        <v>2857</v>
      </c>
      <c r="K2864">
        <v>1042614.6943640239</v>
      </c>
    </row>
    <row r="2865" spans="10:11" x14ac:dyDescent="0.25">
      <c r="J2865">
        <v>2858</v>
      </c>
      <c r="K2865">
        <v>1048733.2098324171</v>
      </c>
    </row>
    <row r="2866" spans="10:11" x14ac:dyDescent="0.25">
      <c r="J2866">
        <v>2859</v>
      </c>
      <c r="K2866">
        <v>1046780.4838452529</v>
      </c>
    </row>
    <row r="2867" spans="10:11" x14ac:dyDescent="0.25">
      <c r="J2867">
        <v>2860</v>
      </c>
      <c r="K2867">
        <v>1046219.9548369796</v>
      </c>
    </row>
    <row r="2868" spans="10:11" x14ac:dyDescent="0.25">
      <c r="J2868">
        <v>2861</v>
      </c>
      <c r="K2868">
        <v>1047445.7597440546</v>
      </c>
    </row>
    <row r="2869" spans="10:11" x14ac:dyDescent="0.25">
      <c r="J2869">
        <v>2862</v>
      </c>
      <c r="K2869">
        <v>1037732.9734157962</v>
      </c>
    </row>
    <row r="2870" spans="10:11" x14ac:dyDescent="0.25">
      <c r="J2870">
        <v>2863</v>
      </c>
      <c r="K2870">
        <v>1049555.6196213625</v>
      </c>
    </row>
    <row r="2871" spans="10:11" x14ac:dyDescent="0.25">
      <c r="J2871">
        <v>2864</v>
      </c>
      <c r="K2871">
        <v>1050474.9206466386</v>
      </c>
    </row>
    <row r="2872" spans="10:11" x14ac:dyDescent="0.25">
      <c r="J2872">
        <v>2865</v>
      </c>
      <c r="K2872">
        <v>1044046.585399002</v>
      </c>
    </row>
    <row r="2873" spans="10:11" x14ac:dyDescent="0.25">
      <c r="J2873">
        <v>2866</v>
      </c>
      <c r="K2873">
        <v>1048729.5904900739</v>
      </c>
    </row>
    <row r="2874" spans="10:11" x14ac:dyDescent="0.25">
      <c r="J2874">
        <v>2867</v>
      </c>
      <c r="K2874">
        <v>1044946.6244178097</v>
      </c>
    </row>
    <row r="2875" spans="10:11" x14ac:dyDescent="0.25">
      <c r="J2875">
        <v>2868</v>
      </c>
      <c r="K2875">
        <v>1043253.8881115887</v>
      </c>
    </row>
    <row r="2876" spans="10:11" x14ac:dyDescent="0.25">
      <c r="J2876">
        <v>2869</v>
      </c>
      <c r="K2876">
        <v>1043752.6153123778</v>
      </c>
    </row>
    <row r="2877" spans="10:11" x14ac:dyDescent="0.25">
      <c r="J2877">
        <v>2870</v>
      </c>
      <c r="K2877">
        <v>1046661.947113249</v>
      </c>
    </row>
    <row r="2878" spans="10:11" x14ac:dyDescent="0.25">
      <c r="J2878">
        <v>2871</v>
      </c>
      <c r="K2878">
        <v>1044038.4867752291</v>
      </c>
    </row>
    <row r="2879" spans="10:11" x14ac:dyDescent="0.25">
      <c r="J2879">
        <v>2872</v>
      </c>
      <c r="K2879">
        <v>1043118.1719990425</v>
      </c>
    </row>
    <row r="2880" spans="10:11" x14ac:dyDescent="0.25">
      <c r="J2880">
        <v>2873</v>
      </c>
      <c r="K2880">
        <v>1047019.4672455229</v>
      </c>
    </row>
    <row r="2881" spans="10:11" x14ac:dyDescent="0.25">
      <c r="J2881">
        <v>2874</v>
      </c>
      <c r="K2881">
        <v>1044937.8647991096</v>
      </c>
    </row>
    <row r="2882" spans="10:11" x14ac:dyDescent="0.25">
      <c r="J2882">
        <v>2875</v>
      </c>
      <c r="K2882">
        <v>1043935.5077714281</v>
      </c>
    </row>
    <row r="2883" spans="10:11" x14ac:dyDescent="0.25">
      <c r="J2883">
        <v>2876</v>
      </c>
      <c r="K2883">
        <v>1046631.7524575056</v>
      </c>
    </row>
    <row r="2884" spans="10:11" x14ac:dyDescent="0.25">
      <c r="J2884">
        <v>2877</v>
      </c>
      <c r="K2884">
        <v>1048122.1161768802</v>
      </c>
    </row>
    <row r="2885" spans="10:11" x14ac:dyDescent="0.25">
      <c r="J2885">
        <v>2878</v>
      </c>
      <c r="K2885">
        <v>1046175.6295882203</v>
      </c>
    </row>
    <row r="2886" spans="10:11" x14ac:dyDescent="0.25">
      <c r="J2886">
        <v>2879</v>
      </c>
      <c r="K2886">
        <v>1044736.5139716308</v>
      </c>
    </row>
    <row r="2887" spans="10:11" x14ac:dyDescent="0.25">
      <c r="J2887">
        <v>2880</v>
      </c>
      <c r="K2887">
        <v>1049649.908369835</v>
      </c>
    </row>
    <row r="2888" spans="10:11" x14ac:dyDescent="0.25">
      <c r="J2888">
        <v>2881</v>
      </c>
      <c r="K2888">
        <v>1042477.8000907848</v>
      </c>
    </row>
    <row r="2889" spans="10:11" x14ac:dyDescent="0.25">
      <c r="J2889">
        <v>2882</v>
      </c>
      <c r="K2889">
        <v>1048664.8351795524</v>
      </c>
    </row>
    <row r="2890" spans="10:11" x14ac:dyDescent="0.25">
      <c r="J2890">
        <v>2883</v>
      </c>
      <c r="K2890">
        <v>1045863.150316619</v>
      </c>
    </row>
    <row r="2891" spans="10:11" x14ac:dyDescent="0.25">
      <c r="J2891">
        <v>2884</v>
      </c>
      <c r="K2891">
        <v>1045549.4649316395</v>
      </c>
    </row>
    <row r="2892" spans="10:11" x14ac:dyDescent="0.25">
      <c r="J2892">
        <v>2885</v>
      </c>
      <c r="K2892">
        <v>1044881.2863156049</v>
      </c>
    </row>
    <row r="2893" spans="10:11" x14ac:dyDescent="0.25">
      <c r="J2893">
        <v>2886</v>
      </c>
      <c r="K2893">
        <v>1050546.708393435</v>
      </c>
    </row>
    <row r="2894" spans="10:11" x14ac:dyDescent="0.25">
      <c r="J2894">
        <v>2887</v>
      </c>
      <c r="K2894">
        <v>1042553.6986582688</v>
      </c>
    </row>
    <row r="2895" spans="10:11" x14ac:dyDescent="0.25">
      <c r="J2895">
        <v>2888</v>
      </c>
      <c r="K2895">
        <v>1042688.6397511141</v>
      </c>
    </row>
    <row r="2896" spans="10:11" x14ac:dyDescent="0.25">
      <c r="J2896">
        <v>2889</v>
      </c>
      <c r="K2896">
        <v>1044883.4814166847</v>
      </c>
    </row>
    <row r="2897" spans="10:11" x14ac:dyDescent="0.25">
      <c r="J2897">
        <v>2890</v>
      </c>
      <c r="K2897">
        <v>1046137.6011948064</v>
      </c>
    </row>
    <row r="2898" spans="10:11" x14ac:dyDescent="0.25">
      <c r="J2898">
        <v>2891</v>
      </c>
      <c r="K2898">
        <v>1046664.0975047721</v>
      </c>
    </row>
    <row r="2899" spans="10:11" x14ac:dyDescent="0.25">
      <c r="J2899">
        <v>2892</v>
      </c>
      <c r="K2899">
        <v>1043949.784084536</v>
      </c>
    </row>
    <row r="2900" spans="10:11" x14ac:dyDescent="0.25">
      <c r="J2900">
        <v>2893</v>
      </c>
      <c r="K2900">
        <v>1047303.2230598028</v>
      </c>
    </row>
    <row r="2901" spans="10:11" x14ac:dyDescent="0.25">
      <c r="J2901">
        <v>2894</v>
      </c>
      <c r="K2901">
        <v>1046925.4848955311</v>
      </c>
    </row>
    <row r="2902" spans="10:11" x14ac:dyDescent="0.25">
      <c r="J2902">
        <v>2895</v>
      </c>
      <c r="K2902">
        <v>1046420.7287217353</v>
      </c>
    </row>
    <row r="2903" spans="10:11" x14ac:dyDescent="0.25">
      <c r="J2903">
        <v>2896</v>
      </c>
      <c r="K2903">
        <v>1042044.6600814853</v>
      </c>
    </row>
    <row r="2904" spans="10:11" x14ac:dyDescent="0.25">
      <c r="J2904">
        <v>2897</v>
      </c>
      <c r="K2904">
        <v>1045375.2208451498</v>
      </c>
    </row>
    <row r="2905" spans="10:11" x14ac:dyDescent="0.25">
      <c r="J2905">
        <v>2898</v>
      </c>
      <c r="K2905">
        <v>1045883.7219486665</v>
      </c>
    </row>
    <row r="2906" spans="10:11" x14ac:dyDescent="0.25">
      <c r="J2906">
        <v>2899</v>
      </c>
      <c r="K2906">
        <v>1051964.1373589034</v>
      </c>
    </row>
    <row r="2907" spans="10:11" x14ac:dyDescent="0.25">
      <c r="J2907">
        <v>2900</v>
      </c>
      <c r="K2907">
        <v>1047671.6106113907</v>
      </c>
    </row>
    <row r="2908" spans="10:11" x14ac:dyDescent="0.25">
      <c r="J2908">
        <v>2901</v>
      </c>
      <c r="K2908">
        <v>1046581.8959930292</v>
      </c>
    </row>
    <row r="2909" spans="10:11" x14ac:dyDescent="0.25">
      <c r="J2909">
        <v>2902</v>
      </c>
      <c r="K2909">
        <v>1044354.8865405683</v>
      </c>
    </row>
    <row r="2910" spans="10:11" x14ac:dyDescent="0.25">
      <c r="J2910">
        <v>2903</v>
      </c>
      <c r="K2910">
        <v>1042764.7396803192</v>
      </c>
    </row>
    <row r="2911" spans="10:11" x14ac:dyDescent="0.25">
      <c r="J2911">
        <v>2904</v>
      </c>
      <c r="K2911">
        <v>1045747.8771126471</v>
      </c>
    </row>
    <row r="2912" spans="10:11" x14ac:dyDescent="0.25">
      <c r="J2912">
        <v>2905</v>
      </c>
      <c r="K2912">
        <v>1047663.9157842577</v>
      </c>
    </row>
    <row r="2913" spans="10:11" x14ac:dyDescent="0.25">
      <c r="J2913">
        <v>2906</v>
      </c>
      <c r="K2913">
        <v>1044124.8198550504</v>
      </c>
    </row>
    <row r="2914" spans="10:11" x14ac:dyDescent="0.25">
      <c r="J2914">
        <v>2907</v>
      </c>
      <c r="K2914">
        <v>1047994.1211502035</v>
      </c>
    </row>
    <row r="2915" spans="10:11" x14ac:dyDescent="0.25">
      <c r="J2915">
        <v>2908</v>
      </c>
      <c r="K2915">
        <v>1046408.6053439373</v>
      </c>
    </row>
    <row r="2916" spans="10:11" x14ac:dyDescent="0.25">
      <c r="J2916">
        <v>2909</v>
      </c>
      <c r="K2916">
        <v>1045784.2034088606</v>
      </c>
    </row>
    <row r="2917" spans="10:11" x14ac:dyDescent="0.25">
      <c r="J2917">
        <v>2910</v>
      </c>
      <c r="K2917">
        <v>1041379.3607589274</v>
      </c>
    </row>
    <row r="2918" spans="10:11" x14ac:dyDescent="0.25">
      <c r="J2918">
        <v>2911</v>
      </c>
      <c r="K2918">
        <v>1048180.8510635913</v>
      </c>
    </row>
    <row r="2919" spans="10:11" x14ac:dyDescent="0.25">
      <c r="J2919">
        <v>2912</v>
      </c>
      <c r="K2919">
        <v>1039930.0093287402</v>
      </c>
    </row>
    <row r="2920" spans="10:11" x14ac:dyDescent="0.25">
      <c r="J2920">
        <v>2913</v>
      </c>
      <c r="K2920">
        <v>1048206.650401385</v>
      </c>
    </row>
    <row r="2921" spans="10:11" x14ac:dyDescent="0.25">
      <c r="J2921">
        <v>2914</v>
      </c>
      <c r="K2921">
        <v>1046141.7154096424</v>
      </c>
    </row>
    <row r="2922" spans="10:11" x14ac:dyDescent="0.25">
      <c r="J2922">
        <v>2915</v>
      </c>
      <c r="K2922">
        <v>1042020.4943869559</v>
      </c>
    </row>
    <row r="2923" spans="10:11" x14ac:dyDescent="0.25">
      <c r="J2923">
        <v>2916</v>
      </c>
      <c r="K2923">
        <v>1045754.6688396767</v>
      </c>
    </row>
    <row r="2924" spans="10:11" x14ac:dyDescent="0.25">
      <c r="J2924">
        <v>2917</v>
      </c>
      <c r="K2924">
        <v>1044616.2952089043</v>
      </c>
    </row>
    <row r="2925" spans="10:11" x14ac:dyDescent="0.25">
      <c r="J2925">
        <v>2918</v>
      </c>
      <c r="K2925">
        <v>1041776.0517757713</v>
      </c>
    </row>
    <row r="2926" spans="10:11" x14ac:dyDescent="0.25">
      <c r="J2926">
        <v>2919</v>
      </c>
      <c r="K2926">
        <v>1041659.7483122</v>
      </c>
    </row>
    <row r="2927" spans="10:11" x14ac:dyDescent="0.25">
      <c r="J2927">
        <v>2920</v>
      </c>
      <c r="K2927">
        <v>1040078.0534696083</v>
      </c>
    </row>
    <row r="2928" spans="10:11" x14ac:dyDescent="0.25">
      <c r="J2928">
        <v>2921</v>
      </c>
      <c r="K2928">
        <v>1042623.3802639034</v>
      </c>
    </row>
    <row r="2929" spans="10:11" x14ac:dyDescent="0.25">
      <c r="J2929">
        <v>2922</v>
      </c>
      <c r="K2929">
        <v>1046643.2484802905</v>
      </c>
    </row>
    <row r="2930" spans="10:11" x14ac:dyDescent="0.25">
      <c r="J2930">
        <v>2923</v>
      </c>
      <c r="K2930">
        <v>1045811.9589172035</v>
      </c>
    </row>
    <row r="2931" spans="10:11" x14ac:dyDescent="0.25">
      <c r="J2931">
        <v>2924</v>
      </c>
      <c r="K2931">
        <v>1046680.2628249455</v>
      </c>
    </row>
    <row r="2932" spans="10:11" x14ac:dyDescent="0.25">
      <c r="J2932">
        <v>2925</v>
      </c>
      <c r="K2932">
        <v>1046318.3011647707</v>
      </c>
    </row>
    <row r="2933" spans="10:11" x14ac:dyDescent="0.25">
      <c r="J2933">
        <v>2926</v>
      </c>
      <c r="K2933">
        <v>1051073.8153371187</v>
      </c>
    </row>
    <row r="2934" spans="10:11" x14ac:dyDescent="0.25">
      <c r="J2934">
        <v>2927</v>
      </c>
      <c r="K2934">
        <v>1045247.7039395501</v>
      </c>
    </row>
    <row r="2935" spans="10:11" x14ac:dyDescent="0.25">
      <c r="J2935">
        <v>2928</v>
      </c>
      <c r="K2935">
        <v>1046457.5241490143</v>
      </c>
    </row>
    <row r="2936" spans="10:11" x14ac:dyDescent="0.25">
      <c r="J2936">
        <v>2929</v>
      </c>
      <c r="K2936">
        <v>1046254.9686189406</v>
      </c>
    </row>
    <row r="2937" spans="10:11" x14ac:dyDescent="0.25">
      <c r="J2937">
        <v>2930</v>
      </c>
      <c r="K2937">
        <v>1035989.2589991556</v>
      </c>
    </row>
    <row r="2938" spans="10:11" x14ac:dyDescent="0.25">
      <c r="J2938">
        <v>2931</v>
      </c>
      <c r="K2938">
        <v>1050550.1011936392</v>
      </c>
    </row>
    <row r="2939" spans="10:11" x14ac:dyDescent="0.25">
      <c r="J2939">
        <v>2932</v>
      </c>
      <c r="K2939">
        <v>1048076.7876667278</v>
      </c>
    </row>
    <row r="2940" spans="10:11" x14ac:dyDescent="0.25">
      <c r="J2940">
        <v>2933</v>
      </c>
      <c r="K2940">
        <v>1045713.0719942388</v>
      </c>
    </row>
    <row r="2941" spans="10:11" x14ac:dyDescent="0.25">
      <c r="J2941">
        <v>2934</v>
      </c>
      <c r="K2941">
        <v>1045273.342887561</v>
      </c>
    </row>
    <row r="2942" spans="10:11" x14ac:dyDescent="0.25">
      <c r="J2942">
        <v>2935</v>
      </c>
      <c r="K2942">
        <v>1046485.1866591688</v>
      </c>
    </row>
    <row r="2943" spans="10:11" x14ac:dyDescent="0.25">
      <c r="J2943">
        <v>2936</v>
      </c>
      <c r="K2943">
        <v>1045123.7337499079</v>
      </c>
    </row>
    <row r="2944" spans="10:11" x14ac:dyDescent="0.25">
      <c r="J2944">
        <v>2937</v>
      </c>
      <c r="K2944">
        <v>1045004.3228817857</v>
      </c>
    </row>
    <row r="2945" spans="10:11" x14ac:dyDescent="0.25">
      <c r="J2945">
        <v>2938</v>
      </c>
      <c r="K2945">
        <v>1045556.1159050534</v>
      </c>
    </row>
    <row r="2946" spans="10:11" x14ac:dyDescent="0.25">
      <c r="J2946">
        <v>2939</v>
      </c>
      <c r="K2946">
        <v>1044500.8872985962</v>
      </c>
    </row>
    <row r="2947" spans="10:11" x14ac:dyDescent="0.25">
      <c r="J2947">
        <v>2940</v>
      </c>
      <c r="K2947">
        <v>1041128.8785148382</v>
      </c>
    </row>
    <row r="2948" spans="10:11" x14ac:dyDescent="0.25">
      <c r="J2948">
        <v>2941</v>
      </c>
      <c r="K2948">
        <v>1044097.007462083</v>
      </c>
    </row>
    <row r="2949" spans="10:11" x14ac:dyDescent="0.25">
      <c r="J2949">
        <v>2942</v>
      </c>
      <c r="K2949">
        <v>1039471.7164401864</v>
      </c>
    </row>
    <row r="2950" spans="10:11" x14ac:dyDescent="0.25">
      <c r="J2950">
        <v>2943</v>
      </c>
      <c r="K2950">
        <v>1048856.8671425767</v>
      </c>
    </row>
    <row r="2951" spans="10:11" x14ac:dyDescent="0.25">
      <c r="J2951">
        <v>2944</v>
      </c>
      <c r="K2951">
        <v>1047299.3309885522</v>
      </c>
    </row>
    <row r="2952" spans="10:11" x14ac:dyDescent="0.25">
      <c r="J2952">
        <v>2945</v>
      </c>
      <c r="K2952">
        <v>1045220.9566545462</v>
      </c>
    </row>
    <row r="2953" spans="10:11" x14ac:dyDescent="0.25">
      <c r="J2953">
        <v>2946</v>
      </c>
      <c r="K2953">
        <v>1045271.6537336083</v>
      </c>
    </row>
    <row r="2954" spans="10:11" x14ac:dyDescent="0.25">
      <c r="J2954">
        <v>2947</v>
      </c>
      <c r="K2954">
        <v>1047939.7173462686</v>
      </c>
    </row>
    <row r="2955" spans="10:11" x14ac:dyDescent="0.25">
      <c r="J2955">
        <v>2948</v>
      </c>
      <c r="K2955">
        <v>1043034.3035237042</v>
      </c>
    </row>
    <row r="2956" spans="10:11" x14ac:dyDescent="0.25">
      <c r="J2956">
        <v>2949</v>
      </c>
      <c r="K2956">
        <v>1043938.408476632</v>
      </c>
    </row>
    <row r="2957" spans="10:11" x14ac:dyDescent="0.25">
      <c r="J2957">
        <v>2950</v>
      </c>
      <c r="K2957">
        <v>1046958.0590513658</v>
      </c>
    </row>
    <row r="2958" spans="10:11" x14ac:dyDescent="0.25">
      <c r="J2958">
        <v>2951</v>
      </c>
      <c r="K2958">
        <v>1044928.407323846</v>
      </c>
    </row>
    <row r="2959" spans="10:11" x14ac:dyDescent="0.25">
      <c r="J2959">
        <v>2952</v>
      </c>
      <c r="K2959">
        <v>1047022.483871121</v>
      </c>
    </row>
    <row r="2960" spans="10:11" x14ac:dyDescent="0.25">
      <c r="J2960">
        <v>2953</v>
      </c>
      <c r="K2960">
        <v>1045756.3741726938</v>
      </c>
    </row>
    <row r="2961" spans="10:11" x14ac:dyDescent="0.25">
      <c r="J2961">
        <v>2954</v>
      </c>
      <c r="K2961">
        <v>1047304.6229182276</v>
      </c>
    </row>
    <row r="2962" spans="10:11" x14ac:dyDescent="0.25">
      <c r="J2962">
        <v>2955</v>
      </c>
      <c r="K2962">
        <v>1041974.3506214012</v>
      </c>
    </row>
    <row r="2963" spans="10:11" x14ac:dyDescent="0.25">
      <c r="J2963">
        <v>2956</v>
      </c>
      <c r="K2963">
        <v>1042683.9838061809</v>
      </c>
    </row>
    <row r="2964" spans="10:11" x14ac:dyDescent="0.25">
      <c r="J2964">
        <v>2957</v>
      </c>
      <c r="K2964">
        <v>1042112.5343687963</v>
      </c>
    </row>
    <row r="2965" spans="10:11" x14ac:dyDescent="0.25">
      <c r="J2965">
        <v>2958</v>
      </c>
      <c r="K2965">
        <v>1042178.211837339</v>
      </c>
    </row>
    <row r="2966" spans="10:11" x14ac:dyDescent="0.25">
      <c r="J2966">
        <v>2959</v>
      </c>
      <c r="K2966">
        <v>1046197.0099789484</v>
      </c>
    </row>
    <row r="2967" spans="10:11" x14ac:dyDescent="0.25">
      <c r="J2967">
        <v>2960</v>
      </c>
      <c r="K2967">
        <v>1045192.1205859792</v>
      </c>
    </row>
    <row r="2968" spans="10:11" x14ac:dyDescent="0.25">
      <c r="J2968">
        <v>2961</v>
      </c>
      <c r="K2968">
        <v>1048189.7135765253</v>
      </c>
    </row>
    <row r="2969" spans="10:11" x14ac:dyDescent="0.25">
      <c r="J2969">
        <v>2962</v>
      </c>
      <c r="K2969">
        <v>1045358.3802200455</v>
      </c>
    </row>
    <row r="2970" spans="10:11" x14ac:dyDescent="0.25">
      <c r="J2970">
        <v>2963</v>
      </c>
      <c r="K2970">
        <v>1042801.1643857708</v>
      </c>
    </row>
    <row r="2971" spans="10:11" x14ac:dyDescent="0.25">
      <c r="J2971">
        <v>2964</v>
      </c>
      <c r="K2971">
        <v>1042197.6191668959</v>
      </c>
    </row>
    <row r="2972" spans="10:11" x14ac:dyDescent="0.25">
      <c r="J2972">
        <v>2965</v>
      </c>
      <c r="K2972">
        <v>1041393.3319744167</v>
      </c>
    </row>
    <row r="2973" spans="10:11" x14ac:dyDescent="0.25">
      <c r="J2973">
        <v>2966</v>
      </c>
      <c r="K2973">
        <v>1044186.184144862</v>
      </c>
    </row>
    <row r="2974" spans="10:11" x14ac:dyDescent="0.25">
      <c r="J2974">
        <v>2967</v>
      </c>
      <c r="K2974">
        <v>1042003.7977318274</v>
      </c>
    </row>
    <row r="2975" spans="10:11" x14ac:dyDescent="0.25">
      <c r="J2975">
        <v>2968</v>
      </c>
      <c r="K2975">
        <v>1045868.1896210102</v>
      </c>
    </row>
    <row r="2976" spans="10:11" x14ac:dyDescent="0.25">
      <c r="J2976">
        <v>2969</v>
      </c>
      <c r="K2976">
        <v>1045645.2106279765</v>
      </c>
    </row>
    <row r="2977" spans="10:11" x14ac:dyDescent="0.25">
      <c r="J2977">
        <v>2970</v>
      </c>
      <c r="K2977">
        <v>1045108.1109041246</v>
      </c>
    </row>
    <row r="2978" spans="10:11" x14ac:dyDescent="0.25">
      <c r="J2978">
        <v>2971</v>
      </c>
      <c r="K2978">
        <v>1049675.850952643</v>
      </c>
    </row>
    <row r="2979" spans="10:11" x14ac:dyDescent="0.25">
      <c r="J2979">
        <v>2972</v>
      </c>
      <c r="K2979">
        <v>1044319.4328976059</v>
      </c>
    </row>
    <row r="2980" spans="10:11" x14ac:dyDescent="0.25">
      <c r="J2980">
        <v>2973</v>
      </c>
      <c r="K2980">
        <v>1048202.6605569182</v>
      </c>
    </row>
    <row r="2981" spans="10:11" x14ac:dyDescent="0.25">
      <c r="J2981">
        <v>2974</v>
      </c>
      <c r="K2981">
        <v>1053231.3564843568</v>
      </c>
    </row>
    <row r="2982" spans="10:11" x14ac:dyDescent="0.25">
      <c r="J2982">
        <v>2975</v>
      </c>
      <c r="K2982">
        <v>1048705.2798129134</v>
      </c>
    </row>
    <row r="2983" spans="10:11" x14ac:dyDescent="0.25">
      <c r="J2983">
        <v>2976</v>
      </c>
      <c r="K2983">
        <v>1045710.381573188</v>
      </c>
    </row>
    <row r="2984" spans="10:11" x14ac:dyDescent="0.25">
      <c r="J2984">
        <v>2977</v>
      </c>
      <c r="K2984">
        <v>1044804.5440209027</v>
      </c>
    </row>
    <row r="2985" spans="10:11" x14ac:dyDescent="0.25">
      <c r="J2985">
        <v>2978</v>
      </c>
      <c r="K2985">
        <v>1048259.731440239</v>
      </c>
    </row>
    <row r="2986" spans="10:11" x14ac:dyDescent="0.25">
      <c r="J2986">
        <v>2979</v>
      </c>
      <c r="K2986">
        <v>1047101.8928158189</v>
      </c>
    </row>
    <row r="2987" spans="10:11" x14ac:dyDescent="0.25">
      <c r="J2987">
        <v>2980</v>
      </c>
      <c r="K2987">
        <v>1043459.9388253604</v>
      </c>
    </row>
    <row r="2988" spans="10:11" x14ac:dyDescent="0.25">
      <c r="J2988">
        <v>2981</v>
      </c>
      <c r="K2988">
        <v>1047393.2553318185</v>
      </c>
    </row>
    <row r="2989" spans="10:11" x14ac:dyDescent="0.25">
      <c r="J2989">
        <v>2982</v>
      </c>
      <c r="K2989">
        <v>1046807.3972196917</v>
      </c>
    </row>
    <row r="2990" spans="10:11" x14ac:dyDescent="0.25">
      <c r="J2990">
        <v>2983</v>
      </c>
      <c r="K2990">
        <v>1045441.0593307436</v>
      </c>
    </row>
    <row r="2991" spans="10:11" x14ac:dyDescent="0.25">
      <c r="J2991">
        <v>2984</v>
      </c>
      <c r="K2991">
        <v>1044170.1964876457</v>
      </c>
    </row>
    <row r="2992" spans="10:11" x14ac:dyDescent="0.25">
      <c r="J2992">
        <v>2985</v>
      </c>
      <c r="K2992">
        <v>1046399.2664684519</v>
      </c>
    </row>
    <row r="2993" spans="10:11" x14ac:dyDescent="0.25">
      <c r="J2993">
        <v>2986</v>
      </c>
      <c r="K2993">
        <v>1045554.6477579739</v>
      </c>
    </row>
    <row r="2994" spans="10:11" x14ac:dyDescent="0.25">
      <c r="J2994">
        <v>2987</v>
      </c>
      <c r="K2994">
        <v>1046719.7769997799</v>
      </c>
    </row>
    <row r="2995" spans="10:11" x14ac:dyDescent="0.25">
      <c r="J2995">
        <v>2988</v>
      </c>
      <c r="K2995">
        <v>1044691.3430992608</v>
      </c>
    </row>
    <row r="2996" spans="10:11" x14ac:dyDescent="0.25">
      <c r="J2996">
        <v>2989</v>
      </c>
      <c r="K2996">
        <v>1050077.8417915488</v>
      </c>
    </row>
    <row r="2997" spans="10:11" x14ac:dyDescent="0.25">
      <c r="J2997">
        <v>2990</v>
      </c>
      <c r="K2997">
        <v>1038658.8774544552</v>
      </c>
    </row>
    <row r="2998" spans="10:11" x14ac:dyDescent="0.25">
      <c r="J2998">
        <v>2991</v>
      </c>
      <c r="K2998">
        <v>1042779.5882221948</v>
      </c>
    </row>
    <row r="2999" spans="10:11" x14ac:dyDescent="0.25">
      <c r="J2999">
        <v>2992</v>
      </c>
      <c r="K2999">
        <v>1045808.230802688</v>
      </c>
    </row>
    <row r="3000" spans="10:11" x14ac:dyDescent="0.25">
      <c r="J3000">
        <v>2993</v>
      </c>
      <c r="K3000">
        <v>1043648.0643932264</v>
      </c>
    </row>
    <row r="3001" spans="10:11" x14ac:dyDescent="0.25">
      <c r="J3001">
        <v>2994</v>
      </c>
      <c r="K3001">
        <v>1045227.4488797075</v>
      </c>
    </row>
    <row r="3002" spans="10:11" x14ac:dyDescent="0.25">
      <c r="J3002">
        <v>2995</v>
      </c>
      <c r="K3002">
        <v>1043502.3574882357</v>
      </c>
    </row>
    <row r="3003" spans="10:11" x14ac:dyDescent="0.25">
      <c r="J3003">
        <v>2996</v>
      </c>
      <c r="K3003">
        <v>1043297.3566437596</v>
      </c>
    </row>
    <row r="3004" spans="10:11" x14ac:dyDescent="0.25">
      <c r="J3004">
        <v>2997</v>
      </c>
      <c r="K3004">
        <v>1049057.030391769</v>
      </c>
    </row>
    <row r="3005" spans="10:11" x14ac:dyDescent="0.25">
      <c r="J3005">
        <v>2998</v>
      </c>
      <c r="K3005">
        <v>1042665.812253441</v>
      </c>
    </row>
    <row r="3006" spans="10:11" x14ac:dyDescent="0.25">
      <c r="J3006">
        <v>2999</v>
      </c>
      <c r="K3006">
        <v>1046694.3089221829</v>
      </c>
    </row>
    <row r="3007" spans="10:11" x14ac:dyDescent="0.25">
      <c r="J3007">
        <v>3000</v>
      </c>
      <c r="K3007">
        <v>1041166.8546087773</v>
      </c>
    </row>
    <row r="3008" spans="10:11" x14ac:dyDescent="0.25">
      <c r="J3008">
        <v>3001</v>
      </c>
      <c r="K3008">
        <v>1043163.3539389907</v>
      </c>
    </row>
    <row r="3009" spans="10:11" x14ac:dyDescent="0.25">
      <c r="J3009">
        <v>3002</v>
      </c>
      <c r="K3009">
        <v>1046166.50790631</v>
      </c>
    </row>
    <row r="3010" spans="10:11" x14ac:dyDescent="0.25">
      <c r="J3010">
        <v>3003</v>
      </c>
      <c r="K3010">
        <v>1044535.8821441502</v>
      </c>
    </row>
    <row r="3011" spans="10:11" x14ac:dyDescent="0.25">
      <c r="J3011">
        <v>3004</v>
      </c>
      <c r="K3011">
        <v>1042305.9341160322</v>
      </c>
    </row>
    <row r="3012" spans="10:11" x14ac:dyDescent="0.25">
      <c r="J3012">
        <v>3005</v>
      </c>
      <c r="K3012">
        <v>1044974.1221540214</v>
      </c>
    </row>
    <row r="3013" spans="10:11" x14ac:dyDescent="0.25">
      <c r="J3013">
        <v>3006</v>
      </c>
      <c r="K3013">
        <v>1045149.9614047115</v>
      </c>
    </row>
    <row r="3014" spans="10:11" x14ac:dyDescent="0.25">
      <c r="J3014">
        <v>3007</v>
      </c>
      <c r="K3014">
        <v>1043422.7521763326</v>
      </c>
    </row>
    <row r="3015" spans="10:11" x14ac:dyDescent="0.25">
      <c r="J3015">
        <v>3008</v>
      </c>
      <c r="K3015">
        <v>1041363.4836336671</v>
      </c>
    </row>
    <row r="3016" spans="10:11" x14ac:dyDescent="0.25">
      <c r="J3016">
        <v>3009</v>
      </c>
      <c r="K3016">
        <v>1041122.4107646542</v>
      </c>
    </row>
    <row r="3017" spans="10:11" x14ac:dyDescent="0.25">
      <c r="J3017">
        <v>3010</v>
      </c>
      <c r="K3017">
        <v>1038275.181473397</v>
      </c>
    </row>
    <row r="3018" spans="10:11" x14ac:dyDescent="0.25">
      <c r="J3018">
        <v>3011</v>
      </c>
      <c r="K3018">
        <v>1044513.9109431235</v>
      </c>
    </row>
    <row r="3019" spans="10:11" x14ac:dyDescent="0.25">
      <c r="J3019">
        <v>3012</v>
      </c>
      <c r="K3019">
        <v>1045164.5530504215</v>
      </c>
    </row>
    <row r="3020" spans="10:11" x14ac:dyDescent="0.25">
      <c r="J3020">
        <v>3013</v>
      </c>
      <c r="K3020">
        <v>1048412.7158907163</v>
      </c>
    </row>
    <row r="3021" spans="10:11" x14ac:dyDescent="0.25">
      <c r="J3021">
        <v>3014</v>
      </c>
      <c r="K3021">
        <v>1046489.7349864194</v>
      </c>
    </row>
    <row r="3022" spans="10:11" x14ac:dyDescent="0.25">
      <c r="J3022">
        <v>3015</v>
      </c>
      <c r="K3022">
        <v>1046975.6637500584</v>
      </c>
    </row>
    <row r="3023" spans="10:11" x14ac:dyDescent="0.25">
      <c r="J3023">
        <v>3016</v>
      </c>
      <c r="K3023">
        <v>1045372.8458803088</v>
      </c>
    </row>
    <row r="3024" spans="10:11" x14ac:dyDescent="0.25">
      <c r="J3024">
        <v>3017</v>
      </c>
      <c r="K3024">
        <v>1043716.1462871204</v>
      </c>
    </row>
    <row r="3025" spans="10:11" x14ac:dyDescent="0.25">
      <c r="J3025">
        <v>3018</v>
      </c>
      <c r="K3025">
        <v>1048180.7431173162</v>
      </c>
    </row>
    <row r="3026" spans="10:11" x14ac:dyDescent="0.25">
      <c r="J3026">
        <v>3019</v>
      </c>
      <c r="K3026">
        <v>1048307.6761621642</v>
      </c>
    </row>
    <row r="3027" spans="10:11" x14ac:dyDescent="0.25">
      <c r="J3027">
        <v>3020</v>
      </c>
      <c r="K3027">
        <v>1045962.2973830603</v>
      </c>
    </row>
    <row r="3028" spans="10:11" x14ac:dyDescent="0.25">
      <c r="J3028">
        <v>3021</v>
      </c>
      <c r="K3028">
        <v>1042156.2253082799</v>
      </c>
    </row>
    <row r="3029" spans="10:11" x14ac:dyDescent="0.25">
      <c r="J3029">
        <v>3022</v>
      </c>
      <c r="K3029">
        <v>1044706.0099786968</v>
      </c>
    </row>
    <row r="3030" spans="10:11" x14ac:dyDescent="0.25">
      <c r="J3030">
        <v>3023</v>
      </c>
      <c r="K3030">
        <v>1046302.4773609486</v>
      </c>
    </row>
    <row r="3031" spans="10:11" x14ac:dyDescent="0.25">
      <c r="J3031">
        <v>3024</v>
      </c>
      <c r="K3031">
        <v>1045878.1012561143</v>
      </c>
    </row>
    <row r="3032" spans="10:11" x14ac:dyDescent="0.25">
      <c r="J3032">
        <v>3025</v>
      </c>
      <c r="K3032">
        <v>1040268.500023998</v>
      </c>
    </row>
    <row r="3033" spans="10:11" x14ac:dyDescent="0.25">
      <c r="J3033">
        <v>3026</v>
      </c>
      <c r="K3033">
        <v>1045344.7477449584</v>
      </c>
    </row>
    <row r="3034" spans="10:11" x14ac:dyDescent="0.25">
      <c r="J3034">
        <v>3027</v>
      </c>
      <c r="K3034">
        <v>1039286.0422459893</v>
      </c>
    </row>
    <row r="3035" spans="10:11" x14ac:dyDescent="0.25">
      <c r="J3035">
        <v>3028</v>
      </c>
      <c r="K3035">
        <v>1046220.7694775035</v>
      </c>
    </row>
    <row r="3036" spans="10:11" x14ac:dyDescent="0.25">
      <c r="J3036">
        <v>3029</v>
      </c>
      <c r="K3036">
        <v>1044497.7302571272</v>
      </c>
    </row>
    <row r="3037" spans="10:11" x14ac:dyDescent="0.25">
      <c r="J3037">
        <v>3030</v>
      </c>
      <c r="K3037">
        <v>1050741.5328940572</v>
      </c>
    </row>
    <row r="3038" spans="10:11" x14ac:dyDescent="0.25">
      <c r="J3038">
        <v>3031</v>
      </c>
      <c r="K3038">
        <v>1045588.9429311751</v>
      </c>
    </row>
    <row r="3039" spans="10:11" x14ac:dyDescent="0.25">
      <c r="J3039">
        <v>3032</v>
      </c>
      <c r="K3039">
        <v>1045651.4917270348</v>
      </c>
    </row>
    <row r="3040" spans="10:11" x14ac:dyDescent="0.25">
      <c r="J3040">
        <v>3033</v>
      </c>
      <c r="K3040">
        <v>1043754.1095184154</v>
      </c>
    </row>
    <row r="3041" spans="10:11" x14ac:dyDescent="0.25">
      <c r="J3041">
        <v>3034</v>
      </c>
      <c r="K3041">
        <v>1048823.0720264874</v>
      </c>
    </row>
    <row r="3042" spans="10:11" x14ac:dyDescent="0.25">
      <c r="J3042">
        <v>3035</v>
      </c>
      <c r="K3042">
        <v>1045272.8637315024</v>
      </c>
    </row>
    <row r="3043" spans="10:11" x14ac:dyDescent="0.25">
      <c r="J3043">
        <v>3036</v>
      </c>
      <c r="K3043">
        <v>1044968.8563352152</v>
      </c>
    </row>
    <row r="3044" spans="10:11" x14ac:dyDescent="0.25">
      <c r="J3044">
        <v>3037</v>
      </c>
      <c r="K3044">
        <v>1045535.0299684021</v>
      </c>
    </row>
    <row r="3045" spans="10:11" x14ac:dyDescent="0.25">
      <c r="J3045">
        <v>3038</v>
      </c>
      <c r="K3045">
        <v>1042351.6273002278</v>
      </c>
    </row>
    <row r="3046" spans="10:11" x14ac:dyDescent="0.25">
      <c r="J3046">
        <v>3039</v>
      </c>
      <c r="K3046">
        <v>1043531.2047054869</v>
      </c>
    </row>
    <row r="3047" spans="10:11" x14ac:dyDescent="0.25">
      <c r="J3047">
        <v>3040</v>
      </c>
      <c r="K3047">
        <v>1045151.4782295304</v>
      </c>
    </row>
    <row r="3048" spans="10:11" x14ac:dyDescent="0.25">
      <c r="J3048">
        <v>3041</v>
      </c>
      <c r="K3048">
        <v>1040855.5844505839</v>
      </c>
    </row>
    <row r="3049" spans="10:11" x14ac:dyDescent="0.25">
      <c r="J3049">
        <v>3042</v>
      </c>
      <c r="K3049">
        <v>1051288.3048293414</v>
      </c>
    </row>
    <row r="3050" spans="10:11" x14ac:dyDescent="0.25">
      <c r="J3050">
        <v>3043</v>
      </c>
      <c r="K3050">
        <v>1046542.7011987389</v>
      </c>
    </row>
    <row r="3051" spans="10:11" x14ac:dyDescent="0.25">
      <c r="J3051">
        <v>3044</v>
      </c>
      <c r="K3051">
        <v>1049323.938194023</v>
      </c>
    </row>
    <row r="3052" spans="10:11" x14ac:dyDescent="0.25">
      <c r="J3052">
        <v>3045</v>
      </c>
      <c r="K3052">
        <v>1038570.6254795552</v>
      </c>
    </row>
    <row r="3053" spans="10:11" x14ac:dyDescent="0.25">
      <c r="J3053">
        <v>3046</v>
      </c>
      <c r="K3053">
        <v>1041387.7932248032</v>
      </c>
    </row>
    <row r="3054" spans="10:11" x14ac:dyDescent="0.25">
      <c r="J3054">
        <v>3047</v>
      </c>
      <c r="K3054">
        <v>1041772.9586200143</v>
      </c>
    </row>
    <row r="3055" spans="10:11" x14ac:dyDescent="0.25">
      <c r="J3055">
        <v>3048</v>
      </c>
      <c r="K3055">
        <v>1049531.282179066</v>
      </c>
    </row>
    <row r="3056" spans="10:11" x14ac:dyDescent="0.25">
      <c r="J3056">
        <v>3049</v>
      </c>
      <c r="K3056">
        <v>1045306.7275952304</v>
      </c>
    </row>
    <row r="3057" spans="10:11" x14ac:dyDescent="0.25">
      <c r="J3057">
        <v>3050</v>
      </c>
      <c r="K3057">
        <v>1045156.2093018799</v>
      </c>
    </row>
    <row r="3058" spans="10:11" x14ac:dyDescent="0.25">
      <c r="J3058">
        <v>3051</v>
      </c>
      <c r="K3058">
        <v>1045684.8103042417</v>
      </c>
    </row>
    <row r="3059" spans="10:11" x14ac:dyDescent="0.25">
      <c r="J3059">
        <v>3052</v>
      </c>
      <c r="K3059">
        <v>1046293.1639127162</v>
      </c>
    </row>
    <row r="3060" spans="10:11" x14ac:dyDescent="0.25">
      <c r="J3060">
        <v>3053</v>
      </c>
      <c r="K3060">
        <v>1045856.4574918774</v>
      </c>
    </row>
    <row r="3061" spans="10:11" x14ac:dyDescent="0.25">
      <c r="J3061">
        <v>3054</v>
      </c>
      <c r="K3061">
        <v>1045248.6958578144</v>
      </c>
    </row>
    <row r="3062" spans="10:11" x14ac:dyDescent="0.25">
      <c r="J3062">
        <v>3055</v>
      </c>
      <c r="K3062">
        <v>1044159.9276356113</v>
      </c>
    </row>
    <row r="3063" spans="10:11" x14ac:dyDescent="0.25">
      <c r="J3063">
        <v>3056</v>
      </c>
      <c r="K3063">
        <v>1040736.3419211141</v>
      </c>
    </row>
    <row r="3064" spans="10:11" x14ac:dyDescent="0.25">
      <c r="J3064">
        <v>3057</v>
      </c>
      <c r="K3064">
        <v>1045999.5602913148</v>
      </c>
    </row>
    <row r="3065" spans="10:11" x14ac:dyDescent="0.25">
      <c r="J3065">
        <v>3058</v>
      </c>
      <c r="K3065">
        <v>1048121.6271546237</v>
      </c>
    </row>
    <row r="3066" spans="10:11" x14ac:dyDescent="0.25">
      <c r="J3066">
        <v>3059</v>
      </c>
      <c r="K3066">
        <v>1044833.3837157877</v>
      </c>
    </row>
    <row r="3067" spans="10:11" x14ac:dyDescent="0.25">
      <c r="J3067">
        <v>3060</v>
      </c>
      <c r="K3067">
        <v>1047803.2703211869</v>
      </c>
    </row>
    <row r="3068" spans="10:11" x14ac:dyDescent="0.25">
      <c r="J3068">
        <v>3061</v>
      </c>
      <c r="K3068">
        <v>1050253.8722178796</v>
      </c>
    </row>
    <row r="3069" spans="10:11" x14ac:dyDescent="0.25">
      <c r="J3069">
        <v>3062</v>
      </c>
      <c r="K3069">
        <v>1045726.465268927</v>
      </c>
    </row>
    <row r="3070" spans="10:11" x14ac:dyDescent="0.25">
      <c r="J3070">
        <v>3063</v>
      </c>
      <c r="K3070">
        <v>1044464.4960939573</v>
      </c>
    </row>
    <row r="3071" spans="10:11" x14ac:dyDescent="0.25">
      <c r="J3071">
        <v>3064</v>
      </c>
      <c r="K3071">
        <v>1048285.392223791</v>
      </c>
    </row>
    <row r="3072" spans="10:11" x14ac:dyDescent="0.25">
      <c r="J3072">
        <v>3065</v>
      </c>
      <c r="K3072">
        <v>1046411.4456399558</v>
      </c>
    </row>
    <row r="3073" spans="10:11" x14ac:dyDescent="0.25">
      <c r="J3073">
        <v>3066</v>
      </c>
      <c r="K3073">
        <v>1046933.4814920756</v>
      </c>
    </row>
    <row r="3074" spans="10:11" x14ac:dyDescent="0.25">
      <c r="J3074">
        <v>3067</v>
      </c>
      <c r="K3074">
        <v>1042685.5503830672</v>
      </c>
    </row>
    <row r="3075" spans="10:11" x14ac:dyDescent="0.25">
      <c r="J3075">
        <v>3068</v>
      </c>
      <c r="K3075">
        <v>1047607.0726223284</v>
      </c>
    </row>
    <row r="3076" spans="10:11" x14ac:dyDescent="0.25">
      <c r="J3076">
        <v>3069</v>
      </c>
      <c r="K3076">
        <v>1043490.0892615261</v>
      </c>
    </row>
    <row r="3077" spans="10:11" x14ac:dyDescent="0.25">
      <c r="J3077">
        <v>3070</v>
      </c>
      <c r="K3077">
        <v>1043192.5967484578</v>
      </c>
    </row>
    <row r="3078" spans="10:11" x14ac:dyDescent="0.25">
      <c r="J3078">
        <v>3071</v>
      </c>
      <c r="K3078">
        <v>1044124.6244444338</v>
      </c>
    </row>
    <row r="3079" spans="10:11" x14ac:dyDescent="0.25">
      <c r="J3079">
        <v>3072</v>
      </c>
      <c r="K3079">
        <v>1044548.0527900101</v>
      </c>
    </row>
    <row r="3080" spans="10:11" x14ac:dyDescent="0.25">
      <c r="J3080">
        <v>3073</v>
      </c>
      <c r="K3080">
        <v>1043272.8724620398</v>
      </c>
    </row>
    <row r="3081" spans="10:11" x14ac:dyDescent="0.25">
      <c r="J3081">
        <v>3074</v>
      </c>
      <c r="K3081">
        <v>1045080.3486293493</v>
      </c>
    </row>
    <row r="3082" spans="10:11" x14ac:dyDescent="0.25">
      <c r="J3082">
        <v>3075</v>
      </c>
      <c r="K3082">
        <v>1042935.3178216008</v>
      </c>
    </row>
    <row r="3083" spans="10:11" x14ac:dyDescent="0.25">
      <c r="J3083">
        <v>3076</v>
      </c>
      <c r="K3083">
        <v>1043791.7871969197</v>
      </c>
    </row>
    <row r="3084" spans="10:11" x14ac:dyDescent="0.25">
      <c r="J3084">
        <v>3077</v>
      </c>
      <c r="K3084">
        <v>1047485.6627340593</v>
      </c>
    </row>
    <row r="3085" spans="10:11" x14ac:dyDescent="0.25">
      <c r="J3085">
        <v>3078</v>
      </c>
      <c r="K3085">
        <v>1046166.800454576</v>
      </c>
    </row>
    <row r="3086" spans="10:11" x14ac:dyDescent="0.25">
      <c r="J3086">
        <v>3079</v>
      </c>
      <c r="K3086">
        <v>1045264.4464330788</v>
      </c>
    </row>
    <row r="3087" spans="10:11" x14ac:dyDescent="0.25">
      <c r="J3087">
        <v>3080</v>
      </c>
      <c r="K3087">
        <v>1048108.8528193943</v>
      </c>
    </row>
    <row r="3088" spans="10:11" x14ac:dyDescent="0.25">
      <c r="J3088">
        <v>3081</v>
      </c>
      <c r="K3088">
        <v>1041035.4681394346</v>
      </c>
    </row>
    <row r="3089" spans="10:11" x14ac:dyDescent="0.25">
      <c r="J3089">
        <v>3082</v>
      </c>
      <c r="K3089">
        <v>1038502.819763753</v>
      </c>
    </row>
    <row r="3090" spans="10:11" x14ac:dyDescent="0.25">
      <c r="J3090">
        <v>3083</v>
      </c>
      <c r="K3090">
        <v>1044199.9407921733</v>
      </c>
    </row>
    <row r="3091" spans="10:11" x14ac:dyDescent="0.25">
      <c r="J3091">
        <v>3084</v>
      </c>
      <c r="K3091">
        <v>1048649.3319231155</v>
      </c>
    </row>
    <row r="3092" spans="10:11" x14ac:dyDescent="0.25">
      <c r="J3092">
        <v>3085</v>
      </c>
      <c r="K3092">
        <v>1041864.4938004356</v>
      </c>
    </row>
    <row r="3093" spans="10:11" x14ac:dyDescent="0.25">
      <c r="J3093">
        <v>3086</v>
      </c>
      <c r="K3093">
        <v>1047054.3447184627</v>
      </c>
    </row>
    <row r="3094" spans="10:11" x14ac:dyDescent="0.25">
      <c r="J3094">
        <v>3087</v>
      </c>
      <c r="K3094">
        <v>1045740.2590988363</v>
      </c>
    </row>
    <row r="3095" spans="10:11" x14ac:dyDescent="0.25">
      <c r="J3095">
        <v>3088</v>
      </c>
      <c r="K3095">
        <v>1046830.1105677794</v>
      </c>
    </row>
    <row r="3096" spans="10:11" x14ac:dyDescent="0.25">
      <c r="J3096">
        <v>3089</v>
      </c>
      <c r="K3096">
        <v>1045967.1112793442</v>
      </c>
    </row>
    <row r="3097" spans="10:11" x14ac:dyDescent="0.25">
      <c r="J3097">
        <v>3090</v>
      </c>
      <c r="K3097">
        <v>1047803.6503546832</v>
      </c>
    </row>
    <row r="3098" spans="10:11" x14ac:dyDescent="0.25">
      <c r="J3098">
        <v>3091</v>
      </c>
      <c r="K3098">
        <v>1042306.4624815013</v>
      </c>
    </row>
    <row r="3099" spans="10:11" x14ac:dyDescent="0.25">
      <c r="J3099">
        <v>3092</v>
      </c>
      <c r="K3099">
        <v>1042937.1253436183</v>
      </c>
    </row>
    <row r="3100" spans="10:11" x14ac:dyDescent="0.25">
      <c r="J3100">
        <v>3093</v>
      </c>
      <c r="K3100">
        <v>1047217.3938814625</v>
      </c>
    </row>
    <row r="3101" spans="10:11" x14ac:dyDescent="0.25">
      <c r="J3101">
        <v>3094</v>
      </c>
      <c r="K3101">
        <v>1045566.8803425871</v>
      </c>
    </row>
    <row r="3102" spans="10:11" x14ac:dyDescent="0.25">
      <c r="J3102">
        <v>3095</v>
      </c>
      <c r="K3102">
        <v>1041962.2377780844</v>
      </c>
    </row>
    <row r="3103" spans="10:11" x14ac:dyDescent="0.25">
      <c r="J3103">
        <v>3096</v>
      </c>
      <c r="K3103">
        <v>1041787.7897880838</v>
      </c>
    </row>
    <row r="3104" spans="10:11" x14ac:dyDescent="0.25">
      <c r="J3104">
        <v>3097</v>
      </c>
      <c r="K3104">
        <v>1048850.3910451652</v>
      </c>
    </row>
    <row r="3105" spans="10:11" x14ac:dyDescent="0.25">
      <c r="J3105">
        <v>3098</v>
      </c>
      <c r="K3105">
        <v>1042169.5293331735</v>
      </c>
    </row>
    <row r="3106" spans="10:11" x14ac:dyDescent="0.25">
      <c r="J3106">
        <v>3099</v>
      </c>
      <c r="K3106">
        <v>1042882.9504184319</v>
      </c>
    </row>
    <row r="3107" spans="10:11" x14ac:dyDescent="0.25">
      <c r="J3107">
        <v>3100</v>
      </c>
      <c r="K3107">
        <v>1045535.7889562078</v>
      </c>
    </row>
    <row r="3108" spans="10:11" x14ac:dyDescent="0.25">
      <c r="J3108">
        <v>3101</v>
      </c>
      <c r="K3108">
        <v>1046718.2173589957</v>
      </c>
    </row>
    <row r="3109" spans="10:11" x14ac:dyDescent="0.25">
      <c r="J3109">
        <v>3102</v>
      </c>
      <c r="K3109">
        <v>1047828.7352615724</v>
      </c>
    </row>
    <row r="3110" spans="10:11" x14ac:dyDescent="0.25">
      <c r="J3110">
        <v>3103</v>
      </c>
      <c r="K3110">
        <v>1045252.6233911815</v>
      </c>
    </row>
    <row r="3111" spans="10:11" x14ac:dyDescent="0.25">
      <c r="J3111">
        <v>3104</v>
      </c>
      <c r="K3111">
        <v>1050984.794823138</v>
      </c>
    </row>
    <row r="3112" spans="10:11" x14ac:dyDescent="0.25">
      <c r="J3112">
        <v>3105</v>
      </c>
      <c r="K3112">
        <v>1044427.1471588096</v>
      </c>
    </row>
    <row r="3113" spans="10:11" x14ac:dyDescent="0.25">
      <c r="J3113">
        <v>3106</v>
      </c>
      <c r="K3113">
        <v>1048143.9059541845</v>
      </c>
    </row>
    <row r="3114" spans="10:11" x14ac:dyDescent="0.25">
      <c r="J3114">
        <v>3107</v>
      </c>
      <c r="K3114">
        <v>1047611.8737049181</v>
      </c>
    </row>
    <row r="3115" spans="10:11" x14ac:dyDescent="0.25">
      <c r="J3115">
        <v>3108</v>
      </c>
      <c r="K3115">
        <v>1047938.6579192021</v>
      </c>
    </row>
    <row r="3116" spans="10:11" x14ac:dyDescent="0.25">
      <c r="J3116">
        <v>3109</v>
      </c>
      <c r="K3116">
        <v>1043995.3123035168</v>
      </c>
    </row>
    <row r="3117" spans="10:11" x14ac:dyDescent="0.25">
      <c r="J3117">
        <v>3110</v>
      </c>
      <c r="K3117">
        <v>1045584.7818020597</v>
      </c>
    </row>
    <row r="3118" spans="10:11" x14ac:dyDescent="0.25">
      <c r="J3118">
        <v>3111</v>
      </c>
      <c r="K3118">
        <v>1040667.5392646635</v>
      </c>
    </row>
    <row r="3119" spans="10:11" x14ac:dyDescent="0.25">
      <c r="J3119">
        <v>3112</v>
      </c>
      <c r="K3119">
        <v>1044696.0305017951</v>
      </c>
    </row>
    <row r="3120" spans="10:11" x14ac:dyDescent="0.25">
      <c r="J3120">
        <v>3113</v>
      </c>
      <c r="K3120">
        <v>1048407.7951981974</v>
      </c>
    </row>
    <row r="3121" spans="10:11" x14ac:dyDescent="0.25">
      <c r="J3121">
        <v>3114</v>
      </c>
      <c r="K3121">
        <v>1043691.2643774502</v>
      </c>
    </row>
    <row r="3122" spans="10:11" x14ac:dyDescent="0.25">
      <c r="J3122">
        <v>3115</v>
      </c>
      <c r="K3122">
        <v>1043170.2480331251</v>
      </c>
    </row>
    <row r="3123" spans="10:11" x14ac:dyDescent="0.25">
      <c r="J3123">
        <v>3116</v>
      </c>
      <c r="K3123">
        <v>1047475.9880432991</v>
      </c>
    </row>
    <row r="3124" spans="10:11" x14ac:dyDescent="0.25">
      <c r="J3124">
        <v>3117</v>
      </c>
      <c r="K3124">
        <v>1048641.2882384169</v>
      </c>
    </row>
    <row r="3125" spans="10:11" x14ac:dyDescent="0.25">
      <c r="J3125">
        <v>3118</v>
      </c>
      <c r="K3125">
        <v>1042236.0539230228</v>
      </c>
    </row>
    <row r="3126" spans="10:11" x14ac:dyDescent="0.25">
      <c r="J3126">
        <v>3119</v>
      </c>
      <c r="K3126">
        <v>1049243.3281534538</v>
      </c>
    </row>
    <row r="3127" spans="10:11" x14ac:dyDescent="0.25">
      <c r="J3127">
        <v>3120</v>
      </c>
      <c r="K3127">
        <v>1044121.9797130312</v>
      </c>
    </row>
    <row r="3128" spans="10:11" x14ac:dyDescent="0.25">
      <c r="J3128">
        <v>3121</v>
      </c>
      <c r="K3128">
        <v>1046336.6959009176</v>
      </c>
    </row>
    <row r="3129" spans="10:11" x14ac:dyDescent="0.25">
      <c r="J3129">
        <v>3122</v>
      </c>
      <c r="K3129">
        <v>1045113.884187803</v>
      </c>
    </row>
    <row r="3130" spans="10:11" x14ac:dyDescent="0.25">
      <c r="J3130">
        <v>3123</v>
      </c>
      <c r="K3130">
        <v>1044566.3262213354</v>
      </c>
    </row>
    <row r="3131" spans="10:11" x14ac:dyDescent="0.25">
      <c r="J3131">
        <v>3124</v>
      </c>
      <c r="K3131">
        <v>1045052.7400006726</v>
      </c>
    </row>
    <row r="3132" spans="10:11" x14ac:dyDescent="0.25">
      <c r="J3132">
        <v>3125</v>
      </c>
      <c r="K3132">
        <v>1046801.3345010196</v>
      </c>
    </row>
    <row r="3133" spans="10:11" x14ac:dyDescent="0.25">
      <c r="J3133">
        <v>3126</v>
      </c>
      <c r="K3133">
        <v>1046229.792098716</v>
      </c>
    </row>
    <row r="3134" spans="10:11" x14ac:dyDescent="0.25">
      <c r="J3134">
        <v>3127</v>
      </c>
      <c r="K3134">
        <v>1047245.5969323844</v>
      </c>
    </row>
    <row r="3135" spans="10:11" x14ac:dyDescent="0.25">
      <c r="J3135">
        <v>3128</v>
      </c>
      <c r="K3135">
        <v>1044230.5414675386</v>
      </c>
    </row>
    <row r="3136" spans="10:11" x14ac:dyDescent="0.25">
      <c r="J3136">
        <v>3129</v>
      </c>
      <c r="K3136">
        <v>1045085.9012147804</v>
      </c>
    </row>
    <row r="3137" spans="10:11" x14ac:dyDescent="0.25">
      <c r="J3137">
        <v>3130</v>
      </c>
      <c r="K3137">
        <v>1041935.0864233921</v>
      </c>
    </row>
    <row r="3138" spans="10:11" x14ac:dyDescent="0.25">
      <c r="J3138">
        <v>3131</v>
      </c>
      <c r="K3138">
        <v>1045284.6178295444</v>
      </c>
    </row>
    <row r="3139" spans="10:11" x14ac:dyDescent="0.25">
      <c r="J3139">
        <v>3132</v>
      </c>
      <c r="K3139">
        <v>1042968.1836213612</v>
      </c>
    </row>
    <row r="3140" spans="10:11" x14ac:dyDescent="0.25">
      <c r="J3140">
        <v>3133</v>
      </c>
      <c r="K3140">
        <v>1043867.191849092</v>
      </c>
    </row>
    <row r="3141" spans="10:11" x14ac:dyDescent="0.25">
      <c r="J3141">
        <v>3134</v>
      </c>
      <c r="K3141">
        <v>1044978.9331106079</v>
      </c>
    </row>
    <row r="3142" spans="10:11" x14ac:dyDescent="0.25">
      <c r="J3142">
        <v>3135</v>
      </c>
      <c r="K3142">
        <v>1042779.6981514252</v>
      </c>
    </row>
    <row r="3143" spans="10:11" x14ac:dyDescent="0.25">
      <c r="J3143">
        <v>3136</v>
      </c>
      <c r="K3143">
        <v>1038476.6489500507</v>
      </c>
    </row>
    <row r="3144" spans="10:11" x14ac:dyDescent="0.25">
      <c r="J3144">
        <v>3137</v>
      </c>
      <c r="K3144">
        <v>1044191.8924260087</v>
      </c>
    </row>
    <row r="3145" spans="10:11" x14ac:dyDescent="0.25">
      <c r="J3145">
        <v>3138</v>
      </c>
      <c r="K3145">
        <v>1046477.5978246947</v>
      </c>
    </row>
    <row r="3146" spans="10:11" x14ac:dyDescent="0.25">
      <c r="J3146">
        <v>3139</v>
      </c>
      <c r="K3146">
        <v>1044725.6386904651</v>
      </c>
    </row>
    <row r="3147" spans="10:11" x14ac:dyDescent="0.25">
      <c r="J3147">
        <v>3140</v>
      </c>
      <c r="K3147">
        <v>1045821.5016202932</v>
      </c>
    </row>
    <row r="3148" spans="10:11" x14ac:dyDescent="0.25">
      <c r="J3148">
        <v>3141</v>
      </c>
      <c r="K3148">
        <v>1044393.7376369264</v>
      </c>
    </row>
    <row r="3149" spans="10:11" x14ac:dyDescent="0.25">
      <c r="J3149">
        <v>3142</v>
      </c>
      <c r="K3149">
        <v>1041269.2607114238</v>
      </c>
    </row>
    <row r="3150" spans="10:11" x14ac:dyDescent="0.25">
      <c r="J3150">
        <v>3143</v>
      </c>
      <c r="K3150">
        <v>1047131.637783108</v>
      </c>
    </row>
    <row r="3151" spans="10:11" x14ac:dyDescent="0.25">
      <c r="J3151">
        <v>3144</v>
      </c>
      <c r="K3151">
        <v>1041435.1953892019</v>
      </c>
    </row>
    <row r="3152" spans="10:11" x14ac:dyDescent="0.25">
      <c r="J3152">
        <v>3145</v>
      </c>
      <c r="K3152">
        <v>1042220.6788503606</v>
      </c>
    </row>
    <row r="3153" spans="10:11" x14ac:dyDescent="0.25">
      <c r="J3153">
        <v>3146</v>
      </c>
      <c r="K3153">
        <v>1040358.0623456981</v>
      </c>
    </row>
    <row r="3154" spans="10:11" x14ac:dyDescent="0.25">
      <c r="J3154">
        <v>3147</v>
      </c>
      <c r="K3154">
        <v>1046601.8522439336</v>
      </c>
    </row>
    <row r="3155" spans="10:11" x14ac:dyDescent="0.25">
      <c r="J3155">
        <v>3148</v>
      </c>
      <c r="K3155">
        <v>1043831.0987484579</v>
      </c>
    </row>
    <row r="3156" spans="10:11" x14ac:dyDescent="0.25">
      <c r="J3156">
        <v>3149</v>
      </c>
      <c r="K3156">
        <v>1046534.6372523035</v>
      </c>
    </row>
    <row r="3157" spans="10:11" x14ac:dyDescent="0.25">
      <c r="J3157">
        <v>3150</v>
      </c>
      <c r="K3157">
        <v>1046050.6109183279</v>
      </c>
    </row>
    <row r="3158" spans="10:11" x14ac:dyDescent="0.25">
      <c r="J3158">
        <v>3151</v>
      </c>
      <c r="K3158">
        <v>1042413.1884172895</v>
      </c>
    </row>
    <row r="3159" spans="10:11" x14ac:dyDescent="0.25">
      <c r="J3159">
        <v>3152</v>
      </c>
      <c r="K3159">
        <v>1042695.2034964287</v>
      </c>
    </row>
    <row r="3160" spans="10:11" x14ac:dyDescent="0.25">
      <c r="J3160">
        <v>3153</v>
      </c>
      <c r="K3160">
        <v>1049982.4847039878</v>
      </c>
    </row>
    <row r="3161" spans="10:11" x14ac:dyDescent="0.25">
      <c r="J3161">
        <v>3154</v>
      </c>
      <c r="K3161">
        <v>1043869.1542822822</v>
      </c>
    </row>
    <row r="3162" spans="10:11" x14ac:dyDescent="0.25">
      <c r="J3162">
        <v>3155</v>
      </c>
      <c r="K3162">
        <v>1052008.3846105097</v>
      </c>
    </row>
    <row r="3163" spans="10:11" x14ac:dyDescent="0.25">
      <c r="J3163">
        <v>3156</v>
      </c>
      <c r="K3163">
        <v>1046930.583149435</v>
      </c>
    </row>
    <row r="3164" spans="10:11" x14ac:dyDescent="0.25">
      <c r="J3164">
        <v>3157</v>
      </c>
      <c r="K3164">
        <v>1045183.7142771266</v>
      </c>
    </row>
    <row r="3165" spans="10:11" x14ac:dyDescent="0.25">
      <c r="J3165">
        <v>3158</v>
      </c>
      <c r="K3165">
        <v>1041227.2559706876</v>
      </c>
    </row>
    <row r="3166" spans="10:11" x14ac:dyDescent="0.25">
      <c r="J3166">
        <v>3159</v>
      </c>
      <c r="K3166">
        <v>1041933.3567391299</v>
      </c>
    </row>
    <row r="3167" spans="10:11" x14ac:dyDescent="0.25">
      <c r="J3167">
        <v>3160</v>
      </c>
      <c r="K3167">
        <v>1047501.1442317207</v>
      </c>
    </row>
    <row r="3168" spans="10:11" x14ac:dyDescent="0.25">
      <c r="J3168">
        <v>3161</v>
      </c>
      <c r="K3168">
        <v>1045173.6604836778</v>
      </c>
    </row>
    <row r="3169" spans="10:11" x14ac:dyDescent="0.25">
      <c r="J3169">
        <v>3162</v>
      </c>
      <c r="K3169">
        <v>1048651.4968204251</v>
      </c>
    </row>
    <row r="3170" spans="10:11" x14ac:dyDescent="0.25">
      <c r="J3170">
        <v>3163</v>
      </c>
      <c r="K3170">
        <v>1051844.5285055866</v>
      </c>
    </row>
    <row r="3171" spans="10:11" x14ac:dyDescent="0.25">
      <c r="J3171">
        <v>3164</v>
      </c>
      <c r="K3171">
        <v>1043339.1579051785</v>
      </c>
    </row>
    <row r="3172" spans="10:11" x14ac:dyDescent="0.25">
      <c r="J3172">
        <v>3165</v>
      </c>
      <c r="K3172">
        <v>1047450.2867865785</v>
      </c>
    </row>
    <row r="3173" spans="10:11" x14ac:dyDescent="0.25">
      <c r="J3173">
        <v>3166</v>
      </c>
      <c r="K3173">
        <v>1045470.0045791363</v>
      </c>
    </row>
    <row r="3174" spans="10:11" x14ac:dyDescent="0.25">
      <c r="J3174">
        <v>3167</v>
      </c>
      <c r="K3174">
        <v>1041822.4641386862</v>
      </c>
    </row>
    <row r="3175" spans="10:11" x14ac:dyDescent="0.25">
      <c r="J3175">
        <v>3168</v>
      </c>
      <c r="K3175">
        <v>1043188.1769239989</v>
      </c>
    </row>
    <row r="3176" spans="10:11" x14ac:dyDescent="0.25">
      <c r="J3176">
        <v>3169</v>
      </c>
      <c r="K3176">
        <v>1041797.6236874128</v>
      </c>
    </row>
    <row r="3177" spans="10:11" x14ac:dyDescent="0.25">
      <c r="J3177">
        <v>3170</v>
      </c>
      <c r="K3177">
        <v>1040861.71796076</v>
      </c>
    </row>
    <row r="3178" spans="10:11" x14ac:dyDescent="0.25">
      <c r="J3178">
        <v>3171</v>
      </c>
      <c r="K3178">
        <v>1043128.7248669746</v>
      </c>
    </row>
    <row r="3179" spans="10:11" x14ac:dyDescent="0.25">
      <c r="J3179">
        <v>3172</v>
      </c>
      <c r="K3179">
        <v>1048163.7643147883</v>
      </c>
    </row>
    <row r="3180" spans="10:11" x14ac:dyDescent="0.25">
      <c r="J3180">
        <v>3173</v>
      </c>
      <c r="K3180">
        <v>1045352.2392758618</v>
      </c>
    </row>
    <row r="3181" spans="10:11" x14ac:dyDescent="0.25">
      <c r="J3181">
        <v>3174</v>
      </c>
      <c r="K3181">
        <v>1044698.7015788953</v>
      </c>
    </row>
    <row r="3182" spans="10:11" x14ac:dyDescent="0.25">
      <c r="J3182">
        <v>3175</v>
      </c>
      <c r="K3182">
        <v>1043523.5592860896</v>
      </c>
    </row>
    <row r="3183" spans="10:11" x14ac:dyDescent="0.25">
      <c r="J3183">
        <v>3176</v>
      </c>
      <c r="K3183">
        <v>1047490.3541941068</v>
      </c>
    </row>
    <row r="3184" spans="10:11" x14ac:dyDescent="0.25">
      <c r="J3184">
        <v>3177</v>
      </c>
      <c r="K3184">
        <v>1049547.4961550576</v>
      </c>
    </row>
    <row r="3185" spans="10:11" x14ac:dyDescent="0.25">
      <c r="J3185">
        <v>3178</v>
      </c>
      <c r="K3185">
        <v>1047199.4352752175</v>
      </c>
    </row>
    <row r="3186" spans="10:11" x14ac:dyDescent="0.25">
      <c r="J3186">
        <v>3179</v>
      </c>
      <c r="K3186">
        <v>1043202.5929101143</v>
      </c>
    </row>
    <row r="3187" spans="10:11" x14ac:dyDescent="0.25">
      <c r="J3187">
        <v>3180</v>
      </c>
      <c r="K3187">
        <v>1042801.594033215</v>
      </c>
    </row>
    <row r="3188" spans="10:11" x14ac:dyDescent="0.25">
      <c r="J3188">
        <v>3181</v>
      </c>
      <c r="K3188">
        <v>1046832.1856140776</v>
      </c>
    </row>
    <row r="3189" spans="10:11" x14ac:dyDescent="0.25">
      <c r="J3189">
        <v>3182</v>
      </c>
      <c r="K3189">
        <v>1041176.3265155378</v>
      </c>
    </row>
    <row r="3190" spans="10:11" x14ac:dyDescent="0.25">
      <c r="J3190">
        <v>3183</v>
      </c>
      <c r="K3190">
        <v>1044142.1543031222</v>
      </c>
    </row>
    <row r="3191" spans="10:11" x14ac:dyDescent="0.25">
      <c r="J3191">
        <v>3184</v>
      </c>
      <c r="K3191">
        <v>1045867.8085917183</v>
      </c>
    </row>
    <row r="3192" spans="10:11" x14ac:dyDescent="0.25">
      <c r="J3192">
        <v>3185</v>
      </c>
      <c r="K3192">
        <v>1040314.5334530616</v>
      </c>
    </row>
    <row r="3193" spans="10:11" x14ac:dyDescent="0.25">
      <c r="J3193">
        <v>3186</v>
      </c>
      <c r="K3193">
        <v>1043708.6692629933</v>
      </c>
    </row>
    <row r="3194" spans="10:11" x14ac:dyDescent="0.25">
      <c r="J3194">
        <v>3187</v>
      </c>
      <c r="K3194">
        <v>1043299.6527283384</v>
      </c>
    </row>
    <row r="3195" spans="10:11" x14ac:dyDescent="0.25">
      <c r="J3195">
        <v>3188</v>
      </c>
      <c r="K3195">
        <v>1041595.6977459682</v>
      </c>
    </row>
    <row r="3196" spans="10:11" x14ac:dyDescent="0.25">
      <c r="J3196">
        <v>3189</v>
      </c>
      <c r="K3196">
        <v>1038828.684392206</v>
      </c>
    </row>
    <row r="3197" spans="10:11" x14ac:dyDescent="0.25">
      <c r="J3197">
        <v>3190</v>
      </c>
      <c r="K3197">
        <v>1045199.5379665458</v>
      </c>
    </row>
    <row r="3198" spans="10:11" x14ac:dyDescent="0.25">
      <c r="J3198">
        <v>3191</v>
      </c>
      <c r="K3198">
        <v>1046199.2926217358</v>
      </c>
    </row>
    <row r="3199" spans="10:11" x14ac:dyDescent="0.25">
      <c r="J3199">
        <v>3192</v>
      </c>
      <c r="K3199">
        <v>1046633.1734837327</v>
      </c>
    </row>
    <row r="3200" spans="10:11" x14ac:dyDescent="0.25">
      <c r="J3200">
        <v>3193</v>
      </c>
      <c r="K3200">
        <v>1045181.9635581108</v>
      </c>
    </row>
    <row r="3201" spans="10:11" x14ac:dyDescent="0.25">
      <c r="J3201">
        <v>3194</v>
      </c>
      <c r="K3201">
        <v>1043429.6641453197</v>
      </c>
    </row>
    <row r="3202" spans="10:11" x14ac:dyDescent="0.25">
      <c r="J3202">
        <v>3195</v>
      </c>
      <c r="K3202">
        <v>1047506.2511982982</v>
      </c>
    </row>
    <row r="3203" spans="10:11" x14ac:dyDescent="0.25">
      <c r="J3203">
        <v>3196</v>
      </c>
      <c r="K3203">
        <v>1043580.0244315964</v>
      </c>
    </row>
    <row r="3204" spans="10:11" x14ac:dyDescent="0.25">
      <c r="J3204">
        <v>3197</v>
      </c>
      <c r="K3204">
        <v>1045064.2651774494</v>
      </c>
    </row>
    <row r="3205" spans="10:11" x14ac:dyDescent="0.25">
      <c r="J3205">
        <v>3198</v>
      </c>
      <c r="K3205">
        <v>1043518.0027647598</v>
      </c>
    </row>
    <row r="3206" spans="10:11" x14ac:dyDescent="0.25">
      <c r="J3206">
        <v>3199</v>
      </c>
      <c r="K3206">
        <v>1047022.6914312846</v>
      </c>
    </row>
    <row r="3207" spans="10:11" x14ac:dyDescent="0.25">
      <c r="J3207">
        <v>3200</v>
      </c>
      <c r="K3207">
        <v>1040988.5139545168</v>
      </c>
    </row>
    <row r="3208" spans="10:11" x14ac:dyDescent="0.25">
      <c r="J3208">
        <v>3201</v>
      </c>
      <c r="K3208">
        <v>1040081.9183598731</v>
      </c>
    </row>
    <row r="3209" spans="10:11" x14ac:dyDescent="0.25">
      <c r="J3209">
        <v>3202</v>
      </c>
      <c r="K3209">
        <v>1045701.3940849616</v>
      </c>
    </row>
    <row r="3210" spans="10:11" x14ac:dyDescent="0.25">
      <c r="J3210">
        <v>3203</v>
      </c>
      <c r="K3210">
        <v>1042056.5770076055</v>
      </c>
    </row>
    <row r="3211" spans="10:11" x14ac:dyDescent="0.25">
      <c r="J3211">
        <v>3204</v>
      </c>
      <c r="K3211">
        <v>1048139.2786581132</v>
      </c>
    </row>
    <row r="3212" spans="10:11" x14ac:dyDescent="0.25">
      <c r="J3212">
        <v>3205</v>
      </c>
      <c r="K3212">
        <v>1042747.368548075</v>
      </c>
    </row>
    <row r="3213" spans="10:11" x14ac:dyDescent="0.25">
      <c r="J3213">
        <v>3206</v>
      </c>
      <c r="K3213">
        <v>1050157.1894245052</v>
      </c>
    </row>
    <row r="3214" spans="10:11" x14ac:dyDescent="0.25">
      <c r="J3214">
        <v>3207</v>
      </c>
      <c r="K3214">
        <v>1046902.9273911634</v>
      </c>
    </row>
    <row r="3215" spans="10:11" x14ac:dyDescent="0.25">
      <c r="J3215">
        <v>3208</v>
      </c>
      <c r="K3215">
        <v>1039805.7516471361</v>
      </c>
    </row>
    <row r="3216" spans="10:11" x14ac:dyDescent="0.25">
      <c r="J3216">
        <v>3209</v>
      </c>
      <c r="K3216">
        <v>1041705.1553319062</v>
      </c>
    </row>
    <row r="3217" spans="10:11" x14ac:dyDescent="0.25">
      <c r="J3217">
        <v>3210</v>
      </c>
      <c r="K3217">
        <v>1046992.1054731054</v>
      </c>
    </row>
    <row r="3218" spans="10:11" x14ac:dyDescent="0.25">
      <c r="J3218">
        <v>3211</v>
      </c>
      <c r="K3218">
        <v>1045556.8548047584</v>
      </c>
    </row>
    <row r="3219" spans="10:11" x14ac:dyDescent="0.25">
      <c r="J3219">
        <v>3212</v>
      </c>
      <c r="K3219">
        <v>1043787.7869546817</v>
      </c>
    </row>
    <row r="3220" spans="10:11" x14ac:dyDescent="0.25">
      <c r="J3220">
        <v>3213</v>
      </c>
      <c r="K3220">
        <v>1045007.3904974394</v>
      </c>
    </row>
    <row r="3221" spans="10:11" x14ac:dyDescent="0.25">
      <c r="J3221">
        <v>3214</v>
      </c>
      <c r="K3221">
        <v>1043672.3321638454</v>
      </c>
    </row>
    <row r="3222" spans="10:11" x14ac:dyDescent="0.25">
      <c r="J3222">
        <v>3215</v>
      </c>
      <c r="K3222">
        <v>1045608.9915410421</v>
      </c>
    </row>
    <row r="3223" spans="10:11" x14ac:dyDescent="0.25">
      <c r="J3223">
        <v>3216</v>
      </c>
      <c r="K3223">
        <v>1041609.1768139309</v>
      </c>
    </row>
    <row r="3224" spans="10:11" x14ac:dyDescent="0.25">
      <c r="J3224">
        <v>3217</v>
      </c>
      <c r="K3224">
        <v>1045752.0954438145</v>
      </c>
    </row>
    <row r="3225" spans="10:11" x14ac:dyDescent="0.25">
      <c r="J3225">
        <v>3218</v>
      </c>
      <c r="K3225">
        <v>1046147.7309081424</v>
      </c>
    </row>
    <row r="3226" spans="10:11" x14ac:dyDescent="0.25">
      <c r="J3226">
        <v>3219</v>
      </c>
      <c r="K3226">
        <v>1046261.2780402554</v>
      </c>
    </row>
    <row r="3227" spans="10:11" x14ac:dyDescent="0.25">
      <c r="J3227">
        <v>3220</v>
      </c>
      <c r="K3227">
        <v>1041302.9539156061</v>
      </c>
    </row>
    <row r="3228" spans="10:11" x14ac:dyDescent="0.25">
      <c r="J3228">
        <v>3221</v>
      </c>
      <c r="K3228">
        <v>1045730.5031379585</v>
      </c>
    </row>
    <row r="3229" spans="10:11" x14ac:dyDescent="0.25">
      <c r="J3229">
        <v>3222</v>
      </c>
      <c r="K3229">
        <v>1046933.2147003151</v>
      </c>
    </row>
    <row r="3230" spans="10:11" x14ac:dyDescent="0.25">
      <c r="J3230">
        <v>3223</v>
      </c>
      <c r="K3230">
        <v>1044256.6612126293</v>
      </c>
    </row>
    <row r="3231" spans="10:11" x14ac:dyDescent="0.25">
      <c r="J3231">
        <v>3224</v>
      </c>
      <c r="K3231">
        <v>1048370.6837533206</v>
      </c>
    </row>
    <row r="3232" spans="10:11" x14ac:dyDescent="0.25">
      <c r="J3232">
        <v>3225</v>
      </c>
      <c r="K3232">
        <v>1043883.9484866847</v>
      </c>
    </row>
    <row r="3233" spans="10:11" x14ac:dyDescent="0.25">
      <c r="J3233">
        <v>3226</v>
      </c>
      <c r="K3233">
        <v>1047168.3494623977</v>
      </c>
    </row>
    <row r="3234" spans="10:11" x14ac:dyDescent="0.25">
      <c r="J3234">
        <v>3227</v>
      </c>
      <c r="K3234">
        <v>1046654.6029081772</v>
      </c>
    </row>
    <row r="3235" spans="10:11" x14ac:dyDescent="0.25">
      <c r="J3235">
        <v>3228</v>
      </c>
      <c r="K3235">
        <v>1047512.2505928806</v>
      </c>
    </row>
    <row r="3236" spans="10:11" x14ac:dyDescent="0.25">
      <c r="J3236">
        <v>3229</v>
      </c>
      <c r="K3236">
        <v>1039390.3487754436</v>
      </c>
    </row>
    <row r="3237" spans="10:11" x14ac:dyDescent="0.25">
      <c r="J3237">
        <v>3230</v>
      </c>
      <c r="K3237">
        <v>1042882.0185724183</v>
      </c>
    </row>
    <row r="3238" spans="10:11" x14ac:dyDescent="0.25">
      <c r="J3238">
        <v>3231</v>
      </c>
      <c r="K3238">
        <v>1048598.1023982875</v>
      </c>
    </row>
    <row r="3239" spans="10:11" x14ac:dyDescent="0.25">
      <c r="J3239">
        <v>3232</v>
      </c>
      <c r="K3239">
        <v>1043550.1293108034</v>
      </c>
    </row>
    <row r="3240" spans="10:11" x14ac:dyDescent="0.25">
      <c r="J3240">
        <v>3233</v>
      </c>
      <c r="K3240">
        <v>1043629.5575388975</v>
      </c>
    </row>
    <row r="3241" spans="10:11" x14ac:dyDescent="0.25">
      <c r="J3241">
        <v>3234</v>
      </c>
      <c r="K3241">
        <v>1041361.6659439993</v>
      </c>
    </row>
    <row r="3242" spans="10:11" x14ac:dyDescent="0.25">
      <c r="J3242">
        <v>3235</v>
      </c>
      <c r="K3242">
        <v>1040641.3792142331</v>
      </c>
    </row>
    <row r="3243" spans="10:11" x14ac:dyDescent="0.25">
      <c r="J3243">
        <v>3236</v>
      </c>
      <c r="K3243">
        <v>1041839.5738619724</v>
      </c>
    </row>
    <row r="3244" spans="10:11" x14ac:dyDescent="0.25">
      <c r="J3244">
        <v>3237</v>
      </c>
      <c r="K3244">
        <v>1045297.3029760424</v>
      </c>
    </row>
    <row r="3245" spans="10:11" x14ac:dyDescent="0.25">
      <c r="J3245">
        <v>3238</v>
      </c>
      <c r="K3245">
        <v>1045144.7485456407</v>
      </c>
    </row>
    <row r="3246" spans="10:11" x14ac:dyDescent="0.25">
      <c r="J3246">
        <v>3239</v>
      </c>
      <c r="K3246">
        <v>1045620.1886986496</v>
      </c>
    </row>
    <row r="3247" spans="10:11" x14ac:dyDescent="0.25">
      <c r="J3247">
        <v>3240</v>
      </c>
      <c r="K3247">
        <v>1041442.4953019852</v>
      </c>
    </row>
    <row r="3248" spans="10:11" x14ac:dyDescent="0.25">
      <c r="J3248">
        <v>3241</v>
      </c>
      <c r="K3248">
        <v>1044836.4599397356</v>
      </c>
    </row>
    <row r="3249" spans="10:11" x14ac:dyDescent="0.25">
      <c r="J3249">
        <v>3242</v>
      </c>
      <c r="K3249">
        <v>1043588.5460152992</v>
      </c>
    </row>
    <row r="3250" spans="10:11" x14ac:dyDescent="0.25">
      <c r="J3250">
        <v>3243</v>
      </c>
      <c r="K3250">
        <v>1042313.4183060504</v>
      </c>
    </row>
    <row r="3251" spans="10:11" x14ac:dyDescent="0.25">
      <c r="J3251">
        <v>3244</v>
      </c>
      <c r="K3251">
        <v>1044439.7797927018</v>
      </c>
    </row>
    <row r="3252" spans="10:11" x14ac:dyDescent="0.25">
      <c r="J3252">
        <v>3245</v>
      </c>
      <c r="K3252">
        <v>1049453.260210013</v>
      </c>
    </row>
    <row r="3253" spans="10:11" x14ac:dyDescent="0.25">
      <c r="J3253">
        <v>3246</v>
      </c>
      <c r="K3253">
        <v>1046870.742942014</v>
      </c>
    </row>
    <row r="3254" spans="10:11" x14ac:dyDescent="0.25">
      <c r="J3254">
        <v>3247</v>
      </c>
      <c r="K3254">
        <v>1044832.7453970826</v>
      </c>
    </row>
    <row r="3255" spans="10:11" x14ac:dyDescent="0.25">
      <c r="J3255">
        <v>3248</v>
      </c>
      <c r="K3255">
        <v>1040659.680766927</v>
      </c>
    </row>
    <row r="3256" spans="10:11" x14ac:dyDescent="0.25">
      <c r="J3256">
        <v>3249</v>
      </c>
      <c r="K3256">
        <v>1041282.7326838588</v>
      </c>
    </row>
    <row r="3257" spans="10:11" x14ac:dyDescent="0.25">
      <c r="J3257">
        <v>3250</v>
      </c>
      <c r="K3257">
        <v>1047592.6788396013</v>
      </c>
    </row>
    <row r="3258" spans="10:11" x14ac:dyDescent="0.25">
      <c r="J3258">
        <v>3251</v>
      </c>
      <c r="K3258">
        <v>1045507.446214368</v>
      </c>
    </row>
    <row r="3259" spans="10:11" x14ac:dyDescent="0.25">
      <c r="J3259">
        <v>3252</v>
      </c>
      <c r="K3259">
        <v>1044537.721152475</v>
      </c>
    </row>
    <row r="3260" spans="10:11" x14ac:dyDescent="0.25">
      <c r="J3260">
        <v>3253</v>
      </c>
      <c r="K3260">
        <v>1046444.7830272604</v>
      </c>
    </row>
    <row r="3261" spans="10:11" x14ac:dyDescent="0.25">
      <c r="J3261">
        <v>3254</v>
      </c>
      <c r="K3261">
        <v>1049731.3735114317</v>
      </c>
    </row>
    <row r="3262" spans="10:11" x14ac:dyDescent="0.25">
      <c r="J3262">
        <v>3255</v>
      </c>
      <c r="K3262">
        <v>1045936.7705906257</v>
      </c>
    </row>
    <row r="3263" spans="10:11" x14ac:dyDescent="0.25">
      <c r="J3263">
        <v>3256</v>
      </c>
      <c r="K3263">
        <v>1037001.6985964596</v>
      </c>
    </row>
    <row r="3264" spans="10:11" x14ac:dyDescent="0.25">
      <c r="J3264">
        <v>3257</v>
      </c>
      <c r="K3264">
        <v>1048097.8600975128</v>
      </c>
    </row>
    <row r="3265" spans="10:11" x14ac:dyDescent="0.25">
      <c r="J3265">
        <v>3258</v>
      </c>
      <c r="K3265">
        <v>1045777.3957422391</v>
      </c>
    </row>
    <row r="3266" spans="10:11" x14ac:dyDescent="0.25">
      <c r="J3266">
        <v>3259</v>
      </c>
      <c r="K3266">
        <v>1046792.0737764721</v>
      </c>
    </row>
    <row r="3267" spans="10:11" x14ac:dyDescent="0.25">
      <c r="J3267">
        <v>3260</v>
      </c>
      <c r="K3267">
        <v>1046430.3971672752</v>
      </c>
    </row>
    <row r="3268" spans="10:11" x14ac:dyDescent="0.25">
      <c r="J3268">
        <v>3261</v>
      </c>
      <c r="K3268">
        <v>1049217.9115154608</v>
      </c>
    </row>
    <row r="3269" spans="10:11" x14ac:dyDescent="0.25">
      <c r="J3269">
        <v>3262</v>
      </c>
      <c r="K3269">
        <v>1045052.5319303343</v>
      </c>
    </row>
    <row r="3270" spans="10:11" x14ac:dyDescent="0.25">
      <c r="J3270">
        <v>3263</v>
      </c>
      <c r="K3270">
        <v>1041050.4287810444</v>
      </c>
    </row>
    <row r="3271" spans="10:11" x14ac:dyDescent="0.25">
      <c r="J3271">
        <v>3264</v>
      </c>
      <c r="K3271">
        <v>1042525.7519954041</v>
      </c>
    </row>
    <row r="3272" spans="10:11" x14ac:dyDescent="0.25">
      <c r="J3272">
        <v>3265</v>
      </c>
      <c r="K3272">
        <v>1045714.4657860319</v>
      </c>
    </row>
    <row r="3273" spans="10:11" x14ac:dyDescent="0.25">
      <c r="J3273">
        <v>3266</v>
      </c>
      <c r="K3273">
        <v>1042515.4285719671</v>
      </c>
    </row>
    <row r="3274" spans="10:11" x14ac:dyDescent="0.25">
      <c r="J3274">
        <v>3267</v>
      </c>
      <c r="K3274">
        <v>1041128.9208427843</v>
      </c>
    </row>
    <row r="3275" spans="10:11" x14ac:dyDescent="0.25">
      <c r="J3275">
        <v>3268</v>
      </c>
      <c r="K3275">
        <v>1043248.8326966835</v>
      </c>
    </row>
    <row r="3276" spans="10:11" x14ac:dyDescent="0.25">
      <c r="J3276">
        <v>3269</v>
      </c>
      <c r="K3276">
        <v>1041128.0064216114</v>
      </c>
    </row>
    <row r="3277" spans="10:11" x14ac:dyDescent="0.25">
      <c r="J3277">
        <v>3270</v>
      </c>
      <c r="K3277">
        <v>1047858.6698517832</v>
      </c>
    </row>
    <row r="3278" spans="10:11" x14ac:dyDescent="0.25">
      <c r="J3278">
        <v>3271</v>
      </c>
      <c r="K3278">
        <v>1045741.8404940803</v>
      </c>
    </row>
    <row r="3279" spans="10:11" x14ac:dyDescent="0.25">
      <c r="J3279">
        <v>3272</v>
      </c>
      <c r="K3279">
        <v>1045279.049510982</v>
      </c>
    </row>
    <row r="3280" spans="10:11" x14ac:dyDescent="0.25">
      <c r="J3280">
        <v>3273</v>
      </c>
      <c r="K3280">
        <v>1041514.7393905764</v>
      </c>
    </row>
    <row r="3281" spans="10:11" x14ac:dyDescent="0.25">
      <c r="J3281">
        <v>3274</v>
      </c>
      <c r="K3281">
        <v>1049612.61865984</v>
      </c>
    </row>
    <row r="3282" spans="10:11" x14ac:dyDescent="0.25">
      <c r="J3282">
        <v>3275</v>
      </c>
      <c r="K3282">
        <v>1038321.0806817302</v>
      </c>
    </row>
    <row r="3283" spans="10:11" x14ac:dyDescent="0.25">
      <c r="J3283">
        <v>3276</v>
      </c>
      <c r="K3283">
        <v>1042727.854157252</v>
      </c>
    </row>
    <row r="3284" spans="10:11" x14ac:dyDescent="0.25">
      <c r="J3284">
        <v>3277</v>
      </c>
      <c r="K3284">
        <v>1045639.6222554848</v>
      </c>
    </row>
    <row r="3285" spans="10:11" x14ac:dyDescent="0.25">
      <c r="J3285">
        <v>3278</v>
      </c>
      <c r="K3285">
        <v>1043279.5731064938</v>
      </c>
    </row>
    <row r="3286" spans="10:11" x14ac:dyDescent="0.25">
      <c r="J3286">
        <v>3279</v>
      </c>
      <c r="K3286">
        <v>1044601.4675068085</v>
      </c>
    </row>
    <row r="3287" spans="10:11" x14ac:dyDescent="0.25">
      <c r="J3287">
        <v>3280</v>
      </c>
      <c r="K3287">
        <v>1043806.4569149656</v>
      </c>
    </row>
    <row r="3288" spans="10:11" x14ac:dyDescent="0.25">
      <c r="J3288">
        <v>3281</v>
      </c>
      <c r="K3288">
        <v>1043555.2755685137</v>
      </c>
    </row>
    <row r="3289" spans="10:11" x14ac:dyDescent="0.25">
      <c r="J3289">
        <v>3282</v>
      </c>
      <c r="K3289">
        <v>1050535.6469668159</v>
      </c>
    </row>
    <row r="3290" spans="10:11" x14ac:dyDescent="0.25">
      <c r="J3290">
        <v>3283</v>
      </c>
      <c r="K3290">
        <v>1043618.9981187456</v>
      </c>
    </row>
    <row r="3291" spans="10:11" x14ac:dyDescent="0.25">
      <c r="J3291">
        <v>3284</v>
      </c>
      <c r="K3291">
        <v>1046809.762958192</v>
      </c>
    </row>
    <row r="3292" spans="10:11" x14ac:dyDescent="0.25">
      <c r="J3292">
        <v>3285</v>
      </c>
      <c r="K3292">
        <v>1044741.2182133839</v>
      </c>
    </row>
    <row r="3293" spans="10:11" x14ac:dyDescent="0.25">
      <c r="J3293">
        <v>3286</v>
      </c>
      <c r="K3293">
        <v>1045388.7193394534</v>
      </c>
    </row>
    <row r="3294" spans="10:11" x14ac:dyDescent="0.25">
      <c r="J3294">
        <v>3287</v>
      </c>
      <c r="K3294">
        <v>1042672.7344373656</v>
      </c>
    </row>
    <row r="3295" spans="10:11" x14ac:dyDescent="0.25">
      <c r="J3295">
        <v>3288</v>
      </c>
      <c r="K3295">
        <v>1048292.7140271651</v>
      </c>
    </row>
    <row r="3296" spans="10:11" x14ac:dyDescent="0.25">
      <c r="J3296">
        <v>3289</v>
      </c>
      <c r="K3296">
        <v>1045950.9686036669</v>
      </c>
    </row>
    <row r="3297" spans="10:11" x14ac:dyDescent="0.25">
      <c r="J3297">
        <v>3290</v>
      </c>
      <c r="K3297">
        <v>1045175.847671467</v>
      </c>
    </row>
    <row r="3298" spans="10:11" x14ac:dyDescent="0.25">
      <c r="J3298">
        <v>3291</v>
      </c>
      <c r="K3298">
        <v>1046326.2714298326</v>
      </c>
    </row>
    <row r="3299" spans="10:11" x14ac:dyDescent="0.25">
      <c r="J3299">
        <v>3292</v>
      </c>
      <c r="K3299">
        <v>1047452.1279710195</v>
      </c>
    </row>
    <row r="3300" spans="10:11" x14ac:dyDescent="0.25">
      <c r="J3300">
        <v>3293</v>
      </c>
      <c r="K3300">
        <v>1046316.9305591556</v>
      </c>
    </row>
    <row r="3301" spans="10:11" x14ac:dyDescent="0.25">
      <c r="J3301">
        <v>3294</v>
      </c>
      <c r="K3301">
        <v>1046303.231531598</v>
      </c>
    </row>
    <row r="3302" spans="10:11" x14ac:dyDescent="0.25">
      <c r="J3302">
        <v>3295</v>
      </c>
      <c r="K3302">
        <v>1048657.880758448</v>
      </c>
    </row>
    <row r="3303" spans="10:11" x14ac:dyDescent="0.25">
      <c r="J3303">
        <v>3296</v>
      </c>
      <c r="K3303">
        <v>1049453.8000148856</v>
      </c>
    </row>
    <row r="3304" spans="10:11" x14ac:dyDescent="0.25">
      <c r="J3304">
        <v>3297</v>
      </c>
      <c r="K3304">
        <v>1048201.9212828577</v>
      </c>
    </row>
    <row r="3305" spans="10:11" x14ac:dyDescent="0.25">
      <c r="J3305">
        <v>3298</v>
      </c>
      <c r="K3305">
        <v>1044324.2818784567</v>
      </c>
    </row>
    <row r="3306" spans="10:11" x14ac:dyDescent="0.25">
      <c r="J3306">
        <v>3299</v>
      </c>
      <c r="K3306">
        <v>1044056.7790108934</v>
      </c>
    </row>
    <row r="3307" spans="10:11" x14ac:dyDescent="0.25">
      <c r="J3307">
        <v>3300</v>
      </c>
      <c r="K3307">
        <v>1043392.3016157085</v>
      </c>
    </row>
    <row r="3308" spans="10:11" x14ac:dyDescent="0.25">
      <c r="J3308">
        <v>3301</v>
      </c>
      <c r="K3308">
        <v>1043701.5607871057</v>
      </c>
    </row>
    <row r="3309" spans="10:11" x14ac:dyDescent="0.25">
      <c r="J3309">
        <v>3302</v>
      </c>
      <c r="K3309">
        <v>1046384.4628032366</v>
      </c>
    </row>
    <row r="3310" spans="10:11" x14ac:dyDescent="0.25">
      <c r="J3310">
        <v>3303</v>
      </c>
      <c r="K3310">
        <v>1041629.7193563716</v>
      </c>
    </row>
    <row r="3311" spans="10:11" x14ac:dyDescent="0.25">
      <c r="J3311">
        <v>3304</v>
      </c>
      <c r="K3311">
        <v>1042937.4877477995</v>
      </c>
    </row>
    <row r="3312" spans="10:11" x14ac:dyDescent="0.25">
      <c r="J3312">
        <v>3305</v>
      </c>
      <c r="K3312">
        <v>1044069.1301115333</v>
      </c>
    </row>
    <row r="3313" spans="10:11" x14ac:dyDescent="0.25">
      <c r="J3313">
        <v>3306</v>
      </c>
      <c r="K3313">
        <v>1044134.4960255744</v>
      </c>
    </row>
    <row r="3314" spans="10:11" x14ac:dyDescent="0.25">
      <c r="J3314">
        <v>3307</v>
      </c>
      <c r="K3314">
        <v>1043157.7727448988</v>
      </c>
    </row>
    <row r="3315" spans="10:11" x14ac:dyDescent="0.25">
      <c r="J3315">
        <v>3308</v>
      </c>
      <c r="K3315">
        <v>1042624.5374634296</v>
      </c>
    </row>
    <row r="3316" spans="10:11" x14ac:dyDescent="0.25">
      <c r="J3316">
        <v>3309</v>
      </c>
      <c r="K3316">
        <v>1048170.0936266973</v>
      </c>
    </row>
    <row r="3317" spans="10:11" x14ac:dyDescent="0.25">
      <c r="J3317">
        <v>3310</v>
      </c>
      <c r="K3317">
        <v>1048077.2991447081</v>
      </c>
    </row>
    <row r="3318" spans="10:11" x14ac:dyDescent="0.25">
      <c r="J3318">
        <v>3311</v>
      </c>
      <c r="K3318">
        <v>1048966.1472970545</v>
      </c>
    </row>
    <row r="3319" spans="10:11" x14ac:dyDescent="0.25">
      <c r="J3319">
        <v>3312</v>
      </c>
      <c r="K3319">
        <v>1048731.2042792127</v>
      </c>
    </row>
    <row r="3320" spans="10:11" x14ac:dyDescent="0.25">
      <c r="J3320">
        <v>3313</v>
      </c>
      <c r="K3320">
        <v>1044391.8902871476</v>
      </c>
    </row>
    <row r="3321" spans="10:11" x14ac:dyDescent="0.25">
      <c r="J3321">
        <v>3314</v>
      </c>
      <c r="K3321">
        <v>1043261.9587349776</v>
      </c>
    </row>
    <row r="3322" spans="10:11" x14ac:dyDescent="0.25">
      <c r="J3322">
        <v>3315</v>
      </c>
      <c r="K3322">
        <v>1045593.7969743647</v>
      </c>
    </row>
    <row r="3323" spans="10:11" x14ac:dyDescent="0.25">
      <c r="J3323">
        <v>3316</v>
      </c>
      <c r="K3323">
        <v>1047178.2021210546</v>
      </c>
    </row>
    <row r="3324" spans="10:11" x14ac:dyDescent="0.25">
      <c r="J3324">
        <v>3317</v>
      </c>
      <c r="K3324">
        <v>1049633.2965247673</v>
      </c>
    </row>
    <row r="3325" spans="10:11" x14ac:dyDescent="0.25">
      <c r="J3325">
        <v>3318</v>
      </c>
      <c r="K3325">
        <v>1047772.0742385952</v>
      </c>
    </row>
    <row r="3326" spans="10:11" x14ac:dyDescent="0.25">
      <c r="J3326">
        <v>3319</v>
      </c>
      <c r="K3326">
        <v>1044821.3026184973</v>
      </c>
    </row>
    <row r="3327" spans="10:11" x14ac:dyDescent="0.25">
      <c r="J3327">
        <v>3320</v>
      </c>
      <c r="K3327">
        <v>1050230.2966985474</v>
      </c>
    </row>
    <row r="3328" spans="10:11" x14ac:dyDescent="0.25">
      <c r="J3328">
        <v>3321</v>
      </c>
      <c r="K3328">
        <v>1044729.2428323244</v>
      </c>
    </row>
    <row r="3329" spans="10:11" x14ac:dyDescent="0.25">
      <c r="J3329">
        <v>3322</v>
      </c>
      <c r="K3329">
        <v>1046350.0644426042</v>
      </c>
    </row>
    <row r="3330" spans="10:11" x14ac:dyDescent="0.25">
      <c r="J3330">
        <v>3323</v>
      </c>
      <c r="K3330">
        <v>1043162.4914857756</v>
      </c>
    </row>
    <row r="3331" spans="10:11" x14ac:dyDescent="0.25">
      <c r="J3331">
        <v>3324</v>
      </c>
      <c r="K3331">
        <v>1047522.2745320305</v>
      </c>
    </row>
    <row r="3332" spans="10:11" x14ac:dyDescent="0.25">
      <c r="J3332">
        <v>3325</v>
      </c>
      <c r="K3332">
        <v>1044156.112523439</v>
      </c>
    </row>
    <row r="3333" spans="10:11" x14ac:dyDescent="0.25">
      <c r="J3333">
        <v>3326</v>
      </c>
      <c r="K3333">
        <v>1047600.1303550838</v>
      </c>
    </row>
    <row r="3334" spans="10:11" x14ac:dyDescent="0.25">
      <c r="J3334">
        <v>3327</v>
      </c>
      <c r="K3334">
        <v>1042588.0755655146</v>
      </c>
    </row>
    <row r="3335" spans="10:11" x14ac:dyDescent="0.25">
      <c r="J3335">
        <v>3328</v>
      </c>
      <c r="K3335">
        <v>1036767.8458138877</v>
      </c>
    </row>
    <row r="3336" spans="10:11" x14ac:dyDescent="0.25">
      <c r="J3336">
        <v>3329</v>
      </c>
      <c r="K3336">
        <v>1047182.2684183113</v>
      </c>
    </row>
    <row r="3337" spans="10:11" x14ac:dyDescent="0.25">
      <c r="J3337">
        <v>3330</v>
      </c>
      <c r="K3337">
        <v>1045011.3631712561</v>
      </c>
    </row>
    <row r="3338" spans="10:11" x14ac:dyDescent="0.25">
      <c r="J3338">
        <v>3331</v>
      </c>
      <c r="K3338">
        <v>1044478.8282517827</v>
      </c>
    </row>
    <row r="3339" spans="10:11" x14ac:dyDescent="0.25">
      <c r="J3339">
        <v>3332</v>
      </c>
      <c r="K3339">
        <v>1044952.1076687661</v>
      </c>
    </row>
    <row r="3340" spans="10:11" x14ac:dyDescent="0.25">
      <c r="J3340">
        <v>3333</v>
      </c>
      <c r="K3340">
        <v>1047126.7254388995</v>
      </c>
    </row>
    <row r="3341" spans="10:11" x14ac:dyDescent="0.25">
      <c r="J3341">
        <v>3334</v>
      </c>
      <c r="K3341">
        <v>1045008.9205441502</v>
      </c>
    </row>
    <row r="3342" spans="10:11" x14ac:dyDescent="0.25">
      <c r="J3342">
        <v>3335</v>
      </c>
      <c r="K3342">
        <v>1042878.286397788</v>
      </c>
    </row>
    <row r="3343" spans="10:11" x14ac:dyDescent="0.25">
      <c r="J3343">
        <v>3336</v>
      </c>
      <c r="K3343">
        <v>1041569.178210836</v>
      </c>
    </row>
    <row r="3344" spans="10:11" x14ac:dyDescent="0.25">
      <c r="J3344">
        <v>3337</v>
      </c>
      <c r="K3344">
        <v>1046444.1898173413</v>
      </c>
    </row>
    <row r="3345" spans="10:11" x14ac:dyDescent="0.25">
      <c r="J3345">
        <v>3338</v>
      </c>
      <c r="K3345">
        <v>1047007.888575743</v>
      </c>
    </row>
    <row r="3346" spans="10:11" x14ac:dyDescent="0.25">
      <c r="J3346">
        <v>3339</v>
      </c>
      <c r="K3346">
        <v>1049131.1706924234</v>
      </c>
    </row>
    <row r="3347" spans="10:11" x14ac:dyDescent="0.25">
      <c r="J3347">
        <v>3340</v>
      </c>
      <c r="K3347">
        <v>1045707.8257481244</v>
      </c>
    </row>
    <row r="3348" spans="10:11" x14ac:dyDescent="0.25">
      <c r="J3348">
        <v>3341</v>
      </c>
      <c r="K3348">
        <v>1040466.9166642572</v>
      </c>
    </row>
    <row r="3349" spans="10:11" x14ac:dyDescent="0.25">
      <c r="J3349">
        <v>3342</v>
      </c>
      <c r="K3349">
        <v>1045814.8173034491</v>
      </c>
    </row>
    <row r="3350" spans="10:11" x14ac:dyDescent="0.25">
      <c r="J3350">
        <v>3343</v>
      </c>
      <c r="K3350">
        <v>1050559.4524217998</v>
      </c>
    </row>
    <row r="3351" spans="10:11" x14ac:dyDescent="0.25">
      <c r="J3351">
        <v>3344</v>
      </c>
      <c r="K3351">
        <v>1044485.0490607679</v>
      </c>
    </row>
    <row r="3352" spans="10:11" x14ac:dyDescent="0.25">
      <c r="J3352">
        <v>3345</v>
      </c>
      <c r="K3352">
        <v>1042295.9181473089</v>
      </c>
    </row>
    <row r="3353" spans="10:11" x14ac:dyDescent="0.25">
      <c r="J3353">
        <v>3346</v>
      </c>
      <c r="K3353">
        <v>1041599.4121157324</v>
      </c>
    </row>
    <row r="3354" spans="10:11" x14ac:dyDescent="0.25">
      <c r="J3354">
        <v>3347</v>
      </c>
      <c r="K3354">
        <v>1046076.249848671</v>
      </c>
    </row>
    <row r="3355" spans="10:11" x14ac:dyDescent="0.25">
      <c r="J3355">
        <v>3348</v>
      </c>
      <c r="K3355">
        <v>1045571.1793959193</v>
      </c>
    </row>
    <row r="3356" spans="10:11" x14ac:dyDescent="0.25">
      <c r="J3356">
        <v>3349</v>
      </c>
      <c r="K3356">
        <v>1046797.1669812828</v>
      </c>
    </row>
    <row r="3357" spans="10:11" x14ac:dyDescent="0.25">
      <c r="J3357">
        <v>3350</v>
      </c>
      <c r="K3357">
        <v>1044461.6090437728</v>
      </c>
    </row>
    <row r="3358" spans="10:11" x14ac:dyDescent="0.25">
      <c r="J3358">
        <v>3351</v>
      </c>
      <c r="K3358">
        <v>1045891.8271480947</v>
      </c>
    </row>
    <row r="3359" spans="10:11" x14ac:dyDescent="0.25">
      <c r="J3359">
        <v>3352</v>
      </c>
      <c r="K3359">
        <v>1047048.8917600352</v>
      </c>
    </row>
    <row r="3360" spans="10:11" x14ac:dyDescent="0.25">
      <c r="J3360">
        <v>3353</v>
      </c>
      <c r="K3360">
        <v>1050052.603866946</v>
      </c>
    </row>
    <row r="3361" spans="10:11" x14ac:dyDescent="0.25">
      <c r="J3361">
        <v>3354</v>
      </c>
      <c r="K3361">
        <v>1040419.3236869136</v>
      </c>
    </row>
    <row r="3362" spans="10:11" x14ac:dyDescent="0.25">
      <c r="J3362">
        <v>3355</v>
      </c>
      <c r="K3362">
        <v>1048343.5513550757</v>
      </c>
    </row>
    <row r="3363" spans="10:11" x14ac:dyDescent="0.25">
      <c r="J3363">
        <v>3356</v>
      </c>
      <c r="K3363">
        <v>1047398.728259843</v>
      </c>
    </row>
    <row r="3364" spans="10:11" x14ac:dyDescent="0.25">
      <c r="J3364">
        <v>3357</v>
      </c>
      <c r="K3364">
        <v>1046876.1224708487</v>
      </c>
    </row>
    <row r="3365" spans="10:11" x14ac:dyDescent="0.25">
      <c r="J3365">
        <v>3358</v>
      </c>
      <c r="K3365">
        <v>1042909.697597858</v>
      </c>
    </row>
    <row r="3366" spans="10:11" x14ac:dyDescent="0.25">
      <c r="J3366">
        <v>3359</v>
      </c>
      <c r="K3366">
        <v>1039663.2006065842</v>
      </c>
    </row>
    <row r="3367" spans="10:11" x14ac:dyDescent="0.25">
      <c r="J3367">
        <v>3360</v>
      </c>
      <c r="K3367">
        <v>1045314.0666165915</v>
      </c>
    </row>
    <row r="3368" spans="10:11" x14ac:dyDescent="0.25">
      <c r="J3368">
        <v>3361</v>
      </c>
      <c r="K3368">
        <v>1047992.3582451926</v>
      </c>
    </row>
    <row r="3369" spans="10:11" x14ac:dyDescent="0.25">
      <c r="J3369">
        <v>3362</v>
      </c>
      <c r="K3369">
        <v>1044994.8401909614</v>
      </c>
    </row>
    <row r="3370" spans="10:11" x14ac:dyDescent="0.25">
      <c r="J3370">
        <v>3363</v>
      </c>
      <c r="K3370">
        <v>1045594.0470346209</v>
      </c>
    </row>
    <row r="3371" spans="10:11" x14ac:dyDescent="0.25">
      <c r="J3371">
        <v>3364</v>
      </c>
      <c r="K3371">
        <v>1044374.6861785916</v>
      </c>
    </row>
    <row r="3372" spans="10:11" x14ac:dyDescent="0.25">
      <c r="J3372">
        <v>3365</v>
      </c>
      <c r="K3372">
        <v>1046347.8331911636</v>
      </c>
    </row>
    <row r="3373" spans="10:11" x14ac:dyDescent="0.25">
      <c r="J3373">
        <v>3366</v>
      </c>
      <c r="K3373">
        <v>1038393.4510590859</v>
      </c>
    </row>
    <row r="3374" spans="10:11" x14ac:dyDescent="0.25">
      <c r="J3374">
        <v>3367</v>
      </c>
      <c r="K3374">
        <v>1047166.4708213769</v>
      </c>
    </row>
    <row r="3375" spans="10:11" x14ac:dyDescent="0.25">
      <c r="J3375">
        <v>3368</v>
      </c>
      <c r="K3375">
        <v>1047392.130020156</v>
      </c>
    </row>
    <row r="3376" spans="10:11" x14ac:dyDescent="0.25">
      <c r="J3376">
        <v>3369</v>
      </c>
      <c r="K3376">
        <v>1048321.7671898659</v>
      </c>
    </row>
    <row r="3377" spans="10:11" x14ac:dyDescent="0.25">
      <c r="J3377">
        <v>3370</v>
      </c>
      <c r="K3377">
        <v>1046274.2199368629</v>
      </c>
    </row>
    <row r="3378" spans="10:11" x14ac:dyDescent="0.25">
      <c r="J3378">
        <v>3371</v>
      </c>
      <c r="K3378">
        <v>1047116.0695723216</v>
      </c>
    </row>
    <row r="3379" spans="10:11" x14ac:dyDescent="0.25">
      <c r="J3379">
        <v>3372</v>
      </c>
      <c r="K3379">
        <v>1038706.4741245311</v>
      </c>
    </row>
    <row r="3380" spans="10:11" x14ac:dyDescent="0.25">
      <c r="J3380">
        <v>3373</v>
      </c>
      <c r="K3380">
        <v>1047304.5308558901</v>
      </c>
    </row>
    <row r="3381" spans="10:11" x14ac:dyDescent="0.25">
      <c r="J3381">
        <v>3374</v>
      </c>
      <c r="K3381">
        <v>1048730.1796765723</v>
      </c>
    </row>
    <row r="3382" spans="10:11" x14ac:dyDescent="0.25">
      <c r="J3382">
        <v>3375</v>
      </c>
      <c r="K3382">
        <v>1043069.6653957857</v>
      </c>
    </row>
    <row r="3383" spans="10:11" x14ac:dyDescent="0.25">
      <c r="J3383">
        <v>3376</v>
      </c>
      <c r="K3383">
        <v>1043086.7495249389</v>
      </c>
    </row>
    <row r="3384" spans="10:11" x14ac:dyDescent="0.25">
      <c r="J3384">
        <v>3377</v>
      </c>
      <c r="K3384">
        <v>1047041.67652077</v>
      </c>
    </row>
    <row r="3385" spans="10:11" x14ac:dyDescent="0.25">
      <c r="J3385">
        <v>3378</v>
      </c>
      <c r="K3385">
        <v>1043012.3552527177</v>
      </c>
    </row>
    <row r="3386" spans="10:11" x14ac:dyDescent="0.25">
      <c r="J3386">
        <v>3379</v>
      </c>
      <c r="K3386">
        <v>1049385.6941792262</v>
      </c>
    </row>
    <row r="3387" spans="10:11" x14ac:dyDescent="0.25">
      <c r="J3387">
        <v>3380</v>
      </c>
      <c r="K3387">
        <v>1044792.9142385022</v>
      </c>
    </row>
    <row r="3388" spans="10:11" x14ac:dyDescent="0.25">
      <c r="J3388">
        <v>3381</v>
      </c>
      <c r="K3388">
        <v>1043355.926972039</v>
      </c>
    </row>
    <row r="3389" spans="10:11" x14ac:dyDescent="0.25">
      <c r="J3389">
        <v>3382</v>
      </c>
      <c r="K3389">
        <v>1041406.1164398713</v>
      </c>
    </row>
    <row r="3390" spans="10:11" x14ac:dyDescent="0.25">
      <c r="J3390">
        <v>3383</v>
      </c>
      <c r="K3390">
        <v>1041990.9535036866</v>
      </c>
    </row>
    <row r="3391" spans="10:11" x14ac:dyDescent="0.25">
      <c r="J3391">
        <v>3384</v>
      </c>
      <c r="K3391">
        <v>1042090.1635776719</v>
      </c>
    </row>
    <row r="3392" spans="10:11" x14ac:dyDescent="0.25">
      <c r="J3392">
        <v>3385</v>
      </c>
      <c r="K3392">
        <v>1044440.0306620519</v>
      </c>
    </row>
    <row r="3393" spans="10:11" x14ac:dyDescent="0.25">
      <c r="J3393">
        <v>3386</v>
      </c>
      <c r="K3393">
        <v>1042658.5091102477</v>
      </c>
    </row>
    <row r="3394" spans="10:11" x14ac:dyDescent="0.25">
      <c r="J3394">
        <v>3387</v>
      </c>
      <c r="K3394">
        <v>1045522.8366277679</v>
      </c>
    </row>
    <row r="3395" spans="10:11" x14ac:dyDescent="0.25">
      <c r="J3395">
        <v>3388</v>
      </c>
      <c r="K3395">
        <v>1043110.0563400178</v>
      </c>
    </row>
    <row r="3396" spans="10:11" x14ac:dyDescent="0.25">
      <c r="J3396">
        <v>3389</v>
      </c>
      <c r="K3396">
        <v>1039462.6149920662</v>
      </c>
    </row>
    <row r="3397" spans="10:11" x14ac:dyDescent="0.25">
      <c r="J3397">
        <v>3390</v>
      </c>
      <c r="K3397">
        <v>1046831.4219977872</v>
      </c>
    </row>
    <row r="3398" spans="10:11" x14ac:dyDescent="0.25">
      <c r="J3398">
        <v>3391</v>
      </c>
      <c r="K3398">
        <v>1046758.7988300194</v>
      </c>
    </row>
    <row r="3399" spans="10:11" x14ac:dyDescent="0.25">
      <c r="J3399">
        <v>3392</v>
      </c>
      <c r="K3399">
        <v>1041018.5735778344</v>
      </c>
    </row>
    <row r="3400" spans="10:11" x14ac:dyDescent="0.25">
      <c r="J3400">
        <v>3393</v>
      </c>
      <c r="K3400">
        <v>1043773.7358893317</v>
      </c>
    </row>
    <row r="3401" spans="10:11" x14ac:dyDescent="0.25">
      <c r="J3401">
        <v>3394</v>
      </c>
      <c r="K3401">
        <v>1045422.3734875603</v>
      </c>
    </row>
    <row r="3402" spans="10:11" x14ac:dyDescent="0.25">
      <c r="J3402">
        <v>3395</v>
      </c>
      <c r="K3402">
        <v>1041571.3905718275</v>
      </c>
    </row>
    <row r="3403" spans="10:11" x14ac:dyDescent="0.25">
      <c r="J3403">
        <v>3396</v>
      </c>
      <c r="K3403">
        <v>1041422.8502035619</v>
      </c>
    </row>
    <row r="3404" spans="10:11" x14ac:dyDescent="0.25">
      <c r="J3404">
        <v>3397</v>
      </c>
      <c r="K3404">
        <v>1042754.0122819842</v>
      </c>
    </row>
    <row r="3405" spans="10:11" x14ac:dyDescent="0.25">
      <c r="J3405">
        <v>3398</v>
      </c>
      <c r="K3405">
        <v>1044041.6980491219</v>
      </c>
    </row>
    <row r="3406" spans="10:11" x14ac:dyDescent="0.25">
      <c r="J3406">
        <v>3399</v>
      </c>
      <c r="K3406">
        <v>1045797.7004096162</v>
      </c>
    </row>
    <row r="3407" spans="10:11" x14ac:dyDescent="0.25">
      <c r="J3407">
        <v>3400</v>
      </c>
      <c r="K3407">
        <v>1043441.7632311683</v>
      </c>
    </row>
    <row r="3408" spans="10:11" x14ac:dyDescent="0.25">
      <c r="J3408">
        <v>3401</v>
      </c>
      <c r="K3408">
        <v>1038741.103299533</v>
      </c>
    </row>
    <row r="3409" spans="10:11" x14ac:dyDescent="0.25">
      <c r="J3409">
        <v>3402</v>
      </c>
      <c r="K3409">
        <v>1044694.7960775994</v>
      </c>
    </row>
    <row r="3410" spans="10:11" x14ac:dyDescent="0.25">
      <c r="J3410">
        <v>3403</v>
      </c>
      <c r="K3410">
        <v>1049228.1190068563</v>
      </c>
    </row>
    <row r="3411" spans="10:11" x14ac:dyDescent="0.25">
      <c r="J3411">
        <v>3404</v>
      </c>
      <c r="K3411">
        <v>1041828.2074243847</v>
      </c>
    </row>
    <row r="3412" spans="10:11" x14ac:dyDescent="0.25">
      <c r="J3412">
        <v>3405</v>
      </c>
      <c r="K3412">
        <v>1042297.1751960659</v>
      </c>
    </row>
    <row r="3413" spans="10:11" x14ac:dyDescent="0.25">
      <c r="J3413">
        <v>3406</v>
      </c>
      <c r="K3413">
        <v>1044964.1204363781</v>
      </c>
    </row>
    <row r="3414" spans="10:11" x14ac:dyDescent="0.25">
      <c r="J3414">
        <v>3407</v>
      </c>
      <c r="K3414">
        <v>1045959.3134352613</v>
      </c>
    </row>
    <row r="3415" spans="10:11" x14ac:dyDescent="0.25">
      <c r="J3415">
        <v>3408</v>
      </c>
      <c r="K3415">
        <v>1046128.8051401057</v>
      </c>
    </row>
    <row r="3416" spans="10:11" x14ac:dyDescent="0.25">
      <c r="J3416">
        <v>3409</v>
      </c>
      <c r="K3416">
        <v>1047789.7312555712</v>
      </c>
    </row>
    <row r="3417" spans="10:11" x14ac:dyDescent="0.25">
      <c r="J3417">
        <v>3410</v>
      </c>
      <c r="K3417">
        <v>1045786.1827640479</v>
      </c>
    </row>
    <row r="3418" spans="10:11" x14ac:dyDescent="0.25">
      <c r="J3418">
        <v>3411</v>
      </c>
      <c r="K3418">
        <v>1045982.6993426114</v>
      </c>
    </row>
    <row r="3419" spans="10:11" x14ac:dyDescent="0.25">
      <c r="J3419">
        <v>3412</v>
      </c>
      <c r="K3419">
        <v>1045824.6189331032</v>
      </c>
    </row>
    <row r="3420" spans="10:11" x14ac:dyDescent="0.25">
      <c r="J3420">
        <v>3413</v>
      </c>
      <c r="K3420">
        <v>1047259.2502032071</v>
      </c>
    </row>
    <row r="3421" spans="10:11" x14ac:dyDescent="0.25">
      <c r="J3421">
        <v>3414</v>
      </c>
      <c r="K3421">
        <v>1038538.5244282892</v>
      </c>
    </row>
    <row r="3422" spans="10:11" x14ac:dyDescent="0.25">
      <c r="J3422">
        <v>3415</v>
      </c>
      <c r="K3422">
        <v>1045021.2415000985</v>
      </c>
    </row>
    <row r="3423" spans="10:11" x14ac:dyDescent="0.25">
      <c r="J3423">
        <v>3416</v>
      </c>
      <c r="K3423">
        <v>1041184.5607827714</v>
      </c>
    </row>
    <row r="3424" spans="10:11" x14ac:dyDescent="0.25">
      <c r="J3424">
        <v>3417</v>
      </c>
      <c r="K3424">
        <v>1038881.8418605726</v>
      </c>
    </row>
    <row r="3425" spans="10:11" x14ac:dyDescent="0.25">
      <c r="J3425">
        <v>3418</v>
      </c>
      <c r="K3425">
        <v>1044166.5177530639</v>
      </c>
    </row>
    <row r="3426" spans="10:11" x14ac:dyDescent="0.25">
      <c r="J3426">
        <v>3419</v>
      </c>
      <c r="K3426">
        <v>1043895.965410705</v>
      </c>
    </row>
    <row r="3427" spans="10:11" x14ac:dyDescent="0.25">
      <c r="J3427">
        <v>3420</v>
      </c>
      <c r="K3427">
        <v>1043330.5602017741</v>
      </c>
    </row>
    <row r="3428" spans="10:11" x14ac:dyDescent="0.25">
      <c r="J3428">
        <v>3421</v>
      </c>
      <c r="K3428">
        <v>1043772.1390605026</v>
      </c>
    </row>
    <row r="3429" spans="10:11" x14ac:dyDescent="0.25">
      <c r="J3429">
        <v>3422</v>
      </c>
      <c r="K3429">
        <v>1046138.3088974757</v>
      </c>
    </row>
    <row r="3430" spans="10:11" x14ac:dyDescent="0.25">
      <c r="J3430">
        <v>3423</v>
      </c>
      <c r="K3430">
        <v>1046261.5491453181</v>
      </c>
    </row>
    <row r="3431" spans="10:11" x14ac:dyDescent="0.25">
      <c r="J3431">
        <v>3424</v>
      </c>
      <c r="K3431">
        <v>1047925.2401797457</v>
      </c>
    </row>
    <row r="3432" spans="10:11" x14ac:dyDescent="0.25">
      <c r="J3432">
        <v>3425</v>
      </c>
      <c r="K3432">
        <v>1044983.8245382607</v>
      </c>
    </row>
    <row r="3433" spans="10:11" x14ac:dyDescent="0.25">
      <c r="J3433">
        <v>3426</v>
      </c>
      <c r="K3433">
        <v>1047506.9712292026</v>
      </c>
    </row>
    <row r="3434" spans="10:11" x14ac:dyDescent="0.25">
      <c r="J3434">
        <v>3427</v>
      </c>
      <c r="K3434">
        <v>1044950.55522729</v>
      </c>
    </row>
    <row r="3435" spans="10:11" x14ac:dyDescent="0.25">
      <c r="J3435">
        <v>3428</v>
      </c>
      <c r="K3435">
        <v>1042201.3708096663</v>
      </c>
    </row>
    <row r="3436" spans="10:11" x14ac:dyDescent="0.25">
      <c r="J3436">
        <v>3429</v>
      </c>
      <c r="K3436">
        <v>1043094.3774388088</v>
      </c>
    </row>
    <row r="3437" spans="10:11" x14ac:dyDescent="0.25">
      <c r="J3437">
        <v>3430</v>
      </c>
      <c r="K3437">
        <v>1046595.8919056356</v>
      </c>
    </row>
    <row r="3438" spans="10:11" x14ac:dyDescent="0.25">
      <c r="J3438">
        <v>3431</v>
      </c>
      <c r="K3438">
        <v>1042185.8383114865</v>
      </c>
    </row>
    <row r="3439" spans="10:11" x14ac:dyDescent="0.25">
      <c r="J3439">
        <v>3432</v>
      </c>
      <c r="K3439">
        <v>1042824.9773464452</v>
      </c>
    </row>
    <row r="3440" spans="10:11" x14ac:dyDescent="0.25">
      <c r="J3440">
        <v>3433</v>
      </c>
      <c r="K3440">
        <v>1043098.6628830832</v>
      </c>
    </row>
    <row r="3441" spans="10:11" x14ac:dyDescent="0.25">
      <c r="J3441">
        <v>3434</v>
      </c>
      <c r="K3441">
        <v>1043387.2123868268</v>
      </c>
    </row>
    <row r="3442" spans="10:11" x14ac:dyDescent="0.25">
      <c r="J3442">
        <v>3435</v>
      </c>
      <c r="K3442">
        <v>1044295.4471425486</v>
      </c>
    </row>
    <row r="3443" spans="10:11" x14ac:dyDescent="0.25">
      <c r="J3443">
        <v>3436</v>
      </c>
      <c r="K3443">
        <v>1045407.7463092881</v>
      </c>
    </row>
    <row r="3444" spans="10:11" x14ac:dyDescent="0.25">
      <c r="J3444">
        <v>3437</v>
      </c>
      <c r="K3444">
        <v>1046919.349667929</v>
      </c>
    </row>
    <row r="3445" spans="10:11" x14ac:dyDescent="0.25">
      <c r="J3445">
        <v>3438</v>
      </c>
      <c r="K3445">
        <v>1044782.692927832</v>
      </c>
    </row>
    <row r="3446" spans="10:11" x14ac:dyDescent="0.25">
      <c r="J3446">
        <v>3439</v>
      </c>
      <c r="K3446">
        <v>1049108.1492146468</v>
      </c>
    </row>
    <row r="3447" spans="10:11" x14ac:dyDescent="0.25">
      <c r="J3447">
        <v>3440</v>
      </c>
      <c r="K3447">
        <v>1045079.6349977778</v>
      </c>
    </row>
    <row r="3448" spans="10:11" x14ac:dyDescent="0.25">
      <c r="J3448">
        <v>3441</v>
      </c>
      <c r="K3448">
        <v>1047572.2299124472</v>
      </c>
    </row>
    <row r="3449" spans="10:11" x14ac:dyDescent="0.25">
      <c r="J3449">
        <v>3442</v>
      </c>
      <c r="K3449">
        <v>1047426.8967972799</v>
      </c>
    </row>
    <row r="3450" spans="10:11" x14ac:dyDescent="0.25">
      <c r="J3450">
        <v>3443</v>
      </c>
      <c r="K3450">
        <v>1044340.5455277837</v>
      </c>
    </row>
    <row r="3451" spans="10:11" x14ac:dyDescent="0.25">
      <c r="J3451">
        <v>3444</v>
      </c>
      <c r="K3451">
        <v>1047370.7612509438</v>
      </c>
    </row>
    <row r="3452" spans="10:11" x14ac:dyDescent="0.25">
      <c r="J3452">
        <v>3445</v>
      </c>
      <c r="K3452">
        <v>1045504.1404968521</v>
      </c>
    </row>
    <row r="3453" spans="10:11" x14ac:dyDescent="0.25">
      <c r="J3453">
        <v>3446</v>
      </c>
      <c r="K3453">
        <v>1042394.6336419521</v>
      </c>
    </row>
    <row r="3454" spans="10:11" x14ac:dyDescent="0.25">
      <c r="J3454">
        <v>3447</v>
      </c>
      <c r="K3454">
        <v>1043673.7529675233</v>
      </c>
    </row>
    <row r="3455" spans="10:11" x14ac:dyDescent="0.25">
      <c r="J3455">
        <v>3448</v>
      </c>
      <c r="K3455">
        <v>1043009.8435286601</v>
      </c>
    </row>
    <row r="3456" spans="10:11" x14ac:dyDescent="0.25">
      <c r="J3456">
        <v>3449</v>
      </c>
      <c r="K3456">
        <v>1044650.1011235259</v>
      </c>
    </row>
    <row r="3457" spans="10:11" x14ac:dyDescent="0.25">
      <c r="J3457">
        <v>3450</v>
      </c>
      <c r="K3457">
        <v>1044233.332328261</v>
      </c>
    </row>
    <row r="3458" spans="10:11" x14ac:dyDescent="0.25">
      <c r="J3458">
        <v>3451</v>
      </c>
      <c r="K3458">
        <v>1041474.1799195224</v>
      </c>
    </row>
    <row r="3459" spans="10:11" x14ac:dyDescent="0.25">
      <c r="J3459">
        <v>3452</v>
      </c>
      <c r="K3459">
        <v>1051625.2682215029</v>
      </c>
    </row>
    <row r="3460" spans="10:11" x14ac:dyDescent="0.25">
      <c r="J3460">
        <v>3453</v>
      </c>
      <c r="K3460">
        <v>1044076.8403353612</v>
      </c>
    </row>
    <row r="3461" spans="10:11" x14ac:dyDescent="0.25">
      <c r="J3461">
        <v>3454</v>
      </c>
      <c r="K3461">
        <v>1045897.9610111039</v>
      </c>
    </row>
    <row r="3462" spans="10:11" x14ac:dyDescent="0.25">
      <c r="J3462">
        <v>3455</v>
      </c>
      <c r="K3462">
        <v>1045154.3249805783</v>
      </c>
    </row>
    <row r="3463" spans="10:11" x14ac:dyDescent="0.25">
      <c r="J3463">
        <v>3456</v>
      </c>
      <c r="K3463">
        <v>1044903.6378409701</v>
      </c>
    </row>
    <row r="3464" spans="10:11" x14ac:dyDescent="0.25">
      <c r="J3464">
        <v>3457</v>
      </c>
      <c r="K3464">
        <v>1041859.1066882353</v>
      </c>
    </row>
    <row r="3465" spans="10:11" x14ac:dyDescent="0.25">
      <c r="J3465">
        <v>3458</v>
      </c>
      <c r="K3465">
        <v>1047026.8872777313</v>
      </c>
    </row>
    <row r="3466" spans="10:11" x14ac:dyDescent="0.25">
      <c r="J3466">
        <v>3459</v>
      </c>
      <c r="K3466">
        <v>1046280.858347689</v>
      </c>
    </row>
    <row r="3467" spans="10:11" x14ac:dyDescent="0.25">
      <c r="J3467">
        <v>3460</v>
      </c>
      <c r="K3467">
        <v>1042245.0098101757</v>
      </c>
    </row>
    <row r="3468" spans="10:11" x14ac:dyDescent="0.25">
      <c r="J3468">
        <v>3461</v>
      </c>
      <c r="K3468">
        <v>1045783.5708340651</v>
      </c>
    </row>
    <row r="3469" spans="10:11" x14ac:dyDescent="0.25">
      <c r="J3469">
        <v>3462</v>
      </c>
      <c r="K3469">
        <v>1046227.3222985361</v>
      </c>
    </row>
    <row r="3470" spans="10:11" x14ac:dyDescent="0.25">
      <c r="J3470">
        <v>3463</v>
      </c>
      <c r="K3470">
        <v>1043441.749795376</v>
      </c>
    </row>
    <row r="3471" spans="10:11" x14ac:dyDescent="0.25">
      <c r="J3471">
        <v>3464</v>
      </c>
      <c r="K3471">
        <v>1043239.4681621637</v>
      </c>
    </row>
    <row r="3472" spans="10:11" x14ac:dyDescent="0.25">
      <c r="J3472">
        <v>3465</v>
      </c>
      <c r="K3472">
        <v>1042592.1400595872</v>
      </c>
    </row>
    <row r="3473" spans="10:11" x14ac:dyDescent="0.25">
      <c r="J3473">
        <v>3466</v>
      </c>
      <c r="K3473">
        <v>1044576.6579669167</v>
      </c>
    </row>
    <row r="3474" spans="10:11" x14ac:dyDescent="0.25">
      <c r="J3474">
        <v>3467</v>
      </c>
      <c r="K3474">
        <v>1044131.1071944723</v>
      </c>
    </row>
    <row r="3475" spans="10:11" x14ac:dyDescent="0.25">
      <c r="J3475">
        <v>3468</v>
      </c>
      <c r="K3475">
        <v>1041034.0322352647</v>
      </c>
    </row>
    <row r="3476" spans="10:11" x14ac:dyDescent="0.25">
      <c r="J3476">
        <v>3469</v>
      </c>
      <c r="K3476">
        <v>1044189.972401357</v>
      </c>
    </row>
    <row r="3477" spans="10:11" x14ac:dyDescent="0.25">
      <c r="J3477">
        <v>3470</v>
      </c>
      <c r="K3477">
        <v>1043818.2547784343</v>
      </c>
    </row>
    <row r="3478" spans="10:11" x14ac:dyDescent="0.25">
      <c r="J3478">
        <v>3471</v>
      </c>
      <c r="K3478">
        <v>1042484.629252715</v>
      </c>
    </row>
    <row r="3479" spans="10:11" x14ac:dyDescent="0.25">
      <c r="J3479">
        <v>3472</v>
      </c>
      <c r="K3479">
        <v>1045563.2650200184</v>
      </c>
    </row>
    <row r="3480" spans="10:11" x14ac:dyDescent="0.25">
      <c r="J3480">
        <v>3473</v>
      </c>
      <c r="K3480">
        <v>1041136.6820557868</v>
      </c>
    </row>
    <row r="3481" spans="10:11" x14ac:dyDescent="0.25">
      <c r="J3481">
        <v>3474</v>
      </c>
      <c r="K3481">
        <v>1041878.5661001458</v>
      </c>
    </row>
    <row r="3482" spans="10:11" x14ac:dyDescent="0.25">
      <c r="J3482">
        <v>3475</v>
      </c>
      <c r="K3482">
        <v>1046034.411283829</v>
      </c>
    </row>
    <row r="3483" spans="10:11" x14ac:dyDescent="0.25">
      <c r="J3483">
        <v>3476</v>
      </c>
      <c r="K3483">
        <v>1049888.5582759907</v>
      </c>
    </row>
    <row r="3484" spans="10:11" x14ac:dyDescent="0.25">
      <c r="J3484">
        <v>3477</v>
      </c>
      <c r="K3484">
        <v>1043970.2876404459</v>
      </c>
    </row>
    <row r="3485" spans="10:11" x14ac:dyDescent="0.25">
      <c r="J3485">
        <v>3478</v>
      </c>
      <c r="K3485">
        <v>1047261.9265443243</v>
      </c>
    </row>
    <row r="3486" spans="10:11" x14ac:dyDescent="0.25">
      <c r="J3486">
        <v>3479</v>
      </c>
      <c r="K3486">
        <v>1043368.7009305774</v>
      </c>
    </row>
    <row r="3487" spans="10:11" x14ac:dyDescent="0.25">
      <c r="J3487">
        <v>3480</v>
      </c>
      <c r="K3487">
        <v>1047347.1564456247</v>
      </c>
    </row>
    <row r="3488" spans="10:11" x14ac:dyDescent="0.25">
      <c r="J3488">
        <v>3481</v>
      </c>
      <c r="K3488">
        <v>1043593.5970778886</v>
      </c>
    </row>
    <row r="3489" spans="10:11" x14ac:dyDescent="0.25">
      <c r="J3489">
        <v>3482</v>
      </c>
      <c r="K3489">
        <v>1044271.293938057</v>
      </c>
    </row>
    <row r="3490" spans="10:11" x14ac:dyDescent="0.25">
      <c r="J3490">
        <v>3483</v>
      </c>
      <c r="K3490">
        <v>1040129.8237812617</v>
      </c>
    </row>
    <row r="3491" spans="10:11" x14ac:dyDescent="0.25">
      <c r="J3491">
        <v>3484</v>
      </c>
      <c r="K3491">
        <v>1045199.6907786267</v>
      </c>
    </row>
    <row r="3492" spans="10:11" x14ac:dyDescent="0.25">
      <c r="J3492">
        <v>3485</v>
      </c>
      <c r="K3492">
        <v>1042477.3423907916</v>
      </c>
    </row>
    <row r="3493" spans="10:11" x14ac:dyDescent="0.25">
      <c r="J3493">
        <v>3486</v>
      </c>
      <c r="K3493">
        <v>1045127.8027276166</v>
      </c>
    </row>
    <row r="3494" spans="10:11" x14ac:dyDescent="0.25">
      <c r="J3494">
        <v>3487</v>
      </c>
      <c r="K3494">
        <v>1044298.7957350918</v>
      </c>
    </row>
    <row r="3495" spans="10:11" x14ac:dyDescent="0.25">
      <c r="J3495">
        <v>3488</v>
      </c>
      <c r="K3495">
        <v>1048127.3640692446</v>
      </c>
    </row>
    <row r="3496" spans="10:11" x14ac:dyDescent="0.25">
      <c r="J3496">
        <v>3489</v>
      </c>
      <c r="K3496">
        <v>1045420.8653919211</v>
      </c>
    </row>
    <row r="3497" spans="10:11" x14ac:dyDescent="0.25">
      <c r="J3497">
        <v>3490</v>
      </c>
      <c r="K3497">
        <v>1043330.9018209751</v>
      </c>
    </row>
    <row r="3498" spans="10:11" x14ac:dyDescent="0.25">
      <c r="J3498">
        <v>3491</v>
      </c>
      <c r="K3498">
        <v>1044113.6394933312</v>
      </c>
    </row>
    <row r="3499" spans="10:11" x14ac:dyDescent="0.25">
      <c r="J3499">
        <v>3492</v>
      </c>
      <c r="K3499">
        <v>1046729.2477632038</v>
      </c>
    </row>
    <row r="3500" spans="10:11" x14ac:dyDescent="0.25">
      <c r="J3500">
        <v>3493</v>
      </c>
      <c r="K3500">
        <v>1048835.9023985444</v>
      </c>
    </row>
    <row r="3501" spans="10:11" x14ac:dyDescent="0.25">
      <c r="J3501">
        <v>3494</v>
      </c>
      <c r="K3501">
        <v>1042734.0686996903</v>
      </c>
    </row>
    <row r="3502" spans="10:11" x14ac:dyDescent="0.25">
      <c r="J3502">
        <v>3495</v>
      </c>
      <c r="K3502">
        <v>1046758.5781084825</v>
      </c>
    </row>
    <row r="3503" spans="10:11" x14ac:dyDescent="0.25">
      <c r="J3503">
        <v>3496</v>
      </c>
      <c r="K3503">
        <v>1046229.2597295903</v>
      </c>
    </row>
    <row r="3504" spans="10:11" x14ac:dyDescent="0.25">
      <c r="J3504">
        <v>3497</v>
      </c>
      <c r="K3504">
        <v>1046468.2587181046</v>
      </c>
    </row>
    <row r="3505" spans="10:11" x14ac:dyDescent="0.25">
      <c r="J3505">
        <v>3498</v>
      </c>
      <c r="K3505">
        <v>1044224.2326764079</v>
      </c>
    </row>
    <row r="3506" spans="10:11" x14ac:dyDescent="0.25">
      <c r="J3506">
        <v>3499</v>
      </c>
      <c r="K3506">
        <v>1048225.5182379335</v>
      </c>
    </row>
    <row r="3507" spans="10:11" x14ac:dyDescent="0.25">
      <c r="J3507">
        <v>3500</v>
      </c>
      <c r="K3507">
        <v>1043057.0303957673</v>
      </c>
    </row>
    <row r="3508" spans="10:11" x14ac:dyDescent="0.25">
      <c r="J3508">
        <v>3501</v>
      </c>
      <c r="K3508">
        <v>1045573.706665254</v>
      </c>
    </row>
    <row r="3509" spans="10:11" x14ac:dyDescent="0.25">
      <c r="J3509">
        <v>3502</v>
      </c>
      <c r="K3509">
        <v>1043915.8429683605</v>
      </c>
    </row>
    <row r="3510" spans="10:11" x14ac:dyDescent="0.25">
      <c r="J3510">
        <v>3503</v>
      </c>
      <c r="K3510">
        <v>1046379.7435317121</v>
      </c>
    </row>
    <row r="3511" spans="10:11" x14ac:dyDescent="0.25">
      <c r="J3511">
        <v>3504</v>
      </c>
      <c r="K3511">
        <v>1042535.9500882069</v>
      </c>
    </row>
    <row r="3512" spans="10:11" x14ac:dyDescent="0.25">
      <c r="J3512">
        <v>3505</v>
      </c>
      <c r="K3512">
        <v>1046709.1694372516</v>
      </c>
    </row>
    <row r="3513" spans="10:11" x14ac:dyDescent="0.25">
      <c r="J3513">
        <v>3506</v>
      </c>
      <c r="K3513">
        <v>1047974.1757602498</v>
      </c>
    </row>
    <row r="3514" spans="10:11" x14ac:dyDescent="0.25">
      <c r="J3514">
        <v>3507</v>
      </c>
      <c r="K3514">
        <v>1044930.7080739829</v>
      </c>
    </row>
    <row r="3515" spans="10:11" x14ac:dyDescent="0.25">
      <c r="J3515">
        <v>3508</v>
      </c>
      <c r="K3515">
        <v>1046312.798535789</v>
      </c>
    </row>
    <row r="3516" spans="10:11" x14ac:dyDescent="0.25">
      <c r="J3516">
        <v>3509</v>
      </c>
      <c r="K3516">
        <v>1044541.3804344329</v>
      </c>
    </row>
    <row r="3517" spans="10:11" x14ac:dyDescent="0.25">
      <c r="J3517">
        <v>3510</v>
      </c>
      <c r="K3517">
        <v>1049468.67918461</v>
      </c>
    </row>
    <row r="3518" spans="10:11" x14ac:dyDescent="0.25">
      <c r="J3518">
        <v>3511</v>
      </c>
      <c r="K3518">
        <v>1046675.7072494101</v>
      </c>
    </row>
    <row r="3519" spans="10:11" x14ac:dyDescent="0.25">
      <c r="J3519">
        <v>3512</v>
      </c>
      <c r="K3519">
        <v>1044389.2451578412</v>
      </c>
    </row>
    <row r="3520" spans="10:11" x14ac:dyDescent="0.25">
      <c r="J3520">
        <v>3513</v>
      </c>
      <c r="K3520">
        <v>1043943.1812162007</v>
      </c>
    </row>
    <row r="3521" spans="10:11" x14ac:dyDescent="0.25">
      <c r="J3521">
        <v>3514</v>
      </c>
      <c r="K3521">
        <v>1042593.376122589</v>
      </c>
    </row>
    <row r="3522" spans="10:11" x14ac:dyDescent="0.25">
      <c r="J3522">
        <v>3515</v>
      </c>
      <c r="K3522">
        <v>1050844.5117668589</v>
      </c>
    </row>
    <row r="3523" spans="10:11" x14ac:dyDescent="0.25">
      <c r="J3523">
        <v>3516</v>
      </c>
      <c r="K3523">
        <v>1047007.8322793894</v>
      </c>
    </row>
    <row r="3524" spans="10:11" x14ac:dyDescent="0.25">
      <c r="J3524">
        <v>3517</v>
      </c>
      <c r="K3524">
        <v>1044626.6991470749</v>
      </c>
    </row>
    <row r="3525" spans="10:11" x14ac:dyDescent="0.25">
      <c r="J3525">
        <v>3518</v>
      </c>
      <c r="K3525">
        <v>1045992.5602526086</v>
      </c>
    </row>
    <row r="3526" spans="10:11" x14ac:dyDescent="0.25">
      <c r="J3526">
        <v>3519</v>
      </c>
      <c r="K3526">
        <v>1048019.6444291385</v>
      </c>
    </row>
    <row r="3527" spans="10:11" x14ac:dyDescent="0.25">
      <c r="J3527">
        <v>3520</v>
      </c>
      <c r="K3527">
        <v>1042312.5734703895</v>
      </c>
    </row>
    <row r="3528" spans="10:11" x14ac:dyDescent="0.25">
      <c r="J3528">
        <v>3521</v>
      </c>
      <c r="K3528">
        <v>1042430.4609658658</v>
      </c>
    </row>
    <row r="3529" spans="10:11" x14ac:dyDescent="0.25">
      <c r="J3529">
        <v>3522</v>
      </c>
      <c r="K3529">
        <v>1047698.0810789304</v>
      </c>
    </row>
    <row r="3530" spans="10:11" x14ac:dyDescent="0.25">
      <c r="J3530">
        <v>3523</v>
      </c>
      <c r="K3530">
        <v>1045541.4666610582</v>
      </c>
    </row>
    <row r="3531" spans="10:11" x14ac:dyDescent="0.25">
      <c r="J3531">
        <v>3524</v>
      </c>
      <c r="K3531">
        <v>1047788.8776115365</v>
      </c>
    </row>
    <row r="3532" spans="10:11" x14ac:dyDescent="0.25">
      <c r="J3532">
        <v>3525</v>
      </c>
      <c r="K3532">
        <v>1045616.458277638</v>
      </c>
    </row>
    <row r="3533" spans="10:11" x14ac:dyDescent="0.25">
      <c r="J3533">
        <v>3526</v>
      </c>
      <c r="K3533">
        <v>1048376.899121447</v>
      </c>
    </row>
    <row r="3534" spans="10:11" x14ac:dyDescent="0.25">
      <c r="J3534">
        <v>3527</v>
      </c>
      <c r="K3534">
        <v>1045855.6467010886</v>
      </c>
    </row>
    <row r="3535" spans="10:11" x14ac:dyDescent="0.25">
      <c r="J3535">
        <v>3528</v>
      </c>
      <c r="K3535">
        <v>1044907.9518710263</v>
      </c>
    </row>
    <row r="3536" spans="10:11" x14ac:dyDescent="0.25">
      <c r="J3536">
        <v>3529</v>
      </c>
      <c r="K3536">
        <v>1050814.2222426315</v>
      </c>
    </row>
    <row r="3537" spans="10:11" x14ac:dyDescent="0.25">
      <c r="J3537">
        <v>3530</v>
      </c>
      <c r="K3537">
        <v>1046239.0271270267</v>
      </c>
    </row>
    <row r="3538" spans="10:11" x14ac:dyDescent="0.25">
      <c r="J3538">
        <v>3531</v>
      </c>
      <c r="K3538">
        <v>1044911.1631235827</v>
      </c>
    </row>
    <row r="3539" spans="10:11" x14ac:dyDescent="0.25">
      <c r="J3539">
        <v>3532</v>
      </c>
      <c r="K3539">
        <v>1046265.1165959691</v>
      </c>
    </row>
    <row r="3540" spans="10:11" x14ac:dyDescent="0.25">
      <c r="J3540">
        <v>3533</v>
      </c>
      <c r="K3540">
        <v>1049879.4104912428</v>
      </c>
    </row>
    <row r="3541" spans="10:11" x14ac:dyDescent="0.25">
      <c r="J3541">
        <v>3534</v>
      </c>
      <c r="K3541">
        <v>1042748.5983294685</v>
      </c>
    </row>
    <row r="3542" spans="10:11" x14ac:dyDescent="0.25">
      <c r="J3542">
        <v>3535</v>
      </c>
      <c r="K3542">
        <v>1048211.1417066836</v>
      </c>
    </row>
    <row r="3543" spans="10:11" x14ac:dyDescent="0.25">
      <c r="J3543">
        <v>3536</v>
      </c>
      <c r="K3543">
        <v>1046596.1497813397</v>
      </c>
    </row>
    <row r="3544" spans="10:11" x14ac:dyDescent="0.25">
      <c r="J3544">
        <v>3537</v>
      </c>
      <c r="K3544">
        <v>1045432.9232066026</v>
      </c>
    </row>
    <row r="3545" spans="10:11" x14ac:dyDescent="0.25">
      <c r="J3545">
        <v>3538</v>
      </c>
      <c r="K3545">
        <v>1044447.7074630987</v>
      </c>
    </row>
    <row r="3546" spans="10:11" x14ac:dyDescent="0.25">
      <c r="J3546">
        <v>3539</v>
      </c>
      <c r="K3546">
        <v>1044476.7220994757</v>
      </c>
    </row>
    <row r="3547" spans="10:11" x14ac:dyDescent="0.25">
      <c r="J3547">
        <v>3540</v>
      </c>
      <c r="K3547">
        <v>1046035.4701565659</v>
      </c>
    </row>
    <row r="3548" spans="10:11" x14ac:dyDescent="0.25">
      <c r="J3548">
        <v>3541</v>
      </c>
      <c r="K3548">
        <v>1045778.9164222148</v>
      </c>
    </row>
    <row r="3549" spans="10:11" x14ac:dyDescent="0.25">
      <c r="J3549">
        <v>3542</v>
      </c>
      <c r="K3549">
        <v>1047399.6208861026</v>
      </c>
    </row>
    <row r="3550" spans="10:11" x14ac:dyDescent="0.25">
      <c r="J3550">
        <v>3543</v>
      </c>
      <c r="K3550">
        <v>1043109.9384138284</v>
      </c>
    </row>
    <row r="3551" spans="10:11" x14ac:dyDescent="0.25">
      <c r="J3551">
        <v>3544</v>
      </c>
      <c r="K3551">
        <v>1046257.667824697</v>
      </c>
    </row>
    <row r="3552" spans="10:11" x14ac:dyDescent="0.25">
      <c r="J3552">
        <v>3545</v>
      </c>
      <c r="K3552">
        <v>1045740.1306272253</v>
      </c>
    </row>
    <row r="3553" spans="10:11" x14ac:dyDescent="0.25">
      <c r="J3553">
        <v>3546</v>
      </c>
      <c r="K3553">
        <v>1045992.4103139039</v>
      </c>
    </row>
    <row r="3554" spans="10:11" x14ac:dyDescent="0.25">
      <c r="J3554">
        <v>3547</v>
      </c>
      <c r="K3554">
        <v>1042910.8058877758</v>
      </c>
    </row>
    <row r="3555" spans="10:11" x14ac:dyDescent="0.25">
      <c r="J3555">
        <v>3548</v>
      </c>
      <c r="K3555">
        <v>1042794.2718810915</v>
      </c>
    </row>
    <row r="3556" spans="10:11" x14ac:dyDescent="0.25">
      <c r="J3556">
        <v>3549</v>
      </c>
      <c r="K3556">
        <v>1044357.5735434825</v>
      </c>
    </row>
    <row r="3557" spans="10:11" x14ac:dyDescent="0.25">
      <c r="J3557">
        <v>3550</v>
      </c>
      <c r="K3557">
        <v>1045836.9236110548</v>
      </c>
    </row>
    <row r="3558" spans="10:11" x14ac:dyDescent="0.25">
      <c r="J3558">
        <v>3551</v>
      </c>
      <c r="K3558">
        <v>1046436.6807292944</v>
      </c>
    </row>
    <row r="3559" spans="10:11" x14ac:dyDescent="0.25">
      <c r="J3559">
        <v>3552</v>
      </c>
      <c r="K3559">
        <v>1042329.8416533744</v>
      </c>
    </row>
    <row r="3560" spans="10:11" x14ac:dyDescent="0.25">
      <c r="J3560">
        <v>3553</v>
      </c>
      <c r="K3560">
        <v>1042574.1177377466</v>
      </c>
    </row>
    <row r="3561" spans="10:11" x14ac:dyDescent="0.25">
      <c r="J3561">
        <v>3554</v>
      </c>
      <c r="K3561">
        <v>1046103.2279626514</v>
      </c>
    </row>
    <row r="3562" spans="10:11" x14ac:dyDescent="0.25">
      <c r="J3562">
        <v>3555</v>
      </c>
      <c r="K3562">
        <v>1045083.0527375874</v>
      </c>
    </row>
    <row r="3563" spans="10:11" x14ac:dyDescent="0.25">
      <c r="J3563">
        <v>3556</v>
      </c>
      <c r="K3563">
        <v>1042656.0769526368</v>
      </c>
    </row>
    <row r="3564" spans="10:11" x14ac:dyDescent="0.25">
      <c r="J3564">
        <v>3557</v>
      </c>
      <c r="K3564">
        <v>1047749.7304622047</v>
      </c>
    </row>
    <row r="3565" spans="10:11" x14ac:dyDescent="0.25">
      <c r="J3565">
        <v>3558</v>
      </c>
      <c r="K3565">
        <v>1046212.707260819</v>
      </c>
    </row>
    <row r="3566" spans="10:11" x14ac:dyDescent="0.25">
      <c r="J3566">
        <v>3559</v>
      </c>
      <c r="K3566">
        <v>1047203.6911642527</v>
      </c>
    </row>
    <row r="3567" spans="10:11" x14ac:dyDescent="0.25">
      <c r="J3567">
        <v>3560</v>
      </c>
      <c r="K3567">
        <v>1051456.0456377552</v>
      </c>
    </row>
    <row r="3568" spans="10:11" x14ac:dyDescent="0.25">
      <c r="J3568">
        <v>3561</v>
      </c>
      <c r="K3568">
        <v>1041532.858265236</v>
      </c>
    </row>
    <row r="3569" spans="10:11" x14ac:dyDescent="0.25">
      <c r="J3569">
        <v>3562</v>
      </c>
      <c r="K3569">
        <v>1046804.9220128225</v>
      </c>
    </row>
    <row r="3570" spans="10:11" x14ac:dyDescent="0.25">
      <c r="J3570">
        <v>3563</v>
      </c>
      <c r="K3570">
        <v>1049865.5932019271</v>
      </c>
    </row>
    <row r="3571" spans="10:11" x14ac:dyDescent="0.25">
      <c r="J3571">
        <v>3564</v>
      </c>
      <c r="K3571">
        <v>1045828.040832565</v>
      </c>
    </row>
    <row r="3572" spans="10:11" x14ac:dyDescent="0.25">
      <c r="J3572">
        <v>3565</v>
      </c>
      <c r="K3572">
        <v>1048370.0452492973</v>
      </c>
    </row>
    <row r="3573" spans="10:11" x14ac:dyDescent="0.25">
      <c r="J3573">
        <v>3566</v>
      </c>
      <c r="K3573">
        <v>1049845.9790964779</v>
      </c>
    </row>
    <row r="3574" spans="10:11" x14ac:dyDescent="0.25">
      <c r="J3574">
        <v>3567</v>
      </c>
      <c r="K3574">
        <v>1041923.1618330349</v>
      </c>
    </row>
    <row r="3575" spans="10:11" x14ac:dyDescent="0.25">
      <c r="J3575">
        <v>3568</v>
      </c>
      <c r="K3575">
        <v>1045191.3210614532</v>
      </c>
    </row>
    <row r="3576" spans="10:11" x14ac:dyDescent="0.25">
      <c r="J3576">
        <v>3569</v>
      </c>
      <c r="K3576">
        <v>1045978.0002339598</v>
      </c>
    </row>
    <row r="3577" spans="10:11" x14ac:dyDescent="0.25">
      <c r="J3577">
        <v>3570</v>
      </c>
      <c r="K3577">
        <v>1049000.2162849777</v>
      </c>
    </row>
    <row r="3578" spans="10:11" x14ac:dyDescent="0.25">
      <c r="J3578">
        <v>3571</v>
      </c>
      <c r="K3578">
        <v>1044786.8070417539</v>
      </c>
    </row>
    <row r="3579" spans="10:11" x14ac:dyDescent="0.25">
      <c r="J3579">
        <v>3572</v>
      </c>
      <c r="K3579">
        <v>1047233.43268309</v>
      </c>
    </row>
    <row r="3580" spans="10:11" x14ac:dyDescent="0.25">
      <c r="J3580">
        <v>3573</v>
      </c>
      <c r="K3580">
        <v>1042532.8714168756</v>
      </c>
    </row>
    <row r="3581" spans="10:11" x14ac:dyDescent="0.25">
      <c r="J3581">
        <v>3574</v>
      </c>
      <c r="K3581">
        <v>1046476.8777411927</v>
      </c>
    </row>
    <row r="3582" spans="10:11" x14ac:dyDescent="0.25">
      <c r="J3582">
        <v>3575</v>
      </c>
      <c r="K3582">
        <v>1042551.1921230252</v>
      </c>
    </row>
    <row r="3583" spans="10:11" x14ac:dyDescent="0.25">
      <c r="J3583">
        <v>3576</v>
      </c>
      <c r="K3583">
        <v>1043177.6294730041</v>
      </c>
    </row>
    <row r="3584" spans="10:11" x14ac:dyDescent="0.25">
      <c r="J3584">
        <v>3577</v>
      </c>
      <c r="K3584">
        <v>1048513.7623916817</v>
      </c>
    </row>
    <row r="3585" spans="10:11" x14ac:dyDescent="0.25">
      <c r="J3585">
        <v>3578</v>
      </c>
      <c r="K3585">
        <v>1042571.8290531349</v>
      </c>
    </row>
    <row r="3586" spans="10:11" x14ac:dyDescent="0.25">
      <c r="J3586">
        <v>3579</v>
      </c>
      <c r="K3586">
        <v>1046349.6061529091</v>
      </c>
    </row>
    <row r="3587" spans="10:11" x14ac:dyDescent="0.25">
      <c r="J3587">
        <v>3580</v>
      </c>
      <c r="K3587">
        <v>1045024.0793967809</v>
      </c>
    </row>
    <row r="3588" spans="10:11" x14ac:dyDescent="0.25">
      <c r="J3588">
        <v>3581</v>
      </c>
      <c r="K3588">
        <v>1044244.5904555641</v>
      </c>
    </row>
    <row r="3589" spans="10:11" x14ac:dyDescent="0.25">
      <c r="J3589">
        <v>3582</v>
      </c>
      <c r="K3589">
        <v>1049696.2970487834</v>
      </c>
    </row>
    <row r="3590" spans="10:11" x14ac:dyDescent="0.25">
      <c r="J3590">
        <v>3583</v>
      </c>
      <c r="K3590">
        <v>1051087.8193514957</v>
      </c>
    </row>
    <row r="3591" spans="10:11" x14ac:dyDescent="0.25">
      <c r="J3591">
        <v>3584</v>
      </c>
      <c r="K3591">
        <v>1045197.187170075</v>
      </c>
    </row>
    <row r="3592" spans="10:11" x14ac:dyDescent="0.25">
      <c r="J3592">
        <v>3585</v>
      </c>
      <c r="K3592">
        <v>1042605.9184712238</v>
      </c>
    </row>
    <row r="3593" spans="10:11" x14ac:dyDescent="0.25">
      <c r="J3593">
        <v>3586</v>
      </c>
      <c r="K3593">
        <v>1047307.9142021005</v>
      </c>
    </row>
    <row r="3594" spans="10:11" x14ac:dyDescent="0.25">
      <c r="J3594">
        <v>3587</v>
      </c>
      <c r="K3594">
        <v>1047560.8862140833</v>
      </c>
    </row>
    <row r="3595" spans="10:11" x14ac:dyDescent="0.25">
      <c r="J3595">
        <v>3588</v>
      </c>
      <c r="K3595">
        <v>1045026.268590382</v>
      </c>
    </row>
    <row r="3596" spans="10:11" x14ac:dyDescent="0.25">
      <c r="J3596">
        <v>3589</v>
      </c>
      <c r="K3596">
        <v>1041662.9353212777</v>
      </c>
    </row>
    <row r="3597" spans="10:11" x14ac:dyDescent="0.25">
      <c r="J3597">
        <v>3590</v>
      </c>
      <c r="K3597">
        <v>1048474.6425336908</v>
      </c>
    </row>
    <row r="3598" spans="10:11" x14ac:dyDescent="0.25">
      <c r="J3598">
        <v>3591</v>
      </c>
      <c r="K3598">
        <v>1045716.1171413943</v>
      </c>
    </row>
    <row r="3599" spans="10:11" x14ac:dyDescent="0.25">
      <c r="J3599">
        <v>3592</v>
      </c>
      <c r="K3599">
        <v>1043826.2733256411</v>
      </c>
    </row>
    <row r="3600" spans="10:11" x14ac:dyDescent="0.25">
      <c r="J3600">
        <v>3593</v>
      </c>
      <c r="K3600">
        <v>1039877.1228897693</v>
      </c>
    </row>
    <row r="3601" spans="10:11" x14ac:dyDescent="0.25">
      <c r="J3601">
        <v>3594</v>
      </c>
      <c r="K3601">
        <v>1046564.3460390286</v>
      </c>
    </row>
    <row r="3602" spans="10:11" x14ac:dyDescent="0.25">
      <c r="J3602">
        <v>3595</v>
      </c>
      <c r="K3602">
        <v>1041440.7258994316</v>
      </c>
    </row>
    <row r="3603" spans="10:11" x14ac:dyDescent="0.25">
      <c r="J3603">
        <v>3596</v>
      </c>
      <c r="K3603">
        <v>1046083.4542785707</v>
      </c>
    </row>
    <row r="3604" spans="10:11" x14ac:dyDescent="0.25">
      <c r="J3604">
        <v>3597</v>
      </c>
      <c r="K3604">
        <v>1049100.5092191685</v>
      </c>
    </row>
    <row r="3605" spans="10:11" x14ac:dyDescent="0.25">
      <c r="J3605">
        <v>3598</v>
      </c>
      <c r="K3605">
        <v>1045661.8993052375</v>
      </c>
    </row>
    <row r="3606" spans="10:11" x14ac:dyDescent="0.25">
      <c r="J3606">
        <v>3599</v>
      </c>
      <c r="K3606">
        <v>1043258.2337398422</v>
      </c>
    </row>
    <row r="3607" spans="10:11" x14ac:dyDescent="0.25">
      <c r="J3607">
        <v>3600</v>
      </c>
      <c r="K3607">
        <v>1044460.9886274881</v>
      </c>
    </row>
    <row r="3608" spans="10:11" x14ac:dyDescent="0.25">
      <c r="J3608">
        <v>3601</v>
      </c>
      <c r="K3608">
        <v>1044414.4677013028</v>
      </c>
    </row>
    <row r="3609" spans="10:11" x14ac:dyDescent="0.25">
      <c r="J3609">
        <v>3602</v>
      </c>
      <c r="K3609">
        <v>1046341.6173944591</v>
      </c>
    </row>
    <row r="3610" spans="10:11" x14ac:dyDescent="0.25">
      <c r="J3610">
        <v>3603</v>
      </c>
      <c r="K3610">
        <v>1042851.6336939589</v>
      </c>
    </row>
    <row r="3611" spans="10:11" x14ac:dyDescent="0.25">
      <c r="J3611">
        <v>3604</v>
      </c>
      <c r="K3611">
        <v>1046726.1209698406</v>
      </c>
    </row>
    <row r="3612" spans="10:11" x14ac:dyDescent="0.25">
      <c r="J3612">
        <v>3605</v>
      </c>
      <c r="K3612">
        <v>1047649.1796782841</v>
      </c>
    </row>
    <row r="3613" spans="10:11" x14ac:dyDescent="0.25">
      <c r="J3613">
        <v>3606</v>
      </c>
      <c r="K3613">
        <v>1046744.6180938421</v>
      </c>
    </row>
    <row r="3614" spans="10:11" x14ac:dyDescent="0.25">
      <c r="J3614">
        <v>3607</v>
      </c>
      <c r="K3614">
        <v>1041231.6396134757</v>
      </c>
    </row>
    <row r="3615" spans="10:11" x14ac:dyDescent="0.25">
      <c r="J3615">
        <v>3608</v>
      </c>
      <c r="K3615">
        <v>1042358.4715233369</v>
      </c>
    </row>
    <row r="3616" spans="10:11" x14ac:dyDescent="0.25">
      <c r="J3616">
        <v>3609</v>
      </c>
      <c r="K3616">
        <v>1038993.7692675807</v>
      </c>
    </row>
    <row r="3617" spans="10:11" x14ac:dyDescent="0.25">
      <c r="J3617">
        <v>3610</v>
      </c>
      <c r="K3617">
        <v>1052271.8485548426</v>
      </c>
    </row>
    <row r="3618" spans="10:11" x14ac:dyDescent="0.25">
      <c r="J3618">
        <v>3611</v>
      </c>
      <c r="K3618">
        <v>1049317.2834103876</v>
      </c>
    </row>
    <row r="3619" spans="10:11" x14ac:dyDescent="0.25">
      <c r="J3619">
        <v>3612</v>
      </c>
      <c r="K3619">
        <v>1045269.2376113872</v>
      </c>
    </row>
    <row r="3620" spans="10:11" x14ac:dyDescent="0.25">
      <c r="J3620">
        <v>3613</v>
      </c>
      <c r="K3620">
        <v>1043622.900410455</v>
      </c>
    </row>
    <row r="3621" spans="10:11" x14ac:dyDescent="0.25">
      <c r="J3621">
        <v>3614</v>
      </c>
      <c r="K3621">
        <v>1043838.3695581752</v>
      </c>
    </row>
    <row r="3622" spans="10:11" x14ac:dyDescent="0.25">
      <c r="J3622">
        <v>3615</v>
      </c>
      <c r="K3622">
        <v>1044922.6821556032</v>
      </c>
    </row>
    <row r="3623" spans="10:11" x14ac:dyDescent="0.25">
      <c r="J3623">
        <v>3616</v>
      </c>
      <c r="K3623">
        <v>1043943.2656252991</v>
      </c>
    </row>
    <row r="3624" spans="10:11" x14ac:dyDescent="0.25">
      <c r="J3624">
        <v>3617</v>
      </c>
      <c r="K3624">
        <v>1044600.7135165354</v>
      </c>
    </row>
    <row r="3625" spans="10:11" x14ac:dyDescent="0.25">
      <c r="J3625">
        <v>3618</v>
      </c>
      <c r="K3625">
        <v>1042851.4442320551</v>
      </c>
    </row>
    <row r="3626" spans="10:11" x14ac:dyDescent="0.25">
      <c r="J3626">
        <v>3619</v>
      </c>
      <c r="K3626">
        <v>1045253.2102671666</v>
      </c>
    </row>
    <row r="3627" spans="10:11" x14ac:dyDescent="0.25">
      <c r="J3627">
        <v>3620</v>
      </c>
      <c r="K3627">
        <v>1042536.0969364304</v>
      </c>
    </row>
    <row r="3628" spans="10:11" x14ac:dyDescent="0.25">
      <c r="J3628">
        <v>3621</v>
      </c>
      <c r="K3628">
        <v>1045054.2677498796</v>
      </c>
    </row>
    <row r="3629" spans="10:11" x14ac:dyDescent="0.25">
      <c r="J3629">
        <v>3622</v>
      </c>
      <c r="K3629">
        <v>1046822.8023447825</v>
      </c>
    </row>
    <row r="3630" spans="10:11" x14ac:dyDescent="0.25">
      <c r="J3630">
        <v>3623</v>
      </c>
      <c r="K3630">
        <v>1047694.136064746</v>
      </c>
    </row>
    <row r="3631" spans="10:11" x14ac:dyDescent="0.25">
      <c r="J3631">
        <v>3624</v>
      </c>
      <c r="K3631">
        <v>1045101.6510083622</v>
      </c>
    </row>
    <row r="3632" spans="10:11" x14ac:dyDescent="0.25">
      <c r="J3632">
        <v>3625</v>
      </c>
      <c r="K3632">
        <v>1047425.5143728285</v>
      </c>
    </row>
    <row r="3633" spans="10:11" x14ac:dyDescent="0.25">
      <c r="J3633">
        <v>3626</v>
      </c>
      <c r="K3633">
        <v>1046555.5257940051</v>
      </c>
    </row>
    <row r="3634" spans="10:11" x14ac:dyDescent="0.25">
      <c r="J3634">
        <v>3627</v>
      </c>
      <c r="K3634">
        <v>1043978.1018913882</v>
      </c>
    </row>
    <row r="3635" spans="10:11" x14ac:dyDescent="0.25">
      <c r="J3635">
        <v>3628</v>
      </c>
      <c r="K3635">
        <v>1043161.0096986818</v>
      </c>
    </row>
    <row r="3636" spans="10:11" x14ac:dyDescent="0.25">
      <c r="J3636">
        <v>3629</v>
      </c>
      <c r="K3636">
        <v>1043988.6176878687</v>
      </c>
    </row>
    <row r="3637" spans="10:11" x14ac:dyDescent="0.25">
      <c r="J3637">
        <v>3630</v>
      </c>
      <c r="K3637">
        <v>1047309.0996262872</v>
      </c>
    </row>
    <row r="3638" spans="10:11" x14ac:dyDescent="0.25">
      <c r="J3638">
        <v>3631</v>
      </c>
      <c r="K3638">
        <v>1044542.8365660016</v>
      </c>
    </row>
    <row r="3639" spans="10:11" x14ac:dyDescent="0.25">
      <c r="J3639">
        <v>3632</v>
      </c>
      <c r="K3639">
        <v>1045227.7438593733</v>
      </c>
    </row>
    <row r="3640" spans="10:11" x14ac:dyDescent="0.25">
      <c r="J3640">
        <v>3633</v>
      </c>
      <c r="K3640">
        <v>1047915.1475901643</v>
      </c>
    </row>
    <row r="3641" spans="10:11" x14ac:dyDescent="0.25">
      <c r="J3641">
        <v>3634</v>
      </c>
      <c r="K3641">
        <v>1046205.4287989406</v>
      </c>
    </row>
    <row r="3642" spans="10:11" x14ac:dyDescent="0.25">
      <c r="J3642">
        <v>3635</v>
      </c>
      <c r="K3642">
        <v>1044478.5515665677</v>
      </c>
    </row>
    <row r="3643" spans="10:11" x14ac:dyDescent="0.25">
      <c r="J3643">
        <v>3636</v>
      </c>
      <c r="K3643">
        <v>1039631.3414119679</v>
      </c>
    </row>
    <row r="3644" spans="10:11" x14ac:dyDescent="0.25">
      <c r="J3644">
        <v>3637</v>
      </c>
      <c r="K3644">
        <v>1043249.0902728721</v>
      </c>
    </row>
    <row r="3645" spans="10:11" x14ac:dyDescent="0.25">
      <c r="J3645">
        <v>3638</v>
      </c>
      <c r="K3645">
        <v>1046516.7136433887</v>
      </c>
    </row>
    <row r="3646" spans="10:11" x14ac:dyDescent="0.25">
      <c r="J3646">
        <v>3639</v>
      </c>
      <c r="K3646">
        <v>1045299.6756757126</v>
      </c>
    </row>
    <row r="3647" spans="10:11" x14ac:dyDescent="0.25">
      <c r="J3647">
        <v>3640</v>
      </c>
      <c r="K3647">
        <v>1043672.039592169</v>
      </c>
    </row>
    <row r="3648" spans="10:11" x14ac:dyDescent="0.25">
      <c r="J3648">
        <v>3641</v>
      </c>
      <c r="K3648">
        <v>1044903.0504345661</v>
      </c>
    </row>
    <row r="3649" spans="10:11" x14ac:dyDescent="0.25">
      <c r="J3649">
        <v>3642</v>
      </c>
      <c r="K3649">
        <v>1046350.2636566327</v>
      </c>
    </row>
    <row r="3650" spans="10:11" x14ac:dyDescent="0.25">
      <c r="J3650">
        <v>3643</v>
      </c>
      <c r="K3650">
        <v>1044451.1649485278</v>
      </c>
    </row>
    <row r="3651" spans="10:11" x14ac:dyDescent="0.25">
      <c r="J3651">
        <v>3644</v>
      </c>
      <c r="K3651">
        <v>1044910.7199608749</v>
      </c>
    </row>
    <row r="3652" spans="10:11" x14ac:dyDescent="0.25">
      <c r="J3652">
        <v>3645</v>
      </c>
      <c r="K3652">
        <v>1045502.6448680487</v>
      </c>
    </row>
    <row r="3653" spans="10:11" x14ac:dyDescent="0.25">
      <c r="J3653">
        <v>3646</v>
      </c>
      <c r="K3653">
        <v>1045535.3952412416</v>
      </c>
    </row>
    <row r="3654" spans="10:11" x14ac:dyDescent="0.25">
      <c r="J3654">
        <v>3647</v>
      </c>
      <c r="K3654">
        <v>1043724.8665921389</v>
      </c>
    </row>
    <row r="3655" spans="10:11" x14ac:dyDescent="0.25">
      <c r="J3655">
        <v>3648</v>
      </c>
      <c r="K3655">
        <v>1044803.4361574727</v>
      </c>
    </row>
    <row r="3656" spans="10:11" x14ac:dyDescent="0.25">
      <c r="J3656">
        <v>3649</v>
      </c>
      <c r="K3656">
        <v>1045664.3823134967</v>
      </c>
    </row>
    <row r="3657" spans="10:11" x14ac:dyDescent="0.25">
      <c r="J3657">
        <v>3650</v>
      </c>
      <c r="K3657">
        <v>1047300.0609323161</v>
      </c>
    </row>
    <row r="3658" spans="10:11" x14ac:dyDescent="0.25">
      <c r="J3658">
        <v>3651</v>
      </c>
      <c r="K3658">
        <v>1047997.9933237449</v>
      </c>
    </row>
    <row r="3659" spans="10:11" x14ac:dyDescent="0.25">
      <c r="J3659">
        <v>3652</v>
      </c>
      <c r="K3659">
        <v>1042909.6374147721</v>
      </c>
    </row>
    <row r="3660" spans="10:11" x14ac:dyDescent="0.25">
      <c r="J3660">
        <v>3653</v>
      </c>
      <c r="K3660">
        <v>1047946.2028688226</v>
      </c>
    </row>
    <row r="3661" spans="10:11" x14ac:dyDescent="0.25">
      <c r="J3661">
        <v>3654</v>
      </c>
      <c r="K3661">
        <v>1046370.9415055136</v>
      </c>
    </row>
    <row r="3662" spans="10:11" x14ac:dyDescent="0.25">
      <c r="J3662">
        <v>3655</v>
      </c>
      <c r="K3662">
        <v>1040911.9606237879</v>
      </c>
    </row>
    <row r="3663" spans="10:11" x14ac:dyDescent="0.25">
      <c r="J3663">
        <v>3656</v>
      </c>
      <c r="K3663">
        <v>1047277.5425914631</v>
      </c>
    </row>
    <row r="3664" spans="10:11" x14ac:dyDescent="0.25">
      <c r="J3664">
        <v>3657</v>
      </c>
      <c r="K3664">
        <v>1044298.9409292354</v>
      </c>
    </row>
    <row r="3665" spans="10:11" x14ac:dyDescent="0.25">
      <c r="J3665">
        <v>3658</v>
      </c>
      <c r="K3665">
        <v>1046143.1332123994</v>
      </c>
    </row>
    <row r="3666" spans="10:11" x14ac:dyDescent="0.25">
      <c r="J3666">
        <v>3659</v>
      </c>
      <c r="K3666">
        <v>1046435.5824685385</v>
      </c>
    </row>
    <row r="3667" spans="10:11" x14ac:dyDescent="0.25">
      <c r="J3667">
        <v>3660</v>
      </c>
      <c r="K3667">
        <v>1047159.132376311</v>
      </c>
    </row>
    <row r="3668" spans="10:11" x14ac:dyDescent="0.25">
      <c r="J3668">
        <v>3661</v>
      </c>
      <c r="K3668">
        <v>1044552.6854964241</v>
      </c>
    </row>
    <row r="3669" spans="10:11" x14ac:dyDescent="0.25">
      <c r="J3669">
        <v>3662</v>
      </c>
      <c r="K3669">
        <v>1045673.1694136154</v>
      </c>
    </row>
    <row r="3670" spans="10:11" x14ac:dyDescent="0.25">
      <c r="J3670">
        <v>3663</v>
      </c>
      <c r="K3670">
        <v>1045182.5208577985</v>
      </c>
    </row>
    <row r="3671" spans="10:11" x14ac:dyDescent="0.25">
      <c r="J3671">
        <v>3664</v>
      </c>
      <c r="K3671">
        <v>1041239.9815322916</v>
      </c>
    </row>
    <row r="3672" spans="10:11" x14ac:dyDescent="0.25">
      <c r="J3672">
        <v>3665</v>
      </c>
      <c r="K3672">
        <v>1043242.1122680984</v>
      </c>
    </row>
    <row r="3673" spans="10:11" x14ac:dyDescent="0.25">
      <c r="J3673">
        <v>3666</v>
      </c>
      <c r="K3673">
        <v>1049638.7208261392</v>
      </c>
    </row>
    <row r="3674" spans="10:11" x14ac:dyDescent="0.25">
      <c r="J3674">
        <v>3667</v>
      </c>
      <c r="K3674">
        <v>1048733.8823208106</v>
      </c>
    </row>
    <row r="3675" spans="10:11" x14ac:dyDescent="0.25">
      <c r="J3675">
        <v>3668</v>
      </c>
      <c r="K3675">
        <v>1046296.2158484407</v>
      </c>
    </row>
    <row r="3676" spans="10:11" x14ac:dyDescent="0.25">
      <c r="J3676">
        <v>3669</v>
      </c>
      <c r="K3676">
        <v>1040057.2325162704</v>
      </c>
    </row>
    <row r="3677" spans="10:11" x14ac:dyDescent="0.25">
      <c r="J3677">
        <v>3670</v>
      </c>
      <c r="K3677">
        <v>1042022.5504231505</v>
      </c>
    </row>
    <row r="3678" spans="10:11" x14ac:dyDescent="0.25">
      <c r="J3678">
        <v>3671</v>
      </c>
      <c r="K3678">
        <v>1041693.2257175749</v>
      </c>
    </row>
    <row r="3679" spans="10:11" x14ac:dyDescent="0.25">
      <c r="J3679">
        <v>3672</v>
      </c>
      <c r="K3679">
        <v>1043343.9202638236</v>
      </c>
    </row>
    <row r="3680" spans="10:11" x14ac:dyDescent="0.25">
      <c r="J3680">
        <v>3673</v>
      </c>
      <c r="K3680">
        <v>1041278.2036693781</v>
      </c>
    </row>
    <row r="3681" spans="10:11" x14ac:dyDescent="0.25">
      <c r="J3681">
        <v>3674</v>
      </c>
      <c r="K3681">
        <v>1047191.014192572</v>
      </c>
    </row>
    <row r="3682" spans="10:11" x14ac:dyDescent="0.25">
      <c r="J3682">
        <v>3675</v>
      </c>
      <c r="K3682">
        <v>1042880.6965055916</v>
      </c>
    </row>
    <row r="3683" spans="10:11" x14ac:dyDescent="0.25">
      <c r="J3683">
        <v>3676</v>
      </c>
      <c r="K3683">
        <v>1047602.8570109253</v>
      </c>
    </row>
    <row r="3684" spans="10:11" x14ac:dyDescent="0.25">
      <c r="J3684">
        <v>3677</v>
      </c>
      <c r="K3684">
        <v>1043289.8008569538</v>
      </c>
    </row>
    <row r="3685" spans="10:11" x14ac:dyDescent="0.25">
      <c r="J3685">
        <v>3678</v>
      </c>
      <c r="K3685">
        <v>1051686.1278264928</v>
      </c>
    </row>
    <row r="3686" spans="10:11" x14ac:dyDescent="0.25">
      <c r="J3686">
        <v>3679</v>
      </c>
      <c r="K3686">
        <v>1044780.8005673112</v>
      </c>
    </row>
    <row r="3687" spans="10:11" x14ac:dyDescent="0.25">
      <c r="J3687">
        <v>3680</v>
      </c>
      <c r="K3687">
        <v>1044173.2742744508</v>
      </c>
    </row>
    <row r="3688" spans="10:11" x14ac:dyDescent="0.25">
      <c r="J3688">
        <v>3681</v>
      </c>
      <c r="K3688">
        <v>1045325.2564232278</v>
      </c>
    </row>
    <row r="3689" spans="10:11" x14ac:dyDescent="0.25">
      <c r="J3689">
        <v>3682</v>
      </c>
      <c r="K3689">
        <v>1043109.8397549648</v>
      </c>
    </row>
    <row r="3690" spans="10:11" x14ac:dyDescent="0.25">
      <c r="J3690">
        <v>3683</v>
      </c>
      <c r="K3690">
        <v>1044296.4592526415</v>
      </c>
    </row>
    <row r="3691" spans="10:11" x14ac:dyDescent="0.25">
      <c r="J3691">
        <v>3684</v>
      </c>
      <c r="K3691">
        <v>1046385.9585567416</v>
      </c>
    </row>
    <row r="3692" spans="10:11" x14ac:dyDescent="0.25">
      <c r="J3692">
        <v>3685</v>
      </c>
      <c r="K3692">
        <v>1047882.2544893575</v>
      </c>
    </row>
    <row r="3693" spans="10:11" x14ac:dyDescent="0.25">
      <c r="J3693">
        <v>3686</v>
      </c>
      <c r="K3693">
        <v>1040378.3021055945</v>
      </c>
    </row>
    <row r="3694" spans="10:11" x14ac:dyDescent="0.25">
      <c r="J3694">
        <v>3687</v>
      </c>
      <c r="K3694">
        <v>1039497.1596601256</v>
      </c>
    </row>
    <row r="3695" spans="10:11" x14ac:dyDescent="0.25">
      <c r="J3695">
        <v>3688</v>
      </c>
      <c r="K3695">
        <v>1042551.2722690536</v>
      </c>
    </row>
    <row r="3696" spans="10:11" x14ac:dyDescent="0.25">
      <c r="J3696">
        <v>3689</v>
      </c>
      <c r="K3696">
        <v>1042840.3667524538</v>
      </c>
    </row>
    <row r="3697" spans="10:11" x14ac:dyDescent="0.25">
      <c r="J3697">
        <v>3690</v>
      </c>
      <c r="K3697">
        <v>1040221.2344995345</v>
      </c>
    </row>
    <row r="3698" spans="10:11" x14ac:dyDescent="0.25">
      <c r="J3698">
        <v>3691</v>
      </c>
      <c r="K3698">
        <v>1047569.1407091968</v>
      </c>
    </row>
    <row r="3699" spans="10:11" x14ac:dyDescent="0.25">
      <c r="J3699">
        <v>3692</v>
      </c>
      <c r="K3699">
        <v>1045539.8818919298</v>
      </c>
    </row>
    <row r="3700" spans="10:11" x14ac:dyDescent="0.25">
      <c r="J3700">
        <v>3693</v>
      </c>
      <c r="K3700">
        <v>1040201.04789284</v>
      </c>
    </row>
    <row r="3701" spans="10:11" x14ac:dyDescent="0.25">
      <c r="J3701">
        <v>3694</v>
      </c>
      <c r="K3701">
        <v>1043759.8577714799</v>
      </c>
    </row>
    <row r="3702" spans="10:11" x14ac:dyDescent="0.25">
      <c r="J3702">
        <v>3695</v>
      </c>
      <c r="K3702">
        <v>1046784.0471389198</v>
      </c>
    </row>
    <row r="3703" spans="10:11" x14ac:dyDescent="0.25">
      <c r="J3703">
        <v>3696</v>
      </c>
      <c r="K3703">
        <v>1047603.6396536258</v>
      </c>
    </row>
    <row r="3704" spans="10:11" x14ac:dyDescent="0.25">
      <c r="J3704">
        <v>3697</v>
      </c>
      <c r="K3704">
        <v>1042012.1493217153</v>
      </c>
    </row>
    <row r="3705" spans="10:11" x14ac:dyDescent="0.25">
      <c r="J3705">
        <v>3698</v>
      </c>
      <c r="K3705">
        <v>1046234.6349416934</v>
      </c>
    </row>
    <row r="3706" spans="10:11" x14ac:dyDescent="0.25">
      <c r="J3706">
        <v>3699</v>
      </c>
      <c r="K3706">
        <v>1043099.6289745846</v>
      </c>
    </row>
    <row r="3707" spans="10:11" x14ac:dyDescent="0.25">
      <c r="J3707">
        <v>3700</v>
      </c>
      <c r="K3707">
        <v>1044244.6958856512</v>
      </c>
    </row>
    <row r="3708" spans="10:11" x14ac:dyDescent="0.25">
      <c r="J3708">
        <v>3701</v>
      </c>
      <c r="K3708">
        <v>1045215.1412349385</v>
      </c>
    </row>
    <row r="3709" spans="10:11" x14ac:dyDescent="0.25">
      <c r="J3709">
        <v>3702</v>
      </c>
      <c r="K3709">
        <v>1042372.7162059143</v>
      </c>
    </row>
    <row r="3710" spans="10:11" x14ac:dyDescent="0.25">
      <c r="J3710">
        <v>3703</v>
      </c>
      <c r="K3710">
        <v>1042658.8179012233</v>
      </c>
    </row>
    <row r="3711" spans="10:11" x14ac:dyDescent="0.25">
      <c r="J3711">
        <v>3704</v>
      </c>
      <c r="K3711">
        <v>1042189.2928095761</v>
      </c>
    </row>
    <row r="3712" spans="10:11" x14ac:dyDescent="0.25">
      <c r="J3712">
        <v>3705</v>
      </c>
      <c r="K3712">
        <v>1041410.5896848743</v>
      </c>
    </row>
    <row r="3713" spans="10:11" x14ac:dyDescent="0.25">
      <c r="J3713">
        <v>3706</v>
      </c>
      <c r="K3713">
        <v>1046924.1464648979</v>
      </c>
    </row>
    <row r="3714" spans="10:11" x14ac:dyDescent="0.25">
      <c r="J3714">
        <v>3707</v>
      </c>
      <c r="K3714">
        <v>1043484.9800255781</v>
      </c>
    </row>
    <row r="3715" spans="10:11" x14ac:dyDescent="0.25">
      <c r="J3715">
        <v>3708</v>
      </c>
      <c r="K3715">
        <v>1045455.8123331292</v>
      </c>
    </row>
    <row r="3716" spans="10:11" x14ac:dyDescent="0.25">
      <c r="J3716">
        <v>3709</v>
      </c>
      <c r="K3716">
        <v>1044423.4270045761</v>
      </c>
    </row>
    <row r="3717" spans="10:11" x14ac:dyDescent="0.25">
      <c r="J3717">
        <v>3710</v>
      </c>
      <c r="K3717">
        <v>1047034.2692722634</v>
      </c>
    </row>
    <row r="3718" spans="10:11" x14ac:dyDescent="0.25">
      <c r="J3718">
        <v>3711</v>
      </c>
      <c r="K3718">
        <v>1046557.1042827738</v>
      </c>
    </row>
    <row r="3719" spans="10:11" x14ac:dyDescent="0.25">
      <c r="J3719">
        <v>3712</v>
      </c>
      <c r="K3719">
        <v>1044700.4046891006</v>
      </c>
    </row>
    <row r="3720" spans="10:11" x14ac:dyDescent="0.25">
      <c r="J3720">
        <v>3713</v>
      </c>
      <c r="K3720">
        <v>1042184.4160609597</v>
      </c>
    </row>
    <row r="3721" spans="10:11" x14ac:dyDescent="0.25">
      <c r="J3721">
        <v>3714</v>
      </c>
      <c r="K3721">
        <v>1045301.5423069542</v>
      </c>
    </row>
    <row r="3722" spans="10:11" x14ac:dyDescent="0.25">
      <c r="J3722">
        <v>3715</v>
      </c>
      <c r="K3722">
        <v>1044085.0071479279</v>
      </c>
    </row>
    <row r="3723" spans="10:11" x14ac:dyDescent="0.25">
      <c r="J3723">
        <v>3716</v>
      </c>
      <c r="K3723">
        <v>1046286.821195651</v>
      </c>
    </row>
    <row r="3724" spans="10:11" x14ac:dyDescent="0.25">
      <c r="J3724">
        <v>3717</v>
      </c>
      <c r="K3724">
        <v>1044818.6675963086</v>
      </c>
    </row>
    <row r="3725" spans="10:11" x14ac:dyDescent="0.25">
      <c r="J3725">
        <v>3718</v>
      </c>
      <c r="K3725">
        <v>1045201.6828447978</v>
      </c>
    </row>
    <row r="3726" spans="10:11" x14ac:dyDescent="0.25">
      <c r="J3726">
        <v>3719</v>
      </c>
      <c r="K3726">
        <v>1044483.1560765703</v>
      </c>
    </row>
    <row r="3727" spans="10:11" x14ac:dyDescent="0.25">
      <c r="J3727">
        <v>3720</v>
      </c>
      <c r="K3727">
        <v>1042206.7667548739</v>
      </c>
    </row>
    <row r="3728" spans="10:11" x14ac:dyDescent="0.25">
      <c r="J3728">
        <v>3721</v>
      </c>
      <c r="K3728">
        <v>1041987.0658306984</v>
      </c>
    </row>
    <row r="3729" spans="10:11" x14ac:dyDescent="0.25">
      <c r="J3729">
        <v>3722</v>
      </c>
      <c r="K3729">
        <v>1048013.0057199606</v>
      </c>
    </row>
    <row r="3730" spans="10:11" x14ac:dyDescent="0.25">
      <c r="J3730">
        <v>3723</v>
      </c>
      <c r="K3730">
        <v>1046941.6044397287</v>
      </c>
    </row>
    <row r="3731" spans="10:11" x14ac:dyDescent="0.25">
      <c r="J3731">
        <v>3724</v>
      </c>
      <c r="K3731">
        <v>1051112.5215375777</v>
      </c>
    </row>
    <row r="3732" spans="10:11" x14ac:dyDescent="0.25">
      <c r="J3732">
        <v>3725</v>
      </c>
      <c r="K3732">
        <v>1041647.1555943484</v>
      </c>
    </row>
    <row r="3733" spans="10:11" x14ac:dyDescent="0.25">
      <c r="J3733">
        <v>3726</v>
      </c>
      <c r="K3733">
        <v>1047565.812894601</v>
      </c>
    </row>
    <row r="3734" spans="10:11" x14ac:dyDescent="0.25">
      <c r="J3734">
        <v>3727</v>
      </c>
      <c r="K3734">
        <v>1044154.7071335429</v>
      </c>
    </row>
    <row r="3735" spans="10:11" x14ac:dyDescent="0.25">
      <c r="J3735">
        <v>3728</v>
      </c>
      <c r="K3735">
        <v>1044397.2167215876</v>
      </c>
    </row>
    <row r="3736" spans="10:11" x14ac:dyDescent="0.25">
      <c r="J3736">
        <v>3729</v>
      </c>
      <c r="K3736">
        <v>1045035.9548762027</v>
      </c>
    </row>
    <row r="3737" spans="10:11" x14ac:dyDescent="0.25">
      <c r="J3737">
        <v>3730</v>
      </c>
      <c r="K3737">
        <v>1043977.3399233111</v>
      </c>
    </row>
    <row r="3738" spans="10:11" x14ac:dyDescent="0.25">
      <c r="J3738">
        <v>3731</v>
      </c>
      <c r="K3738">
        <v>1047480.4086676281</v>
      </c>
    </row>
    <row r="3739" spans="10:11" x14ac:dyDescent="0.25">
      <c r="J3739">
        <v>3732</v>
      </c>
      <c r="K3739">
        <v>1040813.1052157143</v>
      </c>
    </row>
    <row r="3740" spans="10:11" x14ac:dyDescent="0.25">
      <c r="J3740">
        <v>3733</v>
      </c>
      <c r="K3740">
        <v>1050196.413956244</v>
      </c>
    </row>
    <row r="3741" spans="10:11" x14ac:dyDescent="0.25">
      <c r="J3741">
        <v>3734</v>
      </c>
      <c r="K3741">
        <v>1043113.6870534274</v>
      </c>
    </row>
    <row r="3742" spans="10:11" x14ac:dyDescent="0.25">
      <c r="J3742">
        <v>3735</v>
      </c>
      <c r="K3742">
        <v>1045441.6681214358</v>
      </c>
    </row>
    <row r="3743" spans="10:11" x14ac:dyDescent="0.25">
      <c r="J3743">
        <v>3736</v>
      </c>
      <c r="K3743">
        <v>1042566.1846613447</v>
      </c>
    </row>
    <row r="3744" spans="10:11" x14ac:dyDescent="0.25">
      <c r="J3744">
        <v>3737</v>
      </c>
      <c r="K3744">
        <v>1050305.3962153192</v>
      </c>
    </row>
    <row r="3745" spans="10:11" x14ac:dyDescent="0.25">
      <c r="J3745">
        <v>3738</v>
      </c>
      <c r="K3745">
        <v>1043905.6184930081</v>
      </c>
    </row>
    <row r="3746" spans="10:11" x14ac:dyDescent="0.25">
      <c r="J3746">
        <v>3739</v>
      </c>
      <c r="K3746">
        <v>1044918.1168756163</v>
      </c>
    </row>
    <row r="3747" spans="10:11" x14ac:dyDescent="0.25">
      <c r="J3747">
        <v>3740</v>
      </c>
      <c r="K3747">
        <v>1047221.2646357346</v>
      </c>
    </row>
    <row r="3748" spans="10:11" x14ac:dyDescent="0.25">
      <c r="J3748">
        <v>3741</v>
      </c>
      <c r="K3748">
        <v>1045351.6008352286</v>
      </c>
    </row>
    <row r="3749" spans="10:11" x14ac:dyDescent="0.25">
      <c r="J3749">
        <v>3742</v>
      </c>
      <c r="K3749">
        <v>1045793.5209548908</v>
      </c>
    </row>
    <row r="3750" spans="10:11" x14ac:dyDescent="0.25">
      <c r="J3750">
        <v>3743</v>
      </c>
      <c r="K3750">
        <v>1043099.2089450096</v>
      </c>
    </row>
    <row r="3751" spans="10:11" x14ac:dyDescent="0.25">
      <c r="J3751">
        <v>3744</v>
      </c>
      <c r="K3751">
        <v>1043789.6331877591</v>
      </c>
    </row>
    <row r="3752" spans="10:11" x14ac:dyDescent="0.25">
      <c r="J3752">
        <v>3745</v>
      </c>
      <c r="K3752">
        <v>1047615.91033659</v>
      </c>
    </row>
    <row r="3753" spans="10:11" x14ac:dyDescent="0.25">
      <c r="J3753">
        <v>3746</v>
      </c>
      <c r="K3753">
        <v>1045280.2417496783</v>
      </c>
    </row>
    <row r="3754" spans="10:11" x14ac:dyDescent="0.25">
      <c r="J3754">
        <v>3747</v>
      </c>
      <c r="K3754">
        <v>1042733.5414235496</v>
      </c>
    </row>
    <row r="3755" spans="10:11" x14ac:dyDescent="0.25">
      <c r="J3755">
        <v>3748</v>
      </c>
      <c r="K3755">
        <v>1046996.2239639615</v>
      </c>
    </row>
    <row r="3756" spans="10:11" x14ac:dyDescent="0.25">
      <c r="J3756">
        <v>3749</v>
      </c>
      <c r="K3756">
        <v>1045590.610201536</v>
      </c>
    </row>
    <row r="3757" spans="10:11" x14ac:dyDescent="0.25">
      <c r="J3757">
        <v>3750</v>
      </c>
      <c r="K3757">
        <v>1043331.0464720245</v>
      </c>
    </row>
    <row r="3758" spans="10:11" x14ac:dyDescent="0.25">
      <c r="J3758">
        <v>3751</v>
      </c>
      <c r="K3758">
        <v>1046798.5734290936</v>
      </c>
    </row>
    <row r="3759" spans="10:11" x14ac:dyDescent="0.25">
      <c r="J3759">
        <v>3752</v>
      </c>
      <c r="K3759">
        <v>1045891.7955381876</v>
      </c>
    </row>
    <row r="3760" spans="10:11" x14ac:dyDescent="0.25">
      <c r="J3760">
        <v>3753</v>
      </c>
      <c r="K3760">
        <v>1042938.9661484081</v>
      </c>
    </row>
    <row r="3761" spans="10:11" x14ac:dyDescent="0.25">
      <c r="J3761">
        <v>3754</v>
      </c>
      <c r="K3761">
        <v>1049808.1503132684</v>
      </c>
    </row>
    <row r="3762" spans="10:11" x14ac:dyDescent="0.25">
      <c r="J3762">
        <v>3755</v>
      </c>
      <c r="K3762">
        <v>1048240.7274378384</v>
      </c>
    </row>
    <row r="3763" spans="10:11" x14ac:dyDescent="0.25">
      <c r="J3763">
        <v>3756</v>
      </c>
      <c r="K3763">
        <v>1049901.3655353433</v>
      </c>
    </row>
    <row r="3764" spans="10:11" x14ac:dyDescent="0.25">
      <c r="J3764">
        <v>3757</v>
      </c>
      <c r="K3764">
        <v>1045704.2770757227</v>
      </c>
    </row>
    <row r="3765" spans="10:11" x14ac:dyDescent="0.25">
      <c r="J3765">
        <v>3758</v>
      </c>
      <c r="K3765">
        <v>1045609.8129872952</v>
      </c>
    </row>
    <row r="3766" spans="10:11" x14ac:dyDescent="0.25">
      <c r="J3766">
        <v>3759</v>
      </c>
      <c r="K3766">
        <v>1050053.4413501932</v>
      </c>
    </row>
    <row r="3767" spans="10:11" x14ac:dyDescent="0.25">
      <c r="J3767">
        <v>3760</v>
      </c>
      <c r="K3767">
        <v>1048684.2789513068</v>
      </c>
    </row>
    <row r="3768" spans="10:11" x14ac:dyDescent="0.25">
      <c r="J3768">
        <v>3761</v>
      </c>
      <c r="K3768">
        <v>1044188.3811689767</v>
      </c>
    </row>
    <row r="3769" spans="10:11" x14ac:dyDescent="0.25">
      <c r="J3769">
        <v>3762</v>
      </c>
      <c r="K3769">
        <v>1042020.9998293248</v>
      </c>
    </row>
    <row r="3770" spans="10:11" x14ac:dyDescent="0.25">
      <c r="J3770">
        <v>3763</v>
      </c>
      <c r="K3770">
        <v>1042712.7187652289</v>
      </c>
    </row>
    <row r="3771" spans="10:11" x14ac:dyDescent="0.25">
      <c r="J3771">
        <v>3764</v>
      </c>
      <c r="K3771">
        <v>1049643.9039530649</v>
      </c>
    </row>
    <row r="3772" spans="10:11" x14ac:dyDescent="0.25">
      <c r="J3772">
        <v>3765</v>
      </c>
      <c r="K3772">
        <v>1050531.8274837933</v>
      </c>
    </row>
    <row r="3773" spans="10:11" x14ac:dyDescent="0.25">
      <c r="J3773">
        <v>3766</v>
      </c>
      <c r="K3773">
        <v>1040588.5762243435</v>
      </c>
    </row>
    <row r="3774" spans="10:11" x14ac:dyDescent="0.25">
      <c r="J3774">
        <v>3767</v>
      </c>
      <c r="K3774">
        <v>1045881.4284830295</v>
      </c>
    </row>
    <row r="3775" spans="10:11" x14ac:dyDescent="0.25">
      <c r="J3775">
        <v>3768</v>
      </c>
      <c r="K3775">
        <v>1044977.8900602447</v>
      </c>
    </row>
    <row r="3776" spans="10:11" x14ac:dyDescent="0.25">
      <c r="J3776">
        <v>3769</v>
      </c>
      <c r="K3776">
        <v>1049733.6464605792</v>
      </c>
    </row>
    <row r="3777" spans="10:11" x14ac:dyDescent="0.25">
      <c r="J3777">
        <v>3770</v>
      </c>
      <c r="K3777">
        <v>1048236.7210929724</v>
      </c>
    </row>
    <row r="3778" spans="10:11" x14ac:dyDescent="0.25">
      <c r="J3778">
        <v>3771</v>
      </c>
      <c r="K3778">
        <v>1047910.4585283282</v>
      </c>
    </row>
    <row r="3779" spans="10:11" x14ac:dyDescent="0.25">
      <c r="J3779">
        <v>3772</v>
      </c>
      <c r="K3779">
        <v>1043753.6630188768</v>
      </c>
    </row>
    <row r="3780" spans="10:11" x14ac:dyDescent="0.25">
      <c r="J3780">
        <v>3773</v>
      </c>
      <c r="K3780">
        <v>1041708.3121300811</v>
      </c>
    </row>
    <row r="3781" spans="10:11" x14ac:dyDescent="0.25">
      <c r="J3781">
        <v>3774</v>
      </c>
      <c r="K3781">
        <v>1042252.7371469937</v>
      </c>
    </row>
    <row r="3782" spans="10:11" x14ac:dyDescent="0.25">
      <c r="J3782">
        <v>3775</v>
      </c>
      <c r="K3782">
        <v>1047458.3314044349</v>
      </c>
    </row>
    <row r="3783" spans="10:11" x14ac:dyDescent="0.25">
      <c r="J3783">
        <v>3776</v>
      </c>
      <c r="K3783">
        <v>1043600.4098707968</v>
      </c>
    </row>
    <row r="3784" spans="10:11" x14ac:dyDescent="0.25">
      <c r="J3784">
        <v>3777</v>
      </c>
      <c r="K3784">
        <v>1047997.6251198913</v>
      </c>
    </row>
    <row r="3785" spans="10:11" x14ac:dyDescent="0.25">
      <c r="J3785">
        <v>3778</v>
      </c>
      <c r="K3785">
        <v>1047340.1067841469</v>
      </c>
    </row>
    <row r="3786" spans="10:11" x14ac:dyDescent="0.25">
      <c r="J3786">
        <v>3779</v>
      </c>
      <c r="K3786">
        <v>1044781.2588254944</v>
      </c>
    </row>
    <row r="3787" spans="10:11" x14ac:dyDescent="0.25">
      <c r="J3787">
        <v>3780</v>
      </c>
      <c r="K3787">
        <v>1044168.14609476</v>
      </c>
    </row>
    <row r="3788" spans="10:11" x14ac:dyDescent="0.25">
      <c r="J3788">
        <v>3781</v>
      </c>
      <c r="K3788">
        <v>1044459.1274888595</v>
      </c>
    </row>
    <row r="3789" spans="10:11" x14ac:dyDescent="0.25">
      <c r="J3789">
        <v>3782</v>
      </c>
      <c r="K3789">
        <v>1046353.9825694895</v>
      </c>
    </row>
    <row r="3790" spans="10:11" x14ac:dyDescent="0.25">
      <c r="J3790">
        <v>3783</v>
      </c>
      <c r="K3790">
        <v>1041949.7030252267</v>
      </c>
    </row>
    <row r="3791" spans="10:11" x14ac:dyDescent="0.25">
      <c r="J3791">
        <v>3784</v>
      </c>
      <c r="K3791">
        <v>1039966.1113638702</v>
      </c>
    </row>
    <row r="3792" spans="10:11" x14ac:dyDescent="0.25">
      <c r="J3792">
        <v>3785</v>
      </c>
      <c r="K3792">
        <v>1046946.7992319174</v>
      </c>
    </row>
    <row r="3793" spans="10:11" x14ac:dyDescent="0.25">
      <c r="J3793">
        <v>3786</v>
      </c>
      <c r="K3793">
        <v>1045435.9204614291</v>
      </c>
    </row>
    <row r="3794" spans="10:11" x14ac:dyDescent="0.25">
      <c r="J3794">
        <v>3787</v>
      </c>
      <c r="K3794">
        <v>1043138.2920700291</v>
      </c>
    </row>
    <row r="3795" spans="10:11" x14ac:dyDescent="0.25">
      <c r="J3795">
        <v>3788</v>
      </c>
      <c r="K3795">
        <v>1047428.1564057488</v>
      </c>
    </row>
    <row r="3796" spans="10:11" x14ac:dyDescent="0.25">
      <c r="J3796">
        <v>3789</v>
      </c>
      <c r="K3796">
        <v>1047236.88761937</v>
      </c>
    </row>
    <row r="3797" spans="10:11" x14ac:dyDescent="0.25">
      <c r="J3797">
        <v>3790</v>
      </c>
      <c r="K3797">
        <v>1043052.0365675436</v>
      </c>
    </row>
    <row r="3798" spans="10:11" x14ac:dyDescent="0.25">
      <c r="J3798">
        <v>3791</v>
      </c>
      <c r="K3798">
        <v>1041563.9121767175</v>
      </c>
    </row>
    <row r="3799" spans="10:11" x14ac:dyDescent="0.25">
      <c r="J3799">
        <v>3792</v>
      </c>
      <c r="K3799">
        <v>1039691.7908148041</v>
      </c>
    </row>
    <row r="3800" spans="10:11" x14ac:dyDescent="0.25">
      <c r="J3800">
        <v>3793</v>
      </c>
      <c r="K3800">
        <v>1043681.437184658</v>
      </c>
    </row>
    <row r="3801" spans="10:11" x14ac:dyDescent="0.25">
      <c r="J3801">
        <v>3794</v>
      </c>
      <c r="K3801">
        <v>1045424.2032699536</v>
      </c>
    </row>
    <row r="3802" spans="10:11" x14ac:dyDescent="0.25">
      <c r="J3802">
        <v>3795</v>
      </c>
      <c r="K3802">
        <v>1044128.7194607136</v>
      </c>
    </row>
    <row r="3803" spans="10:11" x14ac:dyDescent="0.25">
      <c r="J3803">
        <v>3796</v>
      </c>
      <c r="K3803">
        <v>1046635.0335195306</v>
      </c>
    </row>
    <row r="3804" spans="10:11" x14ac:dyDescent="0.25">
      <c r="J3804">
        <v>3797</v>
      </c>
      <c r="K3804">
        <v>1042759.6541200125</v>
      </c>
    </row>
    <row r="3805" spans="10:11" x14ac:dyDescent="0.25">
      <c r="J3805">
        <v>3798</v>
      </c>
      <c r="K3805">
        <v>1044239.7128441845</v>
      </c>
    </row>
    <row r="3806" spans="10:11" x14ac:dyDescent="0.25">
      <c r="J3806">
        <v>3799</v>
      </c>
      <c r="K3806">
        <v>1044473.9699067082</v>
      </c>
    </row>
    <row r="3807" spans="10:11" x14ac:dyDescent="0.25">
      <c r="J3807">
        <v>3800</v>
      </c>
      <c r="K3807">
        <v>1043551.1083395841</v>
      </c>
    </row>
    <row r="3808" spans="10:11" x14ac:dyDescent="0.25">
      <c r="J3808">
        <v>3801</v>
      </c>
      <c r="K3808">
        <v>1047105.6538387103</v>
      </c>
    </row>
    <row r="3809" spans="10:11" x14ac:dyDescent="0.25">
      <c r="J3809">
        <v>3802</v>
      </c>
      <c r="K3809">
        <v>1043116.0289294248</v>
      </c>
    </row>
    <row r="3810" spans="10:11" x14ac:dyDescent="0.25">
      <c r="J3810">
        <v>3803</v>
      </c>
      <c r="K3810">
        <v>1041804.9546650744</v>
      </c>
    </row>
    <row r="3811" spans="10:11" x14ac:dyDescent="0.25">
      <c r="J3811">
        <v>3804</v>
      </c>
      <c r="K3811">
        <v>1045325.3109276079</v>
      </c>
    </row>
    <row r="3812" spans="10:11" x14ac:dyDescent="0.25">
      <c r="J3812">
        <v>3805</v>
      </c>
      <c r="K3812">
        <v>1043359.316847924</v>
      </c>
    </row>
    <row r="3813" spans="10:11" x14ac:dyDescent="0.25">
      <c r="J3813">
        <v>3806</v>
      </c>
      <c r="K3813">
        <v>1044756.1710519516</v>
      </c>
    </row>
    <row r="3814" spans="10:11" x14ac:dyDescent="0.25">
      <c r="J3814">
        <v>3807</v>
      </c>
      <c r="K3814">
        <v>1039112.4000807956</v>
      </c>
    </row>
    <row r="3815" spans="10:11" x14ac:dyDescent="0.25">
      <c r="J3815">
        <v>3808</v>
      </c>
      <c r="K3815">
        <v>1046465.8169705793</v>
      </c>
    </row>
    <row r="3816" spans="10:11" x14ac:dyDescent="0.25">
      <c r="J3816">
        <v>3809</v>
      </c>
      <c r="K3816">
        <v>1046750.340836231</v>
      </c>
    </row>
    <row r="3817" spans="10:11" x14ac:dyDescent="0.25">
      <c r="J3817">
        <v>3810</v>
      </c>
      <c r="K3817">
        <v>1046389.3553817129</v>
      </c>
    </row>
    <row r="3818" spans="10:11" x14ac:dyDescent="0.25">
      <c r="J3818">
        <v>3811</v>
      </c>
      <c r="K3818">
        <v>1046123.8448803393</v>
      </c>
    </row>
    <row r="3819" spans="10:11" x14ac:dyDescent="0.25">
      <c r="J3819">
        <v>3812</v>
      </c>
      <c r="K3819">
        <v>1043042.0671291708</v>
      </c>
    </row>
    <row r="3820" spans="10:11" x14ac:dyDescent="0.25">
      <c r="J3820">
        <v>3813</v>
      </c>
      <c r="K3820">
        <v>1042713.5044289591</v>
      </c>
    </row>
    <row r="3821" spans="10:11" x14ac:dyDescent="0.25">
      <c r="J3821">
        <v>3814</v>
      </c>
      <c r="K3821">
        <v>1047758.9079087189</v>
      </c>
    </row>
    <row r="3822" spans="10:11" x14ac:dyDescent="0.25">
      <c r="J3822">
        <v>3815</v>
      </c>
      <c r="K3822">
        <v>1049778.8422454889</v>
      </c>
    </row>
    <row r="3823" spans="10:11" x14ac:dyDescent="0.25">
      <c r="J3823">
        <v>3816</v>
      </c>
      <c r="K3823">
        <v>1043504.083523446</v>
      </c>
    </row>
    <row r="3824" spans="10:11" x14ac:dyDescent="0.25">
      <c r="J3824">
        <v>3817</v>
      </c>
      <c r="K3824">
        <v>1046017.9701634092</v>
      </c>
    </row>
    <row r="3825" spans="10:11" x14ac:dyDescent="0.25">
      <c r="J3825">
        <v>3818</v>
      </c>
      <c r="K3825">
        <v>1043692.4908372336</v>
      </c>
    </row>
    <row r="3826" spans="10:11" x14ac:dyDescent="0.25">
      <c r="J3826">
        <v>3819</v>
      </c>
      <c r="K3826">
        <v>1047723.4220659572</v>
      </c>
    </row>
    <row r="3827" spans="10:11" x14ac:dyDescent="0.25">
      <c r="J3827">
        <v>3820</v>
      </c>
      <c r="K3827">
        <v>1044480.1620700746</v>
      </c>
    </row>
    <row r="3828" spans="10:11" x14ac:dyDescent="0.25">
      <c r="J3828">
        <v>3821</v>
      </c>
      <c r="K3828">
        <v>1047326.8351099475</v>
      </c>
    </row>
    <row r="3829" spans="10:11" x14ac:dyDescent="0.25">
      <c r="J3829">
        <v>3822</v>
      </c>
      <c r="K3829">
        <v>1041629.4329633556</v>
      </c>
    </row>
    <row r="3830" spans="10:11" x14ac:dyDescent="0.25">
      <c r="J3830">
        <v>3823</v>
      </c>
      <c r="K3830">
        <v>1047025.0107133246</v>
      </c>
    </row>
    <row r="3831" spans="10:11" x14ac:dyDescent="0.25">
      <c r="J3831">
        <v>3824</v>
      </c>
      <c r="K3831">
        <v>1042947.4540021822</v>
      </c>
    </row>
    <row r="3832" spans="10:11" x14ac:dyDescent="0.25">
      <c r="J3832">
        <v>3825</v>
      </c>
      <c r="K3832">
        <v>1043770.8284390223</v>
      </c>
    </row>
    <row r="3833" spans="10:11" x14ac:dyDescent="0.25">
      <c r="J3833">
        <v>3826</v>
      </c>
      <c r="K3833">
        <v>1043584.7862026509</v>
      </c>
    </row>
    <row r="3834" spans="10:11" x14ac:dyDescent="0.25">
      <c r="J3834">
        <v>3827</v>
      </c>
      <c r="K3834">
        <v>1044938.722052775</v>
      </c>
    </row>
    <row r="3835" spans="10:11" x14ac:dyDescent="0.25">
      <c r="J3835">
        <v>3828</v>
      </c>
      <c r="K3835">
        <v>1052206.4209915171</v>
      </c>
    </row>
    <row r="3836" spans="10:11" x14ac:dyDescent="0.25">
      <c r="J3836">
        <v>3829</v>
      </c>
      <c r="K3836">
        <v>1045640.2633319034</v>
      </c>
    </row>
    <row r="3837" spans="10:11" x14ac:dyDescent="0.25">
      <c r="J3837">
        <v>3830</v>
      </c>
      <c r="K3837">
        <v>1046102.9809454827</v>
      </c>
    </row>
    <row r="3838" spans="10:11" x14ac:dyDescent="0.25">
      <c r="J3838">
        <v>3831</v>
      </c>
      <c r="K3838">
        <v>1047089.2857326493</v>
      </c>
    </row>
    <row r="3839" spans="10:11" x14ac:dyDescent="0.25">
      <c r="J3839">
        <v>3832</v>
      </c>
      <c r="K3839">
        <v>1045685.6944359774</v>
      </c>
    </row>
    <row r="3840" spans="10:11" x14ac:dyDescent="0.25">
      <c r="J3840">
        <v>3833</v>
      </c>
      <c r="K3840">
        <v>1040654.7934026823</v>
      </c>
    </row>
    <row r="3841" spans="10:11" x14ac:dyDescent="0.25">
      <c r="J3841">
        <v>3834</v>
      </c>
      <c r="K3841">
        <v>1043751.4238873224</v>
      </c>
    </row>
    <row r="3842" spans="10:11" x14ac:dyDescent="0.25">
      <c r="J3842">
        <v>3835</v>
      </c>
      <c r="K3842">
        <v>1043328.075276554</v>
      </c>
    </row>
    <row r="3843" spans="10:11" x14ac:dyDescent="0.25">
      <c r="J3843">
        <v>3836</v>
      </c>
      <c r="K3843">
        <v>1043694.9959292649</v>
      </c>
    </row>
    <row r="3844" spans="10:11" x14ac:dyDescent="0.25">
      <c r="J3844">
        <v>3837</v>
      </c>
      <c r="K3844">
        <v>1045906.3762227775</v>
      </c>
    </row>
    <row r="3845" spans="10:11" x14ac:dyDescent="0.25">
      <c r="J3845">
        <v>3838</v>
      </c>
      <c r="K3845">
        <v>1045357.8869984092</v>
      </c>
    </row>
    <row r="3846" spans="10:11" x14ac:dyDescent="0.25">
      <c r="J3846">
        <v>3839</v>
      </c>
      <c r="K3846">
        <v>1046381.4783420638</v>
      </c>
    </row>
    <row r="3847" spans="10:11" x14ac:dyDescent="0.25">
      <c r="J3847">
        <v>3840</v>
      </c>
      <c r="K3847">
        <v>1047186.1091650018</v>
      </c>
    </row>
    <row r="3848" spans="10:11" x14ac:dyDescent="0.25">
      <c r="J3848">
        <v>3841</v>
      </c>
      <c r="K3848">
        <v>1041275.9451937956</v>
      </c>
    </row>
    <row r="3849" spans="10:11" x14ac:dyDescent="0.25">
      <c r="J3849">
        <v>3842</v>
      </c>
      <c r="K3849">
        <v>1041578.8696779854</v>
      </c>
    </row>
    <row r="3850" spans="10:11" x14ac:dyDescent="0.25">
      <c r="J3850">
        <v>3843</v>
      </c>
      <c r="K3850">
        <v>1044040.3570498817</v>
      </c>
    </row>
    <row r="3851" spans="10:11" x14ac:dyDescent="0.25">
      <c r="J3851">
        <v>3844</v>
      </c>
      <c r="K3851">
        <v>1037874.7837538193</v>
      </c>
    </row>
    <row r="3852" spans="10:11" x14ac:dyDescent="0.25">
      <c r="J3852">
        <v>3845</v>
      </c>
      <c r="K3852">
        <v>1046045.2638319035</v>
      </c>
    </row>
    <row r="3853" spans="10:11" x14ac:dyDescent="0.25">
      <c r="J3853">
        <v>3846</v>
      </c>
      <c r="K3853">
        <v>1044542.0971782912</v>
      </c>
    </row>
    <row r="3854" spans="10:11" x14ac:dyDescent="0.25">
      <c r="J3854">
        <v>3847</v>
      </c>
      <c r="K3854">
        <v>1045064.4503659585</v>
      </c>
    </row>
    <row r="3855" spans="10:11" x14ac:dyDescent="0.25">
      <c r="J3855">
        <v>3848</v>
      </c>
      <c r="K3855">
        <v>1044948.7972507466</v>
      </c>
    </row>
    <row r="3856" spans="10:11" x14ac:dyDescent="0.25">
      <c r="J3856">
        <v>3849</v>
      </c>
      <c r="K3856">
        <v>1048068.0874908295</v>
      </c>
    </row>
    <row r="3857" spans="10:11" x14ac:dyDescent="0.25">
      <c r="J3857">
        <v>3850</v>
      </c>
      <c r="K3857">
        <v>1043470.9985715753</v>
      </c>
    </row>
    <row r="3858" spans="10:11" x14ac:dyDescent="0.25">
      <c r="J3858">
        <v>3851</v>
      </c>
      <c r="K3858">
        <v>1048887.3056001281</v>
      </c>
    </row>
    <row r="3859" spans="10:11" x14ac:dyDescent="0.25">
      <c r="J3859">
        <v>3852</v>
      </c>
      <c r="K3859">
        <v>1045517.5202845441</v>
      </c>
    </row>
    <row r="3860" spans="10:11" x14ac:dyDescent="0.25">
      <c r="J3860">
        <v>3853</v>
      </c>
      <c r="K3860">
        <v>1045983.399803426</v>
      </c>
    </row>
    <row r="3861" spans="10:11" x14ac:dyDescent="0.25">
      <c r="J3861">
        <v>3854</v>
      </c>
      <c r="K3861">
        <v>1044542.5956916495</v>
      </c>
    </row>
    <row r="3862" spans="10:11" x14ac:dyDescent="0.25">
      <c r="J3862">
        <v>3855</v>
      </c>
      <c r="K3862">
        <v>1043309.4861462312</v>
      </c>
    </row>
    <row r="3863" spans="10:11" x14ac:dyDescent="0.25">
      <c r="J3863">
        <v>3856</v>
      </c>
      <c r="K3863">
        <v>1039810.9911167842</v>
      </c>
    </row>
    <row r="3864" spans="10:11" x14ac:dyDescent="0.25">
      <c r="J3864">
        <v>3857</v>
      </c>
      <c r="K3864">
        <v>1045814.8571430707</v>
      </c>
    </row>
    <row r="3865" spans="10:11" x14ac:dyDescent="0.25">
      <c r="J3865">
        <v>3858</v>
      </c>
      <c r="K3865">
        <v>1044596.3143915663</v>
      </c>
    </row>
    <row r="3866" spans="10:11" x14ac:dyDescent="0.25">
      <c r="J3866">
        <v>3859</v>
      </c>
      <c r="K3866">
        <v>1046800.0218974277</v>
      </c>
    </row>
    <row r="3867" spans="10:11" x14ac:dyDescent="0.25">
      <c r="J3867">
        <v>3860</v>
      </c>
      <c r="K3867">
        <v>1044900.4725999313</v>
      </c>
    </row>
    <row r="3868" spans="10:11" x14ac:dyDescent="0.25">
      <c r="J3868">
        <v>3861</v>
      </c>
      <c r="K3868">
        <v>1049665.567676648</v>
      </c>
    </row>
    <row r="3869" spans="10:11" x14ac:dyDescent="0.25">
      <c r="J3869">
        <v>3862</v>
      </c>
      <c r="K3869">
        <v>1047446.1938360528</v>
      </c>
    </row>
    <row r="3870" spans="10:11" x14ac:dyDescent="0.25">
      <c r="J3870">
        <v>3863</v>
      </c>
      <c r="K3870">
        <v>1043647.6220904688</v>
      </c>
    </row>
    <row r="3871" spans="10:11" x14ac:dyDescent="0.25">
      <c r="J3871">
        <v>3864</v>
      </c>
      <c r="K3871">
        <v>1048791.6621081661</v>
      </c>
    </row>
    <row r="3872" spans="10:11" x14ac:dyDescent="0.25">
      <c r="J3872">
        <v>3865</v>
      </c>
      <c r="K3872">
        <v>1049144.4503906185</v>
      </c>
    </row>
    <row r="3873" spans="10:11" x14ac:dyDescent="0.25">
      <c r="J3873">
        <v>3866</v>
      </c>
      <c r="K3873">
        <v>1047894.3266402896</v>
      </c>
    </row>
    <row r="3874" spans="10:11" x14ac:dyDescent="0.25">
      <c r="J3874">
        <v>3867</v>
      </c>
      <c r="K3874">
        <v>1043922.9614829225</v>
      </c>
    </row>
    <row r="3875" spans="10:11" x14ac:dyDescent="0.25">
      <c r="J3875">
        <v>3868</v>
      </c>
      <c r="K3875">
        <v>1046060.2341139594</v>
      </c>
    </row>
    <row r="3876" spans="10:11" x14ac:dyDescent="0.25">
      <c r="J3876">
        <v>3869</v>
      </c>
      <c r="K3876">
        <v>1045592.35949296</v>
      </c>
    </row>
    <row r="3877" spans="10:11" x14ac:dyDescent="0.25">
      <c r="J3877">
        <v>3870</v>
      </c>
      <c r="K3877">
        <v>1042071.4400943131</v>
      </c>
    </row>
    <row r="3878" spans="10:11" x14ac:dyDescent="0.25">
      <c r="J3878">
        <v>3871</v>
      </c>
      <c r="K3878">
        <v>1045509.1102746379</v>
      </c>
    </row>
    <row r="3879" spans="10:11" x14ac:dyDescent="0.25">
      <c r="J3879">
        <v>3872</v>
      </c>
      <c r="K3879">
        <v>1045041.2512176465</v>
      </c>
    </row>
    <row r="3880" spans="10:11" x14ac:dyDescent="0.25">
      <c r="J3880">
        <v>3873</v>
      </c>
      <c r="K3880">
        <v>1043985.5562225495</v>
      </c>
    </row>
    <row r="3881" spans="10:11" x14ac:dyDescent="0.25">
      <c r="J3881">
        <v>3874</v>
      </c>
      <c r="K3881">
        <v>1051357.4953531919</v>
      </c>
    </row>
    <row r="3882" spans="10:11" x14ac:dyDescent="0.25">
      <c r="J3882">
        <v>3875</v>
      </c>
      <c r="K3882">
        <v>1045749.5340017738</v>
      </c>
    </row>
    <row r="3883" spans="10:11" x14ac:dyDescent="0.25">
      <c r="J3883">
        <v>3876</v>
      </c>
      <c r="K3883">
        <v>1046129.4327182792</v>
      </c>
    </row>
    <row r="3884" spans="10:11" x14ac:dyDescent="0.25">
      <c r="J3884">
        <v>3877</v>
      </c>
      <c r="K3884">
        <v>1043395.1377327268</v>
      </c>
    </row>
    <row r="3885" spans="10:11" x14ac:dyDescent="0.25">
      <c r="J3885">
        <v>3878</v>
      </c>
      <c r="K3885">
        <v>1042845.1875128789</v>
      </c>
    </row>
    <row r="3886" spans="10:11" x14ac:dyDescent="0.25">
      <c r="J3886">
        <v>3879</v>
      </c>
      <c r="K3886">
        <v>1047468.8828805709</v>
      </c>
    </row>
    <row r="3887" spans="10:11" x14ac:dyDescent="0.25">
      <c r="J3887">
        <v>3880</v>
      </c>
      <c r="K3887">
        <v>1044742.9324018009</v>
      </c>
    </row>
    <row r="3888" spans="10:11" x14ac:dyDescent="0.25">
      <c r="J3888">
        <v>3881</v>
      </c>
      <c r="K3888">
        <v>1043877.6727581926</v>
      </c>
    </row>
    <row r="3889" spans="10:11" x14ac:dyDescent="0.25">
      <c r="J3889">
        <v>3882</v>
      </c>
      <c r="K3889">
        <v>1041086.0341230117</v>
      </c>
    </row>
    <row r="3890" spans="10:11" x14ac:dyDescent="0.25">
      <c r="J3890">
        <v>3883</v>
      </c>
      <c r="K3890">
        <v>1046597.2706511662</v>
      </c>
    </row>
    <row r="3891" spans="10:11" x14ac:dyDescent="0.25">
      <c r="J3891">
        <v>3884</v>
      </c>
      <c r="K3891">
        <v>1041408.8387191143</v>
      </c>
    </row>
    <row r="3892" spans="10:11" x14ac:dyDescent="0.25">
      <c r="J3892">
        <v>3885</v>
      </c>
      <c r="K3892">
        <v>1044647.4562664941</v>
      </c>
    </row>
    <row r="3893" spans="10:11" x14ac:dyDescent="0.25">
      <c r="J3893">
        <v>3886</v>
      </c>
      <c r="K3893">
        <v>1049863.153413896</v>
      </c>
    </row>
    <row r="3894" spans="10:11" x14ac:dyDescent="0.25">
      <c r="J3894">
        <v>3887</v>
      </c>
      <c r="K3894">
        <v>1048909.7285067234</v>
      </c>
    </row>
    <row r="3895" spans="10:11" x14ac:dyDescent="0.25">
      <c r="J3895">
        <v>3888</v>
      </c>
      <c r="K3895">
        <v>1046501.2240345901</v>
      </c>
    </row>
    <row r="3896" spans="10:11" x14ac:dyDescent="0.25">
      <c r="J3896">
        <v>3889</v>
      </c>
      <c r="K3896">
        <v>1045089.1244074797</v>
      </c>
    </row>
    <row r="3897" spans="10:11" x14ac:dyDescent="0.25">
      <c r="J3897">
        <v>3890</v>
      </c>
      <c r="K3897">
        <v>1045531.3706664832</v>
      </c>
    </row>
    <row r="3898" spans="10:11" x14ac:dyDescent="0.25">
      <c r="J3898">
        <v>3891</v>
      </c>
      <c r="K3898">
        <v>1045762.1502993633</v>
      </c>
    </row>
    <row r="3899" spans="10:11" x14ac:dyDescent="0.25">
      <c r="J3899">
        <v>3892</v>
      </c>
      <c r="K3899">
        <v>1043621.6469110181</v>
      </c>
    </row>
    <row r="3900" spans="10:11" x14ac:dyDescent="0.25">
      <c r="J3900">
        <v>3893</v>
      </c>
      <c r="K3900">
        <v>1045163.5488419059</v>
      </c>
    </row>
    <row r="3901" spans="10:11" x14ac:dyDescent="0.25">
      <c r="J3901">
        <v>3894</v>
      </c>
      <c r="K3901">
        <v>1043704.4731580495</v>
      </c>
    </row>
    <row r="3902" spans="10:11" x14ac:dyDescent="0.25">
      <c r="J3902">
        <v>3895</v>
      </c>
      <c r="K3902">
        <v>1042850.8931539069</v>
      </c>
    </row>
    <row r="3903" spans="10:11" x14ac:dyDescent="0.25">
      <c r="J3903">
        <v>3896</v>
      </c>
      <c r="K3903">
        <v>1046626.0958974867</v>
      </c>
    </row>
    <row r="3904" spans="10:11" x14ac:dyDescent="0.25">
      <c r="J3904">
        <v>3897</v>
      </c>
      <c r="K3904">
        <v>1044786.8055951389</v>
      </c>
    </row>
    <row r="3905" spans="10:11" x14ac:dyDescent="0.25">
      <c r="J3905">
        <v>3898</v>
      </c>
      <c r="K3905">
        <v>1042698.5620318231</v>
      </c>
    </row>
    <row r="3906" spans="10:11" x14ac:dyDescent="0.25">
      <c r="J3906">
        <v>3899</v>
      </c>
      <c r="K3906">
        <v>1044585.4462703177</v>
      </c>
    </row>
    <row r="3907" spans="10:11" x14ac:dyDescent="0.25">
      <c r="J3907">
        <v>3900</v>
      </c>
      <c r="K3907">
        <v>1044750.7568747544</v>
      </c>
    </row>
    <row r="3908" spans="10:11" x14ac:dyDescent="0.25">
      <c r="J3908">
        <v>3901</v>
      </c>
      <c r="K3908">
        <v>1043773.3551309807</v>
      </c>
    </row>
    <row r="3909" spans="10:11" x14ac:dyDescent="0.25">
      <c r="J3909">
        <v>3902</v>
      </c>
      <c r="K3909">
        <v>1047865.0702731519</v>
      </c>
    </row>
    <row r="3910" spans="10:11" x14ac:dyDescent="0.25">
      <c r="J3910">
        <v>3903</v>
      </c>
      <c r="K3910">
        <v>1049040.0685620033</v>
      </c>
    </row>
    <row r="3911" spans="10:11" x14ac:dyDescent="0.25">
      <c r="J3911">
        <v>3904</v>
      </c>
      <c r="K3911">
        <v>1046612.8971812001</v>
      </c>
    </row>
    <row r="3912" spans="10:11" x14ac:dyDescent="0.25">
      <c r="J3912">
        <v>3905</v>
      </c>
      <c r="K3912">
        <v>1042209.3620540113</v>
      </c>
    </row>
    <row r="3913" spans="10:11" x14ac:dyDescent="0.25">
      <c r="J3913">
        <v>3906</v>
      </c>
      <c r="K3913">
        <v>1042127.6280533504</v>
      </c>
    </row>
    <row r="3914" spans="10:11" x14ac:dyDescent="0.25">
      <c r="J3914">
        <v>3907</v>
      </c>
      <c r="K3914">
        <v>1044422.0788352097</v>
      </c>
    </row>
    <row r="3915" spans="10:11" x14ac:dyDescent="0.25">
      <c r="J3915">
        <v>3908</v>
      </c>
      <c r="K3915">
        <v>1047816.404218258</v>
      </c>
    </row>
    <row r="3916" spans="10:11" x14ac:dyDescent="0.25">
      <c r="J3916">
        <v>3909</v>
      </c>
      <c r="K3916">
        <v>1043737.7090900922</v>
      </c>
    </row>
    <row r="3917" spans="10:11" x14ac:dyDescent="0.25">
      <c r="J3917">
        <v>3910</v>
      </c>
      <c r="K3917">
        <v>1044225.5115003813</v>
      </c>
    </row>
    <row r="3918" spans="10:11" x14ac:dyDescent="0.25">
      <c r="J3918">
        <v>3911</v>
      </c>
      <c r="K3918">
        <v>1044537.7809244279</v>
      </c>
    </row>
    <row r="3919" spans="10:11" x14ac:dyDescent="0.25">
      <c r="J3919">
        <v>3912</v>
      </c>
      <c r="K3919">
        <v>1043181.6125332077</v>
      </c>
    </row>
    <row r="3920" spans="10:11" x14ac:dyDescent="0.25">
      <c r="J3920">
        <v>3913</v>
      </c>
      <c r="K3920">
        <v>1048619.552374009</v>
      </c>
    </row>
    <row r="3921" spans="10:11" x14ac:dyDescent="0.25">
      <c r="J3921">
        <v>3914</v>
      </c>
      <c r="K3921">
        <v>1044075.9177787766</v>
      </c>
    </row>
    <row r="3922" spans="10:11" x14ac:dyDescent="0.25">
      <c r="J3922">
        <v>3915</v>
      </c>
      <c r="K3922">
        <v>1045934.5559155676</v>
      </c>
    </row>
    <row r="3923" spans="10:11" x14ac:dyDescent="0.25">
      <c r="J3923">
        <v>3916</v>
      </c>
      <c r="K3923">
        <v>1046368.0454718559</v>
      </c>
    </row>
    <row r="3924" spans="10:11" x14ac:dyDescent="0.25">
      <c r="J3924">
        <v>3917</v>
      </c>
      <c r="K3924">
        <v>1043263.4106166288</v>
      </c>
    </row>
    <row r="3925" spans="10:11" x14ac:dyDescent="0.25">
      <c r="J3925">
        <v>3918</v>
      </c>
      <c r="K3925">
        <v>1042912.816544848</v>
      </c>
    </row>
    <row r="3926" spans="10:11" x14ac:dyDescent="0.25">
      <c r="J3926">
        <v>3919</v>
      </c>
      <c r="K3926">
        <v>1044229.0416029141</v>
      </c>
    </row>
    <row r="3927" spans="10:11" x14ac:dyDescent="0.25">
      <c r="J3927">
        <v>3920</v>
      </c>
      <c r="K3927">
        <v>1046325.1107423749</v>
      </c>
    </row>
    <row r="3928" spans="10:11" x14ac:dyDescent="0.25">
      <c r="J3928">
        <v>3921</v>
      </c>
      <c r="K3928">
        <v>1037045.0347302574</v>
      </c>
    </row>
    <row r="3929" spans="10:11" x14ac:dyDescent="0.25">
      <c r="J3929">
        <v>3922</v>
      </c>
      <c r="K3929">
        <v>1047175.9614845267</v>
      </c>
    </row>
    <row r="3930" spans="10:11" x14ac:dyDescent="0.25">
      <c r="J3930">
        <v>3923</v>
      </c>
      <c r="K3930">
        <v>1045922.3443424529</v>
      </c>
    </row>
    <row r="3931" spans="10:11" x14ac:dyDescent="0.25">
      <c r="J3931">
        <v>3924</v>
      </c>
      <c r="K3931">
        <v>1043545.9247052629</v>
      </c>
    </row>
    <row r="3932" spans="10:11" x14ac:dyDescent="0.25">
      <c r="J3932">
        <v>3925</v>
      </c>
      <c r="K3932">
        <v>1044505.5111750909</v>
      </c>
    </row>
    <row r="3933" spans="10:11" x14ac:dyDescent="0.25">
      <c r="J3933">
        <v>3926</v>
      </c>
      <c r="K3933">
        <v>1050212.0917994776</v>
      </c>
    </row>
    <row r="3934" spans="10:11" x14ac:dyDescent="0.25">
      <c r="J3934">
        <v>3927</v>
      </c>
      <c r="K3934">
        <v>1048325.1029490697</v>
      </c>
    </row>
    <row r="3935" spans="10:11" x14ac:dyDescent="0.25">
      <c r="J3935">
        <v>3928</v>
      </c>
      <c r="K3935">
        <v>1040418.2506423014</v>
      </c>
    </row>
    <row r="3936" spans="10:11" x14ac:dyDescent="0.25">
      <c r="J3936">
        <v>3929</v>
      </c>
      <c r="K3936">
        <v>1043265.5650181357</v>
      </c>
    </row>
    <row r="3937" spans="10:11" x14ac:dyDescent="0.25">
      <c r="J3937">
        <v>3930</v>
      </c>
      <c r="K3937">
        <v>1044528.516578504</v>
      </c>
    </row>
    <row r="3938" spans="10:11" x14ac:dyDescent="0.25">
      <c r="J3938">
        <v>3931</v>
      </c>
      <c r="K3938">
        <v>1046635.7701496735</v>
      </c>
    </row>
    <row r="3939" spans="10:11" x14ac:dyDescent="0.25">
      <c r="J3939">
        <v>3932</v>
      </c>
      <c r="K3939">
        <v>1050570.4877674759</v>
      </c>
    </row>
    <row r="3940" spans="10:11" x14ac:dyDescent="0.25">
      <c r="J3940">
        <v>3933</v>
      </c>
      <c r="K3940">
        <v>1045893.2501683418</v>
      </c>
    </row>
    <row r="3941" spans="10:11" x14ac:dyDescent="0.25">
      <c r="J3941">
        <v>3934</v>
      </c>
      <c r="K3941">
        <v>1044848.2421657825</v>
      </c>
    </row>
    <row r="3942" spans="10:11" x14ac:dyDescent="0.25">
      <c r="J3942">
        <v>3935</v>
      </c>
      <c r="K3942">
        <v>1039928.3819953913</v>
      </c>
    </row>
    <row r="3943" spans="10:11" x14ac:dyDescent="0.25">
      <c r="J3943">
        <v>3936</v>
      </c>
      <c r="K3943">
        <v>1043128.1523702862</v>
      </c>
    </row>
    <row r="3944" spans="10:11" x14ac:dyDescent="0.25">
      <c r="J3944">
        <v>3937</v>
      </c>
      <c r="K3944">
        <v>1046195.754210325</v>
      </c>
    </row>
    <row r="3945" spans="10:11" x14ac:dyDescent="0.25">
      <c r="J3945">
        <v>3938</v>
      </c>
      <c r="K3945">
        <v>1045178.8248310355</v>
      </c>
    </row>
    <row r="3946" spans="10:11" x14ac:dyDescent="0.25">
      <c r="J3946">
        <v>3939</v>
      </c>
      <c r="K3946">
        <v>1046443.8497308032</v>
      </c>
    </row>
    <row r="3947" spans="10:11" x14ac:dyDescent="0.25">
      <c r="J3947">
        <v>3940</v>
      </c>
      <c r="K3947">
        <v>1042760.7912439768</v>
      </c>
    </row>
    <row r="3948" spans="10:11" x14ac:dyDescent="0.25">
      <c r="J3948">
        <v>3941</v>
      </c>
      <c r="K3948">
        <v>1047526.8437160639</v>
      </c>
    </row>
    <row r="3949" spans="10:11" x14ac:dyDescent="0.25">
      <c r="J3949">
        <v>3942</v>
      </c>
      <c r="K3949">
        <v>1048475.8778936941</v>
      </c>
    </row>
    <row r="3950" spans="10:11" x14ac:dyDescent="0.25">
      <c r="J3950">
        <v>3943</v>
      </c>
      <c r="K3950">
        <v>1044180.4805202301</v>
      </c>
    </row>
    <row r="3951" spans="10:11" x14ac:dyDescent="0.25">
      <c r="J3951">
        <v>3944</v>
      </c>
      <c r="K3951">
        <v>1049043.4982678886</v>
      </c>
    </row>
    <row r="3952" spans="10:11" x14ac:dyDescent="0.25">
      <c r="J3952">
        <v>3945</v>
      </c>
      <c r="K3952">
        <v>1050169.4720409852</v>
      </c>
    </row>
    <row r="3953" spans="10:11" x14ac:dyDescent="0.25">
      <c r="J3953">
        <v>3946</v>
      </c>
      <c r="K3953">
        <v>1047339.6349596585</v>
      </c>
    </row>
    <row r="3954" spans="10:11" x14ac:dyDescent="0.25">
      <c r="J3954">
        <v>3947</v>
      </c>
      <c r="K3954">
        <v>1043892.8983898617</v>
      </c>
    </row>
    <row r="3955" spans="10:11" x14ac:dyDescent="0.25">
      <c r="J3955">
        <v>3948</v>
      </c>
      <c r="K3955">
        <v>1043982.5758415122</v>
      </c>
    </row>
    <row r="3956" spans="10:11" x14ac:dyDescent="0.25">
      <c r="J3956">
        <v>3949</v>
      </c>
      <c r="K3956">
        <v>1045498.4062153449</v>
      </c>
    </row>
    <row r="3957" spans="10:11" x14ac:dyDescent="0.25">
      <c r="J3957">
        <v>3950</v>
      </c>
      <c r="K3957">
        <v>1045401.8268144764</v>
      </c>
    </row>
    <row r="3958" spans="10:11" x14ac:dyDescent="0.25">
      <c r="J3958">
        <v>3951</v>
      </c>
      <c r="K3958">
        <v>1046052.5161975796</v>
      </c>
    </row>
    <row r="3959" spans="10:11" x14ac:dyDescent="0.25">
      <c r="J3959">
        <v>3952</v>
      </c>
      <c r="K3959">
        <v>1047672.6071948236</v>
      </c>
    </row>
    <row r="3960" spans="10:11" x14ac:dyDescent="0.25">
      <c r="J3960">
        <v>3953</v>
      </c>
      <c r="K3960">
        <v>1040642.8877250467</v>
      </c>
    </row>
    <row r="3961" spans="10:11" x14ac:dyDescent="0.25">
      <c r="J3961">
        <v>3954</v>
      </c>
      <c r="K3961">
        <v>1049020.070522645</v>
      </c>
    </row>
    <row r="3962" spans="10:11" x14ac:dyDescent="0.25">
      <c r="J3962">
        <v>3955</v>
      </c>
      <c r="K3962">
        <v>1040851.462289923</v>
      </c>
    </row>
    <row r="3963" spans="10:11" x14ac:dyDescent="0.25">
      <c r="J3963">
        <v>3956</v>
      </c>
      <c r="K3963">
        <v>1047941.7795409571</v>
      </c>
    </row>
    <row r="3964" spans="10:11" x14ac:dyDescent="0.25">
      <c r="J3964">
        <v>3957</v>
      </c>
      <c r="K3964">
        <v>1042042.941683964</v>
      </c>
    </row>
    <row r="3965" spans="10:11" x14ac:dyDescent="0.25">
      <c r="J3965">
        <v>3958</v>
      </c>
      <c r="K3965">
        <v>1048021.6519564132</v>
      </c>
    </row>
    <row r="3966" spans="10:11" x14ac:dyDescent="0.25">
      <c r="J3966">
        <v>3959</v>
      </c>
      <c r="K3966">
        <v>1044243.0502856105</v>
      </c>
    </row>
    <row r="3967" spans="10:11" x14ac:dyDescent="0.25">
      <c r="J3967">
        <v>3960</v>
      </c>
      <c r="K3967">
        <v>1043742.5817311098</v>
      </c>
    </row>
    <row r="3968" spans="10:11" x14ac:dyDescent="0.25">
      <c r="J3968">
        <v>3961</v>
      </c>
      <c r="K3968">
        <v>1047035.9747667959</v>
      </c>
    </row>
    <row r="3969" spans="10:11" x14ac:dyDescent="0.25">
      <c r="J3969">
        <v>3962</v>
      </c>
      <c r="K3969">
        <v>1045256.9012461668</v>
      </c>
    </row>
    <row r="3970" spans="10:11" x14ac:dyDescent="0.25">
      <c r="J3970">
        <v>3963</v>
      </c>
      <c r="K3970">
        <v>1048415.4114479873</v>
      </c>
    </row>
    <row r="3971" spans="10:11" x14ac:dyDescent="0.25">
      <c r="J3971">
        <v>3964</v>
      </c>
      <c r="K3971">
        <v>1046999.4347920459</v>
      </c>
    </row>
    <row r="3972" spans="10:11" x14ac:dyDescent="0.25">
      <c r="J3972">
        <v>3965</v>
      </c>
      <c r="K3972">
        <v>1042807.0520637045</v>
      </c>
    </row>
    <row r="3973" spans="10:11" x14ac:dyDescent="0.25">
      <c r="J3973">
        <v>3966</v>
      </c>
      <c r="K3973">
        <v>1039404.3472486991</v>
      </c>
    </row>
    <row r="3974" spans="10:11" x14ac:dyDescent="0.25">
      <c r="J3974">
        <v>3967</v>
      </c>
      <c r="K3974">
        <v>1046880.0341628925</v>
      </c>
    </row>
    <row r="3975" spans="10:11" x14ac:dyDescent="0.25">
      <c r="J3975">
        <v>3968</v>
      </c>
      <c r="K3975">
        <v>1045094.3784231845</v>
      </c>
    </row>
    <row r="3976" spans="10:11" x14ac:dyDescent="0.25">
      <c r="J3976">
        <v>3969</v>
      </c>
      <c r="K3976">
        <v>1044126.8247064844</v>
      </c>
    </row>
    <row r="3977" spans="10:11" x14ac:dyDescent="0.25">
      <c r="J3977">
        <v>3970</v>
      </c>
      <c r="K3977">
        <v>1045317.6436566401</v>
      </c>
    </row>
    <row r="3978" spans="10:11" x14ac:dyDescent="0.25">
      <c r="J3978">
        <v>3971</v>
      </c>
      <c r="K3978">
        <v>1040904.8761977369</v>
      </c>
    </row>
    <row r="3979" spans="10:11" x14ac:dyDescent="0.25">
      <c r="J3979">
        <v>3972</v>
      </c>
      <c r="K3979">
        <v>1045550.1695069137</v>
      </c>
    </row>
    <row r="3980" spans="10:11" x14ac:dyDescent="0.25">
      <c r="J3980">
        <v>3973</v>
      </c>
      <c r="K3980">
        <v>1045035.4206998604</v>
      </c>
    </row>
    <row r="3981" spans="10:11" x14ac:dyDescent="0.25">
      <c r="J3981">
        <v>3974</v>
      </c>
      <c r="K3981">
        <v>1044477.8326295278</v>
      </c>
    </row>
    <row r="3982" spans="10:11" x14ac:dyDescent="0.25">
      <c r="J3982">
        <v>3975</v>
      </c>
      <c r="K3982">
        <v>1042150.4904512812</v>
      </c>
    </row>
    <row r="3983" spans="10:11" x14ac:dyDescent="0.25">
      <c r="J3983">
        <v>3976</v>
      </c>
      <c r="K3983">
        <v>1046025.7047277637</v>
      </c>
    </row>
    <row r="3984" spans="10:11" x14ac:dyDescent="0.25">
      <c r="J3984">
        <v>3977</v>
      </c>
      <c r="K3984">
        <v>1046831.2514680054</v>
      </c>
    </row>
    <row r="3985" spans="10:11" x14ac:dyDescent="0.25">
      <c r="J3985">
        <v>3978</v>
      </c>
      <c r="K3985">
        <v>1048987.5233502002</v>
      </c>
    </row>
    <row r="3986" spans="10:11" x14ac:dyDescent="0.25">
      <c r="J3986">
        <v>3979</v>
      </c>
      <c r="K3986">
        <v>1036065.973069118</v>
      </c>
    </row>
    <row r="3987" spans="10:11" x14ac:dyDescent="0.25">
      <c r="J3987">
        <v>3980</v>
      </c>
      <c r="K3987">
        <v>1043036.6195792077</v>
      </c>
    </row>
    <row r="3988" spans="10:11" x14ac:dyDescent="0.25">
      <c r="J3988">
        <v>3981</v>
      </c>
      <c r="K3988">
        <v>1046724.2098880131</v>
      </c>
    </row>
    <row r="3989" spans="10:11" x14ac:dyDescent="0.25">
      <c r="J3989">
        <v>3982</v>
      </c>
      <c r="K3989">
        <v>1049490.1633332104</v>
      </c>
    </row>
    <row r="3990" spans="10:11" x14ac:dyDescent="0.25">
      <c r="J3990">
        <v>3983</v>
      </c>
      <c r="K3990">
        <v>1046022.5030747118</v>
      </c>
    </row>
    <row r="3991" spans="10:11" x14ac:dyDescent="0.25">
      <c r="J3991">
        <v>3984</v>
      </c>
      <c r="K3991">
        <v>1046834.6561342266</v>
      </c>
    </row>
    <row r="3992" spans="10:11" x14ac:dyDescent="0.25">
      <c r="J3992">
        <v>3985</v>
      </c>
      <c r="K3992">
        <v>1044757.5786825927</v>
      </c>
    </row>
    <row r="3993" spans="10:11" x14ac:dyDescent="0.25">
      <c r="J3993">
        <v>3986</v>
      </c>
      <c r="K3993">
        <v>1042072.0579040172</v>
      </c>
    </row>
    <row r="3994" spans="10:11" x14ac:dyDescent="0.25">
      <c r="J3994">
        <v>3987</v>
      </c>
      <c r="K3994">
        <v>1041212.3903399333</v>
      </c>
    </row>
    <row r="3995" spans="10:11" x14ac:dyDescent="0.25">
      <c r="J3995">
        <v>3988</v>
      </c>
      <c r="K3995">
        <v>1042786.5732863713</v>
      </c>
    </row>
    <row r="3996" spans="10:11" x14ac:dyDescent="0.25">
      <c r="J3996">
        <v>3989</v>
      </c>
      <c r="K3996">
        <v>1044176.332808074</v>
      </c>
    </row>
    <row r="3997" spans="10:11" x14ac:dyDescent="0.25">
      <c r="J3997">
        <v>3990</v>
      </c>
      <c r="K3997">
        <v>1045802.6807420863</v>
      </c>
    </row>
    <row r="3998" spans="10:11" x14ac:dyDescent="0.25">
      <c r="J3998">
        <v>3991</v>
      </c>
      <c r="K3998">
        <v>1050154.8372662021</v>
      </c>
    </row>
    <row r="3999" spans="10:11" x14ac:dyDescent="0.25">
      <c r="J3999">
        <v>3992</v>
      </c>
      <c r="K3999">
        <v>1042184.4499658695</v>
      </c>
    </row>
    <row r="4000" spans="10:11" x14ac:dyDescent="0.25">
      <c r="J4000">
        <v>3993</v>
      </c>
      <c r="K4000">
        <v>1042814.8918539573</v>
      </c>
    </row>
    <row r="4001" spans="10:11" x14ac:dyDescent="0.25">
      <c r="J4001">
        <v>3994</v>
      </c>
      <c r="K4001">
        <v>1042009.3873873713</v>
      </c>
    </row>
    <row r="4002" spans="10:11" x14ac:dyDescent="0.25">
      <c r="J4002">
        <v>3995</v>
      </c>
      <c r="K4002">
        <v>1044942.593894062</v>
      </c>
    </row>
    <row r="4003" spans="10:11" x14ac:dyDescent="0.25">
      <c r="J4003">
        <v>3996</v>
      </c>
      <c r="K4003">
        <v>1047957.1819323618</v>
      </c>
    </row>
    <row r="4004" spans="10:11" x14ac:dyDescent="0.25">
      <c r="J4004">
        <v>3997</v>
      </c>
      <c r="K4004">
        <v>1040547.1051991556</v>
      </c>
    </row>
    <row r="4005" spans="10:11" x14ac:dyDescent="0.25">
      <c r="J4005">
        <v>3998</v>
      </c>
      <c r="K4005">
        <v>1048114.457076417</v>
      </c>
    </row>
    <row r="4006" spans="10:11" x14ac:dyDescent="0.25">
      <c r="J4006">
        <v>3999</v>
      </c>
      <c r="K4006">
        <v>1049919.3175616742</v>
      </c>
    </row>
    <row r="4007" spans="10:11" x14ac:dyDescent="0.25">
      <c r="J4007">
        <v>4000</v>
      </c>
      <c r="K4007">
        <v>1048533.1774941684</v>
      </c>
    </row>
    <row r="4008" spans="10:11" x14ac:dyDescent="0.25">
      <c r="J4008">
        <v>4001</v>
      </c>
      <c r="K4008">
        <v>1045362.1863386523</v>
      </c>
    </row>
    <row r="4009" spans="10:11" x14ac:dyDescent="0.25">
      <c r="J4009">
        <v>4002</v>
      </c>
      <c r="K4009">
        <v>1047219.7308265634</v>
      </c>
    </row>
    <row r="4010" spans="10:11" x14ac:dyDescent="0.25">
      <c r="J4010">
        <v>4003</v>
      </c>
      <c r="K4010">
        <v>1045518.3334982427</v>
      </c>
    </row>
    <row r="4011" spans="10:11" x14ac:dyDescent="0.25">
      <c r="J4011">
        <v>4004</v>
      </c>
      <c r="K4011">
        <v>1045162.847696794</v>
      </c>
    </row>
    <row r="4012" spans="10:11" x14ac:dyDescent="0.25">
      <c r="J4012">
        <v>4005</v>
      </c>
      <c r="K4012">
        <v>1043146.6901279945</v>
      </c>
    </row>
    <row r="4013" spans="10:11" x14ac:dyDescent="0.25">
      <c r="J4013">
        <v>4006</v>
      </c>
      <c r="K4013">
        <v>1045162.0723943164</v>
      </c>
    </row>
    <row r="4014" spans="10:11" x14ac:dyDescent="0.25">
      <c r="J4014">
        <v>4007</v>
      </c>
      <c r="K4014">
        <v>1042204.0165557269</v>
      </c>
    </row>
    <row r="4015" spans="10:11" x14ac:dyDescent="0.25">
      <c r="J4015">
        <v>4008</v>
      </c>
      <c r="K4015">
        <v>1045323.1438453642</v>
      </c>
    </row>
    <row r="4016" spans="10:11" x14ac:dyDescent="0.25">
      <c r="J4016">
        <v>4009</v>
      </c>
      <c r="K4016">
        <v>1046619.6544554714</v>
      </c>
    </row>
    <row r="4017" spans="10:11" x14ac:dyDescent="0.25">
      <c r="J4017">
        <v>4010</v>
      </c>
      <c r="K4017">
        <v>1048828.5459689256</v>
      </c>
    </row>
    <row r="4018" spans="10:11" x14ac:dyDescent="0.25">
      <c r="J4018">
        <v>4011</v>
      </c>
      <c r="K4018">
        <v>1042245.1122613319</v>
      </c>
    </row>
    <row r="4019" spans="10:11" x14ac:dyDescent="0.25">
      <c r="J4019">
        <v>4012</v>
      </c>
      <c r="K4019">
        <v>1047220.551785829</v>
      </c>
    </row>
    <row r="4020" spans="10:11" x14ac:dyDescent="0.25">
      <c r="J4020">
        <v>4013</v>
      </c>
      <c r="K4020">
        <v>1049057.7250479804</v>
      </c>
    </row>
    <row r="4021" spans="10:11" x14ac:dyDescent="0.25">
      <c r="J4021">
        <v>4014</v>
      </c>
      <c r="K4021">
        <v>1045089.2206496515</v>
      </c>
    </row>
    <row r="4022" spans="10:11" x14ac:dyDescent="0.25">
      <c r="J4022">
        <v>4015</v>
      </c>
      <c r="K4022">
        <v>1044442.8563913482</v>
      </c>
    </row>
    <row r="4023" spans="10:11" x14ac:dyDescent="0.25">
      <c r="J4023">
        <v>4016</v>
      </c>
      <c r="K4023">
        <v>1045386.722882094</v>
      </c>
    </row>
    <row r="4024" spans="10:11" x14ac:dyDescent="0.25">
      <c r="J4024">
        <v>4017</v>
      </c>
      <c r="K4024">
        <v>1047847.2927211864</v>
      </c>
    </row>
    <row r="4025" spans="10:11" x14ac:dyDescent="0.25">
      <c r="J4025">
        <v>4018</v>
      </c>
      <c r="K4025">
        <v>1044611.1068694135</v>
      </c>
    </row>
    <row r="4026" spans="10:11" x14ac:dyDescent="0.25">
      <c r="J4026">
        <v>4019</v>
      </c>
      <c r="K4026">
        <v>1038457.3540480095</v>
      </c>
    </row>
    <row r="4027" spans="10:11" x14ac:dyDescent="0.25">
      <c r="J4027">
        <v>4020</v>
      </c>
      <c r="K4027">
        <v>1041815.843658452</v>
      </c>
    </row>
    <row r="4028" spans="10:11" x14ac:dyDescent="0.25">
      <c r="J4028">
        <v>4021</v>
      </c>
      <c r="K4028">
        <v>1049130.4713111899</v>
      </c>
    </row>
    <row r="4029" spans="10:11" x14ac:dyDescent="0.25">
      <c r="J4029">
        <v>4022</v>
      </c>
      <c r="K4029">
        <v>1044582.045435164</v>
      </c>
    </row>
    <row r="4030" spans="10:11" x14ac:dyDescent="0.25">
      <c r="J4030">
        <v>4023</v>
      </c>
      <c r="K4030">
        <v>1044474.1515656107</v>
      </c>
    </row>
    <row r="4031" spans="10:11" x14ac:dyDescent="0.25">
      <c r="J4031">
        <v>4024</v>
      </c>
      <c r="K4031">
        <v>1047507.0038687749</v>
      </c>
    </row>
    <row r="4032" spans="10:11" x14ac:dyDescent="0.25">
      <c r="J4032">
        <v>4025</v>
      </c>
      <c r="K4032">
        <v>1046246.964910824</v>
      </c>
    </row>
    <row r="4033" spans="10:11" x14ac:dyDescent="0.25">
      <c r="J4033">
        <v>4026</v>
      </c>
      <c r="K4033">
        <v>1044809.8103400823</v>
      </c>
    </row>
    <row r="4034" spans="10:11" x14ac:dyDescent="0.25">
      <c r="J4034">
        <v>4027</v>
      </c>
      <c r="K4034">
        <v>1045559.8775137833</v>
      </c>
    </row>
    <row r="4035" spans="10:11" x14ac:dyDescent="0.25">
      <c r="J4035">
        <v>4028</v>
      </c>
      <c r="K4035">
        <v>1040952.1161005766</v>
      </c>
    </row>
    <row r="4036" spans="10:11" x14ac:dyDescent="0.25">
      <c r="J4036">
        <v>4029</v>
      </c>
      <c r="K4036">
        <v>1049755.775750875</v>
      </c>
    </row>
    <row r="4037" spans="10:11" x14ac:dyDescent="0.25">
      <c r="J4037">
        <v>4030</v>
      </c>
      <c r="K4037">
        <v>1044058.7858260453</v>
      </c>
    </row>
    <row r="4038" spans="10:11" x14ac:dyDescent="0.25">
      <c r="J4038">
        <v>4031</v>
      </c>
      <c r="K4038">
        <v>1043372.1885679725</v>
      </c>
    </row>
    <row r="4039" spans="10:11" x14ac:dyDescent="0.25">
      <c r="J4039">
        <v>4032</v>
      </c>
      <c r="K4039">
        <v>1041799.2336507648</v>
      </c>
    </row>
    <row r="4040" spans="10:11" x14ac:dyDescent="0.25">
      <c r="J4040">
        <v>4033</v>
      </c>
      <c r="K4040">
        <v>1045627.7926638339</v>
      </c>
    </row>
    <row r="4041" spans="10:11" x14ac:dyDescent="0.25">
      <c r="J4041">
        <v>4034</v>
      </c>
      <c r="K4041">
        <v>1045750.2107366474</v>
      </c>
    </row>
    <row r="4042" spans="10:11" x14ac:dyDescent="0.25">
      <c r="J4042">
        <v>4035</v>
      </c>
      <c r="K4042">
        <v>1047898.0851124882</v>
      </c>
    </row>
    <row r="4043" spans="10:11" x14ac:dyDescent="0.25">
      <c r="J4043">
        <v>4036</v>
      </c>
      <c r="K4043">
        <v>1044379.6480081701</v>
      </c>
    </row>
    <row r="4044" spans="10:11" x14ac:dyDescent="0.25">
      <c r="J4044">
        <v>4037</v>
      </c>
      <c r="K4044">
        <v>1043950.2773315884</v>
      </c>
    </row>
    <row r="4045" spans="10:11" x14ac:dyDescent="0.25">
      <c r="J4045">
        <v>4038</v>
      </c>
      <c r="K4045">
        <v>1046475.4929733021</v>
      </c>
    </row>
    <row r="4046" spans="10:11" x14ac:dyDescent="0.25">
      <c r="J4046">
        <v>4039</v>
      </c>
      <c r="K4046">
        <v>1047869.1668707902</v>
      </c>
    </row>
    <row r="4047" spans="10:11" x14ac:dyDescent="0.25">
      <c r="J4047">
        <v>4040</v>
      </c>
      <c r="K4047">
        <v>1044310.3779692149</v>
      </c>
    </row>
    <row r="4048" spans="10:11" x14ac:dyDescent="0.25">
      <c r="J4048">
        <v>4041</v>
      </c>
      <c r="K4048">
        <v>1042569.0208953683</v>
      </c>
    </row>
    <row r="4049" spans="10:11" x14ac:dyDescent="0.25">
      <c r="J4049">
        <v>4042</v>
      </c>
      <c r="K4049">
        <v>1045889.7886074811</v>
      </c>
    </row>
    <row r="4050" spans="10:11" x14ac:dyDescent="0.25">
      <c r="J4050">
        <v>4043</v>
      </c>
      <c r="K4050">
        <v>1042640.1975956169</v>
      </c>
    </row>
    <row r="4051" spans="10:11" x14ac:dyDescent="0.25">
      <c r="J4051">
        <v>4044</v>
      </c>
      <c r="K4051">
        <v>1045551.0497086066</v>
      </c>
    </row>
    <row r="4052" spans="10:11" x14ac:dyDescent="0.25">
      <c r="J4052">
        <v>4045</v>
      </c>
      <c r="K4052">
        <v>1043560.8919492211</v>
      </c>
    </row>
    <row r="4053" spans="10:11" x14ac:dyDescent="0.25">
      <c r="J4053">
        <v>4046</v>
      </c>
      <c r="K4053">
        <v>1045854.7005394514</v>
      </c>
    </row>
    <row r="4054" spans="10:11" x14ac:dyDescent="0.25">
      <c r="J4054">
        <v>4047</v>
      </c>
      <c r="K4054">
        <v>1046036.0434442208</v>
      </c>
    </row>
    <row r="4055" spans="10:11" x14ac:dyDescent="0.25">
      <c r="J4055">
        <v>4048</v>
      </c>
      <c r="K4055">
        <v>1038133.8490048388</v>
      </c>
    </row>
    <row r="4056" spans="10:11" x14ac:dyDescent="0.25">
      <c r="J4056">
        <v>4049</v>
      </c>
      <c r="K4056">
        <v>1046464.2938561965</v>
      </c>
    </row>
    <row r="4057" spans="10:11" x14ac:dyDescent="0.25">
      <c r="J4057">
        <v>4050</v>
      </c>
      <c r="K4057">
        <v>1046917.5475573426</v>
      </c>
    </row>
    <row r="4058" spans="10:11" x14ac:dyDescent="0.25">
      <c r="J4058">
        <v>4051</v>
      </c>
      <c r="K4058">
        <v>1043287.9942600792</v>
      </c>
    </row>
    <row r="4059" spans="10:11" x14ac:dyDescent="0.25">
      <c r="J4059">
        <v>4052</v>
      </c>
      <c r="K4059">
        <v>1046052.0916457679</v>
      </c>
    </row>
    <row r="4060" spans="10:11" x14ac:dyDescent="0.25">
      <c r="J4060">
        <v>4053</v>
      </c>
      <c r="K4060">
        <v>1045122.9387415362</v>
      </c>
    </row>
    <row r="4061" spans="10:11" x14ac:dyDescent="0.25">
      <c r="J4061">
        <v>4054</v>
      </c>
      <c r="K4061">
        <v>1046947.4620723322</v>
      </c>
    </row>
    <row r="4062" spans="10:11" x14ac:dyDescent="0.25">
      <c r="J4062">
        <v>4055</v>
      </c>
      <c r="K4062">
        <v>1038785.405576437</v>
      </c>
    </row>
    <row r="4063" spans="10:11" x14ac:dyDescent="0.25">
      <c r="J4063">
        <v>4056</v>
      </c>
      <c r="K4063">
        <v>1041315.3609646852</v>
      </c>
    </row>
    <row r="4064" spans="10:11" x14ac:dyDescent="0.25">
      <c r="J4064">
        <v>4057</v>
      </c>
      <c r="K4064">
        <v>1042764.3285439084</v>
      </c>
    </row>
    <row r="4065" spans="10:11" x14ac:dyDescent="0.25">
      <c r="J4065">
        <v>4058</v>
      </c>
      <c r="K4065">
        <v>1046916.1824688248</v>
      </c>
    </row>
    <row r="4066" spans="10:11" x14ac:dyDescent="0.25">
      <c r="J4066">
        <v>4059</v>
      </c>
      <c r="K4066">
        <v>1047253.4968183269</v>
      </c>
    </row>
    <row r="4067" spans="10:11" x14ac:dyDescent="0.25">
      <c r="J4067">
        <v>4060</v>
      </c>
      <c r="K4067">
        <v>1046196.7742012872</v>
      </c>
    </row>
    <row r="4068" spans="10:11" x14ac:dyDescent="0.25">
      <c r="J4068">
        <v>4061</v>
      </c>
      <c r="K4068">
        <v>1044150.463561931</v>
      </c>
    </row>
    <row r="4069" spans="10:11" x14ac:dyDescent="0.25">
      <c r="J4069">
        <v>4062</v>
      </c>
      <c r="K4069">
        <v>1043853.7560859259</v>
      </c>
    </row>
    <row r="4070" spans="10:11" x14ac:dyDescent="0.25">
      <c r="J4070">
        <v>4063</v>
      </c>
      <c r="K4070">
        <v>1043900.1036791531</v>
      </c>
    </row>
    <row r="4071" spans="10:11" x14ac:dyDescent="0.25">
      <c r="J4071">
        <v>4064</v>
      </c>
      <c r="K4071">
        <v>1047706.6173688046</v>
      </c>
    </row>
    <row r="4072" spans="10:11" x14ac:dyDescent="0.25">
      <c r="J4072">
        <v>4065</v>
      </c>
      <c r="K4072">
        <v>1047703.150159237</v>
      </c>
    </row>
    <row r="4073" spans="10:11" x14ac:dyDescent="0.25">
      <c r="J4073">
        <v>4066</v>
      </c>
      <c r="K4073">
        <v>1042341.5630430349</v>
      </c>
    </row>
    <row r="4074" spans="10:11" x14ac:dyDescent="0.25">
      <c r="J4074">
        <v>4067</v>
      </c>
      <c r="K4074">
        <v>1044138.2015942252</v>
      </c>
    </row>
    <row r="4075" spans="10:11" x14ac:dyDescent="0.25">
      <c r="J4075">
        <v>4068</v>
      </c>
      <c r="K4075">
        <v>1048416.3198498748</v>
      </c>
    </row>
    <row r="4076" spans="10:11" x14ac:dyDescent="0.25">
      <c r="J4076">
        <v>4069</v>
      </c>
      <c r="K4076">
        <v>1041026.1248733274</v>
      </c>
    </row>
    <row r="4077" spans="10:11" x14ac:dyDescent="0.25">
      <c r="J4077">
        <v>4070</v>
      </c>
      <c r="K4077">
        <v>1046999.7007223521</v>
      </c>
    </row>
    <row r="4078" spans="10:11" x14ac:dyDescent="0.25">
      <c r="J4078">
        <v>4071</v>
      </c>
      <c r="K4078">
        <v>1046607.7742402219</v>
      </c>
    </row>
    <row r="4079" spans="10:11" x14ac:dyDescent="0.25">
      <c r="J4079">
        <v>4072</v>
      </c>
      <c r="K4079">
        <v>1041501.8223975543</v>
      </c>
    </row>
    <row r="4080" spans="10:11" x14ac:dyDescent="0.25">
      <c r="J4080">
        <v>4073</v>
      </c>
      <c r="K4080">
        <v>1041451.5658661901</v>
      </c>
    </row>
    <row r="4081" spans="10:11" x14ac:dyDescent="0.25">
      <c r="J4081">
        <v>4074</v>
      </c>
      <c r="K4081">
        <v>1046678.256209441</v>
      </c>
    </row>
    <row r="4082" spans="10:11" x14ac:dyDescent="0.25">
      <c r="J4082">
        <v>4075</v>
      </c>
      <c r="K4082">
        <v>1044447.5610929071</v>
      </c>
    </row>
    <row r="4083" spans="10:11" x14ac:dyDescent="0.25">
      <c r="J4083">
        <v>4076</v>
      </c>
      <c r="K4083">
        <v>1045401.5562004318</v>
      </c>
    </row>
    <row r="4084" spans="10:11" x14ac:dyDescent="0.25">
      <c r="J4084">
        <v>4077</v>
      </c>
      <c r="K4084">
        <v>1043082.1965935939</v>
      </c>
    </row>
    <row r="4085" spans="10:11" x14ac:dyDescent="0.25">
      <c r="J4085">
        <v>4078</v>
      </c>
      <c r="K4085">
        <v>1044929.364169983</v>
      </c>
    </row>
    <row r="4086" spans="10:11" x14ac:dyDescent="0.25">
      <c r="J4086">
        <v>4079</v>
      </c>
      <c r="K4086">
        <v>1043759.3652399008</v>
      </c>
    </row>
    <row r="4087" spans="10:11" x14ac:dyDescent="0.25">
      <c r="J4087">
        <v>4080</v>
      </c>
      <c r="K4087">
        <v>1045319.2194698839</v>
      </c>
    </row>
    <row r="4088" spans="10:11" x14ac:dyDescent="0.25">
      <c r="J4088">
        <v>4081</v>
      </c>
      <c r="K4088">
        <v>1042496.9909638227</v>
      </c>
    </row>
    <row r="4089" spans="10:11" x14ac:dyDescent="0.25">
      <c r="J4089">
        <v>4082</v>
      </c>
      <c r="K4089">
        <v>1045980.89559611</v>
      </c>
    </row>
    <row r="4090" spans="10:11" x14ac:dyDescent="0.25">
      <c r="J4090">
        <v>4083</v>
      </c>
      <c r="K4090">
        <v>1049550.8281675943</v>
      </c>
    </row>
    <row r="4091" spans="10:11" x14ac:dyDescent="0.25">
      <c r="J4091">
        <v>4084</v>
      </c>
      <c r="K4091">
        <v>1039008.7601146662</v>
      </c>
    </row>
    <row r="4092" spans="10:11" x14ac:dyDescent="0.25">
      <c r="J4092">
        <v>4085</v>
      </c>
      <c r="K4092">
        <v>1042980.334983726</v>
      </c>
    </row>
    <row r="4093" spans="10:11" x14ac:dyDescent="0.25">
      <c r="J4093">
        <v>4086</v>
      </c>
      <c r="K4093">
        <v>1046408.365565092</v>
      </c>
    </row>
    <row r="4094" spans="10:11" x14ac:dyDescent="0.25">
      <c r="J4094">
        <v>4087</v>
      </c>
      <c r="K4094">
        <v>1043006.5195487865</v>
      </c>
    </row>
    <row r="4095" spans="10:11" x14ac:dyDescent="0.25">
      <c r="J4095">
        <v>4088</v>
      </c>
      <c r="K4095">
        <v>1044915.9573621557</v>
      </c>
    </row>
    <row r="4096" spans="10:11" x14ac:dyDescent="0.25">
      <c r="J4096">
        <v>4089</v>
      </c>
      <c r="K4096">
        <v>1044153.247669444</v>
      </c>
    </row>
    <row r="4097" spans="10:11" x14ac:dyDescent="0.25">
      <c r="J4097">
        <v>4090</v>
      </c>
      <c r="K4097">
        <v>1044889.8883705785</v>
      </c>
    </row>
    <row r="4098" spans="10:11" x14ac:dyDescent="0.25">
      <c r="J4098">
        <v>4091</v>
      </c>
      <c r="K4098">
        <v>1045526.2088133052</v>
      </c>
    </row>
    <row r="4099" spans="10:11" x14ac:dyDescent="0.25">
      <c r="J4099">
        <v>4092</v>
      </c>
      <c r="K4099">
        <v>1047840.7734581584</v>
      </c>
    </row>
    <row r="4100" spans="10:11" x14ac:dyDescent="0.25">
      <c r="J4100">
        <v>4093</v>
      </c>
      <c r="K4100">
        <v>1044048.7320140779</v>
      </c>
    </row>
    <row r="4101" spans="10:11" x14ac:dyDescent="0.25">
      <c r="J4101">
        <v>4094</v>
      </c>
      <c r="K4101">
        <v>1044297.0028607468</v>
      </c>
    </row>
    <row r="4102" spans="10:11" x14ac:dyDescent="0.25">
      <c r="J4102">
        <v>4095</v>
      </c>
      <c r="K4102">
        <v>1041342.0151889935</v>
      </c>
    </row>
    <row r="4103" spans="10:11" x14ac:dyDescent="0.25">
      <c r="J4103">
        <v>4096</v>
      </c>
      <c r="K4103">
        <v>1048116.9106593501</v>
      </c>
    </row>
    <row r="4104" spans="10:11" x14ac:dyDescent="0.25">
      <c r="J4104">
        <v>4097</v>
      </c>
      <c r="K4104">
        <v>1042916.7605767576</v>
      </c>
    </row>
    <row r="4105" spans="10:11" x14ac:dyDescent="0.25">
      <c r="J4105">
        <v>4098</v>
      </c>
      <c r="K4105">
        <v>1047357.2832619809</v>
      </c>
    </row>
    <row r="4106" spans="10:11" x14ac:dyDescent="0.25">
      <c r="J4106">
        <v>4099</v>
      </c>
      <c r="K4106">
        <v>1046209.8480578151</v>
      </c>
    </row>
    <row r="4107" spans="10:11" x14ac:dyDescent="0.25">
      <c r="J4107">
        <v>4100</v>
      </c>
      <c r="K4107">
        <v>1044447.9935963227</v>
      </c>
    </row>
    <row r="4108" spans="10:11" x14ac:dyDescent="0.25">
      <c r="J4108">
        <v>4101</v>
      </c>
      <c r="K4108">
        <v>1044338.8444711955</v>
      </c>
    </row>
    <row r="4109" spans="10:11" x14ac:dyDescent="0.25">
      <c r="J4109">
        <v>4102</v>
      </c>
      <c r="K4109">
        <v>1043178.7721110926</v>
      </c>
    </row>
    <row r="4110" spans="10:11" x14ac:dyDescent="0.25">
      <c r="J4110">
        <v>4103</v>
      </c>
      <c r="K4110">
        <v>1045813.4692253238</v>
      </c>
    </row>
    <row r="4111" spans="10:11" x14ac:dyDescent="0.25">
      <c r="J4111">
        <v>4104</v>
      </c>
      <c r="K4111">
        <v>1045233.7399230151</v>
      </c>
    </row>
    <row r="4112" spans="10:11" x14ac:dyDescent="0.25">
      <c r="J4112">
        <v>4105</v>
      </c>
      <c r="K4112">
        <v>1048044.6820469154</v>
      </c>
    </row>
    <row r="4113" spans="10:11" x14ac:dyDescent="0.25">
      <c r="J4113">
        <v>4106</v>
      </c>
      <c r="K4113">
        <v>1044041.4423500699</v>
      </c>
    </row>
    <row r="4114" spans="10:11" x14ac:dyDescent="0.25">
      <c r="J4114">
        <v>4107</v>
      </c>
      <c r="K4114">
        <v>1041002.8509411814</v>
      </c>
    </row>
    <row r="4115" spans="10:11" x14ac:dyDescent="0.25">
      <c r="J4115">
        <v>4108</v>
      </c>
      <c r="K4115">
        <v>1046813.7560080714</v>
      </c>
    </row>
    <row r="4116" spans="10:11" x14ac:dyDescent="0.25">
      <c r="J4116">
        <v>4109</v>
      </c>
      <c r="K4116">
        <v>1043489.8302680821</v>
      </c>
    </row>
    <row r="4117" spans="10:11" x14ac:dyDescent="0.25">
      <c r="J4117">
        <v>4110</v>
      </c>
      <c r="K4117">
        <v>1046139.0992610127</v>
      </c>
    </row>
    <row r="4118" spans="10:11" x14ac:dyDescent="0.25">
      <c r="J4118">
        <v>4111</v>
      </c>
      <c r="K4118">
        <v>1046767.4776707513</v>
      </c>
    </row>
    <row r="4119" spans="10:11" x14ac:dyDescent="0.25">
      <c r="J4119">
        <v>4112</v>
      </c>
      <c r="K4119">
        <v>1043639.5384959748</v>
      </c>
    </row>
    <row r="4120" spans="10:11" x14ac:dyDescent="0.25">
      <c r="J4120">
        <v>4113</v>
      </c>
      <c r="K4120">
        <v>1046628.2375457366</v>
      </c>
    </row>
    <row r="4121" spans="10:11" x14ac:dyDescent="0.25">
      <c r="J4121">
        <v>4114</v>
      </c>
      <c r="K4121">
        <v>1045836.822255142</v>
      </c>
    </row>
    <row r="4122" spans="10:11" x14ac:dyDescent="0.25">
      <c r="J4122">
        <v>4115</v>
      </c>
      <c r="K4122">
        <v>1043122.5526435609</v>
      </c>
    </row>
    <row r="4123" spans="10:11" x14ac:dyDescent="0.25">
      <c r="J4123">
        <v>4116</v>
      </c>
      <c r="K4123">
        <v>1042365.8383194216</v>
      </c>
    </row>
    <row r="4124" spans="10:11" x14ac:dyDescent="0.25">
      <c r="J4124">
        <v>4117</v>
      </c>
      <c r="K4124">
        <v>1043332.2789236066</v>
      </c>
    </row>
    <row r="4125" spans="10:11" x14ac:dyDescent="0.25">
      <c r="J4125">
        <v>4118</v>
      </c>
      <c r="K4125">
        <v>1044494.5068616506</v>
      </c>
    </row>
    <row r="4126" spans="10:11" x14ac:dyDescent="0.25">
      <c r="J4126">
        <v>4119</v>
      </c>
      <c r="K4126">
        <v>1043319.7048834732</v>
      </c>
    </row>
    <row r="4127" spans="10:11" x14ac:dyDescent="0.25">
      <c r="J4127">
        <v>4120</v>
      </c>
      <c r="K4127">
        <v>1046625.1259435999</v>
      </c>
    </row>
    <row r="4128" spans="10:11" x14ac:dyDescent="0.25">
      <c r="J4128">
        <v>4121</v>
      </c>
      <c r="K4128">
        <v>1046628.7948282709</v>
      </c>
    </row>
    <row r="4129" spans="10:11" x14ac:dyDescent="0.25">
      <c r="J4129">
        <v>4122</v>
      </c>
      <c r="K4129">
        <v>1039671.3102558285</v>
      </c>
    </row>
    <row r="4130" spans="10:11" x14ac:dyDescent="0.25">
      <c r="J4130">
        <v>4123</v>
      </c>
      <c r="K4130">
        <v>1048981.9880530084</v>
      </c>
    </row>
    <row r="4131" spans="10:11" x14ac:dyDescent="0.25">
      <c r="J4131">
        <v>4124</v>
      </c>
      <c r="K4131">
        <v>1044558.9960461605</v>
      </c>
    </row>
    <row r="4132" spans="10:11" x14ac:dyDescent="0.25">
      <c r="J4132">
        <v>4125</v>
      </c>
      <c r="K4132">
        <v>1044787.8409345291</v>
      </c>
    </row>
    <row r="4133" spans="10:11" x14ac:dyDescent="0.25">
      <c r="J4133">
        <v>4126</v>
      </c>
      <c r="K4133">
        <v>1047028.2474407632</v>
      </c>
    </row>
    <row r="4134" spans="10:11" x14ac:dyDescent="0.25">
      <c r="J4134">
        <v>4127</v>
      </c>
      <c r="K4134">
        <v>1046265.8844845409</v>
      </c>
    </row>
    <row r="4135" spans="10:11" x14ac:dyDescent="0.25">
      <c r="J4135">
        <v>4128</v>
      </c>
      <c r="K4135">
        <v>1051104.6252433006</v>
      </c>
    </row>
    <row r="4136" spans="10:11" x14ac:dyDescent="0.25">
      <c r="J4136">
        <v>4129</v>
      </c>
      <c r="K4136">
        <v>1044707.2373582947</v>
      </c>
    </row>
    <row r="4137" spans="10:11" x14ac:dyDescent="0.25">
      <c r="J4137">
        <v>4130</v>
      </c>
      <c r="K4137">
        <v>1046053.4811567528</v>
      </c>
    </row>
    <row r="4138" spans="10:11" x14ac:dyDescent="0.25">
      <c r="J4138">
        <v>4131</v>
      </c>
      <c r="K4138">
        <v>1047143.6267798033</v>
      </c>
    </row>
    <row r="4139" spans="10:11" x14ac:dyDescent="0.25">
      <c r="J4139">
        <v>4132</v>
      </c>
      <c r="K4139">
        <v>1045297.5979592741</v>
      </c>
    </row>
    <row r="4140" spans="10:11" x14ac:dyDescent="0.25">
      <c r="J4140">
        <v>4133</v>
      </c>
      <c r="K4140">
        <v>1043407.6348026702</v>
      </c>
    </row>
    <row r="4141" spans="10:11" x14ac:dyDescent="0.25">
      <c r="J4141">
        <v>4134</v>
      </c>
      <c r="K4141">
        <v>1050690.7756029321</v>
      </c>
    </row>
    <row r="4142" spans="10:11" x14ac:dyDescent="0.25">
      <c r="J4142">
        <v>4135</v>
      </c>
      <c r="K4142">
        <v>1042914.7362396729</v>
      </c>
    </row>
    <row r="4143" spans="10:11" x14ac:dyDescent="0.25">
      <c r="J4143">
        <v>4136</v>
      </c>
      <c r="K4143">
        <v>1042724.1885706277</v>
      </c>
    </row>
    <row r="4144" spans="10:11" x14ac:dyDescent="0.25">
      <c r="J4144">
        <v>4137</v>
      </c>
      <c r="K4144">
        <v>1045220.3052503081</v>
      </c>
    </row>
    <row r="4145" spans="10:11" x14ac:dyDescent="0.25">
      <c r="J4145">
        <v>4138</v>
      </c>
      <c r="K4145">
        <v>1043594.7735069783</v>
      </c>
    </row>
    <row r="4146" spans="10:11" x14ac:dyDescent="0.25">
      <c r="J4146">
        <v>4139</v>
      </c>
      <c r="K4146">
        <v>1041393.0952450782</v>
      </c>
    </row>
    <row r="4147" spans="10:11" x14ac:dyDescent="0.25">
      <c r="J4147">
        <v>4140</v>
      </c>
      <c r="K4147">
        <v>1044225.5275213312</v>
      </c>
    </row>
    <row r="4148" spans="10:11" x14ac:dyDescent="0.25">
      <c r="J4148">
        <v>4141</v>
      </c>
      <c r="K4148">
        <v>1045412.2555628576</v>
      </c>
    </row>
    <row r="4149" spans="10:11" x14ac:dyDescent="0.25">
      <c r="J4149">
        <v>4142</v>
      </c>
      <c r="K4149">
        <v>1040796.0203065877</v>
      </c>
    </row>
    <row r="4150" spans="10:11" x14ac:dyDescent="0.25">
      <c r="J4150">
        <v>4143</v>
      </c>
      <c r="K4150">
        <v>1046357.4392730404</v>
      </c>
    </row>
    <row r="4151" spans="10:11" x14ac:dyDescent="0.25">
      <c r="J4151">
        <v>4144</v>
      </c>
      <c r="K4151">
        <v>1044040.9721251915</v>
      </c>
    </row>
    <row r="4152" spans="10:11" x14ac:dyDescent="0.25">
      <c r="J4152">
        <v>4145</v>
      </c>
      <c r="K4152">
        <v>1045146.3790347584</v>
      </c>
    </row>
    <row r="4153" spans="10:11" x14ac:dyDescent="0.25">
      <c r="J4153">
        <v>4146</v>
      </c>
      <c r="K4153">
        <v>1048910.2604673903</v>
      </c>
    </row>
    <row r="4154" spans="10:11" x14ac:dyDescent="0.25">
      <c r="J4154">
        <v>4147</v>
      </c>
      <c r="K4154">
        <v>1041915.0967945233</v>
      </c>
    </row>
    <row r="4155" spans="10:11" x14ac:dyDescent="0.25">
      <c r="J4155">
        <v>4148</v>
      </c>
      <c r="K4155">
        <v>1044664.6142706833</v>
      </c>
    </row>
    <row r="4156" spans="10:11" x14ac:dyDescent="0.25">
      <c r="J4156">
        <v>4149</v>
      </c>
      <c r="K4156">
        <v>1040477.5493958025</v>
      </c>
    </row>
    <row r="4157" spans="10:11" x14ac:dyDescent="0.25">
      <c r="J4157">
        <v>4150</v>
      </c>
      <c r="K4157">
        <v>1043438.5219809898</v>
      </c>
    </row>
    <row r="4158" spans="10:11" x14ac:dyDescent="0.25">
      <c r="J4158">
        <v>4151</v>
      </c>
      <c r="K4158">
        <v>1042292.2545632406</v>
      </c>
    </row>
    <row r="4159" spans="10:11" x14ac:dyDescent="0.25">
      <c r="J4159">
        <v>4152</v>
      </c>
      <c r="K4159">
        <v>1049498.6551845265</v>
      </c>
    </row>
    <row r="4160" spans="10:11" x14ac:dyDescent="0.25">
      <c r="J4160">
        <v>4153</v>
      </c>
      <c r="K4160">
        <v>1047411.8565594294</v>
      </c>
    </row>
    <row r="4161" spans="10:11" x14ac:dyDescent="0.25">
      <c r="J4161">
        <v>4154</v>
      </c>
      <c r="K4161">
        <v>1041218.6724528993</v>
      </c>
    </row>
    <row r="4162" spans="10:11" x14ac:dyDescent="0.25">
      <c r="J4162">
        <v>4155</v>
      </c>
      <c r="K4162">
        <v>1042166.1678685752</v>
      </c>
    </row>
    <row r="4163" spans="10:11" x14ac:dyDescent="0.25">
      <c r="J4163">
        <v>4156</v>
      </c>
      <c r="K4163">
        <v>1045827.1629848381</v>
      </c>
    </row>
    <row r="4164" spans="10:11" x14ac:dyDescent="0.25">
      <c r="J4164">
        <v>4157</v>
      </c>
      <c r="K4164">
        <v>1042474.8441430489</v>
      </c>
    </row>
    <row r="4165" spans="10:11" x14ac:dyDescent="0.25">
      <c r="J4165">
        <v>4158</v>
      </c>
      <c r="K4165">
        <v>1045061.6935323608</v>
      </c>
    </row>
    <row r="4166" spans="10:11" x14ac:dyDescent="0.25">
      <c r="J4166">
        <v>4159</v>
      </c>
      <c r="K4166">
        <v>1038015.0761723109</v>
      </c>
    </row>
    <row r="4167" spans="10:11" x14ac:dyDescent="0.25">
      <c r="J4167">
        <v>4160</v>
      </c>
      <c r="K4167">
        <v>1043722.737978718</v>
      </c>
    </row>
    <row r="4168" spans="10:11" x14ac:dyDescent="0.25">
      <c r="J4168">
        <v>4161</v>
      </c>
      <c r="K4168">
        <v>1041240.3827654672</v>
      </c>
    </row>
    <row r="4169" spans="10:11" x14ac:dyDescent="0.25">
      <c r="J4169">
        <v>4162</v>
      </c>
      <c r="K4169">
        <v>1045815.3168342543</v>
      </c>
    </row>
    <row r="4170" spans="10:11" x14ac:dyDescent="0.25">
      <c r="J4170">
        <v>4163</v>
      </c>
      <c r="K4170">
        <v>1038937.7409840599</v>
      </c>
    </row>
    <row r="4171" spans="10:11" x14ac:dyDescent="0.25">
      <c r="J4171">
        <v>4164</v>
      </c>
      <c r="K4171">
        <v>1044374.4523253302</v>
      </c>
    </row>
    <row r="4172" spans="10:11" x14ac:dyDescent="0.25">
      <c r="J4172">
        <v>4165</v>
      </c>
      <c r="K4172">
        <v>1044769.5951737085</v>
      </c>
    </row>
    <row r="4173" spans="10:11" x14ac:dyDescent="0.25">
      <c r="J4173">
        <v>4166</v>
      </c>
      <c r="K4173">
        <v>1044896.7088420641</v>
      </c>
    </row>
    <row r="4174" spans="10:11" x14ac:dyDescent="0.25">
      <c r="J4174">
        <v>4167</v>
      </c>
      <c r="K4174">
        <v>1038510.7381478824</v>
      </c>
    </row>
    <row r="4175" spans="10:11" x14ac:dyDescent="0.25">
      <c r="J4175">
        <v>4168</v>
      </c>
      <c r="K4175">
        <v>1047666.0583021768</v>
      </c>
    </row>
    <row r="4176" spans="10:11" x14ac:dyDescent="0.25">
      <c r="J4176">
        <v>4169</v>
      </c>
      <c r="K4176">
        <v>1046567.702164901</v>
      </c>
    </row>
    <row r="4177" spans="10:11" x14ac:dyDescent="0.25">
      <c r="J4177">
        <v>4170</v>
      </c>
      <c r="K4177">
        <v>1043046.594808594</v>
      </c>
    </row>
    <row r="4178" spans="10:11" x14ac:dyDescent="0.25">
      <c r="J4178">
        <v>4171</v>
      </c>
      <c r="K4178">
        <v>1044787.7912500567</v>
      </c>
    </row>
    <row r="4179" spans="10:11" x14ac:dyDescent="0.25">
      <c r="J4179">
        <v>4172</v>
      </c>
      <c r="K4179">
        <v>1041090.6563110616</v>
      </c>
    </row>
    <row r="4180" spans="10:11" x14ac:dyDescent="0.25">
      <c r="J4180">
        <v>4173</v>
      </c>
      <c r="K4180">
        <v>1047364.7632276514</v>
      </c>
    </row>
    <row r="4181" spans="10:11" x14ac:dyDescent="0.25">
      <c r="J4181">
        <v>4174</v>
      </c>
      <c r="K4181">
        <v>1043474.8254812598</v>
      </c>
    </row>
    <row r="4182" spans="10:11" x14ac:dyDescent="0.25">
      <c r="J4182">
        <v>4175</v>
      </c>
      <c r="K4182">
        <v>1043296.9976893646</v>
      </c>
    </row>
    <row r="4183" spans="10:11" x14ac:dyDescent="0.25">
      <c r="J4183">
        <v>4176</v>
      </c>
      <c r="K4183">
        <v>1039275.880067356</v>
      </c>
    </row>
    <row r="4184" spans="10:11" x14ac:dyDescent="0.25">
      <c r="J4184">
        <v>4177</v>
      </c>
      <c r="K4184">
        <v>1046088.8360890304</v>
      </c>
    </row>
    <row r="4185" spans="10:11" x14ac:dyDescent="0.25">
      <c r="J4185">
        <v>4178</v>
      </c>
      <c r="K4185">
        <v>1045123.2778822292</v>
      </c>
    </row>
    <row r="4186" spans="10:11" x14ac:dyDescent="0.25">
      <c r="J4186">
        <v>4179</v>
      </c>
      <c r="K4186">
        <v>1043747.5170889559</v>
      </c>
    </row>
    <row r="4187" spans="10:11" x14ac:dyDescent="0.25">
      <c r="J4187">
        <v>4180</v>
      </c>
      <c r="K4187">
        <v>1045489.5394337899</v>
      </c>
    </row>
    <row r="4188" spans="10:11" x14ac:dyDescent="0.25">
      <c r="J4188">
        <v>4181</v>
      </c>
      <c r="K4188">
        <v>1040114.6264826839</v>
      </c>
    </row>
    <row r="4189" spans="10:11" x14ac:dyDescent="0.25">
      <c r="J4189">
        <v>4182</v>
      </c>
      <c r="K4189">
        <v>1044247.2573150933</v>
      </c>
    </row>
    <row r="4190" spans="10:11" x14ac:dyDescent="0.25">
      <c r="J4190">
        <v>4183</v>
      </c>
      <c r="K4190">
        <v>1041572.3503427354</v>
      </c>
    </row>
    <row r="4191" spans="10:11" x14ac:dyDescent="0.25">
      <c r="J4191">
        <v>4184</v>
      </c>
      <c r="K4191">
        <v>1040937.6983261458</v>
      </c>
    </row>
    <row r="4192" spans="10:11" x14ac:dyDescent="0.25">
      <c r="J4192">
        <v>4185</v>
      </c>
      <c r="K4192">
        <v>1044598.0723230694</v>
      </c>
    </row>
    <row r="4193" spans="10:11" x14ac:dyDescent="0.25">
      <c r="J4193">
        <v>4186</v>
      </c>
      <c r="K4193">
        <v>1047289.0326028126</v>
      </c>
    </row>
    <row r="4194" spans="10:11" x14ac:dyDescent="0.25">
      <c r="J4194">
        <v>4187</v>
      </c>
      <c r="K4194">
        <v>1038249.0521593753</v>
      </c>
    </row>
    <row r="4195" spans="10:11" x14ac:dyDescent="0.25">
      <c r="J4195">
        <v>4188</v>
      </c>
      <c r="K4195">
        <v>1042790.893611223</v>
      </c>
    </row>
    <row r="4196" spans="10:11" x14ac:dyDescent="0.25">
      <c r="J4196">
        <v>4189</v>
      </c>
      <c r="K4196">
        <v>1049236.4269208941</v>
      </c>
    </row>
    <row r="4197" spans="10:11" x14ac:dyDescent="0.25">
      <c r="J4197">
        <v>4190</v>
      </c>
      <c r="K4197">
        <v>1040519.6788870285</v>
      </c>
    </row>
    <row r="4198" spans="10:11" x14ac:dyDescent="0.25">
      <c r="J4198">
        <v>4191</v>
      </c>
      <c r="K4198">
        <v>1044572.6367573637</v>
      </c>
    </row>
    <row r="4199" spans="10:11" x14ac:dyDescent="0.25">
      <c r="J4199">
        <v>4192</v>
      </c>
      <c r="K4199">
        <v>1047168.0556280421</v>
      </c>
    </row>
    <row r="4200" spans="10:11" x14ac:dyDescent="0.25">
      <c r="J4200">
        <v>4193</v>
      </c>
      <c r="K4200">
        <v>1043381.7976638012</v>
      </c>
    </row>
    <row r="4201" spans="10:11" x14ac:dyDescent="0.25">
      <c r="J4201">
        <v>4194</v>
      </c>
      <c r="K4201">
        <v>1048012.7614367515</v>
      </c>
    </row>
    <row r="4202" spans="10:11" x14ac:dyDescent="0.25">
      <c r="J4202">
        <v>4195</v>
      </c>
      <c r="K4202">
        <v>1043375.9034056616</v>
      </c>
    </row>
    <row r="4203" spans="10:11" x14ac:dyDescent="0.25">
      <c r="J4203">
        <v>4196</v>
      </c>
      <c r="K4203">
        <v>1045838.1093080039</v>
      </c>
    </row>
    <row r="4204" spans="10:11" x14ac:dyDescent="0.25">
      <c r="J4204">
        <v>4197</v>
      </c>
      <c r="K4204">
        <v>1049709.9765094728</v>
      </c>
    </row>
    <row r="4205" spans="10:11" x14ac:dyDescent="0.25">
      <c r="J4205">
        <v>4198</v>
      </c>
      <c r="K4205">
        <v>1045336.2740228369</v>
      </c>
    </row>
    <row r="4206" spans="10:11" x14ac:dyDescent="0.25">
      <c r="J4206">
        <v>4199</v>
      </c>
      <c r="K4206">
        <v>1046241.2029236774</v>
      </c>
    </row>
    <row r="4207" spans="10:11" x14ac:dyDescent="0.25">
      <c r="J4207">
        <v>4200</v>
      </c>
      <c r="K4207">
        <v>1046442.840645389</v>
      </c>
    </row>
    <row r="4208" spans="10:11" x14ac:dyDescent="0.25">
      <c r="J4208">
        <v>4201</v>
      </c>
      <c r="K4208">
        <v>1042448.1730203204</v>
      </c>
    </row>
    <row r="4209" spans="10:11" x14ac:dyDescent="0.25">
      <c r="J4209">
        <v>4202</v>
      </c>
      <c r="K4209">
        <v>1039942.5259455027</v>
      </c>
    </row>
    <row r="4210" spans="10:11" x14ac:dyDescent="0.25">
      <c r="J4210">
        <v>4203</v>
      </c>
      <c r="K4210">
        <v>1041298.223397227</v>
      </c>
    </row>
    <row r="4211" spans="10:11" x14ac:dyDescent="0.25">
      <c r="J4211">
        <v>4204</v>
      </c>
      <c r="K4211">
        <v>1044665.9673802783</v>
      </c>
    </row>
    <row r="4212" spans="10:11" x14ac:dyDescent="0.25">
      <c r="J4212">
        <v>4205</v>
      </c>
      <c r="K4212">
        <v>1046498.0070430847</v>
      </c>
    </row>
    <row r="4213" spans="10:11" x14ac:dyDescent="0.25">
      <c r="J4213">
        <v>4206</v>
      </c>
      <c r="K4213">
        <v>1047765.6063638999</v>
      </c>
    </row>
    <row r="4214" spans="10:11" x14ac:dyDescent="0.25">
      <c r="J4214">
        <v>4207</v>
      </c>
      <c r="K4214">
        <v>1043378.4316365831</v>
      </c>
    </row>
    <row r="4215" spans="10:11" x14ac:dyDescent="0.25">
      <c r="J4215">
        <v>4208</v>
      </c>
      <c r="K4215">
        <v>1044647.0748084163</v>
      </c>
    </row>
    <row r="4216" spans="10:11" x14ac:dyDescent="0.25">
      <c r="J4216">
        <v>4209</v>
      </c>
      <c r="K4216">
        <v>1045225.1720040031</v>
      </c>
    </row>
    <row r="4217" spans="10:11" x14ac:dyDescent="0.25">
      <c r="J4217">
        <v>4210</v>
      </c>
      <c r="K4217">
        <v>1043677.8173886073</v>
      </c>
    </row>
    <row r="4218" spans="10:11" x14ac:dyDescent="0.25">
      <c r="J4218">
        <v>4211</v>
      </c>
      <c r="K4218">
        <v>1039606.1961135009</v>
      </c>
    </row>
    <row r="4219" spans="10:11" x14ac:dyDescent="0.25">
      <c r="J4219">
        <v>4212</v>
      </c>
      <c r="K4219">
        <v>1046992.5003744662</v>
      </c>
    </row>
    <row r="4220" spans="10:11" x14ac:dyDescent="0.25">
      <c r="J4220">
        <v>4213</v>
      </c>
      <c r="K4220">
        <v>1042798.891008878</v>
      </c>
    </row>
    <row r="4221" spans="10:11" x14ac:dyDescent="0.25">
      <c r="J4221">
        <v>4214</v>
      </c>
      <c r="K4221">
        <v>1043100.5170457943</v>
      </c>
    </row>
    <row r="4222" spans="10:11" x14ac:dyDescent="0.25">
      <c r="J4222">
        <v>4215</v>
      </c>
      <c r="K4222">
        <v>1048143.1677146169</v>
      </c>
    </row>
    <row r="4223" spans="10:11" x14ac:dyDescent="0.25">
      <c r="J4223">
        <v>4216</v>
      </c>
      <c r="K4223">
        <v>1050893.9520556605</v>
      </c>
    </row>
    <row r="4224" spans="10:11" x14ac:dyDescent="0.25">
      <c r="J4224">
        <v>4217</v>
      </c>
      <c r="K4224">
        <v>1041487.1148248659</v>
      </c>
    </row>
    <row r="4225" spans="10:11" x14ac:dyDescent="0.25">
      <c r="J4225">
        <v>4218</v>
      </c>
      <c r="K4225">
        <v>1047070.5326803293</v>
      </c>
    </row>
    <row r="4226" spans="10:11" x14ac:dyDescent="0.25">
      <c r="J4226">
        <v>4219</v>
      </c>
      <c r="K4226">
        <v>1046270.8284390329</v>
      </c>
    </row>
    <row r="4227" spans="10:11" x14ac:dyDescent="0.25">
      <c r="J4227">
        <v>4220</v>
      </c>
      <c r="K4227">
        <v>1051285.0269351779</v>
      </c>
    </row>
    <row r="4228" spans="10:11" x14ac:dyDescent="0.25">
      <c r="J4228">
        <v>4221</v>
      </c>
      <c r="K4228">
        <v>1041920.5700594651</v>
      </c>
    </row>
    <row r="4229" spans="10:11" x14ac:dyDescent="0.25">
      <c r="J4229">
        <v>4222</v>
      </c>
      <c r="K4229">
        <v>1045540.3366009879</v>
      </c>
    </row>
    <row r="4230" spans="10:11" x14ac:dyDescent="0.25">
      <c r="J4230">
        <v>4223</v>
      </c>
      <c r="K4230">
        <v>1046985.6464018086</v>
      </c>
    </row>
    <row r="4231" spans="10:11" x14ac:dyDescent="0.25">
      <c r="J4231">
        <v>4224</v>
      </c>
      <c r="K4231">
        <v>1046106.8640095971</v>
      </c>
    </row>
    <row r="4232" spans="10:11" x14ac:dyDescent="0.25">
      <c r="J4232">
        <v>4225</v>
      </c>
      <c r="K4232">
        <v>1046325.8732582155</v>
      </c>
    </row>
    <row r="4233" spans="10:11" x14ac:dyDescent="0.25">
      <c r="J4233">
        <v>4226</v>
      </c>
      <c r="K4233">
        <v>1044110.9942686303</v>
      </c>
    </row>
    <row r="4234" spans="10:11" x14ac:dyDescent="0.25">
      <c r="J4234">
        <v>4227</v>
      </c>
      <c r="K4234">
        <v>1048213.6850311595</v>
      </c>
    </row>
    <row r="4235" spans="10:11" x14ac:dyDescent="0.25">
      <c r="J4235">
        <v>4228</v>
      </c>
      <c r="K4235">
        <v>1044860.6731596995</v>
      </c>
    </row>
    <row r="4236" spans="10:11" x14ac:dyDescent="0.25">
      <c r="J4236">
        <v>4229</v>
      </c>
      <c r="K4236">
        <v>1046408.7398445794</v>
      </c>
    </row>
    <row r="4237" spans="10:11" x14ac:dyDescent="0.25">
      <c r="J4237">
        <v>4230</v>
      </c>
      <c r="K4237">
        <v>1043206.1266297513</v>
      </c>
    </row>
    <row r="4238" spans="10:11" x14ac:dyDescent="0.25">
      <c r="J4238">
        <v>4231</v>
      </c>
      <c r="K4238">
        <v>1042299.8750694937</v>
      </c>
    </row>
    <row r="4239" spans="10:11" x14ac:dyDescent="0.25">
      <c r="J4239">
        <v>4232</v>
      </c>
      <c r="K4239">
        <v>1040726.528466456</v>
      </c>
    </row>
    <row r="4240" spans="10:11" x14ac:dyDescent="0.25">
      <c r="J4240">
        <v>4233</v>
      </c>
      <c r="K4240">
        <v>1042223.8999388022</v>
      </c>
    </row>
    <row r="4241" spans="10:11" x14ac:dyDescent="0.25">
      <c r="J4241">
        <v>4234</v>
      </c>
      <c r="K4241">
        <v>1041375.2063299917</v>
      </c>
    </row>
    <row r="4242" spans="10:11" x14ac:dyDescent="0.25">
      <c r="J4242">
        <v>4235</v>
      </c>
      <c r="K4242">
        <v>1041420.1440400085</v>
      </c>
    </row>
    <row r="4243" spans="10:11" x14ac:dyDescent="0.25">
      <c r="J4243">
        <v>4236</v>
      </c>
      <c r="K4243">
        <v>1043671.2767226665</v>
      </c>
    </row>
    <row r="4244" spans="10:11" x14ac:dyDescent="0.25">
      <c r="J4244">
        <v>4237</v>
      </c>
      <c r="K4244">
        <v>1043031.1215169349</v>
      </c>
    </row>
    <row r="4245" spans="10:11" x14ac:dyDescent="0.25">
      <c r="J4245">
        <v>4238</v>
      </c>
      <c r="K4245">
        <v>1045473.4821266482</v>
      </c>
    </row>
    <row r="4246" spans="10:11" x14ac:dyDescent="0.25">
      <c r="J4246">
        <v>4239</v>
      </c>
      <c r="K4246">
        <v>1044770.0230224296</v>
      </c>
    </row>
    <row r="4247" spans="10:11" x14ac:dyDescent="0.25">
      <c r="J4247">
        <v>4240</v>
      </c>
      <c r="K4247">
        <v>1045873.5663866518</v>
      </c>
    </row>
    <row r="4248" spans="10:11" x14ac:dyDescent="0.25">
      <c r="J4248">
        <v>4241</v>
      </c>
      <c r="K4248">
        <v>1047067.6652336875</v>
      </c>
    </row>
    <row r="4249" spans="10:11" x14ac:dyDescent="0.25">
      <c r="J4249">
        <v>4242</v>
      </c>
      <c r="K4249">
        <v>1042352.4532585363</v>
      </c>
    </row>
    <row r="4250" spans="10:11" x14ac:dyDescent="0.25">
      <c r="J4250">
        <v>4243</v>
      </c>
      <c r="K4250">
        <v>1044141.4035630623</v>
      </c>
    </row>
    <row r="4251" spans="10:11" x14ac:dyDescent="0.25">
      <c r="J4251">
        <v>4244</v>
      </c>
      <c r="K4251">
        <v>1045196.6275997723</v>
      </c>
    </row>
    <row r="4252" spans="10:11" x14ac:dyDescent="0.25">
      <c r="J4252">
        <v>4245</v>
      </c>
      <c r="K4252">
        <v>1046894.3979791838</v>
      </c>
    </row>
    <row r="4253" spans="10:11" x14ac:dyDescent="0.25">
      <c r="J4253">
        <v>4246</v>
      </c>
      <c r="K4253">
        <v>1041555.2305741095</v>
      </c>
    </row>
    <row r="4254" spans="10:11" x14ac:dyDescent="0.25">
      <c r="J4254">
        <v>4247</v>
      </c>
      <c r="K4254">
        <v>1043720.5988524894</v>
      </c>
    </row>
    <row r="4255" spans="10:11" x14ac:dyDescent="0.25">
      <c r="J4255">
        <v>4248</v>
      </c>
      <c r="K4255">
        <v>1044580.762174456</v>
      </c>
    </row>
    <row r="4256" spans="10:11" x14ac:dyDescent="0.25">
      <c r="J4256">
        <v>4249</v>
      </c>
      <c r="K4256">
        <v>1045100.1871805741</v>
      </c>
    </row>
    <row r="4257" spans="10:11" x14ac:dyDescent="0.25">
      <c r="J4257">
        <v>4250</v>
      </c>
      <c r="K4257">
        <v>1045818.3588185228</v>
      </c>
    </row>
    <row r="4258" spans="10:11" x14ac:dyDescent="0.25">
      <c r="J4258">
        <v>4251</v>
      </c>
      <c r="K4258">
        <v>1044763.0704542653</v>
      </c>
    </row>
    <row r="4259" spans="10:11" x14ac:dyDescent="0.25">
      <c r="J4259">
        <v>4252</v>
      </c>
      <c r="K4259">
        <v>1041296.8534713112</v>
      </c>
    </row>
    <row r="4260" spans="10:11" x14ac:dyDescent="0.25">
      <c r="J4260">
        <v>4253</v>
      </c>
      <c r="K4260">
        <v>1043680.2682596403</v>
      </c>
    </row>
    <row r="4261" spans="10:11" x14ac:dyDescent="0.25">
      <c r="J4261">
        <v>4254</v>
      </c>
      <c r="K4261">
        <v>1042806.0441022309</v>
      </c>
    </row>
    <row r="4262" spans="10:11" x14ac:dyDescent="0.25">
      <c r="J4262">
        <v>4255</v>
      </c>
      <c r="K4262">
        <v>1050313.3406969062</v>
      </c>
    </row>
    <row r="4263" spans="10:11" x14ac:dyDescent="0.25">
      <c r="J4263">
        <v>4256</v>
      </c>
      <c r="K4263">
        <v>1042421.2604754712</v>
      </c>
    </row>
    <row r="4264" spans="10:11" x14ac:dyDescent="0.25">
      <c r="J4264">
        <v>4257</v>
      </c>
      <c r="K4264">
        <v>1054404.6250386795</v>
      </c>
    </row>
    <row r="4265" spans="10:11" x14ac:dyDescent="0.25">
      <c r="J4265">
        <v>4258</v>
      </c>
      <c r="K4265">
        <v>1044574.3379601317</v>
      </c>
    </row>
    <row r="4266" spans="10:11" x14ac:dyDescent="0.25">
      <c r="J4266">
        <v>4259</v>
      </c>
      <c r="K4266">
        <v>1042441.3303971713</v>
      </c>
    </row>
    <row r="4267" spans="10:11" x14ac:dyDescent="0.25">
      <c r="J4267">
        <v>4260</v>
      </c>
      <c r="K4267">
        <v>1044871.080177673</v>
      </c>
    </row>
    <row r="4268" spans="10:11" x14ac:dyDescent="0.25">
      <c r="J4268">
        <v>4261</v>
      </c>
      <c r="K4268">
        <v>1043720.3927449333</v>
      </c>
    </row>
    <row r="4269" spans="10:11" x14ac:dyDescent="0.25">
      <c r="J4269">
        <v>4262</v>
      </c>
      <c r="K4269">
        <v>1045457.2823328701</v>
      </c>
    </row>
    <row r="4270" spans="10:11" x14ac:dyDescent="0.25">
      <c r="J4270">
        <v>4263</v>
      </c>
      <c r="K4270">
        <v>1046035.0919609093</v>
      </c>
    </row>
    <row r="4271" spans="10:11" x14ac:dyDescent="0.25">
      <c r="J4271">
        <v>4264</v>
      </c>
      <c r="K4271">
        <v>1040630.6105001197</v>
      </c>
    </row>
    <row r="4272" spans="10:11" x14ac:dyDescent="0.25">
      <c r="J4272">
        <v>4265</v>
      </c>
      <c r="K4272">
        <v>1044363.7205698068</v>
      </c>
    </row>
    <row r="4273" spans="10:11" x14ac:dyDescent="0.25">
      <c r="J4273">
        <v>4266</v>
      </c>
      <c r="K4273">
        <v>1041533.3310708207</v>
      </c>
    </row>
    <row r="4274" spans="10:11" x14ac:dyDescent="0.25">
      <c r="J4274">
        <v>4267</v>
      </c>
      <c r="K4274">
        <v>1045265.1199346927</v>
      </c>
    </row>
    <row r="4275" spans="10:11" x14ac:dyDescent="0.25">
      <c r="J4275">
        <v>4268</v>
      </c>
      <c r="K4275">
        <v>1041475.2177707328</v>
      </c>
    </row>
    <row r="4276" spans="10:11" x14ac:dyDescent="0.25">
      <c r="J4276">
        <v>4269</v>
      </c>
      <c r="K4276">
        <v>1049225.4449514821</v>
      </c>
    </row>
    <row r="4277" spans="10:11" x14ac:dyDescent="0.25">
      <c r="J4277">
        <v>4270</v>
      </c>
      <c r="K4277">
        <v>1046690.4161096432</v>
      </c>
    </row>
    <row r="4278" spans="10:11" x14ac:dyDescent="0.25">
      <c r="J4278">
        <v>4271</v>
      </c>
      <c r="K4278">
        <v>1043475.9162520161</v>
      </c>
    </row>
    <row r="4279" spans="10:11" x14ac:dyDescent="0.25">
      <c r="J4279">
        <v>4272</v>
      </c>
      <c r="K4279">
        <v>1046011.9746395689</v>
      </c>
    </row>
    <row r="4280" spans="10:11" x14ac:dyDescent="0.25">
      <c r="J4280">
        <v>4273</v>
      </c>
      <c r="K4280">
        <v>1042178.3343439732</v>
      </c>
    </row>
    <row r="4281" spans="10:11" x14ac:dyDescent="0.25">
      <c r="J4281">
        <v>4274</v>
      </c>
      <c r="K4281">
        <v>1049045.081628334</v>
      </c>
    </row>
    <row r="4282" spans="10:11" x14ac:dyDescent="0.25">
      <c r="J4282">
        <v>4275</v>
      </c>
      <c r="K4282">
        <v>1045460.8573226372</v>
      </c>
    </row>
    <row r="4283" spans="10:11" x14ac:dyDescent="0.25">
      <c r="J4283">
        <v>4276</v>
      </c>
      <c r="K4283">
        <v>1042408.3116660165</v>
      </c>
    </row>
    <row r="4284" spans="10:11" x14ac:dyDescent="0.25">
      <c r="J4284">
        <v>4277</v>
      </c>
      <c r="K4284">
        <v>1048136.3107253439</v>
      </c>
    </row>
    <row r="4285" spans="10:11" x14ac:dyDescent="0.25">
      <c r="J4285">
        <v>4278</v>
      </c>
      <c r="K4285">
        <v>1045615.1188227918</v>
      </c>
    </row>
    <row r="4286" spans="10:11" x14ac:dyDescent="0.25">
      <c r="J4286">
        <v>4279</v>
      </c>
      <c r="K4286">
        <v>1047469.729578793</v>
      </c>
    </row>
    <row r="4287" spans="10:11" x14ac:dyDescent="0.25">
      <c r="J4287">
        <v>4280</v>
      </c>
      <c r="K4287">
        <v>1044718.3932134955</v>
      </c>
    </row>
    <row r="4288" spans="10:11" x14ac:dyDescent="0.25">
      <c r="J4288">
        <v>4281</v>
      </c>
      <c r="K4288">
        <v>1045318.6159747032</v>
      </c>
    </row>
    <row r="4289" spans="10:11" x14ac:dyDescent="0.25">
      <c r="J4289">
        <v>4282</v>
      </c>
      <c r="K4289">
        <v>1043629.1572829852</v>
      </c>
    </row>
    <row r="4290" spans="10:11" x14ac:dyDescent="0.25">
      <c r="J4290">
        <v>4283</v>
      </c>
      <c r="K4290">
        <v>1043480.8030642213</v>
      </c>
    </row>
    <row r="4291" spans="10:11" x14ac:dyDescent="0.25">
      <c r="J4291">
        <v>4284</v>
      </c>
      <c r="K4291">
        <v>1041335.1922152033</v>
      </c>
    </row>
    <row r="4292" spans="10:11" x14ac:dyDescent="0.25">
      <c r="J4292">
        <v>4285</v>
      </c>
      <c r="K4292">
        <v>1041761.132068069</v>
      </c>
    </row>
    <row r="4293" spans="10:11" x14ac:dyDescent="0.25">
      <c r="J4293">
        <v>4286</v>
      </c>
      <c r="K4293">
        <v>1044496.4950919534</v>
      </c>
    </row>
    <row r="4294" spans="10:11" x14ac:dyDescent="0.25">
      <c r="J4294">
        <v>4287</v>
      </c>
      <c r="K4294">
        <v>1048316.8959458772</v>
      </c>
    </row>
    <row r="4295" spans="10:11" x14ac:dyDescent="0.25">
      <c r="J4295">
        <v>4288</v>
      </c>
      <c r="K4295">
        <v>1039511.1720805429</v>
      </c>
    </row>
    <row r="4296" spans="10:11" x14ac:dyDescent="0.25">
      <c r="J4296">
        <v>4289</v>
      </c>
      <c r="K4296">
        <v>1039150.3979262499</v>
      </c>
    </row>
    <row r="4297" spans="10:11" x14ac:dyDescent="0.25">
      <c r="J4297">
        <v>4290</v>
      </c>
      <c r="K4297">
        <v>1045746.7171495344</v>
      </c>
    </row>
    <row r="4298" spans="10:11" x14ac:dyDescent="0.25">
      <c r="J4298">
        <v>4291</v>
      </c>
      <c r="K4298">
        <v>1045543.3347425266</v>
      </c>
    </row>
    <row r="4299" spans="10:11" x14ac:dyDescent="0.25">
      <c r="J4299">
        <v>4292</v>
      </c>
      <c r="K4299">
        <v>1044675.9286841721</v>
      </c>
    </row>
    <row r="4300" spans="10:11" x14ac:dyDescent="0.25">
      <c r="J4300">
        <v>4293</v>
      </c>
      <c r="K4300">
        <v>1046863.2932804</v>
      </c>
    </row>
    <row r="4301" spans="10:11" x14ac:dyDescent="0.25">
      <c r="J4301">
        <v>4294</v>
      </c>
      <c r="K4301">
        <v>1048085.6646197964</v>
      </c>
    </row>
    <row r="4302" spans="10:11" x14ac:dyDescent="0.25">
      <c r="J4302">
        <v>4295</v>
      </c>
      <c r="K4302">
        <v>1046058.5211904425</v>
      </c>
    </row>
    <row r="4303" spans="10:11" x14ac:dyDescent="0.25">
      <c r="J4303">
        <v>4296</v>
      </c>
      <c r="K4303">
        <v>1046282.2395341204</v>
      </c>
    </row>
    <row r="4304" spans="10:11" x14ac:dyDescent="0.25">
      <c r="J4304">
        <v>4297</v>
      </c>
      <c r="K4304">
        <v>1046709.9013345425</v>
      </c>
    </row>
    <row r="4305" spans="10:11" x14ac:dyDescent="0.25">
      <c r="J4305">
        <v>4298</v>
      </c>
      <c r="K4305">
        <v>1046788.692583101</v>
      </c>
    </row>
    <row r="4306" spans="10:11" x14ac:dyDescent="0.25">
      <c r="J4306">
        <v>4299</v>
      </c>
      <c r="K4306">
        <v>1047873.6967751848</v>
      </c>
    </row>
    <row r="4307" spans="10:11" x14ac:dyDescent="0.25">
      <c r="J4307">
        <v>4300</v>
      </c>
      <c r="K4307">
        <v>1047947.4873988304</v>
      </c>
    </row>
    <row r="4308" spans="10:11" x14ac:dyDescent="0.25">
      <c r="J4308">
        <v>4301</v>
      </c>
      <c r="K4308">
        <v>1046051.4902351601</v>
      </c>
    </row>
    <row r="4309" spans="10:11" x14ac:dyDescent="0.25">
      <c r="J4309">
        <v>4302</v>
      </c>
      <c r="K4309">
        <v>1044890.3503287862</v>
      </c>
    </row>
    <row r="4310" spans="10:11" x14ac:dyDescent="0.25">
      <c r="J4310">
        <v>4303</v>
      </c>
      <c r="K4310">
        <v>1043230.4939834927</v>
      </c>
    </row>
    <row r="4311" spans="10:11" x14ac:dyDescent="0.25">
      <c r="J4311">
        <v>4304</v>
      </c>
      <c r="K4311">
        <v>1051547.9957405729</v>
      </c>
    </row>
    <row r="4312" spans="10:11" x14ac:dyDescent="0.25">
      <c r="J4312">
        <v>4305</v>
      </c>
      <c r="K4312">
        <v>1048336.6449686699</v>
      </c>
    </row>
    <row r="4313" spans="10:11" x14ac:dyDescent="0.25">
      <c r="J4313">
        <v>4306</v>
      </c>
      <c r="K4313">
        <v>1043583.0215296303</v>
      </c>
    </row>
    <row r="4314" spans="10:11" x14ac:dyDescent="0.25">
      <c r="J4314">
        <v>4307</v>
      </c>
      <c r="K4314">
        <v>1047344.9058372881</v>
      </c>
    </row>
    <row r="4315" spans="10:11" x14ac:dyDescent="0.25">
      <c r="J4315">
        <v>4308</v>
      </c>
      <c r="K4315">
        <v>1045674.2693186933</v>
      </c>
    </row>
    <row r="4316" spans="10:11" x14ac:dyDescent="0.25">
      <c r="J4316">
        <v>4309</v>
      </c>
      <c r="K4316">
        <v>1043595.7258158498</v>
      </c>
    </row>
    <row r="4317" spans="10:11" x14ac:dyDescent="0.25">
      <c r="J4317">
        <v>4310</v>
      </c>
      <c r="K4317">
        <v>1044058.5396895967</v>
      </c>
    </row>
    <row r="4318" spans="10:11" x14ac:dyDescent="0.25">
      <c r="J4318">
        <v>4311</v>
      </c>
      <c r="K4318">
        <v>1047981.6574527358</v>
      </c>
    </row>
    <row r="4319" spans="10:11" x14ac:dyDescent="0.25">
      <c r="J4319">
        <v>4312</v>
      </c>
      <c r="K4319">
        <v>1044737.6089358161</v>
      </c>
    </row>
    <row r="4320" spans="10:11" x14ac:dyDescent="0.25">
      <c r="J4320">
        <v>4313</v>
      </c>
      <c r="K4320">
        <v>1044242.4465685207</v>
      </c>
    </row>
    <row r="4321" spans="10:11" x14ac:dyDescent="0.25">
      <c r="J4321">
        <v>4314</v>
      </c>
      <c r="K4321">
        <v>1043817.5866485294</v>
      </c>
    </row>
    <row r="4322" spans="10:11" x14ac:dyDescent="0.25">
      <c r="J4322">
        <v>4315</v>
      </c>
      <c r="K4322">
        <v>1042956.319866455</v>
      </c>
    </row>
    <row r="4323" spans="10:11" x14ac:dyDescent="0.25">
      <c r="J4323">
        <v>4316</v>
      </c>
      <c r="K4323">
        <v>1044930.7419622244</v>
      </c>
    </row>
    <row r="4324" spans="10:11" x14ac:dyDescent="0.25">
      <c r="J4324">
        <v>4317</v>
      </c>
      <c r="K4324">
        <v>1045529.4364305091</v>
      </c>
    </row>
    <row r="4325" spans="10:11" x14ac:dyDescent="0.25">
      <c r="J4325">
        <v>4318</v>
      </c>
      <c r="K4325">
        <v>1045229.469926751</v>
      </c>
    </row>
    <row r="4326" spans="10:11" x14ac:dyDescent="0.25">
      <c r="J4326">
        <v>4319</v>
      </c>
      <c r="K4326">
        <v>1044948.849921953</v>
      </c>
    </row>
    <row r="4327" spans="10:11" x14ac:dyDescent="0.25">
      <c r="J4327">
        <v>4320</v>
      </c>
      <c r="K4327">
        <v>1042839.7828258215</v>
      </c>
    </row>
    <row r="4328" spans="10:11" x14ac:dyDescent="0.25">
      <c r="J4328">
        <v>4321</v>
      </c>
      <c r="K4328">
        <v>1045960.3754737466</v>
      </c>
    </row>
    <row r="4329" spans="10:11" x14ac:dyDescent="0.25">
      <c r="J4329">
        <v>4322</v>
      </c>
      <c r="K4329">
        <v>1040569.2084943497</v>
      </c>
    </row>
    <row r="4330" spans="10:11" x14ac:dyDescent="0.25">
      <c r="J4330">
        <v>4323</v>
      </c>
      <c r="K4330">
        <v>1042968.6548900857</v>
      </c>
    </row>
    <row r="4331" spans="10:11" x14ac:dyDescent="0.25">
      <c r="J4331">
        <v>4324</v>
      </c>
      <c r="K4331">
        <v>1042116.2377935258</v>
      </c>
    </row>
    <row r="4332" spans="10:11" x14ac:dyDescent="0.25">
      <c r="J4332">
        <v>4325</v>
      </c>
      <c r="K4332">
        <v>1041825.0187973799</v>
      </c>
    </row>
    <row r="4333" spans="10:11" x14ac:dyDescent="0.25">
      <c r="J4333">
        <v>4326</v>
      </c>
      <c r="K4333">
        <v>1046130.1404776331</v>
      </c>
    </row>
    <row r="4334" spans="10:11" x14ac:dyDescent="0.25">
      <c r="J4334">
        <v>4327</v>
      </c>
      <c r="K4334">
        <v>1046497.4512704434</v>
      </c>
    </row>
    <row r="4335" spans="10:11" x14ac:dyDescent="0.25">
      <c r="J4335">
        <v>4328</v>
      </c>
      <c r="K4335">
        <v>1044239.3504889162</v>
      </c>
    </row>
    <row r="4336" spans="10:11" x14ac:dyDescent="0.25">
      <c r="J4336">
        <v>4329</v>
      </c>
      <c r="K4336">
        <v>1043891.488447358</v>
      </c>
    </row>
    <row r="4337" spans="10:11" x14ac:dyDescent="0.25">
      <c r="J4337">
        <v>4330</v>
      </c>
      <c r="K4337">
        <v>1048423.07907844</v>
      </c>
    </row>
    <row r="4338" spans="10:11" x14ac:dyDescent="0.25">
      <c r="J4338">
        <v>4331</v>
      </c>
      <c r="K4338">
        <v>1045829.339335245</v>
      </c>
    </row>
    <row r="4339" spans="10:11" x14ac:dyDescent="0.25">
      <c r="J4339">
        <v>4332</v>
      </c>
      <c r="K4339">
        <v>1043603.8118012561</v>
      </c>
    </row>
    <row r="4340" spans="10:11" x14ac:dyDescent="0.25">
      <c r="J4340">
        <v>4333</v>
      </c>
      <c r="K4340">
        <v>1046288.0441816903</v>
      </c>
    </row>
    <row r="4341" spans="10:11" x14ac:dyDescent="0.25">
      <c r="J4341">
        <v>4334</v>
      </c>
      <c r="K4341">
        <v>1045236.0844133483</v>
      </c>
    </row>
    <row r="4342" spans="10:11" x14ac:dyDescent="0.25">
      <c r="J4342">
        <v>4335</v>
      </c>
      <c r="K4342">
        <v>1043255.4175538193</v>
      </c>
    </row>
    <row r="4343" spans="10:11" x14ac:dyDescent="0.25">
      <c r="J4343">
        <v>4336</v>
      </c>
      <c r="K4343">
        <v>1043486.5006255836</v>
      </c>
    </row>
    <row r="4344" spans="10:11" x14ac:dyDescent="0.25">
      <c r="J4344">
        <v>4337</v>
      </c>
      <c r="K4344">
        <v>1048409.3781322797</v>
      </c>
    </row>
    <row r="4345" spans="10:11" x14ac:dyDescent="0.25">
      <c r="J4345">
        <v>4338</v>
      </c>
      <c r="K4345">
        <v>1049217.5056320797</v>
      </c>
    </row>
    <row r="4346" spans="10:11" x14ac:dyDescent="0.25">
      <c r="J4346">
        <v>4339</v>
      </c>
      <c r="K4346">
        <v>1045319.0944251671</v>
      </c>
    </row>
    <row r="4347" spans="10:11" x14ac:dyDescent="0.25">
      <c r="J4347">
        <v>4340</v>
      </c>
      <c r="K4347">
        <v>1043936.7374461149</v>
      </c>
    </row>
    <row r="4348" spans="10:11" x14ac:dyDescent="0.25">
      <c r="J4348">
        <v>4341</v>
      </c>
      <c r="K4348">
        <v>1048292.7070825151</v>
      </c>
    </row>
    <row r="4349" spans="10:11" x14ac:dyDescent="0.25">
      <c r="J4349">
        <v>4342</v>
      </c>
      <c r="K4349">
        <v>1039458.4453055072</v>
      </c>
    </row>
    <row r="4350" spans="10:11" x14ac:dyDescent="0.25">
      <c r="J4350">
        <v>4343</v>
      </c>
      <c r="K4350">
        <v>1036870.3583132791</v>
      </c>
    </row>
    <row r="4351" spans="10:11" x14ac:dyDescent="0.25">
      <c r="J4351">
        <v>4344</v>
      </c>
      <c r="K4351">
        <v>1043157.4873661194</v>
      </c>
    </row>
    <row r="4352" spans="10:11" x14ac:dyDescent="0.25">
      <c r="J4352">
        <v>4345</v>
      </c>
      <c r="K4352">
        <v>1047832.8780997994</v>
      </c>
    </row>
    <row r="4353" spans="10:11" x14ac:dyDescent="0.25">
      <c r="J4353">
        <v>4346</v>
      </c>
      <c r="K4353">
        <v>1048277.9689077178</v>
      </c>
    </row>
    <row r="4354" spans="10:11" x14ac:dyDescent="0.25">
      <c r="J4354">
        <v>4347</v>
      </c>
      <c r="K4354">
        <v>1043919.8286976604</v>
      </c>
    </row>
    <row r="4355" spans="10:11" x14ac:dyDescent="0.25">
      <c r="J4355">
        <v>4348</v>
      </c>
      <c r="K4355">
        <v>1040683.951436606</v>
      </c>
    </row>
    <row r="4356" spans="10:11" x14ac:dyDescent="0.25">
      <c r="J4356">
        <v>4349</v>
      </c>
      <c r="K4356">
        <v>1047501.5664473438</v>
      </c>
    </row>
    <row r="4357" spans="10:11" x14ac:dyDescent="0.25">
      <c r="J4357">
        <v>4350</v>
      </c>
      <c r="K4357">
        <v>1039411.1834267096</v>
      </c>
    </row>
    <row r="4358" spans="10:11" x14ac:dyDescent="0.25">
      <c r="J4358">
        <v>4351</v>
      </c>
      <c r="K4358">
        <v>1045319.0499326132</v>
      </c>
    </row>
    <row r="4359" spans="10:11" x14ac:dyDescent="0.25">
      <c r="J4359">
        <v>4352</v>
      </c>
      <c r="K4359">
        <v>1046334.7863205107</v>
      </c>
    </row>
    <row r="4360" spans="10:11" x14ac:dyDescent="0.25">
      <c r="J4360">
        <v>4353</v>
      </c>
      <c r="K4360">
        <v>1045297.9641941957</v>
      </c>
    </row>
    <row r="4361" spans="10:11" x14ac:dyDescent="0.25">
      <c r="J4361">
        <v>4354</v>
      </c>
      <c r="K4361">
        <v>1044440.1756464711</v>
      </c>
    </row>
    <row r="4362" spans="10:11" x14ac:dyDescent="0.25">
      <c r="J4362">
        <v>4355</v>
      </c>
      <c r="K4362">
        <v>1044330.5343063246</v>
      </c>
    </row>
    <row r="4363" spans="10:11" x14ac:dyDescent="0.25">
      <c r="J4363">
        <v>4356</v>
      </c>
      <c r="K4363">
        <v>1044760.8981281469</v>
      </c>
    </row>
    <row r="4364" spans="10:11" x14ac:dyDescent="0.25">
      <c r="J4364">
        <v>4357</v>
      </c>
      <c r="K4364">
        <v>1042124.2818932999</v>
      </c>
    </row>
    <row r="4365" spans="10:11" x14ac:dyDescent="0.25">
      <c r="J4365">
        <v>4358</v>
      </c>
      <c r="K4365">
        <v>1046655.6727924793</v>
      </c>
    </row>
    <row r="4366" spans="10:11" x14ac:dyDescent="0.25">
      <c r="J4366">
        <v>4359</v>
      </c>
      <c r="K4366">
        <v>1048147.1772919953</v>
      </c>
    </row>
    <row r="4367" spans="10:11" x14ac:dyDescent="0.25">
      <c r="J4367">
        <v>4360</v>
      </c>
      <c r="K4367">
        <v>1044120.0362304875</v>
      </c>
    </row>
    <row r="4368" spans="10:11" x14ac:dyDescent="0.25">
      <c r="J4368">
        <v>4361</v>
      </c>
      <c r="K4368">
        <v>1043864.2756259973</v>
      </c>
    </row>
    <row r="4369" spans="10:11" x14ac:dyDescent="0.25">
      <c r="J4369">
        <v>4362</v>
      </c>
      <c r="K4369">
        <v>1045118.2425443231</v>
      </c>
    </row>
    <row r="4370" spans="10:11" x14ac:dyDescent="0.25">
      <c r="J4370">
        <v>4363</v>
      </c>
      <c r="K4370">
        <v>1046457.3031258851</v>
      </c>
    </row>
    <row r="4371" spans="10:11" x14ac:dyDescent="0.25">
      <c r="J4371">
        <v>4364</v>
      </c>
      <c r="K4371">
        <v>1046828.9460835487</v>
      </c>
    </row>
    <row r="4372" spans="10:11" x14ac:dyDescent="0.25">
      <c r="J4372">
        <v>4365</v>
      </c>
      <c r="K4372">
        <v>1044658.2365553272</v>
      </c>
    </row>
    <row r="4373" spans="10:11" x14ac:dyDescent="0.25">
      <c r="J4373">
        <v>4366</v>
      </c>
      <c r="K4373">
        <v>1044458.4332029901</v>
      </c>
    </row>
    <row r="4374" spans="10:11" x14ac:dyDescent="0.25">
      <c r="J4374">
        <v>4367</v>
      </c>
      <c r="K4374">
        <v>1046093.5970155674</v>
      </c>
    </row>
    <row r="4375" spans="10:11" x14ac:dyDescent="0.25">
      <c r="J4375">
        <v>4368</v>
      </c>
      <c r="K4375">
        <v>1043555.1238455129</v>
      </c>
    </row>
    <row r="4376" spans="10:11" x14ac:dyDescent="0.25">
      <c r="J4376">
        <v>4369</v>
      </c>
      <c r="K4376">
        <v>1039996.7192904069</v>
      </c>
    </row>
    <row r="4377" spans="10:11" x14ac:dyDescent="0.25">
      <c r="J4377">
        <v>4370</v>
      </c>
      <c r="K4377">
        <v>1044302.9865700752</v>
      </c>
    </row>
    <row r="4378" spans="10:11" x14ac:dyDescent="0.25">
      <c r="J4378">
        <v>4371</v>
      </c>
      <c r="K4378">
        <v>1040564.618229348</v>
      </c>
    </row>
    <row r="4379" spans="10:11" x14ac:dyDescent="0.25">
      <c r="J4379">
        <v>4372</v>
      </c>
      <c r="K4379">
        <v>1047941.4057513512</v>
      </c>
    </row>
    <row r="4380" spans="10:11" x14ac:dyDescent="0.25">
      <c r="J4380">
        <v>4373</v>
      </c>
      <c r="K4380">
        <v>1042075.9330730437</v>
      </c>
    </row>
    <row r="4381" spans="10:11" x14ac:dyDescent="0.25">
      <c r="J4381">
        <v>4374</v>
      </c>
      <c r="K4381">
        <v>1043753.5956076313</v>
      </c>
    </row>
    <row r="4382" spans="10:11" x14ac:dyDescent="0.25">
      <c r="J4382">
        <v>4375</v>
      </c>
      <c r="K4382">
        <v>1045388.3617405021</v>
      </c>
    </row>
    <row r="4383" spans="10:11" x14ac:dyDescent="0.25">
      <c r="J4383">
        <v>4376</v>
      </c>
      <c r="K4383">
        <v>1043095.6815913316</v>
      </c>
    </row>
    <row r="4384" spans="10:11" x14ac:dyDescent="0.25">
      <c r="J4384">
        <v>4377</v>
      </c>
      <c r="K4384">
        <v>1045741.0533209913</v>
      </c>
    </row>
    <row r="4385" spans="10:11" x14ac:dyDescent="0.25">
      <c r="J4385">
        <v>4378</v>
      </c>
      <c r="K4385">
        <v>1048671.4916537777</v>
      </c>
    </row>
    <row r="4386" spans="10:11" x14ac:dyDescent="0.25">
      <c r="J4386">
        <v>4379</v>
      </c>
      <c r="K4386">
        <v>1049492.5054761269</v>
      </c>
    </row>
    <row r="4387" spans="10:11" x14ac:dyDescent="0.25">
      <c r="J4387">
        <v>4380</v>
      </c>
      <c r="K4387">
        <v>1047838.2704835425</v>
      </c>
    </row>
    <row r="4388" spans="10:11" x14ac:dyDescent="0.25">
      <c r="J4388">
        <v>4381</v>
      </c>
      <c r="K4388">
        <v>1042280.3245517465</v>
      </c>
    </row>
    <row r="4389" spans="10:11" x14ac:dyDescent="0.25">
      <c r="J4389">
        <v>4382</v>
      </c>
      <c r="K4389">
        <v>1042916.3296710574</v>
      </c>
    </row>
    <row r="4390" spans="10:11" x14ac:dyDescent="0.25">
      <c r="J4390">
        <v>4383</v>
      </c>
      <c r="K4390">
        <v>1046154.9203667709</v>
      </c>
    </row>
    <row r="4391" spans="10:11" x14ac:dyDescent="0.25">
      <c r="J4391">
        <v>4384</v>
      </c>
      <c r="K4391">
        <v>1044960.5529271869</v>
      </c>
    </row>
    <row r="4392" spans="10:11" x14ac:dyDescent="0.25">
      <c r="J4392">
        <v>4385</v>
      </c>
      <c r="K4392">
        <v>1046530.7919475459</v>
      </c>
    </row>
    <row r="4393" spans="10:11" x14ac:dyDescent="0.25">
      <c r="J4393">
        <v>4386</v>
      </c>
      <c r="K4393">
        <v>1041991.7652267626</v>
      </c>
    </row>
    <row r="4394" spans="10:11" x14ac:dyDescent="0.25">
      <c r="J4394">
        <v>4387</v>
      </c>
      <c r="K4394">
        <v>1046066.5518454098</v>
      </c>
    </row>
    <row r="4395" spans="10:11" x14ac:dyDescent="0.25">
      <c r="J4395">
        <v>4388</v>
      </c>
      <c r="K4395">
        <v>1044934.3285346183</v>
      </c>
    </row>
    <row r="4396" spans="10:11" x14ac:dyDescent="0.25">
      <c r="J4396">
        <v>4389</v>
      </c>
      <c r="K4396">
        <v>1038813.2408655663</v>
      </c>
    </row>
    <row r="4397" spans="10:11" x14ac:dyDescent="0.25">
      <c r="J4397">
        <v>4390</v>
      </c>
      <c r="K4397">
        <v>1043304.1704455109</v>
      </c>
    </row>
    <row r="4398" spans="10:11" x14ac:dyDescent="0.25">
      <c r="J4398">
        <v>4391</v>
      </c>
      <c r="K4398">
        <v>1047096.0762711394</v>
      </c>
    </row>
    <row r="4399" spans="10:11" x14ac:dyDescent="0.25">
      <c r="J4399">
        <v>4392</v>
      </c>
      <c r="K4399">
        <v>1045427.6649350472</v>
      </c>
    </row>
    <row r="4400" spans="10:11" x14ac:dyDescent="0.25">
      <c r="J4400">
        <v>4393</v>
      </c>
      <c r="K4400">
        <v>1044673.4312123009</v>
      </c>
    </row>
    <row r="4401" spans="10:11" x14ac:dyDescent="0.25">
      <c r="J4401">
        <v>4394</v>
      </c>
      <c r="K4401">
        <v>1049677.5750984054</v>
      </c>
    </row>
    <row r="4402" spans="10:11" x14ac:dyDescent="0.25">
      <c r="J4402">
        <v>4395</v>
      </c>
      <c r="K4402">
        <v>1046157.0154036952</v>
      </c>
    </row>
    <row r="4403" spans="10:11" x14ac:dyDescent="0.25">
      <c r="J4403">
        <v>4396</v>
      </c>
      <c r="K4403">
        <v>1043645.8023090786</v>
      </c>
    </row>
    <row r="4404" spans="10:11" x14ac:dyDescent="0.25">
      <c r="J4404">
        <v>4397</v>
      </c>
      <c r="K4404">
        <v>1046981.0669792675</v>
      </c>
    </row>
    <row r="4405" spans="10:11" x14ac:dyDescent="0.25">
      <c r="J4405">
        <v>4398</v>
      </c>
      <c r="K4405">
        <v>1046958.486184763</v>
      </c>
    </row>
    <row r="4406" spans="10:11" x14ac:dyDescent="0.25">
      <c r="J4406">
        <v>4399</v>
      </c>
      <c r="K4406">
        <v>1039620.1720773693</v>
      </c>
    </row>
    <row r="4407" spans="10:11" x14ac:dyDescent="0.25">
      <c r="J4407">
        <v>4400</v>
      </c>
      <c r="K4407">
        <v>1047201.4851000203</v>
      </c>
    </row>
    <row r="4408" spans="10:11" x14ac:dyDescent="0.25">
      <c r="J4408">
        <v>4401</v>
      </c>
      <c r="K4408">
        <v>1050008.9725388545</v>
      </c>
    </row>
    <row r="4409" spans="10:11" x14ac:dyDescent="0.25">
      <c r="J4409">
        <v>4402</v>
      </c>
      <c r="K4409">
        <v>1040099.7225087677</v>
      </c>
    </row>
    <row r="4410" spans="10:11" x14ac:dyDescent="0.25">
      <c r="J4410">
        <v>4403</v>
      </c>
      <c r="K4410">
        <v>1052485.6404587687</v>
      </c>
    </row>
    <row r="4411" spans="10:11" x14ac:dyDescent="0.25">
      <c r="J4411">
        <v>4404</v>
      </c>
      <c r="K4411">
        <v>1046493.3892229943</v>
      </c>
    </row>
    <row r="4412" spans="10:11" x14ac:dyDescent="0.25">
      <c r="J4412">
        <v>4405</v>
      </c>
      <c r="K4412">
        <v>1042293.5783023221</v>
      </c>
    </row>
    <row r="4413" spans="10:11" x14ac:dyDescent="0.25">
      <c r="J4413">
        <v>4406</v>
      </c>
      <c r="K4413">
        <v>1044197.3252818392</v>
      </c>
    </row>
    <row r="4414" spans="10:11" x14ac:dyDescent="0.25">
      <c r="J4414">
        <v>4407</v>
      </c>
      <c r="K4414">
        <v>1044284.9360387725</v>
      </c>
    </row>
    <row r="4415" spans="10:11" x14ac:dyDescent="0.25">
      <c r="J4415">
        <v>4408</v>
      </c>
      <c r="K4415">
        <v>1045458.4508486657</v>
      </c>
    </row>
    <row r="4416" spans="10:11" x14ac:dyDescent="0.25">
      <c r="J4416">
        <v>4409</v>
      </c>
      <c r="K4416">
        <v>1047138.7331715326</v>
      </c>
    </row>
    <row r="4417" spans="10:11" x14ac:dyDescent="0.25">
      <c r="J4417">
        <v>4410</v>
      </c>
      <c r="K4417">
        <v>1044902.8707764832</v>
      </c>
    </row>
    <row r="4418" spans="10:11" x14ac:dyDescent="0.25">
      <c r="J4418">
        <v>4411</v>
      </c>
      <c r="K4418">
        <v>1048355.2997631335</v>
      </c>
    </row>
    <row r="4419" spans="10:11" x14ac:dyDescent="0.25">
      <c r="J4419">
        <v>4412</v>
      </c>
      <c r="K4419">
        <v>1046776.8304143857</v>
      </c>
    </row>
    <row r="4420" spans="10:11" x14ac:dyDescent="0.25">
      <c r="J4420">
        <v>4413</v>
      </c>
      <c r="K4420">
        <v>1042574.1218218834</v>
      </c>
    </row>
    <row r="4421" spans="10:11" x14ac:dyDescent="0.25">
      <c r="J4421">
        <v>4414</v>
      </c>
      <c r="K4421">
        <v>1047366.7634081923</v>
      </c>
    </row>
    <row r="4422" spans="10:11" x14ac:dyDescent="0.25">
      <c r="J4422">
        <v>4415</v>
      </c>
      <c r="K4422">
        <v>1047045.2415816418</v>
      </c>
    </row>
    <row r="4423" spans="10:11" x14ac:dyDescent="0.25">
      <c r="J4423">
        <v>4416</v>
      </c>
      <c r="K4423">
        <v>1045354.4103091978</v>
      </c>
    </row>
    <row r="4424" spans="10:11" x14ac:dyDescent="0.25">
      <c r="J4424">
        <v>4417</v>
      </c>
      <c r="K4424">
        <v>1045362.5384457307</v>
      </c>
    </row>
    <row r="4425" spans="10:11" x14ac:dyDescent="0.25">
      <c r="J4425">
        <v>4418</v>
      </c>
      <c r="K4425">
        <v>1045147.0967096325</v>
      </c>
    </row>
    <row r="4426" spans="10:11" x14ac:dyDescent="0.25">
      <c r="J4426">
        <v>4419</v>
      </c>
      <c r="K4426">
        <v>1052094.1655217409</v>
      </c>
    </row>
    <row r="4427" spans="10:11" x14ac:dyDescent="0.25">
      <c r="J4427">
        <v>4420</v>
      </c>
      <c r="K4427">
        <v>1045456.1676751096</v>
      </c>
    </row>
    <row r="4428" spans="10:11" x14ac:dyDescent="0.25">
      <c r="J4428">
        <v>4421</v>
      </c>
      <c r="K4428">
        <v>1046809.0150817221</v>
      </c>
    </row>
    <row r="4429" spans="10:11" x14ac:dyDescent="0.25">
      <c r="J4429">
        <v>4422</v>
      </c>
      <c r="K4429">
        <v>1047885.4061710807</v>
      </c>
    </row>
    <row r="4430" spans="10:11" x14ac:dyDescent="0.25">
      <c r="J4430">
        <v>4423</v>
      </c>
      <c r="K4430">
        <v>1042008.2902878723</v>
      </c>
    </row>
    <row r="4431" spans="10:11" x14ac:dyDescent="0.25">
      <c r="J4431">
        <v>4424</v>
      </c>
      <c r="K4431">
        <v>1043132.3129535011</v>
      </c>
    </row>
    <row r="4432" spans="10:11" x14ac:dyDescent="0.25">
      <c r="J4432">
        <v>4425</v>
      </c>
      <c r="K4432">
        <v>1041261.5817614109</v>
      </c>
    </row>
    <row r="4433" spans="10:11" x14ac:dyDescent="0.25">
      <c r="J4433">
        <v>4426</v>
      </c>
      <c r="K4433">
        <v>1041681.2581177874</v>
      </c>
    </row>
    <row r="4434" spans="10:11" x14ac:dyDescent="0.25">
      <c r="J4434">
        <v>4427</v>
      </c>
      <c r="K4434">
        <v>1041958.0968820091</v>
      </c>
    </row>
    <row r="4435" spans="10:11" x14ac:dyDescent="0.25">
      <c r="J4435">
        <v>4428</v>
      </c>
      <c r="K4435">
        <v>1046214.7305777879</v>
      </c>
    </row>
    <row r="4436" spans="10:11" x14ac:dyDescent="0.25">
      <c r="J4436">
        <v>4429</v>
      </c>
      <c r="K4436">
        <v>1046579.5006557666</v>
      </c>
    </row>
    <row r="4437" spans="10:11" x14ac:dyDescent="0.25">
      <c r="J4437">
        <v>4430</v>
      </c>
      <c r="K4437">
        <v>1041489.4584208129</v>
      </c>
    </row>
    <row r="4438" spans="10:11" x14ac:dyDescent="0.25">
      <c r="J4438">
        <v>4431</v>
      </c>
      <c r="K4438">
        <v>1044201.1622844458</v>
      </c>
    </row>
    <row r="4439" spans="10:11" x14ac:dyDescent="0.25">
      <c r="J4439">
        <v>4432</v>
      </c>
      <c r="K4439">
        <v>1047672.3781281699</v>
      </c>
    </row>
    <row r="4440" spans="10:11" x14ac:dyDescent="0.25">
      <c r="J4440">
        <v>4433</v>
      </c>
      <c r="K4440">
        <v>1047212.8689637372</v>
      </c>
    </row>
    <row r="4441" spans="10:11" x14ac:dyDescent="0.25">
      <c r="J4441">
        <v>4434</v>
      </c>
      <c r="K4441">
        <v>1045481.8000093731</v>
      </c>
    </row>
    <row r="4442" spans="10:11" x14ac:dyDescent="0.25">
      <c r="J4442">
        <v>4435</v>
      </c>
      <c r="K4442">
        <v>1041449.4029342919</v>
      </c>
    </row>
    <row r="4443" spans="10:11" x14ac:dyDescent="0.25">
      <c r="J4443">
        <v>4436</v>
      </c>
      <c r="K4443">
        <v>1046860.706401972</v>
      </c>
    </row>
    <row r="4444" spans="10:11" x14ac:dyDescent="0.25">
      <c r="J4444">
        <v>4437</v>
      </c>
      <c r="K4444">
        <v>1044807.967808457</v>
      </c>
    </row>
    <row r="4445" spans="10:11" x14ac:dyDescent="0.25">
      <c r="J4445">
        <v>4438</v>
      </c>
      <c r="K4445">
        <v>1044648.6102672345</v>
      </c>
    </row>
    <row r="4446" spans="10:11" x14ac:dyDescent="0.25">
      <c r="J4446">
        <v>4439</v>
      </c>
      <c r="K4446">
        <v>1046562.138745586</v>
      </c>
    </row>
    <row r="4447" spans="10:11" x14ac:dyDescent="0.25">
      <c r="J4447">
        <v>4440</v>
      </c>
      <c r="K4447">
        <v>1043854.2872478162</v>
      </c>
    </row>
    <row r="4448" spans="10:11" x14ac:dyDescent="0.25">
      <c r="J4448">
        <v>4441</v>
      </c>
      <c r="K4448">
        <v>1045249.8822260265</v>
      </c>
    </row>
    <row r="4449" spans="10:11" x14ac:dyDescent="0.25">
      <c r="J4449">
        <v>4442</v>
      </c>
      <c r="K4449">
        <v>1042273.0259919859</v>
      </c>
    </row>
    <row r="4450" spans="10:11" x14ac:dyDescent="0.25">
      <c r="J4450">
        <v>4443</v>
      </c>
      <c r="K4450">
        <v>1047299.7409542102</v>
      </c>
    </row>
    <row r="4451" spans="10:11" x14ac:dyDescent="0.25">
      <c r="J4451">
        <v>4444</v>
      </c>
      <c r="K4451">
        <v>1044020.4132288863</v>
      </c>
    </row>
    <row r="4452" spans="10:11" x14ac:dyDescent="0.25">
      <c r="J4452">
        <v>4445</v>
      </c>
      <c r="K4452">
        <v>1046989.0058291453</v>
      </c>
    </row>
    <row r="4453" spans="10:11" x14ac:dyDescent="0.25">
      <c r="J4453">
        <v>4446</v>
      </c>
      <c r="K4453">
        <v>1042094.4703704977</v>
      </c>
    </row>
    <row r="4454" spans="10:11" x14ac:dyDescent="0.25">
      <c r="J4454">
        <v>4447</v>
      </c>
      <c r="K4454">
        <v>1046440.7180574748</v>
      </c>
    </row>
    <row r="4455" spans="10:11" x14ac:dyDescent="0.25">
      <c r="J4455">
        <v>4448</v>
      </c>
      <c r="K4455">
        <v>1042432.110263646</v>
      </c>
    </row>
    <row r="4456" spans="10:11" x14ac:dyDescent="0.25">
      <c r="J4456">
        <v>4449</v>
      </c>
      <c r="K4456">
        <v>1041088.7148590452</v>
      </c>
    </row>
    <row r="4457" spans="10:11" x14ac:dyDescent="0.25">
      <c r="J4457">
        <v>4450</v>
      </c>
      <c r="K4457">
        <v>1043913.1572393141</v>
      </c>
    </row>
    <row r="4458" spans="10:11" x14ac:dyDescent="0.25">
      <c r="J4458">
        <v>4451</v>
      </c>
      <c r="K4458">
        <v>1049261.2062320376</v>
      </c>
    </row>
    <row r="4459" spans="10:11" x14ac:dyDescent="0.25">
      <c r="J4459">
        <v>4452</v>
      </c>
      <c r="K4459">
        <v>1045761.455856114</v>
      </c>
    </row>
    <row r="4460" spans="10:11" x14ac:dyDescent="0.25">
      <c r="J4460">
        <v>4453</v>
      </c>
      <c r="K4460">
        <v>1044478.0285833606</v>
      </c>
    </row>
    <row r="4461" spans="10:11" x14ac:dyDescent="0.25">
      <c r="J4461">
        <v>4454</v>
      </c>
      <c r="K4461">
        <v>1048463.3318667873</v>
      </c>
    </row>
    <row r="4462" spans="10:11" x14ac:dyDescent="0.25">
      <c r="J4462">
        <v>4455</v>
      </c>
      <c r="K4462">
        <v>1045368.5662001886</v>
      </c>
    </row>
    <row r="4463" spans="10:11" x14ac:dyDescent="0.25">
      <c r="J4463">
        <v>4456</v>
      </c>
      <c r="K4463">
        <v>1047770.4330784727</v>
      </c>
    </row>
    <row r="4464" spans="10:11" x14ac:dyDescent="0.25">
      <c r="J4464">
        <v>4457</v>
      </c>
      <c r="K4464">
        <v>1050239.2811799233</v>
      </c>
    </row>
    <row r="4465" spans="10:11" x14ac:dyDescent="0.25">
      <c r="J4465">
        <v>4458</v>
      </c>
      <c r="K4465">
        <v>1049365.7907412513</v>
      </c>
    </row>
    <row r="4466" spans="10:11" x14ac:dyDescent="0.25">
      <c r="J4466">
        <v>4459</v>
      </c>
      <c r="K4466">
        <v>1040834.4035481112</v>
      </c>
    </row>
    <row r="4467" spans="10:11" x14ac:dyDescent="0.25">
      <c r="J4467">
        <v>4460</v>
      </c>
      <c r="K4467">
        <v>1040909.2190793494</v>
      </c>
    </row>
    <row r="4468" spans="10:11" x14ac:dyDescent="0.25">
      <c r="J4468">
        <v>4461</v>
      </c>
      <c r="K4468">
        <v>1047797.059049456</v>
      </c>
    </row>
    <row r="4469" spans="10:11" x14ac:dyDescent="0.25">
      <c r="J4469">
        <v>4462</v>
      </c>
      <c r="K4469">
        <v>1049641.0770330403</v>
      </c>
    </row>
    <row r="4470" spans="10:11" x14ac:dyDescent="0.25">
      <c r="J4470">
        <v>4463</v>
      </c>
      <c r="K4470">
        <v>1047957.2615419743</v>
      </c>
    </row>
    <row r="4471" spans="10:11" x14ac:dyDescent="0.25">
      <c r="J4471">
        <v>4464</v>
      </c>
      <c r="K4471">
        <v>1043766.3271464559</v>
      </c>
    </row>
    <row r="4472" spans="10:11" x14ac:dyDescent="0.25">
      <c r="J4472">
        <v>4465</v>
      </c>
      <c r="K4472">
        <v>1048135.1986084781</v>
      </c>
    </row>
    <row r="4473" spans="10:11" x14ac:dyDescent="0.25">
      <c r="J4473">
        <v>4466</v>
      </c>
      <c r="K4473">
        <v>1045781.2027582026</v>
      </c>
    </row>
    <row r="4474" spans="10:11" x14ac:dyDescent="0.25">
      <c r="J4474">
        <v>4467</v>
      </c>
      <c r="K4474">
        <v>1041858.0901251214</v>
      </c>
    </row>
    <row r="4475" spans="10:11" x14ac:dyDescent="0.25">
      <c r="J4475">
        <v>4468</v>
      </c>
      <c r="K4475">
        <v>1045893.2637739128</v>
      </c>
    </row>
    <row r="4476" spans="10:11" x14ac:dyDescent="0.25">
      <c r="J4476">
        <v>4469</v>
      </c>
      <c r="K4476">
        <v>1042167.5299148416</v>
      </c>
    </row>
    <row r="4477" spans="10:11" x14ac:dyDescent="0.25">
      <c r="J4477">
        <v>4470</v>
      </c>
      <c r="K4477">
        <v>1045079.0681392784</v>
      </c>
    </row>
    <row r="4478" spans="10:11" x14ac:dyDescent="0.25">
      <c r="J4478">
        <v>4471</v>
      </c>
      <c r="K4478">
        <v>1039220.471528447</v>
      </c>
    </row>
    <row r="4479" spans="10:11" x14ac:dyDescent="0.25">
      <c r="J4479">
        <v>4472</v>
      </c>
      <c r="K4479">
        <v>1042934.7733573267</v>
      </c>
    </row>
    <row r="4480" spans="10:11" x14ac:dyDescent="0.25">
      <c r="J4480">
        <v>4473</v>
      </c>
      <c r="K4480">
        <v>1046318.9167213844</v>
      </c>
    </row>
    <row r="4481" spans="10:11" x14ac:dyDescent="0.25">
      <c r="J4481">
        <v>4474</v>
      </c>
      <c r="K4481">
        <v>1045078.4867195217</v>
      </c>
    </row>
    <row r="4482" spans="10:11" x14ac:dyDescent="0.25">
      <c r="J4482">
        <v>4475</v>
      </c>
      <c r="K4482">
        <v>1044348.9316785545</v>
      </c>
    </row>
    <row r="4483" spans="10:11" x14ac:dyDescent="0.25">
      <c r="J4483">
        <v>4476</v>
      </c>
      <c r="K4483">
        <v>1046939.2950864552</v>
      </c>
    </row>
    <row r="4484" spans="10:11" x14ac:dyDescent="0.25">
      <c r="J4484">
        <v>4477</v>
      </c>
      <c r="K4484">
        <v>1047836.9035274792</v>
      </c>
    </row>
    <row r="4485" spans="10:11" x14ac:dyDescent="0.25">
      <c r="J4485">
        <v>4478</v>
      </c>
      <c r="K4485">
        <v>1042395.8925056944</v>
      </c>
    </row>
    <row r="4486" spans="10:11" x14ac:dyDescent="0.25">
      <c r="J4486">
        <v>4479</v>
      </c>
      <c r="K4486">
        <v>1043092.9999718304</v>
      </c>
    </row>
    <row r="4487" spans="10:11" x14ac:dyDescent="0.25">
      <c r="J4487">
        <v>4480</v>
      </c>
      <c r="K4487">
        <v>1043499.2547067702</v>
      </c>
    </row>
    <row r="4488" spans="10:11" x14ac:dyDescent="0.25">
      <c r="J4488">
        <v>4481</v>
      </c>
      <c r="K4488">
        <v>1043075.1642027231</v>
      </c>
    </row>
    <row r="4489" spans="10:11" x14ac:dyDescent="0.25">
      <c r="J4489">
        <v>4482</v>
      </c>
      <c r="K4489">
        <v>1046956.3074660411</v>
      </c>
    </row>
    <row r="4490" spans="10:11" x14ac:dyDescent="0.25">
      <c r="J4490">
        <v>4483</v>
      </c>
      <c r="K4490">
        <v>1047985.442672075</v>
      </c>
    </row>
    <row r="4491" spans="10:11" x14ac:dyDescent="0.25">
      <c r="J4491">
        <v>4484</v>
      </c>
      <c r="K4491">
        <v>1043942.1714039665</v>
      </c>
    </row>
    <row r="4492" spans="10:11" x14ac:dyDescent="0.25">
      <c r="J4492">
        <v>4485</v>
      </c>
      <c r="K4492">
        <v>1041496.6813025093</v>
      </c>
    </row>
    <row r="4493" spans="10:11" x14ac:dyDescent="0.25">
      <c r="J4493">
        <v>4486</v>
      </c>
      <c r="K4493">
        <v>1042917.7630099077</v>
      </c>
    </row>
    <row r="4494" spans="10:11" x14ac:dyDescent="0.25">
      <c r="J4494">
        <v>4487</v>
      </c>
      <c r="K4494">
        <v>1044699.0358149855</v>
      </c>
    </row>
    <row r="4495" spans="10:11" x14ac:dyDescent="0.25">
      <c r="J4495">
        <v>4488</v>
      </c>
      <c r="K4495">
        <v>1045293.7036190983</v>
      </c>
    </row>
    <row r="4496" spans="10:11" x14ac:dyDescent="0.25">
      <c r="J4496">
        <v>4489</v>
      </c>
      <c r="K4496">
        <v>1041875.1424540211</v>
      </c>
    </row>
    <row r="4497" spans="10:11" x14ac:dyDescent="0.25">
      <c r="J4497">
        <v>4490</v>
      </c>
      <c r="K4497">
        <v>1044437.3243276411</v>
      </c>
    </row>
    <row r="4498" spans="10:11" x14ac:dyDescent="0.25">
      <c r="J4498">
        <v>4491</v>
      </c>
      <c r="K4498">
        <v>1045847.3428115727</v>
      </c>
    </row>
    <row r="4499" spans="10:11" x14ac:dyDescent="0.25">
      <c r="J4499">
        <v>4492</v>
      </c>
      <c r="K4499">
        <v>1044378.2715700828</v>
      </c>
    </row>
    <row r="4500" spans="10:11" x14ac:dyDescent="0.25">
      <c r="J4500">
        <v>4493</v>
      </c>
      <c r="K4500">
        <v>1045507.3736978933</v>
      </c>
    </row>
    <row r="4501" spans="10:11" x14ac:dyDescent="0.25">
      <c r="J4501">
        <v>4494</v>
      </c>
      <c r="K4501">
        <v>1049723.1839746065</v>
      </c>
    </row>
    <row r="4502" spans="10:11" x14ac:dyDescent="0.25">
      <c r="J4502">
        <v>4495</v>
      </c>
      <c r="K4502">
        <v>1041894.9696376488</v>
      </c>
    </row>
    <row r="4503" spans="10:11" x14ac:dyDescent="0.25">
      <c r="J4503">
        <v>4496</v>
      </c>
      <c r="K4503">
        <v>1043919.9562858434</v>
      </c>
    </row>
    <row r="4504" spans="10:11" x14ac:dyDescent="0.25">
      <c r="J4504">
        <v>4497</v>
      </c>
      <c r="K4504">
        <v>1039817.7873095601</v>
      </c>
    </row>
    <row r="4505" spans="10:11" x14ac:dyDescent="0.25">
      <c r="J4505">
        <v>4498</v>
      </c>
      <c r="K4505">
        <v>1045662.8789048833</v>
      </c>
    </row>
    <row r="4506" spans="10:11" x14ac:dyDescent="0.25">
      <c r="J4506">
        <v>4499</v>
      </c>
      <c r="K4506">
        <v>1043306.4921384815</v>
      </c>
    </row>
    <row r="4507" spans="10:11" x14ac:dyDescent="0.25">
      <c r="J4507">
        <v>4500</v>
      </c>
      <c r="K4507">
        <v>1046926.6272488189</v>
      </c>
    </row>
    <row r="4508" spans="10:11" x14ac:dyDescent="0.25">
      <c r="J4508">
        <v>4501</v>
      </c>
      <c r="K4508">
        <v>1046244.3803853019</v>
      </c>
    </row>
    <row r="4509" spans="10:11" x14ac:dyDescent="0.25">
      <c r="J4509">
        <v>4502</v>
      </c>
      <c r="K4509">
        <v>1045700.0505861552</v>
      </c>
    </row>
    <row r="4510" spans="10:11" x14ac:dyDescent="0.25">
      <c r="J4510">
        <v>4503</v>
      </c>
      <c r="K4510">
        <v>1046948.0868614799</v>
      </c>
    </row>
    <row r="4511" spans="10:11" x14ac:dyDescent="0.25">
      <c r="J4511">
        <v>4504</v>
      </c>
      <c r="K4511">
        <v>1043134.9895280459</v>
      </c>
    </row>
    <row r="4512" spans="10:11" x14ac:dyDescent="0.25">
      <c r="J4512">
        <v>4505</v>
      </c>
      <c r="K4512">
        <v>1046920.0679018798</v>
      </c>
    </row>
    <row r="4513" spans="10:11" x14ac:dyDescent="0.25">
      <c r="J4513">
        <v>4506</v>
      </c>
      <c r="K4513">
        <v>1050059.2065467383</v>
      </c>
    </row>
    <row r="4514" spans="10:11" x14ac:dyDescent="0.25">
      <c r="J4514">
        <v>4507</v>
      </c>
      <c r="K4514">
        <v>1042366.2716771946</v>
      </c>
    </row>
    <row r="4515" spans="10:11" x14ac:dyDescent="0.25">
      <c r="J4515">
        <v>4508</v>
      </c>
      <c r="K4515">
        <v>1045225.0993571425</v>
      </c>
    </row>
    <row r="4516" spans="10:11" x14ac:dyDescent="0.25">
      <c r="J4516">
        <v>4509</v>
      </c>
      <c r="K4516">
        <v>1038825.7787377144</v>
      </c>
    </row>
    <row r="4517" spans="10:11" x14ac:dyDescent="0.25">
      <c r="J4517">
        <v>4510</v>
      </c>
      <c r="K4517">
        <v>1046664.9718390257</v>
      </c>
    </row>
    <row r="4518" spans="10:11" x14ac:dyDescent="0.25">
      <c r="J4518">
        <v>4511</v>
      </c>
      <c r="K4518">
        <v>1050240.8844575188</v>
      </c>
    </row>
    <row r="4519" spans="10:11" x14ac:dyDescent="0.25">
      <c r="J4519">
        <v>4512</v>
      </c>
      <c r="K4519">
        <v>1052339.5334593211</v>
      </c>
    </row>
    <row r="4520" spans="10:11" x14ac:dyDescent="0.25">
      <c r="J4520">
        <v>4513</v>
      </c>
      <c r="K4520">
        <v>1045860.9846137833</v>
      </c>
    </row>
    <row r="4521" spans="10:11" x14ac:dyDescent="0.25">
      <c r="J4521">
        <v>4514</v>
      </c>
      <c r="K4521">
        <v>1046769.343836504</v>
      </c>
    </row>
    <row r="4522" spans="10:11" x14ac:dyDescent="0.25">
      <c r="J4522">
        <v>4515</v>
      </c>
      <c r="K4522">
        <v>1042229.8725768853</v>
      </c>
    </row>
    <row r="4523" spans="10:11" x14ac:dyDescent="0.25">
      <c r="J4523">
        <v>4516</v>
      </c>
      <c r="K4523">
        <v>1046065.9929452494</v>
      </c>
    </row>
    <row r="4524" spans="10:11" x14ac:dyDescent="0.25">
      <c r="J4524">
        <v>4517</v>
      </c>
      <c r="K4524">
        <v>1046737.1267919401</v>
      </c>
    </row>
    <row r="4525" spans="10:11" x14ac:dyDescent="0.25">
      <c r="J4525">
        <v>4518</v>
      </c>
      <c r="K4525">
        <v>1044042.8490363284</v>
      </c>
    </row>
    <row r="4526" spans="10:11" x14ac:dyDescent="0.25">
      <c r="J4526">
        <v>4519</v>
      </c>
      <c r="K4526">
        <v>1043605.6445557114</v>
      </c>
    </row>
    <row r="4527" spans="10:11" x14ac:dyDescent="0.25">
      <c r="J4527">
        <v>4520</v>
      </c>
      <c r="K4527">
        <v>1046897.450961107</v>
      </c>
    </row>
    <row r="4528" spans="10:11" x14ac:dyDescent="0.25">
      <c r="J4528">
        <v>4521</v>
      </c>
      <c r="K4528">
        <v>1048382.8033705944</v>
      </c>
    </row>
    <row r="4529" spans="10:11" x14ac:dyDescent="0.25">
      <c r="J4529">
        <v>4522</v>
      </c>
      <c r="K4529">
        <v>1044274.6998780387</v>
      </c>
    </row>
    <row r="4530" spans="10:11" x14ac:dyDescent="0.25">
      <c r="J4530">
        <v>4523</v>
      </c>
      <c r="K4530">
        <v>1043920.1314281578</v>
      </c>
    </row>
    <row r="4531" spans="10:11" x14ac:dyDescent="0.25">
      <c r="J4531">
        <v>4524</v>
      </c>
      <c r="K4531">
        <v>1043080.2979758979</v>
      </c>
    </row>
    <row r="4532" spans="10:11" x14ac:dyDescent="0.25">
      <c r="J4532">
        <v>4525</v>
      </c>
      <c r="K4532">
        <v>1044197.0328070183</v>
      </c>
    </row>
    <row r="4533" spans="10:11" x14ac:dyDescent="0.25">
      <c r="J4533">
        <v>4526</v>
      </c>
      <c r="K4533">
        <v>1049317.0952164656</v>
      </c>
    </row>
    <row r="4534" spans="10:11" x14ac:dyDescent="0.25">
      <c r="J4534">
        <v>4527</v>
      </c>
      <c r="K4534">
        <v>1043444.2654006035</v>
      </c>
    </row>
    <row r="4535" spans="10:11" x14ac:dyDescent="0.25">
      <c r="J4535">
        <v>4528</v>
      </c>
      <c r="K4535">
        <v>1043795.8806468234</v>
      </c>
    </row>
    <row r="4536" spans="10:11" x14ac:dyDescent="0.25">
      <c r="J4536">
        <v>4529</v>
      </c>
      <c r="K4536">
        <v>1046747.7867911377</v>
      </c>
    </row>
    <row r="4537" spans="10:11" x14ac:dyDescent="0.25">
      <c r="J4537">
        <v>4530</v>
      </c>
      <c r="K4537">
        <v>1043462.6821276487</v>
      </c>
    </row>
    <row r="4538" spans="10:11" x14ac:dyDescent="0.25">
      <c r="J4538">
        <v>4531</v>
      </c>
      <c r="K4538">
        <v>1047398.5792141011</v>
      </c>
    </row>
    <row r="4539" spans="10:11" x14ac:dyDescent="0.25">
      <c r="J4539">
        <v>4532</v>
      </c>
      <c r="K4539">
        <v>1041242.1856067628</v>
      </c>
    </row>
    <row r="4540" spans="10:11" x14ac:dyDescent="0.25">
      <c r="J4540">
        <v>4533</v>
      </c>
      <c r="K4540">
        <v>1042564.2525185085</v>
      </c>
    </row>
    <row r="4541" spans="10:11" x14ac:dyDescent="0.25">
      <c r="J4541">
        <v>4534</v>
      </c>
      <c r="K4541">
        <v>1046295.336665514</v>
      </c>
    </row>
    <row r="4542" spans="10:11" x14ac:dyDescent="0.25">
      <c r="J4542">
        <v>4535</v>
      </c>
      <c r="K4542">
        <v>1047139.1346371281</v>
      </c>
    </row>
    <row r="4543" spans="10:11" x14ac:dyDescent="0.25">
      <c r="J4543">
        <v>4536</v>
      </c>
      <c r="K4543">
        <v>1047894.8064311479</v>
      </c>
    </row>
    <row r="4544" spans="10:11" x14ac:dyDescent="0.25">
      <c r="J4544">
        <v>4537</v>
      </c>
      <c r="K4544">
        <v>1048550.5396745366</v>
      </c>
    </row>
    <row r="4545" spans="10:11" x14ac:dyDescent="0.25">
      <c r="J4545">
        <v>4538</v>
      </c>
      <c r="K4545">
        <v>1044635.4167707076</v>
      </c>
    </row>
    <row r="4546" spans="10:11" x14ac:dyDescent="0.25">
      <c r="J4546">
        <v>4539</v>
      </c>
      <c r="K4546">
        <v>1043413.0030750788</v>
      </c>
    </row>
    <row r="4547" spans="10:11" x14ac:dyDescent="0.25">
      <c r="J4547">
        <v>4540</v>
      </c>
      <c r="K4547">
        <v>1047681.3932463081</v>
      </c>
    </row>
    <row r="4548" spans="10:11" x14ac:dyDescent="0.25">
      <c r="J4548">
        <v>4541</v>
      </c>
      <c r="K4548">
        <v>1046972.0072320165</v>
      </c>
    </row>
    <row r="4549" spans="10:11" x14ac:dyDescent="0.25">
      <c r="J4549">
        <v>4542</v>
      </c>
      <c r="K4549">
        <v>1043743.702381943</v>
      </c>
    </row>
    <row r="4550" spans="10:11" x14ac:dyDescent="0.25">
      <c r="J4550">
        <v>4543</v>
      </c>
      <c r="K4550">
        <v>1045227.0821269467</v>
      </c>
    </row>
    <row r="4551" spans="10:11" x14ac:dyDescent="0.25">
      <c r="J4551">
        <v>4544</v>
      </c>
      <c r="K4551">
        <v>1050264.1895348048</v>
      </c>
    </row>
    <row r="4552" spans="10:11" x14ac:dyDescent="0.25">
      <c r="J4552">
        <v>4545</v>
      </c>
      <c r="K4552">
        <v>1042525.519319303</v>
      </c>
    </row>
    <row r="4553" spans="10:11" x14ac:dyDescent="0.25">
      <c r="J4553">
        <v>4546</v>
      </c>
      <c r="K4553">
        <v>1044175.5339495562</v>
      </c>
    </row>
    <row r="4554" spans="10:11" x14ac:dyDescent="0.25">
      <c r="J4554">
        <v>4547</v>
      </c>
      <c r="K4554">
        <v>1044438.7759661475</v>
      </c>
    </row>
    <row r="4555" spans="10:11" x14ac:dyDescent="0.25">
      <c r="J4555">
        <v>4548</v>
      </c>
      <c r="K4555">
        <v>1046821.4666276904</v>
      </c>
    </row>
    <row r="4556" spans="10:11" x14ac:dyDescent="0.25">
      <c r="J4556">
        <v>4549</v>
      </c>
      <c r="K4556">
        <v>1047208.358109535</v>
      </c>
    </row>
    <row r="4557" spans="10:11" x14ac:dyDescent="0.25">
      <c r="J4557">
        <v>4550</v>
      </c>
      <c r="K4557">
        <v>1049946.1523785167</v>
      </c>
    </row>
    <row r="4558" spans="10:11" x14ac:dyDescent="0.25">
      <c r="J4558">
        <v>4551</v>
      </c>
      <c r="K4558">
        <v>1043068.7014247454</v>
      </c>
    </row>
    <row r="4559" spans="10:11" x14ac:dyDescent="0.25">
      <c r="J4559">
        <v>4552</v>
      </c>
      <c r="K4559">
        <v>1042954.3138224409</v>
      </c>
    </row>
    <row r="4560" spans="10:11" x14ac:dyDescent="0.25">
      <c r="J4560">
        <v>4553</v>
      </c>
      <c r="K4560">
        <v>1041912.9120630107</v>
      </c>
    </row>
    <row r="4561" spans="10:11" x14ac:dyDescent="0.25">
      <c r="J4561">
        <v>4554</v>
      </c>
      <c r="K4561">
        <v>1046152.5892009771</v>
      </c>
    </row>
    <row r="4562" spans="10:11" x14ac:dyDescent="0.25">
      <c r="J4562">
        <v>4555</v>
      </c>
      <c r="K4562">
        <v>1046799.094179427</v>
      </c>
    </row>
    <row r="4563" spans="10:11" x14ac:dyDescent="0.25">
      <c r="J4563">
        <v>4556</v>
      </c>
      <c r="K4563">
        <v>1049276.0584427845</v>
      </c>
    </row>
    <row r="4564" spans="10:11" x14ac:dyDescent="0.25">
      <c r="J4564">
        <v>4557</v>
      </c>
      <c r="K4564">
        <v>1045023.2587348309</v>
      </c>
    </row>
    <row r="4565" spans="10:11" x14ac:dyDescent="0.25">
      <c r="J4565">
        <v>4558</v>
      </c>
      <c r="K4565">
        <v>1044383.7448839879</v>
      </c>
    </row>
    <row r="4566" spans="10:11" x14ac:dyDescent="0.25">
      <c r="J4566">
        <v>4559</v>
      </c>
      <c r="K4566">
        <v>1045943.523194894</v>
      </c>
    </row>
    <row r="4567" spans="10:11" x14ac:dyDescent="0.25">
      <c r="J4567">
        <v>4560</v>
      </c>
      <c r="K4567">
        <v>1047813.2554522894</v>
      </c>
    </row>
    <row r="4568" spans="10:11" x14ac:dyDescent="0.25">
      <c r="J4568">
        <v>4561</v>
      </c>
      <c r="K4568">
        <v>1047214.2461233627</v>
      </c>
    </row>
    <row r="4569" spans="10:11" x14ac:dyDescent="0.25">
      <c r="J4569">
        <v>4562</v>
      </c>
      <c r="K4569">
        <v>1045540.623169717</v>
      </c>
    </row>
    <row r="4570" spans="10:11" x14ac:dyDescent="0.25">
      <c r="J4570">
        <v>4563</v>
      </c>
      <c r="K4570">
        <v>1047516.8574873923</v>
      </c>
    </row>
    <row r="4571" spans="10:11" x14ac:dyDescent="0.25">
      <c r="J4571">
        <v>4564</v>
      </c>
      <c r="K4571">
        <v>1039034.036309575</v>
      </c>
    </row>
    <row r="4572" spans="10:11" x14ac:dyDescent="0.25">
      <c r="J4572">
        <v>4565</v>
      </c>
      <c r="K4572">
        <v>1049229.6365892463</v>
      </c>
    </row>
    <row r="4573" spans="10:11" x14ac:dyDescent="0.25">
      <c r="J4573">
        <v>4566</v>
      </c>
      <c r="K4573">
        <v>1043042.8881323284</v>
      </c>
    </row>
    <row r="4574" spans="10:11" x14ac:dyDescent="0.25">
      <c r="J4574">
        <v>4567</v>
      </c>
      <c r="K4574">
        <v>1044983.1695830616</v>
      </c>
    </row>
    <row r="4575" spans="10:11" x14ac:dyDescent="0.25">
      <c r="J4575">
        <v>4568</v>
      </c>
      <c r="K4575">
        <v>1048119.3612555155</v>
      </c>
    </row>
    <row r="4576" spans="10:11" x14ac:dyDescent="0.25">
      <c r="J4576">
        <v>4569</v>
      </c>
      <c r="K4576">
        <v>1044544.5987681822</v>
      </c>
    </row>
    <row r="4577" spans="10:11" x14ac:dyDescent="0.25">
      <c r="J4577">
        <v>4570</v>
      </c>
      <c r="K4577">
        <v>1046669.9092921646</v>
      </c>
    </row>
    <row r="4578" spans="10:11" x14ac:dyDescent="0.25">
      <c r="J4578">
        <v>4571</v>
      </c>
      <c r="K4578">
        <v>1043225.5213763311</v>
      </c>
    </row>
    <row r="4579" spans="10:11" x14ac:dyDescent="0.25">
      <c r="J4579">
        <v>4572</v>
      </c>
      <c r="K4579">
        <v>1040815.1331422398</v>
      </c>
    </row>
    <row r="4580" spans="10:11" x14ac:dyDescent="0.25">
      <c r="J4580">
        <v>4573</v>
      </c>
      <c r="K4580">
        <v>1047052.6185492245</v>
      </c>
    </row>
    <row r="4581" spans="10:11" x14ac:dyDescent="0.25">
      <c r="J4581">
        <v>4574</v>
      </c>
      <c r="K4581">
        <v>1042804.0924263941</v>
      </c>
    </row>
    <row r="4582" spans="10:11" x14ac:dyDescent="0.25">
      <c r="J4582">
        <v>4575</v>
      </c>
      <c r="K4582">
        <v>1047793.5574759805</v>
      </c>
    </row>
    <row r="4583" spans="10:11" x14ac:dyDescent="0.25">
      <c r="J4583">
        <v>4576</v>
      </c>
      <c r="K4583">
        <v>1051173.7809787984</v>
      </c>
    </row>
    <row r="4584" spans="10:11" x14ac:dyDescent="0.25">
      <c r="J4584">
        <v>4577</v>
      </c>
      <c r="K4584">
        <v>1044391.7367474427</v>
      </c>
    </row>
    <row r="4585" spans="10:11" x14ac:dyDescent="0.25">
      <c r="J4585">
        <v>4578</v>
      </c>
      <c r="K4585">
        <v>1048191.5991830691</v>
      </c>
    </row>
    <row r="4586" spans="10:11" x14ac:dyDescent="0.25">
      <c r="J4586">
        <v>4579</v>
      </c>
      <c r="K4586">
        <v>1046172.4258960044</v>
      </c>
    </row>
    <row r="4587" spans="10:11" x14ac:dyDescent="0.25">
      <c r="J4587">
        <v>4580</v>
      </c>
      <c r="K4587">
        <v>1046016.8129299543</v>
      </c>
    </row>
    <row r="4588" spans="10:11" x14ac:dyDescent="0.25">
      <c r="J4588">
        <v>4581</v>
      </c>
      <c r="K4588">
        <v>1046172.3593924441</v>
      </c>
    </row>
    <row r="4589" spans="10:11" x14ac:dyDescent="0.25">
      <c r="J4589">
        <v>4582</v>
      </c>
      <c r="K4589">
        <v>1047891.1810022251</v>
      </c>
    </row>
    <row r="4590" spans="10:11" x14ac:dyDescent="0.25">
      <c r="J4590">
        <v>4583</v>
      </c>
      <c r="K4590">
        <v>1043590.6977627517</v>
      </c>
    </row>
    <row r="4591" spans="10:11" x14ac:dyDescent="0.25">
      <c r="J4591">
        <v>4584</v>
      </c>
      <c r="K4591">
        <v>1044869.1304184065</v>
      </c>
    </row>
    <row r="4592" spans="10:11" x14ac:dyDescent="0.25">
      <c r="J4592">
        <v>4585</v>
      </c>
      <c r="K4592">
        <v>1046827.0766235702</v>
      </c>
    </row>
    <row r="4593" spans="10:11" x14ac:dyDescent="0.25">
      <c r="J4593">
        <v>4586</v>
      </c>
      <c r="K4593">
        <v>1047315.9874298786</v>
      </c>
    </row>
    <row r="4594" spans="10:11" x14ac:dyDescent="0.25">
      <c r="J4594">
        <v>4587</v>
      </c>
      <c r="K4594">
        <v>1049975.0057364185</v>
      </c>
    </row>
    <row r="4595" spans="10:11" x14ac:dyDescent="0.25">
      <c r="J4595">
        <v>4588</v>
      </c>
      <c r="K4595">
        <v>1052152.497488033</v>
      </c>
    </row>
    <row r="4596" spans="10:11" x14ac:dyDescent="0.25">
      <c r="J4596">
        <v>4589</v>
      </c>
      <c r="K4596">
        <v>1046118.9478108495</v>
      </c>
    </row>
    <row r="4597" spans="10:11" x14ac:dyDescent="0.25">
      <c r="J4597">
        <v>4590</v>
      </c>
      <c r="K4597">
        <v>1046158.9884600161</v>
      </c>
    </row>
    <row r="4598" spans="10:11" x14ac:dyDescent="0.25">
      <c r="J4598">
        <v>4591</v>
      </c>
      <c r="K4598">
        <v>1046651.401786604</v>
      </c>
    </row>
    <row r="4599" spans="10:11" x14ac:dyDescent="0.25">
      <c r="J4599">
        <v>4592</v>
      </c>
      <c r="K4599">
        <v>1048404.9704059841</v>
      </c>
    </row>
    <row r="4600" spans="10:11" x14ac:dyDescent="0.25">
      <c r="J4600">
        <v>4593</v>
      </c>
      <c r="K4600">
        <v>1043218.48387354</v>
      </c>
    </row>
    <row r="4601" spans="10:11" x14ac:dyDescent="0.25">
      <c r="J4601">
        <v>4594</v>
      </c>
      <c r="K4601">
        <v>1049056.8958678877</v>
      </c>
    </row>
    <row r="4602" spans="10:11" x14ac:dyDescent="0.25">
      <c r="J4602">
        <v>4595</v>
      </c>
      <c r="K4602">
        <v>1045147.1062276791</v>
      </c>
    </row>
    <row r="4603" spans="10:11" x14ac:dyDescent="0.25">
      <c r="J4603">
        <v>4596</v>
      </c>
      <c r="K4603">
        <v>1047740.3047695488</v>
      </c>
    </row>
    <row r="4604" spans="10:11" x14ac:dyDescent="0.25">
      <c r="J4604">
        <v>4597</v>
      </c>
      <c r="K4604">
        <v>1045706.4392427065</v>
      </c>
    </row>
    <row r="4605" spans="10:11" x14ac:dyDescent="0.25">
      <c r="J4605">
        <v>4598</v>
      </c>
      <c r="K4605">
        <v>1045789.7082915487</v>
      </c>
    </row>
    <row r="4606" spans="10:11" x14ac:dyDescent="0.25">
      <c r="J4606">
        <v>4599</v>
      </c>
      <c r="K4606">
        <v>1042910.7856473172</v>
      </c>
    </row>
    <row r="4607" spans="10:11" x14ac:dyDescent="0.25">
      <c r="J4607">
        <v>4600</v>
      </c>
      <c r="K4607">
        <v>1042112.4102877963</v>
      </c>
    </row>
    <row r="4608" spans="10:11" x14ac:dyDescent="0.25">
      <c r="J4608">
        <v>4601</v>
      </c>
      <c r="K4608">
        <v>1043814.9832613071</v>
      </c>
    </row>
    <row r="4609" spans="10:11" x14ac:dyDescent="0.25">
      <c r="J4609">
        <v>4602</v>
      </c>
      <c r="K4609">
        <v>1043205.5326204842</v>
      </c>
    </row>
    <row r="4610" spans="10:11" x14ac:dyDescent="0.25">
      <c r="J4610">
        <v>4603</v>
      </c>
      <c r="K4610">
        <v>1041791.1980884272</v>
      </c>
    </row>
    <row r="4611" spans="10:11" x14ac:dyDescent="0.25">
      <c r="J4611">
        <v>4604</v>
      </c>
      <c r="K4611">
        <v>1042885.6466263139</v>
      </c>
    </row>
    <row r="4612" spans="10:11" x14ac:dyDescent="0.25">
      <c r="J4612">
        <v>4605</v>
      </c>
      <c r="K4612">
        <v>1045963.2528798329</v>
      </c>
    </row>
    <row r="4613" spans="10:11" x14ac:dyDescent="0.25">
      <c r="J4613">
        <v>4606</v>
      </c>
      <c r="K4613">
        <v>1046025.5339617402</v>
      </c>
    </row>
    <row r="4614" spans="10:11" x14ac:dyDescent="0.25">
      <c r="J4614">
        <v>4607</v>
      </c>
      <c r="K4614">
        <v>1045788.3265882449</v>
      </c>
    </row>
    <row r="4615" spans="10:11" x14ac:dyDescent="0.25">
      <c r="J4615">
        <v>4608</v>
      </c>
      <c r="K4615">
        <v>1045109.3756961274</v>
      </c>
    </row>
    <row r="4616" spans="10:11" x14ac:dyDescent="0.25">
      <c r="J4616">
        <v>4609</v>
      </c>
      <c r="K4616">
        <v>1041938.2041821474</v>
      </c>
    </row>
    <row r="4617" spans="10:11" x14ac:dyDescent="0.25">
      <c r="J4617">
        <v>4610</v>
      </c>
      <c r="K4617">
        <v>1042954.3220578345</v>
      </c>
    </row>
    <row r="4618" spans="10:11" x14ac:dyDescent="0.25">
      <c r="J4618">
        <v>4611</v>
      </c>
      <c r="K4618">
        <v>1042279.240696808</v>
      </c>
    </row>
    <row r="4619" spans="10:11" x14ac:dyDescent="0.25">
      <c r="J4619">
        <v>4612</v>
      </c>
      <c r="K4619">
        <v>1047200.3449599288</v>
      </c>
    </row>
    <row r="4620" spans="10:11" x14ac:dyDescent="0.25">
      <c r="J4620">
        <v>4613</v>
      </c>
      <c r="K4620">
        <v>1045339.1961111891</v>
      </c>
    </row>
    <row r="4621" spans="10:11" x14ac:dyDescent="0.25">
      <c r="J4621">
        <v>4614</v>
      </c>
      <c r="K4621">
        <v>1045109.0618916198</v>
      </c>
    </row>
    <row r="4622" spans="10:11" x14ac:dyDescent="0.25">
      <c r="J4622">
        <v>4615</v>
      </c>
      <c r="K4622">
        <v>1042052.414436689</v>
      </c>
    </row>
    <row r="4623" spans="10:11" x14ac:dyDescent="0.25">
      <c r="J4623">
        <v>4616</v>
      </c>
      <c r="K4623">
        <v>1047639.1963118459</v>
      </c>
    </row>
    <row r="4624" spans="10:11" x14ac:dyDescent="0.25">
      <c r="J4624">
        <v>4617</v>
      </c>
      <c r="K4624">
        <v>1044200.7098569322</v>
      </c>
    </row>
    <row r="4625" spans="10:11" x14ac:dyDescent="0.25">
      <c r="J4625">
        <v>4618</v>
      </c>
      <c r="K4625">
        <v>1051952.3053008979</v>
      </c>
    </row>
    <row r="4626" spans="10:11" x14ac:dyDescent="0.25">
      <c r="J4626">
        <v>4619</v>
      </c>
      <c r="K4626">
        <v>1042612.6457757021</v>
      </c>
    </row>
    <row r="4627" spans="10:11" x14ac:dyDescent="0.25">
      <c r="J4627">
        <v>4620</v>
      </c>
      <c r="K4627">
        <v>1039197.9667265347</v>
      </c>
    </row>
    <row r="4628" spans="10:11" x14ac:dyDescent="0.25">
      <c r="J4628">
        <v>4621</v>
      </c>
      <c r="K4628">
        <v>1044088.3788493405</v>
      </c>
    </row>
    <row r="4629" spans="10:11" x14ac:dyDescent="0.25">
      <c r="J4629">
        <v>4622</v>
      </c>
      <c r="K4629">
        <v>1047703.7083157776</v>
      </c>
    </row>
    <row r="4630" spans="10:11" x14ac:dyDescent="0.25">
      <c r="J4630">
        <v>4623</v>
      </c>
      <c r="K4630">
        <v>1043042.7960248105</v>
      </c>
    </row>
    <row r="4631" spans="10:11" x14ac:dyDescent="0.25">
      <c r="J4631">
        <v>4624</v>
      </c>
      <c r="K4631">
        <v>1045270.8260801511</v>
      </c>
    </row>
    <row r="4632" spans="10:11" x14ac:dyDescent="0.25">
      <c r="J4632">
        <v>4625</v>
      </c>
      <c r="K4632">
        <v>1043935.4810770076</v>
      </c>
    </row>
    <row r="4633" spans="10:11" x14ac:dyDescent="0.25">
      <c r="J4633">
        <v>4626</v>
      </c>
      <c r="K4633">
        <v>1039924.7885054338</v>
      </c>
    </row>
    <row r="4634" spans="10:11" x14ac:dyDescent="0.25">
      <c r="J4634">
        <v>4627</v>
      </c>
      <c r="K4634">
        <v>1043096.7170321214</v>
      </c>
    </row>
    <row r="4635" spans="10:11" x14ac:dyDescent="0.25">
      <c r="J4635">
        <v>4628</v>
      </c>
      <c r="K4635">
        <v>1046555.7083732476</v>
      </c>
    </row>
    <row r="4636" spans="10:11" x14ac:dyDescent="0.25">
      <c r="J4636">
        <v>4629</v>
      </c>
      <c r="K4636">
        <v>1039412.5981673383</v>
      </c>
    </row>
    <row r="4637" spans="10:11" x14ac:dyDescent="0.25">
      <c r="J4637">
        <v>4630</v>
      </c>
      <c r="K4637">
        <v>1042964.9632388329</v>
      </c>
    </row>
    <row r="4638" spans="10:11" x14ac:dyDescent="0.25">
      <c r="J4638">
        <v>4631</v>
      </c>
      <c r="K4638">
        <v>1045275.3162549044</v>
      </c>
    </row>
    <row r="4639" spans="10:11" x14ac:dyDescent="0.25">
      <c r="J4639">
        <v>4632</v>
      </c>
      <c r="K4639">
        <v>1045735.0207712527</v>
      </c>
    </row>
    <row r="4640" spans="10:11" x14ac:dyDescent="0.25">
      <c r="J4640">
        <v>4633</v>
      </c>
      <c r="K4640">
        <v>1043075.7177499302</v>
      </c>
    </row>
    <row r="4641" spans="10:11" x14ac:dyDescent="0.25">
      <c r="J4641">
        <v>4634</v>
      </c>
      <c r="K4641">
        <v>1046598.5309278021</v>
      </c>
    </row>
    <row r="4642" spans="10:11" x14ac:dyDescent="0.25">
      <c r="J4642">
        <v>4635</v>
      </c>
      <c r="K4642">
        <v>1047355.0492042036</v>
      </c>
    </row>
    <row r="4643" spans="10:11" x14ac:dyDescent="0.25">
      <c r="J4643">
        <v>4636</v>
      </c>
      <c r="K4643">
        <v>1046114.3050027263</v>
      </c>
    </row>
    <row r="4644" spans="10:11" x14ac:dyDescent="0.25">
      <c r="J4644">
        <v>4637</v>
      </c>
      <c r="K4644">
        <v>1039187.0902255038</v>
      </c>
    </row>
    <row r="4645" spans="10:11" x14ac:dyDescent="0.25">
      <c r="J4645">
        <v>4638</v>
      </c>
      <c r="K4645">
        <v>1042141.6052139989</v>
      </c>
    </row>
    <row r="4646" spans="10:11" x14ac:dyDescent="0.25">
      <c r="J4646">
        <v>4639</v>
      </c>
      <c r="K4646">
        <v>1045104.4527967542</v>
      </c>
    </row>
    <row r="4647" spans="10:11" x14ac:dyDescent="0.25">
      <c r="J4647">
        <v>4640</v>
      </c>
      <c r="K4647">
        <v>1042423.767922232</v>
      </c>
    </row>
    <row r="4648" spans="10:11" x14ac:dyDescent="0.25">
      <c r="J4648">
        <v>4641</v>
      </c>
      <c r="K4648">
        <v>1043349.3486815419</v>
      </c>
    </row>
    <row r="4649" spans="10:11" x14ac:dyDescent="0.25">
      <c r="J4649">
        <v>4642</v>
      </c>
      <c r="K4649">
        <v>1044254.7259798077</v>
      </c>
    </row>
    <row r="4650" spans="10:11" x14ac:dyDescent="0.25">
      <c r="J4650">
        <v>4643</v>
      </c>
      <c r="K4650">
        <v>1042992.746816432</v>
      </c>
    </row>
    <row r="4651" spans="10:11" x14ac:dyDescent="0.25">
      <c r="J4651">
        <v>4644</v>
      </c>
      <c r="K4651">
        <v>1044572.8380027931</v>
      </c>
    </row>
    <row r="4652" spans="10:11" x14ac:dyDescent="0.25">
      <c r="J4652">
        <v>4645</v>
      </c>
      <c r="K4652">
        <v>1044249.7888748834</v>
      </c>
    </row>
    <row r="4653" spans="10:11" x14ac:dyDescent="0.25">
      <c r="J4653">
        <v>4646</v>
      </c>
      <c r="K4653">
        <v>1045812.5490358174</v>
      </c>
    </row>
    <row r="4654" spans="10:11" x14ac:dyDescent="0.25">
      <c r="J4654">
        <v>4647</v>
      </c>
      <c r="K4654">
        <v>1045019.6208334285</v>
      </c>
    </row>
    <row r="4655" spans="10:11" x14ac:dyDescent="0.25">
      <c r="J4655">
        <v>4648</v>
      </c>
      <c r="K4655">
        <v>1041539.2140826466</v>
      </c>
    </row>
    <row r="4656" spans="10:11" x14ac:dyDescent="0.25">
      <c r="J4656">
        <v>4649</v>
      </c>
      <c r="K4656">
        <v>1045266.5858693796</v>
      </c>
    </row>
    <row r="4657" spans="10:11" x14ac:dyDescent="0.25">
      <c r="J4657">
        <v>4650</v>
      </c>
      <c r="K4657">
        <v>1042954.3903384329</v>
      </c>
    </row>
    <row r="4658" spans="10:11" x14ac:dyDescent="0.25">
      <c r="J4658">
        <v>4651</v>
      </c>
      <c r="K4658">
        <v>1047709.4802528385</v>
      </c>
    </row>
    <row r="4659" spans="10:11" x14ac:dyDescent="0.25">
      <c r="J4659">
        <v>4652</v>
      </c>
      <c r="K4659">
        <v>1045610.2336737451</v>
      </c>
    </row>
    <row r="4660" spans="10:11" x14ac:dyDescent="0.25">
      <c r="J4660">
        <v>4653</v>
      </c>
      <c r="K4660">
        <v>1043530.571001287</v>
      </c>
    </row>
    <row r="4661" spans="10:11" x14ac:dyDescent="0.25">
      <c r="J4661">
        <v>4654</v>
      </c>
      <c r="K4661">
        <v>1049900.8308406263</v>
      </c>
    </row>
    <row r="4662" spans="10:11" x14ac:dyDescent="0.25">
      <c r="J4662">
        <v>4655</v>
      </c>
      <c r="K4662">
        <v>1045260.8426994609</v>
      </c>
    </row>
    <row r="4663" spans="10:11" x14ac:dyDescent="0.25">
      <c r="J4663">
        <v>4656</v>
      </c>
      <c r="K4663">
        <v>1043887.7185375992</v>
      </c>
    </row>
    <row r="4664" spans="10:11" x14ac:dyDescent="0.25">
      <c r="J4664">
        <v>4657</v>
      </c>
      <c r="K4664">
        <v>1049776.4190739035</v>
      </c>
    </row>
    <row r="4665" spans="10:11" x14ac:dyDescent="0.25">
      <c r="J4665">
        <v>4658</v>
      </c>
      <c r="K4665">
        <v>1042253.2150418464</v>
      </c>
    </row>
    <row r="4666" spans="10:11" x14ac:dyDescent="0.25">
      <c r="J4666">
        <v>4659</v>
      </c>
      <c r="K4666">
        <v>1044136.3291699648</v>
      </c>
    </row>
    <row r="4667" spans="10:11" x14ac:dyDescent="0.25">
      <c r="J4667">
        <v>4660</v>
      </c>
      <c r="K4667">
        <v>1045002.8589475525</v>
      </c>
    </row>
    <row r="4668" spans="10:11" x14ac:dyDescent="0.25">
      <c r="J4668">
        <v>4661</v>
      </c>
      <c r="K4668">
        <v>1047448.0500909247</v>
      </c>
    </row>
    <row r="4669" spans="10:11" x14ac:dyDescent="0.25">
      <c r="J4669">
        <v>4662</v>
      </c>
      <c r="K4669">
        <v>1047039.5803213533</v>
      </c>
    </row>
    <row r="4670" spans="10:11" x14ac:dyDescent="0.25">
      <c r="J4670">
        <v>4663</v>
      </c>
      <c r="K4670">
        <v>1045472.4746939244</v>
      </c>
    </row>
    <row r="4671" spans="10:11" x14ac:dyDescent="0.25">
      <c r="J4671">
        <v>4664</v>
      </c>
      <c r="K4671">
        <v>1042959.4533590943</v>
      </c>
    </row>
    <row r="4672" spans="10:11" x14ac:dyDescent="0.25">
      <c r="J4672">
        <v>4665</v>
      </c>
      <c r="K4672">
        <v>1043678.775388884</v>
      </c>
    </row>
    <row r="4673" spans="10:11" x14ac:dyDescent="0.25">
      <c r="J4673">
        <v>4666</v>
      </c>
      <c r="K4673">
        <v>1049787.4770780881</v>
      </c>
    </row>
    <row r="4674" spans="10:11" x14ac:dyDescent="0.25">
      <c r="J4674">
        <v>4667</v>
      </c>
      <c r="K4674">
        <v>1047377.0949580612</v>
      </c>
    </row>
    <row r="4675" spans="10:11" x14ac:dyDescent="0.25">
      <c r="J4675">
        <v>4668</v>
      </c>
      <c r="K4675">
        <v>1040060.5510955451</v>
      </c>
    </row>
    <row r="4676" spans="10:11" x14ac:dyDescent="0.25">
      <c r="J4676">
        <v>4669</v>
      </c>
      <c r="K4676">
        <v>1039028.7072668619</v>
      </c>
    </row>
    <row r="4677" spans="10:11" x14ac:dyDescent="0.25">
      <c r="J4677">
        <v>4670</v>
      </c>
      <c r="K4677">
        <v>1044555.7929105856</v>
      </c>
    </row>
    <row r="4678" spans="10:11" x14ac:dyDescent="0.25">
      <c r="J4678">
        <v>4671</v>
      </c>
      <c r="K4678">
        <v>1042717.6538344036</v>
      </c>
    </row>
    <row r="4679" spans="10:11" x14ac:dyDescent="0.25">
      <c r="J4679">
        <v>4672</v>
      </c>
      <c r="K4679">
        <v>1041354.7755928611</v>
      </c>
    </row>
    <row r="4680" spans="10:11" x14ac:dyDescent="0.25">
      <c r="J4680">
        <v>4673</v>
      </c>
      <c r="K4680">
        <v>1048935.0644927679</v>
      </c>
    </row>
    <row r="4681" spans="10:11" x14ac:dyDescent="0.25">
      <c r="J4681">
        <v>4674</v>
      </c>
      <c r="K4681">
        <v>1046007.325113108</v>
      </c>
    </row>
    <row r="4682" spans="10:11" x14ac:dyDescent="0.25">
      <c r="J4682">
        <v>4675</v>
      </c>
      <c r="K4682">
        <v>1047687.6013233713</v>
      </c>
    </row>
    <row r="4683" spans="10:11" x14ac:dyDescent="0.25">
      <c r="J4683">
        <v>4676</v>
      </c>
      <c r="K4683">
        <v>1043252.6473348658</v>
      </c>
    </row>
    <row r="4684" spans="10:11" x14ac:dyDescent="0.25">
      <c r="J4684">
        <v>4677</v>
      </c>
      <c r="K4684">
        <v>1048638.4477306725</v>
      </c>
    </row>
    <row r="4685" spans="10:11" x14ac:dyDescent="0.25">
      <c r="J4685">
        <v>4678</v>
      </c>
      <c r="K4685">
        <v>1047300.0943501578</v>
      </c>
    </row>
    <row r="4686" spans="10:11" x14ac:dyDescent="0.25">
      <c r="J4686">
        <v>4679</v>
      </c>
      <c r="K4686">
        <v>1048094.6273764041</v>
      </c>
    </row>
    <row r="4687" spans="10:11" x14ac:dyDescent="0.25">
      <c r="J4687">
        <v>4680</v>
      </c>
      <c r="K4687">
        <v>1047298.6195456925</v>
      </c>
    </row>
    <row r="4688" spans="10:11" x14ac:dyDescent="0.25">
      <c r="J4688">
        <v>4681</v>
      </c>
      <c r="K4688">
        <v>1047012.1699476049</v>
      </c>
    </row>
    <row r="4689" spans="10:11" x14ac:dyDescent="0.25">
      <c r="J4689">
        <v>4682</v>
      </c>
      <c r="K4689">
        <v>1042958.2410766189</v>
      </c>
    </row>
    <row r="4690" spans="10:11" x14ac:dyDescent="0.25">
      <c r="J4690">
        <v>4683</v>
      </c>
      <c r="K4690">
        <v>1045173.7455810622</v>
      </c>
    </row>
    <row r="4691" spans="10:11" x14ac:dyDescent="0.25">
      <c r="J4691">
        <v>4684</v>
      </c>
      <c r="K4691">
        <v>1044596.2181333571</v>
      </c>
    </row>
    <row r="4692" spans="10:11" x14ac:dyDescent="0.25">
      <c r="J4692">
        <v>4685</v>
      </c>
      <c r="K4692">
        <v>1040387.9362848785</v>
      </c>
    </row>
    <row r="4693" spans="10:11" x14ac:dyDescent="0.25">
      <c r="J4693">
        <v>4686</v>
      </c>
      <c r="K4693">
        <v>1047598.2502089873</v>
      </c>
    </row>
    <row r="4694" spans="10:11" x14ac:dyDescent="0.25">
      <c r="J4694">
        <v>4687</v>
      </c>
      <c r="K4694">
        <v>1046267.7320600561</v>
      </c>
    </row>
    <row r="4695" spans="10:11" x14ac:dyDescent="0.25">
      <c r="J4695">
        <v>4688</v>
      </c>
      <c r="K4695">
        <v>1043093.2956499631</v>
      </c>
    </row>
    <row r="4696" spans="10:11" x14ac:dyDescent="0.25">
      <c r="J4696">
        <v>4689</v>
      </c>
      <c r="K4696">
        <v>1045904.3499843666</v>
      </c>
    </row>
    <row r="4697" spans="10:11" x14ac:dyDescent="0.25">
      <c r="J4697">
        <v>4690</v>
      </c>
      <c r="K4697">
        <v>1047536.3723164134</v>
      </c>
    </row>
    <row r="4698" spans="10:11" x14ac:dyDescent="0.25">
      <c r="J4698">
        <v>4691</v>
      </c>
      <c r="K4698">
        <v>1043737.5544401254</v>
      </c>
    </row>
    <row r="4699" spans="10:11" x14ac:dyDescent="0.25">
      <c r="J4699">
        <v>4692</v>
      </c>
      <c r="K4699">
        <v>1044178.4742236905</v>
      </c>
    </row>
    <row r="4700" spans="10:11" x14ac:dyDescent="0.25">
      <c r="J4700">
        <v>4693</v>
      </c>
      <c r="K4700">
        <v>1045938.6147687981</v>
      </c>
    </row>
    <row r="4701" spans="10:11" x14ac:dyDescent="0.25">
      <c r="J4701">
        <v>4694</v>
      </c>
      <c r="K4701">
        <v>1045308.3113307419</v>
      </c>
    </row>
    <row r="4702" spans="10:11" x14ac:dyDescent="0.25">
      <c r="J4702">
        <v>4695</v>
      </c>
      <c r="K4702">
        <v>1048194.8835675893</v>
      </c>
    </row>
    <row r="4703" spans="10:11" x14ac:dyDescent="0.25">
      <c r="J4703">
        <v>4696</v>
      </c>
      <c r="K4703">
        <v>1041976.4084681539</v>
      </c>
    </row>
    <row r="4704" spans="10:11" x14ac:dyDescent="0.25">
      <c r="J4704">
        <v>4697</v>
      </c>
      <c r="K4704">
        <v>1047447.891532374</v>
      </c>
    </row>
    <row r="4705" spans="10:11" x14ac:dyDescent="0.25">
      <c r="J4705">
        <v>4698</v>
      </c>
      <c r="K4705">
        <v>1047020.817715901</v>
      </c>
    </row>
    <row r="4706" spans="10:11" x14ac:dyDescent="0.25">
      <c r="J4706">
        <v>4699</v>
      </c>
      <c r="K4706">
        <v>1046569.3776187889</v>
      </c>
    </row>
    <row r="4707" spans="10:11" x14ac:dyDescent="0.25">
      <c r="J4707">
        <v>4700</v>
      </c>
      <c r="K4707">
        <v>1042336.3688443385</v>
      </c>
    </row>
    <row r="4708" spans="10:11" x14ac:dyDescent="0.25">
      <c r="J4708">
        <v>4701</v>
      </c>
      <c r="K4708">
        <v>1046755.3344904179</v>
      </c>
    </row>
    <row r="4709" spans="10:11" x14ac:dyDescent="0.25">
      <c r="J4709">
        <v>4702</v>
      </c>
      <c r="K4709">
        <v>1046457.9125497566</v>
      </c>
    </row>
    <row r="4710" spans="10:11" x14ac:dyDescent="0.25">
      <c r="J4710">
        <v>4703</v>
      </c>
      <c r="K4710">
        <v>1046116.4640207678</v>
      </c>
    </row>
    <row r="4711" spans="10:11" x14ac:dyDescent="0.25">
      <c r="J4711">
        <v>4704</v>
      </c>
      <c r="K4711">
        <v>1045438.9794217966</v>
      </c>
    </row>
    <row r="4712" spans="10:11" x14ac:dyDescent="0.25">
      <c r="J4712">
        <v>4705</v>
      </c>
      <c r="K4712">
        <v>1045037.416050799</v>
      </c>
    </row>
    <row r="4713" spans="10:11" x14ac:dyDescent="0.25">
      <c r="J4713">
        <v>4706</v>
      </c>
      <c r="K4713">
        <v>1045494.2985635329</v>
      </c>
    </row>
    <row r="4714" spans="10:11" x14ac:dyDescent="0.25">
      <c r="J4714">
        <v>4707</v>
      </c>
      <c r="K4714">
        <v>1042771.3761843499</v>
      </c>
    </row>
    <row r="4715" spans="10:11" x14ac:dyDescent="0.25">
      <c r="J4715">
        <v>4708</v>
      </c>
      <c r="K4715">
        <v>1043574.8327935395</v>
      </c>
    </row>
    <row r="4716" spans="10:11" x14ac:dyDescent="0.25">
      <c r="J4716">
        <v>4709</v>
      </c>
      <c r="K4716">
        <v>1044992.0115427152</v>
      </c>
    </row>
    <row r="4717" spans="10:11" x14ac:dyDescent="0.25">
      <c r="J4717">
        <v>4710</v>
      </c>
      <c r="K4717">
        <v>1045652.0261521137</v>
      </c>
    </row>
    <row r="4718" spans="10:11" x14ac:dyDescent="0.25">
      <c r="J4718">
        <v>4711</v>
      </c>
      <c r="K4718">
        <v>1049215.8813230519</v>
      </c>
    </row>
    <row r="4719" spans="10:11" x14ac:dyDescent="0.25">
      <c r="J4719">
        <v>4712</v>
      </c>
      <c r="K4719">
        <v>1043056.1594128528</v>
      </c>
    </row>
    <row r="4720" spans="10:11" x14ac:dyDescent="0.25">
      <c r="J4720">
        <v>4713</v>
      </c>
      <c r="K4720">
        <v>1046126.995334276</v>
      </c>
    </row>
    <row r="4721" spans="10:11" x14ac:dyDescent="0.25">
      <c r="J4721">
        <v>4714</v>
      </c>
      <c r="K4721">
        <v>1045154.8695340906</v>
      </c>
    </row>
    <row r="4722" spans="10:11" x14ac:dyDescent="0.25">
      <c r="J4722">
        <v>4715</v>
      </c>
      <c r="K4722">
        <v>1045022.3390063433</v>
      </c>
    </row>
    <row r="4723" spans="10:11" x14ac:dyDescent="0.25">
      <c r="J4723">
        <v>4716</v>
      </c>
      <c r="K4723">
        <v>1039051.1213063266</v>
      </c>
    </row>
    <row r="4724" spans="10:11" x14ac:dyDescent="0.25">
      <c r="J4724">
        <v>4717</v>
      </c>
      <c r="K4724">
        <v>1046720.2415450268</v>
      </c>
    </row>
    <row r="4725" spans="10:11" x14ac:dyDescent="0.25">
      <c r="J4725">
        <v>4718</v>
      </c>
      <c r="K4725">
        <v>1045796.4502476578</v>
      </c>
    </row>
    <row r="4726" spans="10:11" x14ac:dyDescent="0.25">
      <c r="J4726">
        <v>4719</v>
      </c>
      <c r="K4726">
        <v>1042549.6393045447</v>
      </c>
    </row>
    <row r="4727" spans="10:11" x14ac:dyDescent="0.25">
      <c r="J4727">
        <v>4720</v>
      </c>
      <c r="K4727">
        <v>1053133.1926815708</v>
      </c>
    </row>
    <row r="4728" spans="10:11" x14ac:dyDescent="0.25">
      <c r="J4728">
        <v>4721</v>
      </c>
      <c r="K4728">
        <v>1039825.0843519177</v>
      </c>
    </row>
    <row r="4729" spans="10:11" x14ac:dyDescent="0.25">
      <c r="J4729">
        <v>4722</v>
      </c>
      <c r="K4729">
        <v>1042539.1249093623</v>
      </c>
    </row>
    <row r="4730" spans="10:11" x14ac:dyDescent="0.25">
      <c r="J4730">
        <v>4723</v>
      </c>
      <c r="K4730">
        <v>1047886.3110210731</v>
      </c>
    </row>
    <row r="4731" spans="10:11" x14ac:dyDescent="0.25">
      <c r="J4731">
        <v>4724</v>
      </c>
      <c r="K4731">
        <v>1046117.7710827914</v>
      </c>
    </row>
    <row r="4732" spans="10:11" x14ac:dyDescent="0.25">
      <c r="J4732">
        <v>4725</v>
      </c>
      <c r="K4732">
        <v>1045201.5981954027</v>
      </c>
    </row>
    <row r="4733" spans="10:11" x14ac:dyDescent="0.25">
      <c r="J4733">
        <v>4726</v>
      </c>
      <c r="K4733">
        <v>1040890.8979910469</v>
      </c>
    </row>
    <row r="4734" spans="10:11" x14ac:dyDescent="0.25">
      <c r="J4734">
        <v>4727</v>
      </c>
      <c r="K4734">
        <v>1045613.8329688101</v>
      </c>
    </row>
    <row r="4735" spans="10:11" x14ac:dyDescent="0.25">
      <c r="J4735">
        <v>4728</v>
      </c>
      <c r="K4735">
        <v>1042236.8215118912</v>
      </c>
    </row>
    <row r="4736" spans="10:11" x14ac:dyDescent="0.25">
      <c r="J4736">
        <v>4729</v>
      </c>
      <c r="K4736">
        <v>1050210.8156353887</v>
      </c>
    </row>
    <row r="4737" spans="10:11" x14ac:dyDescent="0.25">
      <c r="J4737">
        <v>4730</v>
      </c>
      <c r="K4737">
        <v>1047460.418875869</v>
      </c>
    </row>
    <row r="4738" spans="10:11" x14ac:dyDescent="0.25">
      <c r="J4738">
        <v>4731</v>
      </c>
      <c r="K4738">
        <v>1046435.7326427073</v>
      </c>
    </row>
    <row r="4739" spans="10:11" x14ac:dyDescent="0.25">
      <c r="J4739">
        <v>4732</v>
      </c>
      <c r="K4739">
        <v>1045291.3955662283</v>
      </c>
    </row>
    <row r="4740" spans="10:11" x14ac:dyDescent="0.25">
      <c r="J4740">
        <v>4733</v>
      </c>
      <c r="K4740">
        <v>1043131.4093380645</v>
      </c>
    </row>
    <row r="4741" spans="10:11" x14ac:dyDescent="0.25">
      <c r="J4741">
        <v>4734</v>
      </c>
      <c r="K4741">
        <v>1044717.6584469259</v>
      </c>
    </row>
    <row r="4742" spans="10:11" x14ac:dyDescent="0.25">
      <c r="J4742">
        <v>4735</v>
      </c>
      <c r="K4742">
        <v>1044449.3374943306</v>
      </c>
    </row>
    <row r="4743" spans="10:11" x14ac:dyDescent="0.25">
      <c r="J4743">
        <v>4736</v>
      </c>
      <c r="K4743">
        <v>1044180.6615031867</v>
      </c>
    </row>
    <row r="4744" spans="10:11" x14ac:dyDescent="0.25">
      <c r="J4744">
        <v>4737</v>
      </c>
      <c r="K4744">
        <v>1041187.5467622569</v>
      </c>
    </row>
    <row r="4745" spans="10:11" x14ac:dyDescent="0.25">
      <c r="J4745">
        <v>4738</v>
      </c>
      <c r="K4745">
        <v>1044001.3491783574</v>
      </c>
    </row>
    <row r="4746" spans="10:11" x14ac:dyDescent="0.25">
      <c r="J4746">
        <v>4739</v>
      </c>
      <c r="K4746">
        <v>1046729.5109675245</v>
      </c>
    </row>
    <row r="4747" spans="10:11" x14ac:dyDescent="0.25">
      <c r="J4747">
        <v>4740</v>
      </c>
      <c r="K4747">
        <v>1042623.3707756718</v>
      </c>
    </row>
    <row r="4748" spans="10:11" x14ac:dyDescent="0.25">
      <c r="J4748">
        <v>4741</v>
      </c>
      <c r="K4748">
        <v>1044391.8209609746</v>
      </c>
    </row>
    <row r="4749" spans="10:11" x14ac:dyDescent="0.25">
      <c r="J4749">
        <v>4742</v>
      </c>
      <c r="K4749">
        <v>1042782.7513938362</v>
      </c>
    </row>
    <row r="4750" spans="10:11" x14ac:dyDescent="0.25">
      <c r="J4750">
        <v>4743</v>
      </c>
      <c r="K4750">
        <v>1043400.7832650044</v>
      </c>
    </row>
    <row r="4751" spans="10:11" x14ac:dyDescent="0.25">
      <c r="J4751">
        <v>4744</v>
      </c>
      <c r="K4751">
        <v>1040590.652391567</v>
      </c>
    </row>
    <row r="4752" spans="10:11" x14ac:dyDescent="0.25">
      <c r="J4752">
        <v>4745</v>
      </c>
      <c r="K4752">
        <v>1045922.2471230136</v>
      </c>
    </row>
    <row r="4753" spans="10:11" x14ac:dyDescent="0.25">
      <c r="J4753">
        <v>4746</v>
      </c>
      <c r="K4753">
        <v>1044089.2047110753</v>
      </c>
    </row>
    <row r="4754" spans="10:11" x14ac:dyDescent="0.25">
      <c r="J4754">
        <v>4747</v>
      </c>
      <c r="K4754">
        <v>1046493.9983002292</v>
      </c>
    </row>
    <row r="4755" spans="10:11" x14ac:dyDescent="0.25">
      <c r="J4755">
        <v>4748</v>
      </c>
      <c r="K4755">
        <v>1047843.8391202347</v>
      </c>
    </row>
    <row r="4756" spans="10:11" x14ac:dyDescent="0.25">
      <c r="J4756">
        <v>4749</v>
      </c>
      <c r="K4756">
        <v>1049150.7936880894</v>
      </c>
    </row>
    <row r="4757" spans="10:11" x14ac:dyDescent="0.25">
      <c r="J4757">
        <v>4750</v>
      </c>
      <c r="K4757">
        <v>1046386.3678808467</v>
      </c>
    </row>
    <row r="4758" spans="10:11" x14ac:dyDescent="0.25">
      <c r="J4758">
        <v>4751</v>
      </c>
      <c r="K4758">
        <v>1043441.6369956286</v>
      </c>
    </row>
    <row r="4759" spans="10:11" x14ac:dyDescent="0.25">
      <c r="J4759">
        <v>4752</v>
      </c>
      <c r="K4759">
        <v>1047546.1636529205</v>
      </c>
    </row>
    <row r="4760" spans="10:11" x14ac:dyDescent="0.25">
      <c r="J4760">
        <v>4753</v>
      </c>
      <c r="K4760">
        <v>1042635.3365607079</v>
      </c>
    </row>
    <row r="4761" spans="10:11" x14ac:dyDescent="0.25">
      <c r="J4761">
        <v>4754</v>
      </c>
      <c r="K4761">
        <v>1046019.7030139143</v>
      </c>
    </row>
    <row r="4762" spans="10:11" x14ac:dyDescent="0.25">
      <c r="J4762">
        <v>4755</v>
      </c>
      <c r="K4762">
        <v>1045640.0411091375</v>
      </c>
    </row>
    <row r="4763" spans="10:11" x14ac:dyDescent="0.25">
      <c r="J4763">
        <v>4756</v>
      </c>
      <c r="K4763">
        <v>1040868.8108134875</v>
      </c>
    </row>
    <row r="4764" spans="10:11" x14ac:dyDescent="0.25">
      <c r="J4764">
        <v>4757</v>
      </c>
      <c r="K4764">
        <v>1042456.6915242538</v>
      </c>
    </row>
    <row r="4765" spans="10:11" x14ac:dyDescent="0.25">
      <c r="J4765">
        <v>4758</v>
      </c>
      <c r="K4765">
        <v>1038635.3933069709</v>
      </c>
    </row>
    <row r="4766" spans="10:11" x14ac:dyDescent="0.25">
      <c r="J4766">
        <v>4759</v>
      </c>
      <c r="K4766">
        <v>1041523.8425777039</v>
      </c>
    </row>
    <row r="4767" spans="10:11" x14ac:dyDescent="0.25">
      <c r="J4767">
        <v>4760</v>
      </c>
      <c r="K4767">
        <v>1045038.1241304971</v>
      </c>
    </row>
    <row r="4768" spans="10:11" x14ac:dyDescent="0.25">
      <c r="J4768">
        <v>4761</v>
      </c>
      <c r="K4768">
        <v>1046693.0829468216</v>
      </c>
    </row>
    <row r="4769" spans="10:11" x14ac:dyDescent="0.25">
      <c r="J4769">
        <v>4762</v>
      </c>
      <c r="K4769">
        <v>1040283.4291280931</v>
      </c>
    </row>
    <row r="4770" spans="10:11" x14ac:dyDescent="0.25">
      <c r="J4770">
        <v>4763</v>
      </c>
      <c r="K4770">
        <v>1047355.9081464483</v>
      </c>
    </row>
    <row r="4771" spans="10:11" x14ac:dyDescent="0.25">
      <c r="J4771">
        <v>4764</v>
      </c>
      <c r="K4771">
        <v>1043257.7161233153</v>
      </c>
    </row>
    <row r="4772" spans="10:11" x14ac:dyDescent="0.25">
      <c r="J4772">
        <v>4765</v>
      </c>
      <c r="K4772">
        <v>1045935.4645662822</v>
      </c>
    </row>
    <row r="4773" spans="10:11" x14ac:dyDescent="0.25">
      <c r="J4773">
        <v>4766</v>
      </c>
      <c r="K4773">
        <v>1046407.5957632124</v>
      </c>
    </row>
    <row r="4774" spans="10:11" x14ac:dyDescent="0.25">
      <c r="J4774">
        <v>4767</v>
      </c>
      <c r="K4774">
        <v>1048686.6016321979</v>
      </c>
    </row>
    <row r="4775" spans="10:11" x14ac:dyDescent="0.25">
      <c r="J4775">
        <v>4768</v>
      </c>
      <c r="K4775">
        <v>1043132.631818284</v>
      </c>
    </row>
    <row r="4776" spans="10:11" x14ac:dyDescent="0.25">
      <c r="J4776">
        <v>4769</v>
      </c>
      <c r="K4776">
        <v>1045349.0322571426</v>
      </c>
    </row>
    <row r="4777" spans="10:11" x14ac:dyDescent="0.25">
      <c r="J4777">
        <v>4770</v>
      </c>
      <c r="K4777">
        <v>1041906.3001716606</v>
      </c>
    </row>
    <row r="4778" spans="10:11" x14ac:dyDescent="0.25">
      <c r="J4778">
        <v>4771</v>
      </c>
      <c r="K4778">
        <v>1046539.0626694668</v>
      </c>
    </row>
    <row r="4779" spans="10:11" x14ac:dyDescent="0.25">
      <c r="J4779">
        <v>4772</v>
      </c>
      <c r="K4779">
        <v>1041046.7491203961</v>
      </c>
    </row>
    <row r="4780" spans="10:11" x14ac:dyDescent="0.25">
      <c r="J4780">
        <v>4773</v>
      </c>
      <c r="K4780">
        <v>1046361.9634788439</v>
      </c>
    </row>
    <row r="4781" spans="10:11" x14ac:dyDescent="0.25">
      <c r="J4781">
        <v>4774</v>
      </c>
      <c r="K4781">
        <v>1046279.443544084</v>
      </c>
    </row>
    <row r="4782" spans="10:11" x14ac:dyDescent="0.25">
      <c r="J4782">
        <v>4775</v>
      </c>
      <c r="K4782">
        <v>1047056.4598746242</v>
      </c>
    </row>
    <row r="4783" spans="10:11" x14ac:dyDescent="0.25">
      <c r="J4783">
        <v>4776</v>
      </c>
      <c r="K4783">
        <v>1043419.9280210952</v>
      </c>
    </row>
    <row r="4784" spans="10:11" x14ac:dyDescent="0.25">
      <c r="J4784">
        <v>4777</v>
      </c>
      <c r="K4784">
        <v>1039466.1118325203</v>
      </c>
    </row>
    <row r="4785" spans="10:11" x14ac:dyDescent="0.25">
      <c r="J4785">
        <v>4778</v>
      </c>
      <c r="K4785">
        <v>1042799.844656178</v>
      </c>
    </row>
    <row r="4786" spans="10:11" x14ac:dyDescent="0.25">
      <c r="J4786">
        <v>4779</v>
      </c>
      <c r="K4786">
        <v>1049850.5826217583</v>
      </c>
    </row>
    <row r="4787" spans="10:11" x14ac:dyDescent="0.25">
      <c r="J4787">
        <v>4780</v>
      </c>
      <c r="K4787">
        <v>1048878.4628365799</v>
      </c>
    </row>
    <row r="4788" spans="10:11" x14ac:dyDescent="0.25">
      <c r="J4788">
        <v>4781</v>
      </c>
      <c r="K4788">
        <v>1044979.7880705429</v>
      </c>
    </row>
    <row r="4789" spans="10:11" x14ac:dyDescent="0.25">
      <c r="J4789">
        <v>4782</v>
      </c>
      <c r="K4789">
        <v>1049256.9453146798</v>
      </c>
    </row>
    <row r="4790" spans="10:11" x14ac:dyDescent="0.25">
      <c r="J4790">
        <v>4783</v>
      </c>
      <c r="K4790">
        <v>1045852.315168888</v>
      </c>
    </row>
    <row r="4791" spans="10:11" x14ac:dyDescent="0.25">
      <c r="J4791">
        <v>4784</v>
      </c>
      <c r="K4791">
        <v>1045634.6523426902</v>
      </c>
    </row>
    <row r="4792" spans="10:11" x14ac:dyDescent="0.25">
      <c r="J4792">
        <v>4785</v>
      </c>
      <c r="K4792">
        <v>1042391.8255472846</v>
      </c>
    </row>
    <row r="4793" spans="10:11" x14ac:dyDescent="0.25">
      <c r="J4793">
        <v>4786</v>
      </c>
      <c r="K4793">
        <v>1046289.084793566</v>
      </c>
    </row>
    <row r="4794" spans="10:11" x14ac:dyDescent="0.25">
      <c r="J4794">
        <v>4787</v>
      </c>
      <c r="K4794">
        <v>1043625.8833266097</v>
      </c>
    </row>
    <row r="4795" spans="10:11" x14ac:dyDescent="0.25">
      <c r="J4795">
        <v>4788</v>
      </c>
      <c r="K4795">
        <v>1043147.4835714704</v>
      </c>
    </row>
    <row r="4796" spans="10:11" x14ac:dyDescent="0.25">
      <c r="J4796">
        <v>4789</v>
      </c>
      <c r="K4796">
        <v>1042048.0580359454</v>
      </c>
    </row>
    <row r="4797" spans="10:11" x14ac:dyDescent="0.25">
      <c r="J4797">
        <v>4790</v>
      </c>
      <c r="K4797">
        <v>1042673.6222710346</v>
      </c>
    </row>
    <row r="4798" spans="10:11" x14ac:dyDescent="0.25">
      <c r="J4798">
        <v>4791</v>
      </c>
      <c r="K4798">
        <v>1046026.673354721</v>
      </c>
    </row>
    <row r="4799" spans="10:11" x14ac:dyDescent="0.25">
      <c r="J4799">
        <v>4792</v>
      </c>
      <c r="K4799">
        <v>1041038.0644727458</v>
      </c>
    </row>
    <row r="4800" spans="10:11" x14ac:dyDescent="0.25">
      <c r="J4800">
        <v>4793</v>
      </c>
      <c r="K4800">
        <v>1046904.596629038</v>
      </c>
    </row>
    <row r="4801" spans="10:11" x14ac:dyDescent="0.25">
      <c r="J4801">
        <v>4794</v>
      </c>
      <c r="K4801">
        <v>1042553.3557287488</v>
      </c>
    </row>
    <row r="4802" spans="10:11" x14ac:dyDescent="0.25">
      <c r="J4802">
        <v>4795</v>
      </c>
      <c r="K4802">
        <v>1040969.653163308</v>
      </c>
    </row>
    <row r="4803" spans="10:11" x14ac:dyDescent="0.25">
      <c r="J4803">
        <v>4796</v>
      </c>
      <c r="K4803">
        <v>1047374.2839440719</v>
      </c>
    </row>
    <row r="4804" spans="10:11" x14ac:dyDescent="0.25">
      <c r="J4804">
        <v>4797</v>
      </c>
      <c r="K4804">
        <v>1044719.8787804043</v>
      </c>
    </row>
    <row r="4805" spans="10:11" x14ac:dyDescent="0.25">
      <c r="J4805">
        <v>4798</v>
      </c>
      <c r="K4805">
        <v>1048294.8003100568</v>
      </c>
    </row>
    <row r="4806" spans="10:11" x14ac:dyDescent="0.25">
      <c r="J4806">
        <v>4799</v>
      </c>
      <c r="K4806">
        <v>1044352.3885904698</v>
      </c>
    </row>
    <row r="4807" spans="10:11" x14ac:dyDescent="0.25">
      <c r="J4807">
        <v>4800</v>
      </c>
      <c r="K4807">
        <v>1044131.4564917678</v>
      </c>
    </row>
    <row r="4808" spans="10:11" x14ac:dyDescent="0.25">
      <c r="J4808">
        <v>4801</v>
      </c>
      <c r="K4808">
        <v>1047321.75026981</v>
      </c>
    </row>
    <row r="4809" spans="10:11" x14ac:dyDescent="0.25">
      <c r="J4809">
        <v>4802</v>
      </c>
      <c r="K4809">
        <v>1044895.5731125289</v>
      </c>
    </row>
    <row r="4810" spans="10:11" x14ac:dyDescent="0.25">
      <c r="J4810">
        <v>4803</v>
      </c>
      <c r="K4810">
        <v>1043811.5719719017</v>
      </c>
    </row>
    <row r="4811" spans="10:11" x14ac:dyDescent="0.25">
      <c r="J4811">
        <v>4804</v>
      </c>
      <c r="K4811">
        <v>1047510.3728775729</v>
      </c>
    </row>
    <row r="4812" spans="10:11" x14ac:dyDescent="0.25">
      <c r="J4812">
        <v>4805</v>
      </c>
      <c r="K4812">
        <v>1042091.1305059216</v>
      </c>
    </row>
    <row r="4813" spans="10:11" x14ac:dyDescent="0.25">
      <c r="J4813">
        <v>4806</v>
      </c>
      <c r="K4813">
        <v>1042561.8126088695</v>
      </c>
    </row>
    <row r="4814" spans="10:11" x14ac:dyDescent="0.25">
      <c r="J4814">
        <v>4807</v>
      </c>
      <c r="K4814">
        <v>1041664.3738147682</v>
      </c>
    </row>
    <row r="4815" spans="10:11" x14ac:dyDescent="0.25">
      <c r="J4815">
        <v>4808</v>
      </c>
      <c r="K4815">
        <v>1045827.9000253114</v>
      </c>
    </row>
    <row r="4816" spans="10:11" x14ac:dyDescent="0.25">
      <c r="J4816">
        <v>4809</v>
      </c>
      <c r="K4816">
        <v>1045617.2811893726</v>
      </c>
    </row>
    <row r="4817" spans="10:11" x14ac:dyDescent="0.25">
      <c r="J4817">
        <v>4810</v>
      </c>
      <c r="K4817">
        <v>1044966.1770985733</v>
      </c>
    </row>
    <row r="4818" spans="10:11" x14ac:dyDescent="0.25">
      <c r="J4818">
        <v>4811</v>
      </c>
      <c r="K4818">
        <v>1043016.7141432173</v>
      </c>
    </row>
    <row r="4819" spans="10:11" x14ac:dyDescent="0.25">
      <c r="J4819">
        <v>4812</v>
      </c>
      <c r="K4819">
        <v>1042115.3595142725</v>
      </c>
    </row>
    <row r="4820" spans="10:11" x14ac:dyDescent="0.25">
      <c r="J4820">
        <v>4813</v>
      </c>
      <c r="K4820">
        <v>1051289.7120764414</v>
      </c>
    </row>
    <row r="4821" spans="10:11" x14ac:dyDescent="0.25">
      <c r="J4821">
        <v>4814</v>
      </c>
      <c r="K4821">
        <v>1039902.6452571274</v>
      </c>
    </row>
    <row r="4822" spans="10:11" x14ac:dyDescent="0.25">
      <c r="J4822">
        <v>4815</v>
      </c>
      <c r="K4822">
        <v>1045552.3008143365</v>
      </c>
    </row>
    <row r="4823" spans="10:11" x14ac:dyDescent="0.25">
      <c r="J4823">
        <v>4816</v>
      </c>
      <c r="K4823">
        <v>1047420.6479433116</v>
      </c>
    </row>
    <row r="4824" spans="10:11" x14ac:dyDescent="0.25">
      <c r="J4824">
        <v>4817</v>
      </c>
      <c r="K4824">
        <v>1045187.8423346123</v>
      </c>
    </row>
    <row r="4825" spans="10:11" x14ac:dyDescent="0.25">
      <c r="J4825">
        <v>4818</v>
      </c>
      <c r="K4825">
        <v>1046787.3486604035</v>
      </c>
    </row>
    <row r="4826" spans="10:11" x14ac:dyDescent="0.25">
      <c r="J4826">
        <v>4819</v>
      </c>
      <c r="K4826">
        <v>1045085.9603474743</v>
      </c>
    </row>
    <row r="4827" spans="10:11" x14ac:dyDescent="0.25">
      <c r="J4827">
        <v>4820</v>
      </c>
      <c r="K4827">
        <v>1042076.4380504027</v>
      </c>
    </row>
    <row r="4828" spans="10:11" x14ac:dyDescent="0.25">
      <c r="J4828">
        <v>4821</v>
      </c>
      <c r="K4828">
        <v>1043497.577558485</v>
      </c>
    </row>
    <row r="4829" spans="10:11" x14ac:dyDescent="0.25">
      <c r="J4829">
        <v>4822</v>
      </c>
      <c r="K4829">
        <v>1046662.5566947258</v>
      </c>
    </row>
    <row r="4830" spans="10:11" x14ac:dyDescent="0.25">
      <c r="J4830">
        <v>4823</v>
      </c>
      <c r="K4830">
        <v>1043643.4803582901</v>
      </c>
    </row>
    <row r="4831" spans="10:11" x14ac:dyDescent="0.25">
      <c r="J4831">
        <v>4824</v>
      </c>
      <c r="K4831">
        <v>1048462.9078864837</v>
      </c>
    </row>
    <row r="4832" spans="10:11" x14ac:dyDescent="0.25">
      <c r="J4832">
        <v>4825</v>
      </c>
      <c r="K4832">
        <v>1042191.624865538</v>
      </c>
    </row>
    <row r="4833" spans="10:11" x14ac:dyDescent="0.25">
      <c r="J4833">
        <v>4826</v>
      </c>
      <c r="K4833">
        <v>1047960.7287105898</v>
      </c>
    </row>
    <row r="4834" spans="10:11" x14ac:dyDescent="0.25">
      <c r="J4834">
        <v>4827</v>
      </c>
      <c r="K4834">
        <v>1041464.6665991519</v>
      </c>
    </row>
    <row r="4835" spans="10:11" x14ac:dyDescent="0.25">
      <c r="J4835">
        <v>4828</v>
      </c>
      <c r="K4835">
        <v>1043237.2173413828</v>
      </c>
    </row>
    <row r="4836" spans="10:11" x14ac:dyDescent="0.25">
      <c r="J4836">
        <v>4829</v>
      </c>
      <c r="K4836">
        <v>1043260.0990012778</v>
      </c>
    </row>
    <row r="4837" spans="10:11" x14ac:dyDescent="0.25">
      <c r="J4837">
        <v>4830</v>
      </c>
      <c r="K4837">
        <v>1046865.7037113575</v>
      </c>
    </row>
    <row r="4838" spans="10:11" x14ac:dyDescent="0.25">
      <c r="J4838">
        <v>4831</v>
      </c>
      <c r="K4838">
        <v>1043308.7174601854</v>
      </c>
    </row>
    <row r="4839" spans="10:11" x14ac:dyDescent="0.25">
      <c r="J4839">
        <v>4832</v>
      </c>
      <c r="K4839">
        <v>1045037.1698351098</v>
      </c>
    </row>
    <row r="4840" spans="10:11" x14ac:dyDescent="0.25">
      <c r="J4840">
        <v>4833</v>
      </c>
      <c r="K4840">
        <v>1046153.1244296795</v>
      </c>
    </row>
    <row r="4841" spans="10:11" x14ac:dyDescent="0.25">
      <c r="J4841">
        <v>4834</v>
      </c>
      <c r="K4841">
        <v>1044729.7470711831</v>
      </c>
    </row>
    <row r="4842" spans="10:11" x14ac:dyDescent="0.25">
      <c r="J4842">
        <v>4835</v>
      </c>
      <c r="K4842">
        <v>1046009.7590878259</v>
      </c>
    </row>
    <row r="4843" spans="10:11" x14ac:dyDescent="0.25">
      <c r="J4843">
        <v>4836</v>
      </c>
      <c r="K4843">
        <v>1044142.0774634157</v>
      </c>
    </row>
    <row r="4844" spans="10:11" x14ac:dyDescent="0.25">
      <c r="J4844">
        <v>4837</v>
      </c>
      <c r="K4844">
        <v>1046745.8067180235</v>
      </c>
    </row>
    <row r="4845" spans="10:11" x14ac:dyDescent="0.25">
      <c r="J4845">
        <v>4838</v>
      </c>
      <c r="K4845">
        <v>1045945.5960105447</v>
      </c>
    </row>
    <row r="4846" spans="10:11" x14ac:dyDescent="0.25">
      <c r="J4846">
        <v>4839</v>
      </c>
      <c r="K4846">
        <v>1039449.7803435915</v>
      </c>
    </row>
    <row r="4847" spans="10:11" x14ac:dyDescent="0.25">
      <c r="J4847">
        <v>4840</v>
      </c>
      <c r="K4847">
        <v>1046714.9306876882</v>
      </c>
    </row>
    <row r="4848" spans="10:11" x14ac:dyDescent="0.25">
      <c r="J4848">
        <v>4841</v>
      </c>
      <c r="K4848">
        <v>1044191.9290930122</v>
      </c>
    </row>
    <row r="4849" spans="10:11" x14ac:dyDescent="0.25">
      <c r="J4849">
        <v>4842</v>
      </c>
      <c r="K4849">
        <v>1046920.7763643909</v>
      </c>
    </row>
    <row r="4850" spans="10:11" x14ac:dyDescent="0.25">
      <c r="J4850">
        <v>4843</v>
      </c>
      <c r="K4850">
        <v>1043071.8900767935</v>
      </c>
    </row>
    <row r="4851" spans="10:11" x14ac:dyDescent="0.25">
      <c r="J4851">
        <v>4844</v>
      </c>
      <c r="K4851">
        <v>1049568.8261353234</v>
      </c>
    </row>
    <row r="4852" spans="10:11" x14ac:dyDescent="0.25">
      <c r="J4852">
        <v>4845</v>
      </c>
      <c r="K4852">
        <v>1043513.2212750112</v>
      </c>
    </row>
    <row r="4853" spans="10:11" x14ac:dyDescent="0.25">
      <c r="J4853">
        <v>4846</v>
      </c>
      <c r="K4853">
        <v>1047317.3755538643</v>
      </c>
    </row>
    <row r="4854" spans="10:11" x14ac:dyDescent="0.25">
      <c r="J4854">
        <v>4847</v>
      </c>
      <c r="K4854">
        <v>1042669.7278000418</v>
      </c>
    </row>
    <row r="4855" spans="10:11" x14ac:dyDescent="0.25">
      <c r="J4855">
        <v>4848</v>
      </c>
      <c r="K4855">
        <v>1042625.2482692298</v>
      </c>
    </row>
    <row r="4856" spans="10:11" x14ac:dyDescent="0.25">
      <c r="J4856">
        <v>4849</v>
      </c>
      <c r="K4856">
        <v>1044453.1934582089</v>
      </c>
    </row>
    <row r="4857" spans="10:11" x14ac:dyDescent="0.25">
      <c r="J4857">
        <v>4850</v>
      </c>
      <c r="K4857">
        <v>1043905.802998128</v>
      </c>
    </row>
    <row r="4858" spans="10:11" x14ac:dyDescent="0.25">
      <c r="J4858">
        <v>4851</v>
      </c>
      <c r="K4858">
        <v>1047091.2985679756</v>
      </c>
    </row>
    <row r="4859" spans="10:11" x14ac:dyDescent="0.25">
      <c r="J4859">
        <v>4852</v>
      </c>
      <c r="K4859">
        <v>1047470.7495063952</v>
      </c>
    </row>
    <row r="4860" spans="10:11" x14ac:dyDescent="0.25">
      <c r="J4860">
        <v>4853</v>
      </c>
      <c r="K4860">
        <v>1042874.1491351486</v>
      </c>
    </row>
    <row r="4861" spans="10:11" x14ac:dyDescent="0.25">
      <c r="J4861">
        <v>4854</v>
      </c>
      <c r="K4861">
        <v>1041989.1156149161</v>
      </c>
    </row>
    <row r="4862" spans="10:11" x14ac:dyDescent="0.25">
      <c r="J4862">
        <v>4855</v>
      </c>
      <c r="K4862">
        <v>1045437.4225970627</v>
      </c>
    </row>
    <row r="4863" spans="10:11" x14ac:dyDescent="0.25">
      <c r="J4863">
        <v>4856</v>
      </c>
      <c r="K4863">
        <v>1044200.4520183599</v>
      </c>
    </row>
    <row r="4864" spans="10:11" x14ac:dyDescent="0.25">
      <c r="J4864">
        <v>4857</v>
      </c>
      <c r="K4864">
        <v>1043413.0987571784</v>
      </c>
    </row>
    <row r="4865" spans="10:11" x14ac:dyDescent="0.25">
      <c r="J4865">
        <v>4858</v>
      </c>
      <c r="K4865">
        <v>1038433.3779103569</v>
      </c>
    </row>
    <row r="4866" spans="10:11" x14ac:dyDescent="0.25">
      <c r="J4866">
        <v>4859</v>
      </c>
      <c r="K4866">
        <v>1049980.9303715574</v>
      </c>
    </row>
    <row r="4867" spans="10:11" x14ac:dyDescent="0.25">
      <c r="J4867">
        <v>4860</v>
      </c>
      <c r="K4867">
        <v>1040392.4388989421</v>
      </c>
    </row>
    <row r="4868" spans="10:11" x14ac:dyDescent="0.25">
      <c r="J4868">
        <v>4861</v>
      </c>
      <c r="K4868">
        <v>1038997.3960619039</v>
      </c>
    </row>
    <row r="4869" spans="10:11" x14ac:dyDescent="0.25">
      <c r="J4869">
        <v>4862</v>
      </c>
      <c r="K4869">
        <v>1048828.7279639398</v>
      </c>
    </row>
    <row r="4870" spans="10:11" x14ac:dyDescent="0.25">
      <c r="J4870">
        <v>4863</v>
      </c>
      <c r="K4870">
        <v>1043164.3270405239</v>
      </c>
    </row>
    <row r="4871" spans="10:11" x14ac:dyDescent="0.25">
      <c r="J4871">
        <v>4864</v>
      </c>
      <c r="K4871">
        <v>1045403.8995136911</v>
      </c>
    </row>
    <row r="4872" spans="10:11" x14ac:dyDescent="0.25">
      <c r="J4872">
        <v>4865</v>
      </c>
      <c r="K4872">
        <v>1045076.9735960051</v>
      </c>
    </row>
    <row r="4873" spans="10:11" x14ac:dyDescent="0.25">
      <c r="J4873">
        <v>4866</v>
      </c>
      <c r="K4873">
        <v>1040272.5106241903</v>
      </c>
    </row>
    <row r="4874" spans="10:11" x14ac:dyDescent="0.25">
      <c r="J4874">
        <v>4867</v>
      </c>
      <c r="K4874">
        <v>1048728.4873747183</v>
      </c>
    </row>
    <row r="4875" spans="10:11" x14ac:dyDescent="0.25">
      <c r="J4875">
        <v>4868</v>
      </c>
      <c r="K4875">
        <v>1045567.6688926948</v>
      </c>
    </row>
    <row r="4876" spans="10:11" x14ac:dyDescent="0.25">
      <c r="J4876">
        <v>4869</v>
      </c>
      <c r="K4876">
        <v>1044670.5272243605</v>
      </c>
    </row>
    <row r="4877" spans="10:11" x14ac:dyDescent="0.25">
      <c r="J4877">
        <v>4870</v>
      </c>
      <c r="K4877">
        <v>1043391.6085324101</v>
      </c>
    </row>
    <row r="4878" spans="10:11" x14ac:dyDescent="0.25">
      <c r="J4878">
        <v>4871</v>
      </c>
      <c r="K4878">
        <v>1047435.0733836464</v>
      </c>
    </row>
    <row r="4879" spans="10:11" x14ac:dyDescent="0.25">
      <c r="J4879">
        <v>4872</v>
      </c>
      <c r="K4879">
        <v>1051744.8058945066</v>
      </c>
    </row>
    <row r="4880" spans="10:11" x14ac:dyDescent="0.25">
      <c r="J4880">
        <v>4873</v>
      </c>
      <c r="K4880">
        <v>1043404.0181791219</v>
      </c>
    </row>
    <row r="4881" spans="10:11" x14ac:dyDescent="0.25">
      <c r="J4881">
        <v>4874</v>
      </c>
      <c r="K4881">
        <v>1047986.9016374216</v>
      </c>
    </row>
    <row r="4882" spans="10:11" x14ac:dyDescent="0.25">
      <c r="J4882">
        <v>4875</v>
      </c>
      <c r="K4882">
        <v>1045287.5401809507</v>
      </c>
    </row>
    <row r="4883" spans="10:11" x14ac:dyDescent="0.25">
      <c r="J4883">
        <v>4876</v>
      </c>
      <c r="K4883">
        <v>1041286.3116308904</v>
      </c>
    </row>
    <row r="4884" spans="10:11" x14ac:dyDescent="0.25">
      <c r="J4884">
        <v>4877</v>
      </c>
      <c r="K4884">
        <v>1040459.52012833</v>
      </c>
    </row>
    <row r="4885" spans="10:11" x14ac:dyDescent="0.25">
      <c r="J4885">
        <v>4878</v>
      </c>
      <c r="K4885">
        <v>1049619.78523516</v>
      </c>
    </row>
    <row r="4886" spans="10:11" x14ac:dyDescent="0.25">
      <c r="J4886">
        <v>4879</v>
      </c>
      <c r="K4886">
        <v>1040157.2341333836</v>
      </c>
    </row>
    <row r="4887" spans="10:11" x14ac:dyDescent="0.25">
      <c r="J4887">
        <v>4880</v>
      </c>
      <c r="K4887">
        <v>1044189.6154873258</v>
      </c>
    </row>
    <row r="4888" spans="10:11" x14ac:dyDescent="0.25">
      <c r="J4888">
        <v>4881</v>
      </c>
      <c r="K4888">
        <v>1043874.7207974158</v>
      </c>
    </row>
    <row r="4889" spans="10:11" x14ac:dyDescent="0.25">
      <c r="J4889">
        <v>4882</v>
      </c>
      <c r="K4889">
        <v>1046615.7878225411</v>
      </c>
    </row>
    <row r="4890" spans="10:11" x14ac:dyDescent="0.25">
      <c r="J4890">
        <v>4883</v>
      </c>
      <c r="K4890">
        <v>1039590.3204259196</v>
      </c>
    </row>
    <row r="4891" spans="10:11" x14ac:dyDescent="0.25">
      <c r="J4891">
        <v>4884</v>
      </c>
      <c r="K4891">
        <v>1043006.0584841127</v>
      </c>
    </row>
    <row r="4892" spans="10:11" x14ac:dyDescent="0.25">
      <c r="J4892">
        <v>4885</v>
      </c>
      <c r="K4892">
        <v>1045508.9903700796</v>
      </c>
    </row>
    <row r="4893" spans="10:11" x14ac:dyDescent="0.25">
      <c r="J4893">
        <v>4886</v>
      </c>
      <c r="K4893">
        <v>1049529.8022204717</v>
      </c>
    </row>
    <row r="4894" spans="10:11" x14ac:dyDescent="0.25">
      <c r="J4894">
        <v>4887</v>
      </c>
      <c r="K4894">
        <v>1045732.415528237</v>
      </c>
    </row>
    <row r="4895" spans="10:11" x14ac:dyDescent="0.25">
      <c r="J4895">
        <v>4888</v>
      </c>
      <c r="K4895">
        <v>1043032.5411333126</v>
      </c>
    </row>
    <row r="4896" spans="10:11" x14ac:dyDescent="0.25">
      <c r="J4896">
        <v>4889</v>
      </c>
      <c r="K4896">
        <v>1044292.1241057024</v>
      </c>
    </row>
    <row r="4897" spans="10:11" x14ac:dyDescent="0.25">
      <c r="J4897">
        <v>4890</v>
      </c>
      <c r="K4897">
        <v>1041543.258646123</v>
      </c>
    </row>
    <row r="4898" spans="10:11" x14ac:dyDescent="0.25">
      <c r="J4898">
        <v>4891</v>
      </c>
      <c r="K4898">
        <v>1043213.3932428838</v>
      </c>
    </row>
    <row r="4899" spans="10:11" x14ac:dyDescent="0.25">
      <c r="J4899">
        <v>4892</v>
      </c>
      <c r="K4899">
        <v>1046592.0287599121</v>
      </c>
    </row>
    <row r="4900" spans="10:11" x14ac:dyDescent="0.25">
      <c r="J4900">
        <v>4893</v>
      </c>
      <c r="K4900">
        <v>1046412.8780101619</v>
      </c>
    </row>
    <row r="4901" spans="10:11" x14ac:dyDescent="0.25">
      <c r="J4901">
        <v>4894</v>
      </c>
      <c r="K4901">
        <v>1041181.6017126199</v>
      </c>
    </row>
    <row r="4902" spans="10:11" x14ac:dyDescent="0.25">
      <c r="J4902">
        <v>4895</v>
      </c>
      <c r="K4902">
        <v>1045214.6126870048</v>
      </c>
    </row>
    <row r="4903" spans="10:11" x14ac:dyDescent="0.25">
      <c r="J4903">
        <v>4896</v>
      </c>
      <c r="K4903">
        <v>1046403.7170468748</v>
      </c>
    </row>
    <row r="4904" spans="10:11" x14ac:dyDescent="0.25">
      <c r="J4904">
        <v>4897</v>
      </c>
      <c r="K4904">
        <v>1043006.576830202</v>
      </c>
    </row>
    <row r="4905" spans="10:11" x14ac:dyDescent="0.25">
      <c r="J4905">
        <v>4898</v>
      </c>
      <c r="K4905">
        <v>1046351.4565571266</v>
      </c>
    </row>
    <row r="4906" spans="10:11" x14ac:dyDescent="0.25">
      <c r="J4906">
        <v>4899</v>
      </c>
      <c r="K4906">
        <v>1046350.489830856</v>
      </c>
    </row>
    <row r="4907" spans="10:11" x14ac:dyDescent="0.25">
      <c r="J4907">
        <v>4900</v>
      </c>
      <c r="K4907">
        <v>1047446.3049917379</v>
      </c>
    </row>
    <row r="4908" spans="10:11" x14ac:dyDescent="0.25">
      <c r="J4908">
        <v>4901</v>
      </c>
      <c r="K4908">
        <v>1041908.7286074617</v>
      </c>
    </row>
    <row r="4909" spans="10:11" x14ac:dyDescent="0.25">
      <c r="J4909">
        <v>4902</v>
      </c>
      <c r="K4909">
        <v>1039614.185484243</v>
      </c>
    </row>
    <row r="4910" spans="10:11" x14ac:dyDescent="0.25">
      <c r="J4910">
        <v>4903</v>
      </c>
      <c r="K4910">
        <v>1046344.0424806284</v>
      </c>
    </row>
    <row r="4911" spans="10:11" x14ac:dyDescent="0.25">
      <c r="J4911">
        <v>4904</v>
      </c>
      <c r="K4911">
        <v>1044039.4131408876</v>
      </c>
    </row>
    <row r="4912" spans="10:11" x14ac:dyDescent="0.25">
      <c r="J4912">
        <v>4905</v>
      </c>
      <c r="K4912">
        <v>1043430.9098666052</v>
      </c>
    </row>
    <row r="4913" spans="10:11" x14ac:dyDescent="0.25">
      <c r="J4913">
        <v>4906</v>
      </c>
      <c r="K4913">
        <v>1045715.6324226718</v>
      </c>
    </row>
    <row r="4914" spans="10:11" x14ac:dyDescent="0.25">
      <c r="J4914">
        <v>4907</v>
      </c>
      <c r="K4914">
        <v>1046176.5418787115</v>
      </c>
    </row>
    <row r="4915" spans="10:11" x14ac:dyDescent="0.25">
      <c r="J4915">
        <v>4908</v>
      </c>
      <c r="K4915">
        <v>1044913.4978711335</v>
      </c>
    </row>
    <row r="4916" spans="10:11" x14ac:dyDescent="0.25">
      <c r="J4916">
        <v>4909</v>
      </c>
      <c r="K4916">
        <v>1042987.6991782767</v>
      </c>
    </row>
    <row r="4917" spans="10:11" x14ac:dyDescent="0.25">
      <c r="J4917">
        <v>4910</v>
      </c>
      <c r="K4917">
        <v>1039902.4986690826</v>
      </c>
    </row>
    <row r="4918" spans="10:11" x14ac:dyDescent="0.25">
      <c r="J4918">
        <v>4911</v>
      </c>
      <c r="K4918">
        <v>1044258.9646626806</v>
      </c>
    </row>
    <row r="4919" spans="10:11" x14ac:dyDescent="0.25">
      <c r="J4919">
        <v>4912</v>
      </c>
      <c r="K4919">
        <v>1048043.1176561315</v>
      </c>
    </row>
    <row r="4920" spans="10:11" x14ac:dyDescent="0.25">
      <c r="J4920">
        <v>4913</v>
      </c>
      <c r="K4920">
        <v>1046114.588217225</v>
      </c>
    </row>
    <row r="4921" spans="10:11" x14ac:dyDescent="0.25">
      <c r="J4921">
        <v>4914</v>
      </c>
      <c r="K4921">
        <v>1043324.9049983253</v>
      </c>
    </row>
    <row r="4922" spans="10:11" x14ac:dyDescent="0.25">
      <c r="J4922">
        <v>4915</v>
      </c>
      <c r="K4922">
        <v>1047955.8126155019</v>
      </c>
    </row>
    <row r="4923" spans="10:11" x14ac:dyDescent="0.25">
      <c r="J4923">
        <v>4916</v>
      </c>
      <c r="K4923">
        <v>1048706.2893536964</v>
      </c>
    </row>
    <row r="4924" spans="10:11" x14ac:dyDescent="0.25">
      <c r="J4924">
        <v>4917</v>
      </c>
      <c r="K4924">
        <v>1044333.008214555</v>
      </c>
    </row>
    <row r="4925" spans="10:11" x14ac:dyDescent="0.25">
      <c r="J4925">
        <v>4918</v>
      </c>
      <c r="K4925">
        <v>1040759.1943638296</v>
      </c>
    </row>
    <row r="4926" spans="10:11" x14ac:dyDescent="0.25">
      <c r="J4926">
        <v>4919</v>
      </c>
      <c r="K4926">
        <v>1046565.6289392227</v>
      </c>
    </row>
    <row r="4927" spans="10:11" x14ac:dyDescent="0.25">
      <c r="J4927">
        <v>4920</v>
      </c>
      <c r="K4927">
        <v>1052530.9392186729</v>
      </c>
    </row>
    <row r="4928" spans="10:11" x14ac:dyDescent="0.25">
      <c r="J4928">
        <v>4921</v>
      </c>
      <c r="K4928">
        <v>1041520.6939361497</v>
      </c>
    </row>
    <row r="4929" spans="10:11" x14ac:dyDescent="0.25">
      <c r="J4929">
        <v>4922</v>
      </c>
      <c r="K4929">
        <v>1047820.4724181908</v>
      </c>
    </row>
    <row r="4930" spans="10:11" x14ac:dyDescent="0.25">
      <c r="J4930">
        <v>4923</v>
      </c>
      <c r="K4930">
        <v>1045464.2860122873</v>
      </c>
    </row>
    <row r="4931" spans="10:11" x14ac:dyDescent="0.25">
      <c r="J4931">
        <v>4924</v>
      </c>
      <c r="K4931">
        <v>1043014.7432075676</v>
      </c>
    </row>
    <row r="4932" spans="10:11" x14ac:dyDescent="0.25">
      <c r="J4932">
        <v>4925</v>
      </c>
      <c r="K4932">
        <v>1044771.0896271175</v>
      </c>
    </row>
    <row r="4933" spans="10:11" x14ac:dyDescent="0.25">
      <c r="J4933">
        <v>4926</v>
      </c>
      <c r="K4933">
        <v>1046291.3233700397</v>
      </c>
    </row>
    <row r="4934" spans="10:11" x14ac:dyDescent="0.25">
      <c r="J4934">
        <v>4927</v>
      </c>
      <c r="K4934">
        <v>1048819.0627760962</v>
      </c>
    </row>
    <row r="4935" spans="10:11" x14ac:dyDescent="0.25">
      <c r="J4935">
        <v>4928</v>
      </c>
      <c r="K4935">
        <v>1043863.7860415817</v>
      </c>
    </row>
    <row r="4936" spans="10:11" x14ac:dyDescent="0.25">
      <c r="J4936">
        <v>4929</v>
      </c>
      <c r="K4936">
        <v>1048727.0741588518</v>
      </c>
    </row>
    <row r="4937" spans="10:11" x14ac:dyDescent="0.25">
      <c r="J4937">
        <v>4930</v>
      </c>
      <c r="K4937">
        <v>1043481.2624055482</v>
      </c>
    </row>
    <row r="4938" spans="10:11" x14ac:dyDescent="0.25">
      <c r="J4938">
        <v>4931</v>
      </c>
      <c r="K4938">
        <v>1045288.2211201587</v>
      </c>
    </row>
    <row r="4939" spans="10:11" x14ac:dyDescent="0.25">
      <c r="J4939">
        <v>4932</v>
      </c>
      <c r="K4939">
        <v>1042253.384975793</v>
      </c>
    </row>
    <row r="4940" spans="10:11" x14ac:dyDescent="0.25">
      <c r="J4940">
        <v>4933</v>
      </c>
      <c r="K4940">
        <v>1048638.2886850564</v>
      </c>
    </row>
    <row r="4941" spans="10:11" x14ac:dyDescent="0.25">
      <c r="J4941">
        <v>4934</v>
      </c>
      <c r="K4941">
        <v>1041505.124029342</v>
      </c>
    </row>
    <row r="4942" spans="10:11" x14ac:dyDescent="0.25">
      <c r="J4942">
        <v>4935</v>
      </c>
      <c r="K4942">
        <v>1048172.6770185104</v>
      </c>
    </row>
    <row r="4943" spans="10:11" x14ac:dyDescent="0.25">
      <c r="J4943">
        <v>4936</v>
      </c>
      <c r="K4943">
        <v>1044749.04022209</v>
      </c>
    </row>
    <row r="4944" spans="10:11" x14ac:dyDescent="0.25">
      <c r="J4944">
        <v>4937</v>
      </c>
      <c r="K4944">
        <v>1044237.0809419104</v>
      </c>
    </row>
    <row r="4945" spans="10:11" x14ac:dyDescent="0.25">
      <c r="J4945">
        <v>4938</v>
      </c>
      <c r="K4945">
        <v>1049708.6459611354</v>
      </c>
    </row>
    <row r="4946" spans="10:11" x14ac:dyDescent="0.25">
      <c r="J4946">
        <v>4939</v>
      </c>
      <c r="K4946">
        <v>1043999.7683470373</v>
      </c>
    </row>
    <row r="4947" spans="10:11" x14ac:dyDescent="0.25">
      <c r="J4947">
        <v>4940</v>
      </c>
      <c r="K4947">
        <v>1041147.9132251791</v>
      </c>
    </row>
    <row r="4948" spans="10:11" x14ac:dyDescent="0.25">
      <c r="J4948">
        <v>4941</v>
      </c>
      <c r="K4948">
        <v>1049159.7241335958</v>
      </c>
    </row>
    <row r="4949" spans="10:11" x14ac:dyDescent="0.25">
      <c r="J4949">
        <v>4942</v>
      </c>
      <c r="K4949">
        <v>1045512.8683387435</v>
      </c>
    </row>
    <row r="4950" spans="10:11" x14ac:dyDescent="0.25">
      <c r="J4950">
        <v>4943</v>
      </c>
      <c r="K4950">
        <v>1043294.5047206191</v>
      </c>
    </row>
    <row r="4951" spans="10:11" x14ac:dyDescent="0.25">
      <c r="J4951">
        <v>4944</v>
      </c>
      <c r="K4951">
        <v>1041791.3132662588</v>
      </c>
    </row>
    <row r="4952" spans="10:11" x14ac:dyDescent="0.25">
      <c r="J4952">
        <v>4945</v>
      </c>
      <c r="K4952">
        <v>1043042.5292918009</v>
      </c>
    </row>
    <row r="4953" spans="10:11" x14ac:dyDescent="0.25">
      <c r="J4953">
        <v>4946</v>
      </c>
      <c r="K4953">
        <v>1041530.4539627603</v>
      </c>
    </row>
    <row r="4954" spans="10:11" x14ac:dyDescent="0.25">
      <c r="J4954">
        <v>4947</v>
      </c>
      <c r="K4954">
        <v>1047197.790909698</v>
      </c>
    </row>
    <row r="4955" spans="10:11" x14ac:dyDescent="0.25">
      <c r="J4955">
        <v>4948</v>
      </c>
      <c r="K4955">
        <v>1041006.6093882693</v>
      </c>
    </row>
    <row r="4956" spans="10:11" x14ac:dyDescent="0.25">
      <c r="J4956">
        <v>4949</v>
      </c>
      <c r="K4956">
        <v>1043080.4410002284</v>
      </c>
    </row>
    <row r="4957" spans="10:11" x14ac:dyDescent="0.25">
      <c r="J4957">
        <v>4950</v>
      </c>
      <c r="K4957">
        <v>1040133.7129383752</v>
      </c>
    </row>
    <row r="4958" spans="10:11" x14ac:dyDescent="0.25">
      <c r="J4958">
        <v>4951</v>
      </c>
      <c r="K4958">
        <v>1051901.9433742766</v>
      </c>
    </row>
    <row r="4959" spans="10:11" x14ac:dyDescent="0.25">
      <c r="J4959">
        <v>4952</v>
      </c>
      <c r="K4959">
        <v>1044859.4287331655</v>
      </c>
    </row>
    <row r="4960" spans="10:11" x14ac:dyDescent="0.25">
      <c r="J4960">
        <v>4953</v>
      </c>
      <c r="K4960">
        <v>1046625.3245655401</v>
      </c>
    </row>
    <row r="4961" spans="10:11" x14ac:dyDescent="0.25">
      <c r="J4961">
        <v>4954</v>
      </c>
      <c r="K4961">
        <v>1043034.8647669144</v>
      </c>
    </row>
    <row r="4962" spans="10:11" x14ac:dyDescent="0.25">
      <c r="J4962">
        <v>4955</v>
      </c>
      <c r="K4962">
        <v>1048500.2966055552</v>
      </c>
    </row>
    <row r="4963" spans="10:11" x14ac:dyDescent="0.25">
      <c r="J4963">
        <v>4956</v>
      </c>
      <c r="K4963">
        <v>1043715.6615864119</v>
      </c>
    </row>
    <row r="4964" spans="10:11" x14ac:dyDescent="0.25">
      <c r="J4964">
        <v>4957</v>
      </c>
      <c r="K4964">
        <v>1043165.4871402332</v>
      </c>
    </row>
    <row r="4965" spans="10:11" x14ac:dyDescent="0.25">
      <c r="J4965">
        <v>4958</v>
      </c>
      <c r="K4965">
        <v>1045374.848672813</v>
      </c>
    </row>
    <row r="4966" spans="10:11" x14ac:dyDescent="0.25">
      <c r="J4966">
        <v>4959</v>
      </c>
      <c r="K4966">
        <v>1047212.6817200648</v>
      </c>
    </row>
    <row r="4967" spans="10:11" x14ac:dyDescent="0.25">
      <c r="J4967">
        <v>4960</v>
      </c>
      <c r="K4967">
        <v>1049588.1865196277</v>
      </c>
    </row>
    <row r="4968" spans="10:11" x14ac:dyDescent="0.25">
      <c r="J4968">
        <v>4961</v>
      </c>
      <c r="K4968">
        <v>1046881.4380509596</v>
      </c>
    </row>
    <row r="4969" spans="10:11" x14ac:dyDescent="0.25">
      <c r="J4969">
        <v>4962</v>
      </c>
      <c r="K4969">
        <v>1046011.5031252844</v>
      </c>
    </row>
    <row r="4970" spans="10:11" x14ac:dyDescent="0.25">
      <c r="J4970">
        <v>4963</v>
      </c>
      <c r="K4970">
        <v>1045540.7483179453</v>
      </c>
    </row>
    <row r="4971" spans="10:11" x14ac:dyDescent="0.25">
      <c r="J4971">
        <v>4964</v>
      </c>
      <c r="K4971">
        <v>1043441.6406126077</v>
      </c>
    </row>
    <row r="4972" spans="10:11" x14ac:dyDescent="0.25">
      <c r="J4972">
        <v>4965</v>
      </c>
      <c r="K4972">
        <v>1047504.0392651645</v>
      </c>
    </row>
    <row r="4973" spans="10:11" x14ac:dyDescent="0.25">
      <c r="J4973">
        <v>4966</v>
      </c>
      <c r="K4973">
        <v>1043205.3941836569</v>
      </c>
    </row>
    <row r="4974" spans="10:11" x14ac:dyDescent="0.25">
      <c r="J4974">
        <v>4967</v>
      </c>
      <c r="K4974">
        <v>1046642.8960239294</v>
      </c>
    </row>
    <row r="4975" spans="10:11" x14ac:dyDescent="0.25">
      <c r="J4975">
        <v>4968</v>
      </c>
      <c r="K4975">
        <v>1043957.2555596522</v>
      </c>
    </row>
    <row r="4976" spans="10:11" x14ac:dyDescent="0.25">
      <c r="J4976">
        <v>4969</v>
      </c>
      <c r="K4976">
        <v>1047471.263379377</v>
      </c>
    </row>
    <row r="4977" spans="10:11" x14ac:dyDescent="0.25">
      <c r="J4977">
        <v>4970</v>
      </c>
      <c r="K4977">
        <v>1046808.4827945876</v>
      </c>
    </row>
    <row r="4978" spans="10:11" x14ac:dyDescent="0.25">
      <c r="J4978">
        <v>4971</v>
      </c>
      <c r="K4978">
        <v>1048564.0399189201</v>
      </c>
    </row>
    <row r="4979" spans="10:11" x14ac:dyDescent="0.25">
      <c r="J4979">
        <v>4972</v>
      </c>
      <c r="K4979">
        <v>1043940.5156025633</v>
      </c>
    </row>
    <row r="4980" spans="10:11" x14ac:dyDescent="0.25">
      <c r="J4980">
        <v>4973</v>
      </c>
      <c r="K4980">
        <v>1044791.2443100073</v>
      </c>
    </row>
    <row r="4981" spans="10:11" x14ac:dyDescent="0.25">
      <c r="J4981">
        <v>4974</v>
      </c>
      <c r="K4981">
        <v>1040981.2742069975</v>
      </c>
    </row>
    <row r="4982" spans="10:11" x14ac:dyDescent="0.25">
      <c r="J4982">
        <v>4975</v>
      </c>
      <c r="K4982">
        <v>1041884.1437777845</v>
      </c>
    </row>
    <row r="4983" spans="10:11" x14ac:dyDescent="0.25">
      <c r="J4983">
        <v>4976</v>
      </c>
      <c r="K4983">
        <v>1046796.7447697464</v>
      </c>
    </row>
    <row r="4984" spans="10:11" x14ac:dyDescent="0.25">
      <c r="J4984">
        <v>4977</v>
      </c>
      <c r="K4984">
        <v>1047077.8055391527</v>
      </c>
    </row>
    <row r="4985" spans="10:11" x14ac:dyDescent="0.25">
      <c r="J4985">
        <v>4978</v>
      </c>
      <c r="K4985">
        <v>1043654.6102247447</v>
      </c>
    </row>
    <row r="4986" spans="10:11" x14ac:dyDescent="0.25">
      <c r="J4986">
        <v>4979</v>
      </c>
      <c r="K4986">
        <v>1040970.1494137744</v>
      </c>
    </row>
    <row r="4987" spans="10:11" x14ac:dyDescent="0.25">
      <c r="J4987">
        <v>4980</v>
      </c>
      <c r="K4987">
        <v>1047527.043752218</v>
      </c>
    </row>
    <row r="4988" spans="10:11" x14ac:dyDescent="0.25">
      <c r="J4988">
        <v>4981</v>
      </c>
      <c r="K4988">
        <v>1042237.5546793021</v>
      </c>
    </row>
    <row r="4989" spans="10:11" x14ac:dyDescent="0.25">
      <c r="J4989">
        <v>4982</v>
      </c>
      <c r="K4989">
        <v>1040906.9812097137</v>
      </c>
    </row>
    <row r="4990" spans="10:11" x14ac:dyDescent="0.25">
      <c r="J4990">
        <v>4983</v>
      </c>
      <c r="K4990">
        <v>1046004.5922187197</v>
      </c>
    </row>
    <row r="4991" spans="10:11" x14ac:dyDescent="0.25">
      <c r="J4991">
        <v>4984</v>
      </c>
      <c r="K4991">
        <v>1047379.2486749666</v>
      </c>
    </row>
    <row r="4992" spans="10:11" x14ac:dyDescent="0.25">
      <c r="J4992">
        <v>4985</v>
      </c>
      <c r="K4992">
        <v>1045241.7855161255</v>
      </c>
    </row>
    <row r="4993" spans="10:11" x14ac:dyDescent="0.25">
      <c r="J4993">
        <v>4986</v>
      </c>
      <c r="K4993">
        <v>1046300.7191008343</v>
      </c>
    </row>
    <row r="4994" spans="10:11" x14ac:dyDescent="0.25">
      <c r="J4994">
        <v>4987</v>
      </c>
      <c r="K4994">
        <v>1042827.1274004627</v>
      </c>
    </row>
    <row r="4995" spans="10:11" x14ac:dyDescent="0.25">
      <c r="J4995">
        <v>4988</v>
      </c>
      <c r="K4995">
        <v>1044635.9889558578</v>
      </c>
    </row>
    <row r="4996" spans="10:11" x14ac:dyDescent="0.25">
      <c r="J4996">
        <v>4989</v>
      </c>
      <c r="K4996">
        <v>1048590.6918392926</v>
      </c>
    </row>
    <row r="4997" spans="10:11" x14ac:dyDescent="0.25">
      <c r="J4997">
        <v>4990</v>
      </c>
      <c r="K4997">
        <v>1047865.2946336686</v>
      </c>
    </row>
    <row r="4998" spans="10:11" x14ac:dyDescent="0.25">
      <c r="J4998">
        <v>4991</v>
      </c>
      <c r="K4998">
        <v>1046975.5467291913</v>
      </c>
    </row>
    <row r="4999" spans="10:11" x14ac:dyDescent="0.25">
      <c r="J4999">
        <v>4992</v>
      </c>
      <c r="K4999">
        <v>1046288.4365107174</v>
      </c>
    </row>
    <row r="5000" spans="10:11" x14ac:dyDescent="0.25">
      <c r="J5000">
        <v>4993</v>
      </c>
      <c r="K5000">
        <v>1045739.198031956</v>
      </c>
    </row>
    <row r="5001" spans="10:11" x14ac:dyDescent="0.25">
      <c r="J5001">
        <v>4994</v>
      </c>
      <c r="K5001">
        <v>1047063.5040117463</v>
      </c>
    </row>
    <row r="5002" spans="10:11" x14ac:dyDescent="0.25">
      <c r="J5002">
        <v>4995</v>
      </c>
      <c r="K5002">
        <v>1046204.0855690404</v>
      </c>
    </row>
    <row r="5003" spans="10:11" x14ac:dyDescent="0.25">
      <c r="J5003">
        <v>4996</v>
      </c>
      <c r="K5003">
        <v>1039470.1015200604</v>
      </c>
    </row>
    <row r="5004" spans="10:11" x14ac:dyDescent="0.25">
      <c r="J5004">
        <v>4997</v>
      </c>
      <c r="K5004">
        <v>1045895.2091821444</v>
      </c>
    </row>
    <row r="5005" spans="10:11" x14ac:dyDescent="0.25">
      <c r="J5005">
        <v>4998</v>
      </c>
      <c r="K5005">
        <v>1045976.7911207406</v>
      </c>
    </row>
    <row r="5006" spans="10:11" x14ac:dyDescent="0.25">
      <c r="J5006">
        <v>4999</v>
      </c>
      <c r="K5006">
        <v>1045224.3363386898</v>
      </c>
    </row>
    <row r="5007" spans="10:11" x14ac:dyDescent="0.25">
      <c r="J5007">
        <v>5000</v>
      </c>
      <c r="K5007">
        <v>1039470.3259833554</v>
      </c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F90D-CB3F-4319-BA17-E36D5425CA4E}">
  <dimension ref="A1:AE1062"/>
  <sheetViews>
    <sheetView topLeftCell="V1" zoomScale="118" workbookViewId="0">
      <pane ySplit="1" topLeftCell="A53" activePane="bottomLeft" state="frozen"/>
      <selection pane="bottomLeft" activeCell="AF69" sqref="AF69"/>
    </sheetView>
  </sheetViews>
  <sheetFormatPr defaultColWidth="8.85546875" defaultRowHeight="15" x14ac:dyDescent="0.25"/>
  <cols>
    <col min="1" max="1" width="10.28515625" bestFit="1" customWidth="1"/>
    <col min="2" max="2" width="17.28515625" customWidth="1"/>
    <col min="3" max="3" width="5" customWidth="1"/>
    <col min="4" max="4" width="13.140625" customWidth="1"/>
    <col min="11" max="11" width="16.28515625" bestFit="1" customWidth="1"/>
    <col min="12" max="13" width="13.28515625" customWidth="1"/>
    <col min="14" max="14" width="12.28515625" style="53" customWidth="1"/>
    <col min="15" max="15" width="14.140625" customWidth="1"/>
    <col min="16" max="16" width="17.28515625" customWidth="1"/>
    <col min="20" max="20" width="16.28515625" bestFit="1" customWidth="1"/>
    <col min="21" max="21" width="17.85546875" customWidth="1"/>
    <col min="22" max="22" width="15.140625" customWidth="1"/>
    <col min="23" max="23" width="14.85546875" customWidth="1"/>
    <col min="24" max="24" width="18.140625" customWidth="1"/>
    <col min="27" max="27" width="16.28515625" bestFit="1" customWidth="1"/>
    <col min="28" max="28" width="14.140625" customWidth="1"/>
    <col min="29" max="29" width="17.85546875" customWidth="1"/>
    <col min="30" max="30" width="12.7109375" customWidth="1"/>
    <col min="31" max="31" width="16.85546875" customWidth="1"/>
  </cols>
  <sheetData>
    <row r="1" spans="1:31" ht="45" x14ac:dyDescent="0.25">
      <c r="A1" s="24" t="s">
        <v>142</v>
      </c>
      <c r="B1" s="30" t="s">
        <v>40</v>
      </c>
      <c r="D1" t="s">
        <v>209</v>
      </c>
      <c r="J1" s="74" t="s">
        <v>193</v>
      </c>
      <c r="K1" s="25" t="s">
        <v>39</v>
      </c>
      <c r="L1" s="25" t="s">
        <v>27</v>
      </c>
      <c r="M1" s="28" t="s">
        <v>207</v>
      </c>
      <c r="N1" s="115" t="s">
        <v>156</v>
      </c>
      <c r="O1" s="28" t="s">
        <v>232</v>
      </c>
      <c r="P1" s="28" t="s">
        <v>233</v>
      </c>
      <c r="S1" s="74" t="s">
        <v>235</v>
      </c>
      <c r="T1" s="25" t="s">
        <v>39</v>
      </c>
      <c r="U1" s="25" t="s">
        <v>27</v>
      </c>
      <c r="V1" s="28" t="s">
        <v>148</v>
      </c>
      <c r="W1" s="25" t="s">
        <v>156</v>
      </c>
      <c r="X1" s="25" t="s">
        <v>236</v>
      </c>
      <c r="Z1" s="74" t="s">
        <v>189</v>
      </c>
      <c r="AA1" s="25" t="s">
        <v>39</v>
      </c>
      <c r="AB1" s="25" t="s">
        <v>27</v>
      </c>
      <c r="AC1" s="28" t="s">
        <v>148</v>
      </c>
      <c r="AD1" s="25" t="s">
        <v>147</v>
      </c>
      <c r="AE1" s="28" t="s">
        <v>236</v>
      </c>
    </row>
    <row r="2" spans="1:31" ht="15.75" x14ac:dyDescent="0.25">
      <c r="A2" s="24" t="s">
        <v>41</v>
      </c>
      <c r="B2" s="29">
        <v>1.5</v>
      </c>
      <c r="D2">
        <v>2000</v>
      </c>
      <c r="E2">
        <f>AVERAGE(B2:B5)/100</f>
        <v>2.6249999999999999E-2</v>
      </c>
      <c r="K2" s="83" cm="1">
        <f t="array" ref="K2:K56">_xlfn.SEQUENCE(55,1,30)</f>
        <v>30</v>
      </c>
      <c r="L2" s="114">
        <f ca="1">IF(RAND()&lt;($E$37/$E$35),$E$32+SQRT(RAND()*$E$35*$E$37),$E$31-SQRT((1-RAND())*$E$36*$E$35))</f>
        <v>3.2330136392449797E-2</v>
      </c>
      <c r="M2">
        <v>39279.836399999993</v>
      </c>
      <c r="N2" s="53">
        <f ca="1">M2*(1+L2)</f>
        <v>40549.758868285106</v>
      </c>
      <c r="O2" s="119">
        <f>'Best scenario'!$S$27</f>
        <v>27997.839999999997</v>
      </c>
      <c r="P2" s="76">
        <f ca="1">O2*(1+L2)</f>
        <v>28903.01398589398</v>
      </c>
      <c r="T2" cm="1">
        <f t="array" ref="T2:T56">_xlfn.SEQUENCE(55,1,30)</f>
        <v>30</v>
      </c>
      <c r="U2" s="26">
        <f ca="1">IF(RAND()&lt;($E$37/$E$35),$E$32+SQRT(RAND()*$E$35*$E$37),$E$31-SQRT((1-RAND())*$E$36*$E$35))</f>
        <v>3.7339936828405466E-2</v>
      </c>
      <c r="V2">
        <v>39279.836399999993</v>
      </c>
      <c r="W2">
        <f t="shared" ref="W2" ca="1" si="0">V2*(1+U2)</f>
        <v>40746.543009806097</v>
      </c>
      <c r="X2" s="117">
        <f ca="1">W2</f>
        <v>40746.543009806097</v>
      </c>
      <c r="AA2" cm="1">
        <f t="array" ref="AA2:AA56">_xlfn.SEQUENCE(55,1,30)</f>
        <v>30</v>
      </c>
      <c r="AB2" s="26">
        <f ca="1">IF(RAND()&lt;($E$37/$E$35),$E$32+SQRT(RAND()*$E$35*$E$37),$E$31-SQRT((1-RAND())*$E$36*$E$35))</f>
        <v>3.2765164146874477E-2</v>
      </c>
      <c r="AC2">
        <v>39279.8364</v>
      </c>
      <c r="AD2">
        <f t="shared" ref="AD2" ca="1" si="1">AC2*(1+AB2)</f>
        <v>40566.846687308374</v>
      </c>
      <c r="AE2" s="117">
        <f ca="1">AD2</f>
        <v>40566.846687308374</v>
      </c>
    </row>
    <row r="3" spans="1:31" ht="15.75" x14ac:dyDescent="0.25">
      <c r="A3" s="24" t="s">
        <v>42</v>
      </c>
      <c r="B3" s="29">
        <v>2</v>
      </c>
      <c r="D3">
        <v>2001</v>
      </c>
      <c r="E3">
        <f>AVERAGE(B6:B9)/100</f>
        <v>2.6250000000000006E-2</v>
      </c>
      <c r="K3" s="83">
        <v>31</v>
      </c>
      <c r="L3" s="114">
        <f t="shared" ref="L3:L56" ca="1" si="2">IF(RAND()&lt;($E$37/$E$35),$E$32+SQRT(RAND()*$E$35*$E$37),$E$31-SQRT((1-RAND())*$E$36*$E$35))</f>
        <v>3.0913070436060085E-2</v>
      </c>
      <c r="M3">
        <v>39279.836399999993</v>
      </c>
      <c r="N3" s="53">
        <f ca="1">N2*(1+L3)</f>
        <v>41803.276420345654</v>
      </c>
      <c r="O3" s="119">
        <f>'Best scenario'!$S$27</f>
        <v>27997.839999999997</v>
      </c>
      <c r="P3" s="76">
        <f ca="1">P2*(1+L3)</f>
        <v>29796.494893054351</v>
      </c>
      <c r="T3">
        <v>31</v>
      </c>
      <c r="U3" s="26">
        <f t="shared" ref="U3:U56" ca="1" si="3">IF(RAND()&lt;($E$37/$E$35),$E$32+SQRT(RAND()*$E$35*$E$37),$E$31-SQRT((1-RAND())*$E$36*$E$35))</f>
        <v>2.5421482106918691E-2</v>
      </c>
      <c r="V3">
        <v>39279.836399999993</v>
      </c>
      <c r="W3">
        <f ca="1">W2*(1+U3)</f>
        <v>41782.380523848675</v>
      </c>
      <c r="X3" s="117">
        <f t="shared" ref="X3:X21" ca="1" si="4">W3+X2</f>
        <v>82528.923533654772</v>
      </c>
      <c r="AA3">
        <v>31</v>
      </c>
      <c r="AB3" s="26">
        <f t="shared" ref="AB3:AB56" ca="1" si="5">IF(RAND()&lt;($E$37/$E$35),$E$32+SQRT(RAND()*$E$35*$E$37),$E$31-SQRT((1-RAND())*$E$36*$E$35))</f>
        <v>2.3494485691448151E-2</v>
      </c>
      <c r="AC3">
        <v>39279.8364</v>
      </c>
      <c r="AD3">
        <f ca="1">AD2*(1+AB3)</f>
        <v>41519.943886350506</v>
      </c>
      <c r="AE3" s="117">
        <f ca="1">AE2+AD3</f>
        <v>82086.790573658887</v>
      </c>
    </row>
    <row r="4" spans="1:31" ht="15.75" x14ac:dyDescent="0.25">
      <c r="A4" s="24" t="s">
        <v>43</v>
      </c>
      <c r="B4" s="29">
        <v>3</v>
      </c>
      <c r="D4">
        <v>2002</v>
      </c>
      <c r="E4">
        <f>AVERAGE(B10:B13)/100</f>
        <v>2.6749999999999999E-2</v>
      </c>
      <c r="K4" s="83">
        <v>32</v>
      </c>
      <c r="L4" s="114">
        <f t="shared" ca="1" si="2"/>
        <v>2.1212387546134609E-2</v>
      </c>
      <c r="M4">
        <v>39279.8364</v>
      </c>
      <c r="N4" s="53">
        <f t="shared" ref="N4:N56" ca="1" si="6">N3*(1+L4)</f>
        <v>42690.023720472214</v>
      </c>
      <c r="O4" s="119">
        <f>'Best scenario'!$S$27</f>
        <v>27997.839999999997</v>
      </c>
      <c r="P4" s="76">
        <f t="shared" ref="P4:P56" ca="1" si="7">P3*(1+L4)</f>
        <v>30428.549690242238</v>
      </c>
      <c r="T4">
        <v>32</v>
      </c>
      <c r="U4" s="26">
        <f t="shared" ca="1" si="3"/>
        <v>1.8039567483598341E-2</v>
      </c>
      <c r="V4">
        <v>39279.8364</v>
      </c>
      <c r="W4">
        <f t="shared" ref="W4:W56" ca="1" si="8">W3*(1+U4)</f>
        <v>42536.116596934022</v>
      </c>
      <c r="X4" s="117">
        <f t="shared" ca="1" si="4"/>
        <v>125065.04013058879</v>
      </c>
      <c r="AA4">
        <v>32</v>
      </c>
      <c r="AB4" s="26">
        <f t="shared" ca="1" si="5"/>
        <v>1.6459942535920202E-2</v>
      </c>
      <c r="AC4">
        <v>39279.8364</v>
      </c>
      <c r="AD4">
        <f t="shared" ref="AD4:AD56" ca="1" si="9">AD3*(1+AB4)</f>
        <v>42203.359776814468</v>
      </c>
      <c r="AE4" s="117">
        <f t="shared" ref="AE4:AE56" ca="1" si="10">AE3+AD4</f>
        <v>124290.15035047336</v>
      </c>
    </row>
    <row r="5" spans="1:31" ht="15.75" x14ac:dyDescent="0.25">
      <c r="A5" s="24" t="s">
        <v>44</v>
      </c>
      <c r="B5" s="29">
        <v>4</v>
      </c>
      <c r="D5">
        <v>2003</v>
      </c>
      <c r="E5">
        <f>AVERAGE(B14:B17)/100</f>
        <v>1.7749999999999998E-2</v>
      </c>
      <c r="K5" s="83">
        <v>33</v>
      </c>
      <c r="L5" s="114">
        <f t="shared" ca="1" si="2"/>
        <v>1.9337634828383868E-2</v>
      </c>
      <c r="M5">
        <v>39279.8364</v>
      </c>
      <c r="N5" s="53">
        <f t="shared" ca="1" si="6"/>
        <v>43515.547809993746</v>
      </c>
      <c r="O5" s="119">
        <f>'Best scenario'!$S$27</f>
        <v>27997.839999999997</v>
      </c>
      <c r="P5" s="76">
        <f t="shared" ca="1" si="7"/>
        <v>31016.965872509474</v>
      </c>
      <c r="T5">
        <v>33</v>
      </c>
      <c r="U5" s="26">
        <f t="shared" ca="1" si="3"/>
        <v>2.390345605551427E-2</v>
      </c>
      <c r="V5">
        <v>39279.8364</v>
      </c>
      <c r="W5">
        <f t="shared" ca="1" si="8"/>
        <v>43552.876790781062</v>
      </c>
      <c r="X5" s="117">
        <f t="shared" ca="1" si="4"/>
        <v>168617.91692136985</v>
      </c>
      <c r="AA5">
        <v>33</v>
      </c>
      <c r="AB5" s="26">
        <f t="shared" ca="1" si="5"/>
        <v>3.1049140571593109E-2</v>
      </c>
      <c r="AC5">
        <v>39279.8364</v>
      </c>
      <c r="AD5">
        <f t="shared" ca="1" si="9"/>
        <v>43513.737827118297</v>
      </c>
      <c r="AE5" s="117">
        <f t="shared" ca="1" si="10"/>
        <v>167803.88817759167</v>
      </c>
    </row>
    <row r="6" spans="1:31" ht="15.75" x14ac:dyDescent="0.25">
      <c r="A6" s="24" t="s">
        <v>45</v>
      </c>
      <c r="B6" s="29">
        <v>3.1</v>
      </c>
      <c r="D6">
        <v>2004</v>
      </c>
      <c r="E6">
        <f>AVERAGE(B18:B21)/100</f>
        <v>2.2750000000000003E-2</v>
      </c>
      <c r="K6" s="83">
        <v>34</v>
      </c>
      <c r="L6" s="114">
        <f t="shared" ca="1" si="2"/>
        <v>1.2516047320843887E-2</v>
      </c>
      <c r="M6">
        <v>39279.8364</v>
      </c>
      <c r="N6" s="53">
        <f t="shared" ca="1" si="6"/>
        <v>44060.190465576074</v>
      </c>
      <c r="O6" s="119">
        <f>'Best scenario'!$S$27</f>
        <v>27997.839999999997</v>
      </c>
      <c r="P6" s="76">
        <f t="shared" ca="1" si="7"/>
        <v>31405.175685118804</v>
      </c>
      <c r="T6">
        <v>34</v>
      </c>
      <c r="U6" s="26">
        <f t="shared" ca="1" si="3"/>
        <v>3.3562118974904805E-2</v>
      </c>
      <c r="V6">
        <v>39279.8364</v>
      </c>
      <c r="W6">
        <f t="shared" ca="1" si="8"/>
        <v>45014.60362333263</v>
      </c>
      <c r="X6" s="117">
        <f t="shared" ca="1" si="4"/>
        <v>213632.52054470248</v>
      </c>
      <c r="AA6">
        <v>34</v>
      </c>
      <c r="AB6" s="26">
        <f t="shared" ca="1" si="5"/>
        <v>3.7787648448338179E-2</v>
      </c>
      <c r="AC6">
        <v>39279.8364</v>
      </c>
      <c r="AD6">
        <f t="shared" ca="1" si="9"/>
        <v>45158.0196548026</v>
      </c>
      <c r="AE6" s="117">
        <f t="shared" ca="1" si="10"/>
        <v>212961.90783239427</v>
      </c>
    </row>
    <row r="7" spans="1:31" ht="15.75" x14ac:dyDescent="0.25">
      <c r="A7" s="24" t="s">
        <v>46</v>
      </c>
      <c r="B7" s="29">
        <v>3.2</v>
      </c>
      <c r="D7">
        <v>2005</v>
      </c>
      <c r="E7">
        <f>AVERAGE(B22:B25)/100</f>
        <v>3.0499999999999999E-2</v>
      </c>
      <c r="K7" s="83">
        <v>35</v>
      </c>
      <c r="L7" s="114">
        <f t="shared" ca="1" si="2"/>
        <v>2.7013645601539925E-2</v>
      </c>
      <c r="M7">
        <v>39279.8364</v>
      </c>
      <c r="N7" s="53">
        <f t="shared" ca="1" si="6"/>
        <v>45250.416835949494</v>
      </c>
      <c r="O7" s="119">
        <f>'Best scenario'!$S$27</f>
        <v>27997.839999999997</v>
      </c>
      <c r="P7" s="76">
        <f t="shared" ca="1" si="7"/>
        <v>32253.543971130704</v>
      </c>
      <c r="T7">
        <v>35</v>
      </c>
      <c r="U7" s="26">
        <f t="shared" ca="1" si="3"/>
        <v>2.8344459511196705E-2</v>
      </c>
      <c r="V7">
        <v>39279.8364</v>
      </c>
      <c r="W7">
        <f t="shared" ca="1" si="8"/>
        <v>46290.518233146751</v>
      </c>
      <c r="X7" s="117">
        <f t="shared" ca="1" si="4"/>
        <v>259923.03877784923</v>
      </c>
      <c r="AA7">
        <v>35</v>
      </c>
      <c r="AB7" s="26">
        <f t="shared" ca="1" si="5"/>
        <v>3.9824260264166099E-2</v>
      </c>
      <c r="AC7">
        <v>39279.8364</v>
      </c>
      <c r="AD7">
        <f t="shared" ca="1" si="9"/>
        <v>46956.404382549787</v>
      </c>
      <c r="AE7" s="117">
        <f t="shared" ca="1" si="10"/>
        <v>259918.31221494405</v>
      </c>
    </row>
    <row r="8" spans="1:31" ht="15.75" x14ac:dyDescent="0.25">
      <c r="A8" s="24" t="s">
        <v>47</v>
      </c>
      <c r="B8" s="29">
        <v>2.4</v>
      </c>
      <c r="D8">
        <v>2006</v>
      </c>
      <c r="E8">
        <f>AVERAGE(B26:B29)/100</f>
        <v>3.3500000000000002E-2</v>
      </c>
      <c r="K8" s="83">
        <v>36</v>
      </c>
      <c r="L8" s="114">
        <f t="shared" ca="1" si="2"/>
        <v>1.6563628813845419E-2</v>
      </c>
      <c r="M8">
        <v>39279.8364</v>
      </c>
      <c r="N8" s="53">
        <f t="shared" ca="1" si="6"/>
        <v>45999.927944091942</v>
      </c>
      <c r="O8" s="119">
        <f>'Best scenario'!$S$27</f>
        <v>27997.839999999997</v>
      </c>
      <c r="P8" s="76">
        <f t="shared" ca="1" si="7"/>
        <v>32787.779701399551</v>
      </c>
      <c r="T8">
        <v>36</v>
      </c>
      <c r="U8" s="26">
        <f t="shared" ca="1" si="3"/>
        <v>2.1518650878910316E-2</v>
      </c>
      <c r="V8">
        <v>39279.8364</v>
      </c>
      <c r="W8">
        <f t="shared" ca="1" si="8"/>
        <v>47286.627734009664</v>
      </c>
      <c r="X8" s="117">
        <f t="shared" ca="1" si="4"/>
        <v>307209.66651185887</v>
      </c>
      <c r="AA8">
        <v>36</v>
      </c>
      <c r="AB8" s="26">
        <f t="shared" ca="1" si="5"/>
        <v>2.2977318804900129E-2</v>
      </c>
      <c r="AC8">
        <v>39279.8364</v>
      </c>
      <c r="AD8">
        <f t="shared" ca="1" si="9"/>
        <v>48035.336655979438</v>
      </c>
      <c r="AE8" s="117">
        <f t="shared" ca="1" si="10"/>
        <v>307953.6488709235</v>
      </c>
    </row>
    <row r="9" spans="1:31" ht="15.75" x14ac:dyDescent="0.25">
      <c r="A9" s="24" t="s">
        <v>48</v>
      </c>
      <c r="B9" s="29">
        <v>1.8</v>
      </c>
      <c r="D9">
        <v>2007</v>
      </c>
      <c r="E9">
        <f>AVERAGE(B30:B33)/100</f>
        <v>2.375E-2</v>
      </c>
      <c r="K9" s="83">
        <v>37</v>
      </c>
      <c r="L9" s="114">
        <f t="shared" ca="1" si="2"/>
        <v>3.5936845069869106E-2</v>
      </c>
      <c r="M9">
        <v>39279.8364</v>
      </c>
      <c r="N9" s="53">
        <f t="shared" ca="1" si="6"/>
        <v>47653.020227843917</v>
      </c>
      <c r="O9" s="119">
        <f>'Best scenario'!$S$27</f>
        <v>27997.839999999997</v>
      </c>
      <c r="P9" s="76">
        <f t="shared" ca="1" si="7"/>
        <v>33966.069060713751</v>
      </c>
      <c r="T9">
        <v>37</v>
      </c>
      <c r="U9" s="26">
        <f t="shared" ca="1" si="3"/>
        <v>3.1940461072570279E-2</v>
      </c>
      <c r="V9">
        <v>39279.8364</v>
      </c>
      <c r="W9">
        <f t="shared" ca="1" si="8"/>
        <v>48796.984426400915</v>
      </c>
      <c r="X9" s="117">
        <f t="shared" ca="1" si="4"/>
        <v>356006.65093825979</v>
      </c>
      <c r="AA9">
        <v>37</v>
      </c>
      <c r="AB9" s="26">
        <f t="shared" ca="1" si="5"/>
        <v>1.6405230924591743E-2</v>
      </c>
      <c r="AC9">
        <v>39279.8364</v>
      </c>
      <c r="AD9">
        <f t="shared" ca="1" si="9"/>
        <v>48823.367446361284</v>
      </c>
      <c r="AE9" s="117">
        <f t="shared" ca="1" si="10"/>
        <v>356777.01631728478</v>
      </c>
    </row>
    <row r="10" spans="1:31" ht="15.75" x14ac:dyDescent="0.25">
      <c r="A10" s="24" t="s">
        <v>49</v>
      </c>
      <c r="B10" s="29">
        <v>2.6</v>
      </c>
      <c r="D10">
        <v>2008</v>
      </c>
      <c r="E10">
        <f>AVERAGE(B34:B37)/100</f>
        <v>3.9750000000000001E-2</v>
      </c>
      <c r="K10" s="83">
        <v>38</v>
      </c>
      <c r="L10" s="114">
        <f t="shared" ca="1" si="2"/>
        <v>4.1293297368557781E-2</v>
      </c>
      <c r="M10">
        <v>39279.8364</v>
      </c>
      <c r="N10" s="53">
        <f t="shared" ca="1" si="6"/>
        <v>49620.77056262218</v>
      </c>
      <c r="O10" s="119">
        <f>'Best scenario'!$S$27</f>
        <v>27997.839999999997</v>
      </c>
      <c r="P10" s="76">
        <f t="shared" ca="1" si="7"/>
        <v>35368.640050878777</v>
      </c>
      <c r="T10">
        <v>38</v>
      </c>
      <c r="U10" s="26">
        <f t="shared" ca="1" si="3"/>
        <v>3.5737762524578012E-2</v>
      </c>
      <c r="V10">
        <v>39279.8364</v>
      </c>
      <c r="W10">
        <f t="shared" ca="1" si="8"/>
        <v>50540.879467747167</v>
      </c>
      <c r="X10" s="117">
        <f t="shared" ca="1" si="4"/>
        <v>406547.53040600696</v>
      </c>
      <c r="AA10">
        <v>38</v>
      </c>
      <c r="AB10" s="26">
        <f t="shared" ca="1" si="5"/>
        <v>2.8570857404904261E-2</v>
      </c>
      <c r="AC10">
        <v>39279.8364</v>
      </c>
      <c r="AD10">
        <f t="shared" ca="1" si="9"/>
        <v>50218.292915698512</v>
      </c>
      <c r="AE10" s="117">
        <f t="shared" ca="1" si="10"/>
        <v>406995.30923298327</v>
      </c>
    </row>
    <row r="11" spans="1:31" ht="15.75" x14ac:dyDescent="0.25">
      <c r="A11" s="24" t="s">
        <v>50</v>
      </c>
      <c r="B11" s="29">
        <v>2.8</v>
      </c>
      <c r="D11">
        <v>2009</v>
      </c>
      <c r="E11">
        <f>AVERAGE(B38:B41)/100</f>
        <v>2.1500000000000005E-2</v>
      </c>
      <c r="K11" s="83">
        <v>39</v>
      </c>
      <c r="L11" s="114">
        <f t="shared" ca="1" si="2"/>
        <v>2.6513006148781333E-2</v>
      </c>
      <c r="M11">
        <v>39279.8364</v>
      </c>
      <c r="N11" s="53">
        <f t="shared" ca="1" si="6"/>
        <v>50936.366357656247</v>
      </c>
      <c r="O11" s="119">
        <f>'Best scenario'!$S$27</f>
        <v>27997.839999999997</v>
      </c>
      <c r="P11" s="76">
        <f t="shared" ca="1" si="7"/>
        <v>36306.369022021761</v>
      </c>
      <c r="T11">
        <v>39</v>
      </c>
      <c r="U11" s="26">
        <f t="shared" ca="1" si="3"/>
        <v>2.0948016704414499E-2</v>
      </c>
      <c r="V11">
        <v>39279.8364</v>
      </c>
      <c r="W11">
        <f t="shared" ca="1" si="8"/>
        <v>51599.610655093333</v>
      </c>
      <c r="X11" s="117">
        <f t="shared" ca="1" si="4"/>
        <v>458147.14106110029</v>
      </c>
      <c r="AA11">
        <v>39</v>
      </c>
      <c r="AB11" s="26">
        <f t="shared" ca="1" si="5"/>
        <v>4.1162755288626375E-2</v>
      </c>
      <c r="AC11">
        <v>39279.8364</v>
      </c>
      <c r="AD11">
        <f t="shared" ca="1" si="9"/>
        <v>52285.416217999977</v>
      </c>
      <c r="AE11" s="117">
        <f t="shared" ca="1" si="10"/>
        <v>459280.72545098327</v>
      </c>
    </row>
    <row r="12" spans="1:31" ht="15.75" x14ac:dyDescent="0.25">
      <c r="A12" s="24" t="s">
        <v>51</v>
      </c>
      <c r="B12" s="29">
        <v>2.6</v>
      </c>
      <c r="D12">
        <v>2010</v>
      </c>
      <c r="E12">
        <f>AVERAGE(B42:B45)/100</f>
        <v>2.3E-2</v>
      </c>
      <c r="K12" s="83">
        <v>40</v>
      </c>
      <c r="L12" s="114">
        <f t="shared" ca="1" si="2"/>
        <v>3.6501153447526823E-2</v>
      </c>
      <c r="M12">
        <v>39279.8364</v>
      </c>
      <c r="N12" s="53">
        <f t="shared" ca="1" si="6"/>
        <v>52795.602482136499</v>
      </c>
      <c r="O12" s="119">
        <f>'Best scenario'!$S$27</f>
        <v>27997.839999999997</v>
      </c>
      <c r="P12" s="76">
        <f t="shared" ca="1" si="7"/>
        <v>37631.593368817114</v>
      </c>
      <c r="T12">
        <v>40</v>
      </c>
      <c r="U12" s="26">
        <f t="shared" ca="1" si="3"/>
        <v>3.4286008166490661E-2</v>
      </c>
      <c r="V12">
        <v>39279.8364</v>
      </c>
      <c r="W12">
        <f t="shared" ca="1" si="8"/>
        <v>53368.755327401603</v>
      </c>
      <c r="X12" s="117">
        <f t="shared" ca="1" si="4"/>
        <v>511515.89638850192</v>
      </c>
      <c r="AA12">
        <v>40</v>
      </c>
      <c r="AB12" s="26">
        <f t="shared" ca="1" si="5"/>
        <v>4.767390962424109E-2</v>
      </c>
      <c r="AC12">
        <v>39279.8364</v>
      </c>
      <c r="AD12">
        <f t="shared" ca="1" si="9"/>
        <v>54778.066425442739</v>
      </c>
      <c r="AE12" s="117">
        <f t="shared" ca="1" si="10"/>
        <v>514058.79187642602</v>
      </c>
    </row>
    <row r="13" spans="1:31" ht="15.75" x14ac:dyDescent="0.25">
      <c r="A13" s="24" t="s">
        <v>52</v>
      </c>
      <c r="B13" s="29">
        <v>2.7</v>
      </c>
      <c r="D13">
        <v>2011</v>
      </c>
      <c r="E13">
        <f>AVERAGE(B46:B49)/100</f>
        <v>4.0500000000000001E-2</v>
      </c>
      <c r="K13" s="83">
        <v>41</v>
      </c>
      <c r="L13" s="114">
        <f t="shared" ca="1" si="2"/>
        <v>1.948519470815846E-2</v>
      </c>
      <c r="M13">
        <v>39279.8364</v>
      </c>
      <c r="N13" s="53">
        <f t="shared" ca="1" si="6"/>
        <v>53824.33507623546</v>
      </c>
      <c r="O13" s="119">
        <f>'Best scenario'!$S$27</f>
        <v>27997.839999999997</v>
      </c>
      <c r="P13" s="76">
        <f t="shared" ca="1" si="7"/>
        <v>38364.85229278676</v>
      </c>
      <c r="T13">
        <v>41</v>
      </c>
      <c r="U13" s="26">
        <f t="shared" ca="1" si="3"/>
        <v>3.5006285344558526E-2</v>
      </c>
      <c r="V13">
        <v>39279.8364</v>
      </c>
      <c r="W13">
        <f t="shared" ca="1" si="8"/>
        <v>55236.997204876548</v>
      </c>
      <c r="X13" s="117">
        <f t="shared" ca="1" si="4"/>
        <v>566752.89359337848</v>
      </c>
      <c r="AA13">
        <v>41</v>
      </c>
      <c r="AB13" s="26">
        <f t="shared" ca="1" si="5"/>
        <v>2.4530152004027157E-2</v>
      </c>
      <c r="AC13">
        <v>39279.8364</v>
      </c>
      <c r="AD13">
        <f t="shared" ca="1" si="9"/>
        <v>56121.780721345545</v>
      </c>
      <c r="AE13" s="117">
        <f t="shared" ca="1" si="10"/>
        <v>570180.57259777153</v>
      </c>
    </row>
    <row r="14" spans="1:31" ht="15.75" x14ac:dyDescent="0.25">
      <c r="A14" s="24" t="s">
        <v>53</v>
      </c>
      <c r="B14" s="29">
        <v>2.5</v>
      </c>
      <c r="D14">
        <v>2012</v>
      </c>
      <c r="E14">
        <f>AVERAGE(B50:B53)/100</f>
        <v>1.0750000000000003E-2</v>
      </c>
      <c r="K14" s="83">
        <v>42</v>
      </c>
      <c r="L14" s="114">
        <f t="shared" ca="1" si="2"/>
        <v>2.690678079991763E-2</v>
      </c>
      <c r="M14">
        <v>39279.8364</v>
      </c>
      <c r="N14" s="53">
        <f t="shared" ca="1" si="6"/>
        <v>55272.574661833052</v>
      </c>
      <c r="O14" s="119">
        <f>'Best scenario'!$S$27</f>
        <v>27997.839999999997</v>
      </c>
      <c r="P14" s="76">
        <f t="shared" ca="1" si="7"/>
        <v>39397.126963849994</v>
      </c>
      <c r="T14">
        <v>42</v>
      </c>
      <c r="U14" s="26">
        <f t="shared" ca="1" si="3"/>
        <v>2.570897346392844E-2</v>
      </c>
      <c r="V14">
        <v>39279.8364</v>
      </c>
      <c r="W14">
        <f t="shared" ca="1" si="8"/>
        <v>56657.083700243806</v>
      </c>
      <c r="X14" s="117">
        <f t="shared" ca="1" si="4"/>
        <v>623409.97729362233</v>
      </c>
      <c r="AA14">
        <v>42</v>
      </c>
      <c r="AB14" s="26">
        <f t="shared" ca="1" si="5"/>
        <v>2.9674987147046254E-2</v>
      </c>
      <c r="AC14">
        <v>39279.8364</v>
      </c>
      <c r="AD14">
        <f t="shared" ca="1" si="9"/>
        <v>57787.193842920824</v>
      </c>
      <c r="AE14" s="117">
        <f t="shared" ca="1" si="10"/>
        <v>627967.76644069236</v>
      </c>
    </row>
    <row r="15" spans="1:31" ht="15.75" x14ac:dyDescent="0.25">
      <c r="A15" s="24" t="s">
        <v>54</v>
      </c>
      <c r="B15" s="29">
        <v>1.5</v>
      </c>
      <c r="D15">
        <v>2013</v>
      </c>
      <c r="E15">
        <f>AVERAGE(B54:B57)/100</f>
        <v>1.15E-2</v>
      </c>
      <c r="K15" s="83">
        <v>43</v>
      </c>
      <c r="L15" s="114">
        <f t="shared" ca="1" si="2"/>
        <v>4.037545176062271E-2</v>
      </c>
      <c r="M15">
        <v>39279.8364</v>
      </c>
      <c r="N15" s="53">
        <f t="shared" ca="1" si="6"/>
        <v>57504.22983377731</v>
      </c>
      <c r="O15" s="119">
        <f>'Best scenario'!$S$27</f>
        <v>27997.839999999997</v>
      </c>
      <c r="P15" s="76">
        <f t="shared" ca="1" si="7"/>
        <v>40987.803763086049</v>
      </c>
      <c r="T15">
        <v>43</v>
      </c>
      <c r="U15" s="26">
        <f t="shared" ca="1" si="3"/>
        <v>3.9585092608203282E-2</v>
      </c>
      <c r="V15">
        <v>39279.8364</v>
      </c>
      <c r="W15">
        <f t="shared" ca="1" si="8"/>
        <v>58899.859605428683</v>
      </c>
      <c r="X15" s="117">
        <f t="shared" ca="1" si="4"/>
        <v>682309.83689905098</v>
      </c>
      <c r="AA15">
        <v>43</v>
      </c>
      <c r="AB15" s="26">
        <f t="shared" ca="1" si="5"/>
        <v>3.2639923426444985E-2</v>
      </c>
      <c r="AC15">
        <v>39279.8364</v>
      </c>
      <c r="AD15">
        <f t="shared" ca="1" si="9"/>
        <v>59673.36342498289</v>
      </c>
      <c r="AE15" s="117">
        <f t="shared" ca="1" si="10"/>
        <v>687641.12986567523</v>
      </c>
    </row>
    <row r="16" spans="1:31" ht="15.75" x14ac:dyDescent="0.25">
      <c r="A16" s="24" t="s">
        <v>55</v>
      </c>
      <c r="B16" s="29">
        <v>1.5</v>
      </c>
      <c r="D16">
        <v>2014</v>
      </c>
      <c r="E16">
        <f>AVERAGE(B58:B61)/100</f>
        <v>1.2249999999999999E-2</v>
      </c>
      <c r="K16" s="83">
        <v>44</v>
      </c>
      <c r="L16" s="114">
        <f t="shared" ca="1" si="2"/>
        <v>4.1170415156222981E-2</v>
      </c>
      <c r="M16">
        <v>39279.8364</v>
      </c>
      <c r="N16" s="53">
        <f t="shared" ca="1" si="6"/>
        <v>59871.702849272777</v>
      </c>
      <c r="O16" s="119">
        <f>'Best scenario'!$S$27</f>
        <v>27997.839999999997</v>
      </c>
      <c r="P16" s="76">
        <f t="shared" ca="1" si="7"/>
        <v>42675.288660354097</v>
      </c>
      <c r="T16">
        <v>44</v>
      </c>
      <c r="U16" s="26">
        <f t="shared" ca="1" si="3"/>
        <v>3.4901987745733817E-2</v>
      </c>
      <c r="V16">
        <v>39279.8364</v>
      </c>
      <c r="W16">
        <f t="shared" ca="1" si="8"/>
        <v>60955.581783602793</v>
      </c>
      <c r="X16" s="117">
        <f t="shared" ca="1" si="4"/>
        <v>743265.41868265381</v>
      </c>
      <c r="AA16">
        <v>44</v>
      </c>
      <c r="AB16" s="26">
        <f t="shared" ca="1" si="5"/>
        <v>4.1367839826061445E-2</v>
      </c>
      <c r="AC16">
        <v>39279.8364</v>
      </c>
      <c r="AD16">
        <f t="shared" ca="1" si="9"/>
        <v>62141.921565029937</v>
      </c>
      <c r="AE16" s="117">
        <f t="shared" ca="1" si="10"/>
        <v>749783.05143070512</v>
      </c>
    </row>
    <row r="17" spans="1:31" ht="15.75" x14ac:dyDescent="0.25">
      <c r="A17" s="24" t="s">
        <v>56</v>
      </c>
      <c r="B17" s="29">
        <v>1.6</v>
      </c>
      <c r="D17">
        <v>2015</v>
      </c>
      <c r="E17">
        <f>AVERAGE(B62:B65)/100</f>
        <v>3.0000000000000005E-3</v>
      </c>
      <c r="K17" s="83">
        <v>45</v>
      </c>
      <c r="L17" s="114">
        <f t="shared" ca="1" si="2"/>
        <v>1.7427035129919805E-2</v>
      </c>
      <c r="M17">
        <v>39279.8364</v>
      </c>
      <c r="N17" s="53">
        <f t="shared" ca="1" si="6"/>
        <v>60915.089118115167</v>
      </c>
      <c r="O17" s="119">
        <f>'Best scenario'!$S$27</f>
        <v>27997.839999999997</v>
      </c>
      <c r="P17" s="76">
        <f t="shared" ca="1" si="7"/>
        <v>43418.99241501755</v>
      </c>
      <c r="T17">
        <v>45</v>
      </c>
      <c r="U17" s="26">
        <f t="shared" ca="1" si="3"/>
        <v>2.6736795891898417E-2</v>
      </c>
      <c r="V17">
        <v>39279.8364</v>
      </c>
      <c r="W17">
        <f t="shared" ca="1" si="8"/>
        <v>62585.338732222903</v>
      </c>
      <c r="X17" s="117">
        <f t="shared" ca="1" si="4"/>
        <v>805850.75741487672</v>
      </c>
      <c r="AA17">
        <v>45</v>
      </c>
      <c r="AB17" s="26">
        <f t="shared" ca="1" si="5"/>
        <v>2.0350573682469106E-2</v>
      </c>
      <c r="AC17">
        <v>39279.8364</v>
      </c>
      <c r="AD17">
        <f t="shared" ca="1" si="9"/>
        <v>63406.5453186093</v>
      </c>
      <c r="AE17" s="117">
        <f t="shared" ca="1" si="10"/>
        <v>813189.59674931446</v>
      </c>
    </row>
    <row r="18" spans="1:31" ht="15.75" x14ac:dyDescent="0.25">
      <c r="A18" s="24" t="s">
        <v>57</v>
      </c>
      <c r="B18" s="29">
        <v>1.5</v>
      </c>
      <c r="D18">
        <v>2016</v>
      </c>
      <c r="E18">
        <f>AVERAGE(B66:B69)/100</f>
        <v>6.2500000000000003E-3</v>
      </c>
      <c r="K18" s="83">
        <v>46</v>
      </c>
      <c r="L18" s="114">
        <f t="shared" ca="1" si="2"/>
        <v>3.3668439625743125E-2</v>
      </c>
      <c r="M18">
        <v>39279.8364</v>
      </c>
      <c r="N18" s="53">
        <f t="shared" ca="1" si="6"/>
        <v>62966.00511838519</v>
      </c>
      <c r="O18" s="119">
        <f>'Best scenario'!$S$27</f>
        <v>27997.839999999997</v>
      </c>
      <c r="P18" s="76">
        <f t="shared" ca="1" si="7"/>
        <v>44880.842139753171</v>
      </c>
      <c r="T18">
        <v>46</v>
      </c>
      <c r="U18" s="26">
        <f t="shared" ca="1" si="3"/>
        <v>3.4945202366254001E-2</v>
      </c>
      <c r="V18">
        <v>39279.8364</v>
      </c>
      <c r="W18">
        <f t="shared" ca="1" si="8"/>
        <v>64772.396059380982</v>
      </c>
      <c r="X18" s="117">
        <f t="shared" ca="1" si="4"/>
        <v>870623.15347425768</v>
      </c>
      <c r="AA18">
        <v>46</v>
      </c>
      <c r="AB18" s="26">
        <f t="shared" ca="1" si="5"/>
        <v>1.9776698639661777E-2</v>
      </c>
      <c r="AC18">
        <v>39279.8364</v>
      </c>
      <c r="AD18">
        <f t="shared" ca="1" si="9"/>
        <v>64660.51745715749</v>
      </c>
      <c r="AE18" s="117">
        <f t="shared" ca="1" si="10"/>
        <v>877850.11420647195</v>
      </c>
    </row>
    <row r="19" spans="1:31" ht="15.75" x14ac:dyDescent="0.25">
      <c r="A19" s="24" t="s">
        <v>58</v>
      </c>
      <c r="B19" s="29">
        <v>2.4</v>
      </c>
      <c r="D19">
        <v>2017</v>
      </c>
      <c r="E19">
        <f>AVERAGE(B70:B73)/100</f>
        <v>1.8500000000000003E-2</v>
      </c>
      <c r="K19" s="83">
        <v>47</v>
      </c>
      <c r="L19" s="114">
        <f t="shared" ca="1" si="2"/>
        <v>2.1582242150302043E-2</v>
      </c>
      <c r="M19">
        <v>39279.8364</v>
      </c>
      <c r="N19" s="53">
        <f t="shared" ca="1" si="6"/>
        <v>64324.952688087338</v>
      </c>
      <c r="O19" s="119">
        <f>'Best scenario'!$S$27</f>
        <v>27997.839999999997</v>
      </c>
      <c r="P19" s="76">
        <f t="shared" ca="1" si="7"/>
        <v>45849.471342722805</v>
      </c>
      <c r="T19">
        <v>47</v>
      </c>
      <c r="U19" s="26">
        <f t="shared" ca="1" si="3"/>
        <v>2.8307890938990277E-2</v>
      </c>
      <c r="V19">
        <v>39279.8364</v>
      </c>
      <c r="W19">
        <f ca="1">W18*(1+U19)</f>
        <v>66605.965982887021</v>
      </c>
      <c r="X19" s="117">
        <f t="shared" ca="1" si="4"/>
        <v>937229.11945714476</v>
      </c>
      <c r="AA19">
        <v>47</v>
      </c>
      <c r="AB19" s="26">
        <f t="shared" ca="1" si="5"/>
        <v>3.7330082018151987E-2</v>
      </c>
      <c r="AC19">
        <v>39279.8364</v>
      </c>
      <c r="AD19">
        <f t="shared" ca="1" si="9"/>
        <v>67074.299877169324</v>
      </c>
      <c r="AE19" s="117">
        <f t="shared" ca="1" si="10"/>
        <v>944924.41408364126</v>
      </c>
    </row>
    <row r="20" spans="1:31" ht="15.75" x14ac:dyDescent="0.25">
      <c r="A20" s="24" t="s">
        <v>59</v>
      </c>
      <c r="B20" s="29">
        <v>2.5</v>
      </c>
      <c r="D20">
        <v>2018</v>
      </c>
      <c r="E20">
        <f>AVERAGE(B74:B77)/100</f>
        <v>1.6E-2</v>
      </c>
      <c r="K20" s="83">
        <v>48</v>
      </c>
      <c r="L20" s="114">
        <f t="shared" ca="1" si="2"/>
        <v>3.4790337083593637E-2</v>
      </c>
      <c r="M20">
        <v>39279.8364</v>
      </c>
      <c r="N20" s="53">
        <f t="shared" ca="1" si="6"/>
        <v>66562.839474992099</v>
      </c>
      <c r="O20" s="119">
        <f>'Best scenario'!$S$27</f>
        <v>27997.839999999997</v>
      </c>
      <c r="P20" s="76">
        <f t="shared" ca="1" si="7"/>
        <v>47444.589905840694</v>
      </c>
      <c r="T20">
        <v>48</v>
      </c>
      <c r="U20" s="26">
        <f t="shared" ca="1" si="3"/>
        <v>3.7341082422684344E-2</v>
      </c>
      <c r="V20">
        <v>39279.8364</v>
      </c>
      <c r="W20">
        <f t="shared" ca="1" si="8"/>
        <v>69093.104848496514</v>
      </c>
      <c r="X20" s="117">
        <f t="shared" ca="1" si="4"/>
        <v>1006322.2243056413</v>
      </c>
      <c r="AA20">
        <v>48</v>
      </c>
      <c r="AB20" s="26">
        <f t="shared" ca="1" si="5"/>
        <v>4.5077953007912883E-2</v>
      </c>
      <c r="AC20">
        <v>39279.8364</v>
      </c>
      <c r="AD20">
        <f t="shared" ca="1" si="9"/>
        <v>70097.872015071014</v>
      </c>
      <c r="AE20" s="117">
        <f t="shared" ca="1" si="10"/>
        <v>1015022.2860987122</v>
      </c>
    </row>
    <row r="21" spans="1:31" ht="15.75" x14ac:dyDescent="0.25">
      <c r="A21" s="24" t="s">
        <v>60</v>
      </c>
      <c r="B21" s="29">
        <v>2.7</v>
      </c>
      <c r="D21">
        <v>2019</v>
      </c>
      <c r="E21">
        <f>AVERAGE(B78:B81)/100</f>
        <v>1.6500000000000001E-2</v>
      </c>
      <c r="K21" s="83">
        <v>49</v>
      </c>
      <c r="L21" s="114">
        <f t="shared" ca="1" si="2"/>
        <v>3.3607699431322642E-2</v>
      </c>
      <c r="M21">
        <v>39279.8364</v>
      </c>
      <c r="N21" s="53">
        <f t="shared" ca="1" si="6"/>
        <v>68799.863377363014</v>
      </c>
      <c r="O21" s="119">
        <f>'Best scenario'!$S$27</f>
        <v>27997.839999999997</v>
      </c>
      <c r="P21" s="76">
        <f t="shared" ca="1" si="7"/>
        <v>49039.093423038546</v>
      </c>
      <c r="T21">
        <v>49</v>
      </c>
      <c r="U21" s="26">
        <f t="shared" ca="1" si="3"/>
        <v>3.3254459706511225E-2</v>
      </c>
      <c r="V21">
        <v>39279.8364</v>
      </c>
      <c r="W21">
        <f t="shared" ca="1" si="8"/>
        <v>71390.75871967859</v>
      </c>
      <c r="X21" s="117">
        <f t="shared" ca="1" si="4"/>
        <v>1077712.9830253199</v>
      </c>
      <c r="AA21">
        <v>49</v>
      </c>
      <c r="AB21" s="26">
        <f t="shared" ca="1" si="5"/>
        <v>3.6497303884328897E-2</v>
      </c>
      <c r="AC21">
        <v>39279.8364</v>
      </c>
      <c r="AD21">
        <f t="shared" ca="1" si="9"/>
        <v>72656.255351649845</v>
      </c>
      <c r="AE21" s="117">
        <f t="shared" ca="1" si="10"/>
        <v>1087678.5414503622</v>
      </c>
    </row>
    <row r="22" spans="1:31" ht="15.75" x14ac:dyDescent="0.25">
      <c r="A22" s="24" t="s">
        <v>61</v>
      </c>
      <c r="B22" s="29">
        <v>2.8</v>
      </c>
      <c r="D22">
        <v>2020</v>
      </c>
      <c r="E22">
        <f>AVERAGE(B82:B85)/100</f>
        <v>1.7000000000000001E-2</v>
      </c>
      <c r="K22">
        <v>50</v>
      </c>
      <c r="L22" s="114">
        <f t="shared" ca="1" si="2"/>
        <v>1.5525863149232842E-2</v>
      </c>
      <c r="M22">
        <v>39279.8364</v>
      </c>
      <c r="N22" s="53">
        <f t="shared" ca="1" si="6"/>
        <v>69868.040640845866</v>
      </c>
      <c r="O22" s="119">
        <f>'Best scenario'!$S$27</f>
        <v>27997.839999999997</v>
      </c>
      <c r="P22" s="76">
        <f t="shared" ca="1" si="7"/>
        <v>49800.467676487082</v>
      </c>
      <c r="T22">
        <v>50</v>
      </c>
      <c r="U22" s="26">
        <f t="shared" ca="1" si="3"/>
        <v>3.0491369225473422E-2</v>
      </c>
      <c r="V22">
        <v>39279.8364</v>
      </c>
      <c r="W22">
        <f t="shared" ca="1" si="8"/>
        <v>73567.560703086987</v>
      </c>
      <c r="X22" s="117">
        <f t="shared" ref="X22:X56" ca="1" si="11">W22+X21</f>
        <v>1151280.5437284068</v>
      </c>
      <c r="AA22">
        <v>50</v>
      </c>
      <c r="AB22" s="26">
        <f t="shared" ca="1" si="5"/>
        <v>5.4708070083193061E-2</v>
      </c>
      <c r="AC22">
        <v>39279.8364</v>
      </c>
      <c r="AD22">
        <f t="shared" ca="1" si="9"/>
        <v>76631.138861410276</v>
      </c>
      <c r="AE22" s="117">
        <f t="shared" ca="1" si="10"/>
        <v>1164309.6803117725</v>
      </c>
    </row>
    <row r="23" spans="1:31" ht="15.75" x14ac:dyDescent="0.25">
      <c r="A23" s="24" t="s">
        <v>62</v>
      </c>
      <c r="B23" s="29">
        <v>2.8</v>
      </c>
      <c r="D23">
        <v>2021</v>
      </c>
      <c r="E23">
        <f>AVERAGE(B86:B89)/100</f>
        <v>3.9E-2</v>
      </c>
      <c r="K23">
        <v>51</v>
      </c>
      <c r="L23" s="114">
        <f t="shared" ca="1" si="2"/>
        <v>2.0934226429050073E-2</v>
      </c>
      <c r="M23">
        <v>39279.8364</v>
      </c>
      <c r="N23" s="53">
        <f t="shared" ca="1" si="6"/>
        <v>71330.674023775413</v>
      </c>
      <c r="O23" s="119">
        <f>'Best scenario'!$S$27</f>
        <v>27997.839999999997</v>
      </c>
      <c r="P23" s="76">
        <f t="shared" ca="1" si="7"/>
        <v>50843.001943099254</v>
      </c>
      <c r="T23">
        <v>51</v>
      </c>
      <c r="U23" s="26">
        <f t="shared" ca="1" si="3"/>
        <v>3.6065725664914464E-2</v>
      </c>
      <c r="V23">
        <v>39279.8364</v>
      </c>
      <c r="W23">
        <f ca="1">W22*(1+U23)</f>
        <v>76220.828165241459</v>
      </c>
      <c r="X23" s="117">
        <f t="shared" ca="1" si="11"/>
        <v>1227501.3718936483</v>
      </c>
      <c r="AA23">
        <v>51</v>
      </c>
      <c r="AB23" s="26">
        <f t="shared" ca="1" si="5"/>
        <v>3.3734454825547967E-2</v>
      </c>
      <c r="AC23">
        <v>39279.8364</v>
      </c>
      <c r="AD23">
        <f t="shared" ca="1" si="9"/>
        <v>79216.248553560814</v>
      </c>
      <c r="AE23" s="117">
        <f t="shared" ca="1" si="10"/>
        <v>1243525.9288653333</v>
      </c>
    </row>
    <row r="24" spans="1:31" ht="15.75" x14ac:dyDescent="0.25">
      <c r="A24" s="24" t="s">
        <v>63</v>
      </c>
      <c r="B24" s="29">
        <v>3.4</v>
      </c>
      <c r="D24">
        <v>2022</v>
      </c>
      <c r="E24">
        <f>AVERAGE(B90:B93)/100</f>
        <v>7.1499999999999994E-2</v>
      </c>
      <c r="K24">
        <v>52</v>
      </c>
      <c r="L24" s="114">
        <f t="shared" ca="1" si="2"/>
        <v>1.5493414751750315E-2</v>
      </c>
      <c r="M24">
        <v>39279.8364</v>
      </c>
      <c r="N24" s="53">
        <f t="shared" ca="1" si="6"/>
        <v>72435.829740947665</v>
      </c>
      <c r="O24" s="119">
        <f>'Best scenario'!$S$27</f>
        <v>27997.839999999997</v>
      </c>
      <c r="P24" s="76">
        <f t="shared" ca="1" si="7"/>
        <v>51630.733659427737</v>
      </c>
      <c r="T24">
        <v>52</v>
      </c>
      <c r="U24" s="26">
        <f t="shared" ca="1" si="3"/>
        <v>2.6501741884841966E-2</v>
      </c>
      <c r="V24">
        <v>39279.8364</v>
      </c>
      <c r="W24">
        <f t="shared" ca="1" si="8"/>
        <v>78240.812879525576</v>
      </c>
      <c r="X24" s="117">
        <f t="shared" ca="1" si="11"/>
        <v>1305742.1847731739</v>
      </c>
      <c r="AA24">
        <v>52</v>
      </c>
      <c r="AB24" s="26">
        <f t="shared" ca="1" si="5"/>
        <v>3.9086369603545314E-2</v>
      </c>
      <c r="AC24">
        <v>39279.8364</v>
      </c>
      <c r="AD24">
        <f t="shared" ca="1" si="9"/>
        <v>82312.524123131603</v>
      </c>
      <c r="AE24" s="117">
        <f t="shared" ca="1" si="10"/>
        <v>1325838.4529884649</v>
      </c>
    </row>
    <row r="25" spans="1:31" ht="15.75" x14ac:dyDescent="0.25">
      <c r="A25" s="24" t="s">
        <v>64</v>
      </c>
      <c r="B25" s="29">
        <v>3.2</v>
      </c>
      <c r="D25">
        <v>2023</v>
      </c>
      <c r="E25">
        <f>AVERAGE(B94:B97)/100</f>
        <v>5.7499999999999989E-2</v>
      </c>
      <c r="K25">
        <v>53</v>
      </c>
      <c r="L25" s="114">
        <f t="shared" ca="1" si="2"/>
        <v>3.9102249192269373E-2</v>
      </c>
      <c r="M25">
        <v>39279.8364</v>
      </c>
      <c r="N25" s="53">
        <f t="shared" ca="1" si="6"/>
        <v>75268.233605927002</v>
      </c>
      <c r="O25" s="119">
        <f>'Best scenario'!$S$27</f>
        <v>27997.839999999997</v>
      </c>
      <c r="P25" s="76">
        <f t="shared" ca="1" si="7"/>
        <v>53649.611472958371</v>
      </c>
      <c r="T25">
        <v>53</v>
      </c>
      <c r="U25" s="26">
        <f t="shared" ca="1" si="3"/>
        <v>3.0286273329666352E-2</v>
      </c>
      <c r="V25">
        <v>39279.8364</v>
      </c>
      <c r="W25">
        <f t="shared" ca="1" si="8"/>
        <v>80610.435523930166</v>
      </c>
      <c r="X25" s="117">
        <f t="shared" ca="1" si="11"/>
        <v>1386352.6202971041</v>
      </c>
      <c r="AA25">
        <v>53</v>
      </c>
      <c r="AB25" s="26">
        <f t="shared" ca="1" si="5"/>
        <v>4.6557727402601862E-2</v>
      </c>
      <c r="AC25">
        <v>39279.8364</v>
      </c>
      <c r="AD25">
        <f t="shared" ca="1" si="9"/>
        <v>86144.808183076457</v>
      </c>
      <c r="AE25" s="117">
        <f t="shared" ca="1" si="10"/>
        <v>1411983.2611715414</v>
      </c>
    </row>
    <row r="26" spans="1:31" ht="15.75" x14ac:dyDescent="0.25">
      <c r="A26" s="24" t="s">
        <v>65</v>
      </c>
      <c r="B26" s="29">
        <v>3.3</v>
      </c>
      <c r="D26">
        <v>2024</v>
      </c>
      <c r="E26">
        <f>AVERAGE(B98:B101)/100</f>
        <v>2.9249999999999998E-2</v>
      </c>
      <c r="K26">
        <v>54</v>
      </c>
      <c r="L26" s="114">
        <f t="shared" ca="1" si="2"/>
        <v>1.6039489118739904E-2</v>
      </c>
      <c r="M26">
        <v>39279.8364</v>
      </c>
      <c r="N26" s="53">
        <f t="shared" ca="1" si="6"/>
        <v>76475.497619836038</v>
      </c>
      <c r="O26" s="119">
        <f>'Best scenario'!$S$27</f>
        <v>27997.839999999997</v>
      </c>
      <c r="P26" s="76">
        <f t="shared" ca="1" si="7"/>
        <v>54510.123832403508</v>
      </c>
      <c r="T26">
        <v>54</v>
      </c>
      <c r="U26" s="26">
        <f t="shared" ca="1" si="3"/>
        <v>3.6807576572206395E-2</v>
      </c>
      <c r="V26">
        <v>39279.8364</v>
      </c>
      <c r="W26">
        <f t="shared" ca="1" si="8"/>
        <v>83577.510301996139</v>
      </c>
      <c r="X26" s="117">
        <f t="shared" ca="1" si="11"/>
        <v>1469930.1305991001</v>
      </c>
      <c r="AA26">
        <v>54</v>
      </c>
      <c r="AB26" s="26">
        <f t="shared" ca="1" si="5"/>
        <v>5.2671537878591218E-2</v>
      </c>
      <c r="AC26">
        <v>39279.8364</v>
      </c>
      <c r="AD26">
        <f t="shared" ca="1" si="9"/>
        <v>90682.187710335333</v>
      </c>
      <c r="AE26" s="117">
        <f t="shared" ca="1" si="10"/>
        <v>1502665.4488818767</v>
      </c>
    </row>
    <row r="27" spans="1:31" ht="15.75" x14ac:dyDescent="0.25">
      <c r="A27" s="24" t="s">
        <v>66</v>
      </c>
      <c r="B27" s="29">
        <v>4</v>
      </c>
      <c r="D27">
        <v>2025</v>
      </c>
      <c r="E27">
        <f>2.5/100</f>
        <v>2.5000000000000001E-2</v>
      </c>
      <c r="K27">
        <v>55</v>
      </c>
      <c r="L27" s="114">
        <f t="shared" ca="1" si="2"/>
        <v>2.6132525087826583E-2</v>
      </c>
      <c r="M27">
        <v>39279.8364</v>
      </c>
      <c r="N27" s="53">
        <f t="shared" ca="1" si="6"/>
        <v>78473.995479990423</v>
      </c>
      <c r="O27" s="119">
        <f>'Best scenario'!$S$27</f>
        <v>27997.839999999997</v>
      </c>
      <c r="P27" s="76">
        <f t="shared" ca="1" si="7"/>
        <v>55934.611010994326</v>
      </c>
      <c r="T27">
        <v>55</v>
      </c>
      <c r="U27" s="26">
        <f t="shared" ca="1" si="3"/>
        <v>3.0609112879483934E-2</v>
      </c>
      <c r="V27">
        <v>39279.8364</v>
      </c>
      <c r="W27">
        <f t="shared" ca="1" si="8"/>
        <v>86135.743749016168</v>
      </c>
      <c r="X27" s="117">
        <f t="shared" ca="1" si="11"/>
        <v>1556065.8743481163</v>
      </c>
      <c r="AA27">
        <v>55</v>
      </c>
      <c r="AB27" s="26">
        <f t="shared" ca="1" si="5"/>
        <v>3.4495224645045383E-2</v>
      </c>
      <c r="AC27">
        <v>39279.8364</v>
      </c>
      <c r="AD27">
        <f t="shared" ca="1" si="9"/>
        <v>93810.290146707528</v>
      </c>
      <c r="AE27" s="117">
        <f t="shared" ca="1" si="10"/>
        <v>1596475.7390285842</v>
      </c>
    </row>
    <row r="28" spans="1:31" ht="15.75" x14ac:dyDescent="0.25">
      <c r="A28" s="24" t="s">
        <v>67</v>
      </c>
      <c r="B28" s="29">
        <v>3.5</v>
      </c>
      <c r="K28">
        <v>56</v>
      </c>
      <c r="L28" s="114">
        <f t="shared" ca="1" si="2"/>
        <v>2.9447209435571393E-2</v>
      </c>
      <c r="M28">
        <v>39279.8364</v>
      </c>
      <c r="N28" s="53">
        <f t="shared" ca="1" si="6"/>
        <v>80784.835660135781</v>
      </c>
      <c r="O28" s="119">
        <f>'Best scenario'!$S$27</f>
        <v>27997.839999999997</v>
      </c>
      <c r="P28" s="76">
        <f t="shared" ca="1" si="7"/>
        <v>57581.729216132291</v>
      </c>
      <c r="T28">
        <v>56</v>
      </c>
      <c r="U28" s="26">
        <f t="shared" ca="1" si="3"/>
        <v>6.071523428613846E-2</v>
      </c>
      <c r="V28">
        <v>39279.8364</v>
      </c>
      <c r="W28">
        <f t="shared" ca="1" si="8"/>
        <v>91365.495611148479</v>
      </c>
      <c r="X28" s="117">
        <f t="shared" ca="1" si="11"/>
        <v>1647431.3699592648</v>
      </c>
      <c r="AA28">
        <v>56</v>
      </c>
      <c r="AB28" s="26">
        <f t="shared" ca="1" si="5"/>
        <v>3.3391959032028871E-2</v>
      </c>
      <c r="AC28">
        <v>39279.8364</v>
      </c>
      <c r="AD28">
        <f t="shared" ca="1" si="9"/>
        <v>96942.799512069119</v>
      </c>
      <c r="AE28" s="117">
        <f t="shared" ca="1" si="10"/>
        <v>1693418.5385406534</v>
      </c>
    </row>
    <row r="29" spans="1:31" ht="15.75" x14ac:dyDescent="0.25">
      <c r="A29" s="24" t="s">
        <v>68</v>
      </c>
      <c r="B29" s="29">
        <v>2.6</v>
      </c>
      <c r="D29" t="s">
        <v>210</v>
      </c>
      <c r="E29" s="93">
        <f>AVERAGE(E2:E27)</f>
        <v>2.5625000000000002E-2</v>
      </c>
      <c r="F29" s="109"/>
      <c r="G29" s="109"/>
      <c r="H29" s="109"/>
      <c r="K29">
        <v>57</v>
      </c>
      <c r="L29" s="114">
        <f t="shared" ca="1" si="2"/>
        <v>2.7775208853729839E-2</v>
      </c>
      <c r="M29">
        <v>39279.8364</v>
      </c>
      <c r="N29" s="53">
        <f t="shared" ca="1" si="6"/>
        <v>83028.651342810292</v>
      </c>
      <c r="O29" s="119">
        <f>'Best scenario'!$S$27</f>
        <v>27997.839999999997</v>
      </c>
      <c r="P29" s="76">
        <f t="shared" ca="1" si="7"/>
        <v>59181.073771269279</v>
      </c>
      <c r="T29">
        <v>57</v>
      </c>
      <c r="U29" s="26">
        <f t="shared" ca="1" si="3"/>
        <v>2.0636283196753268E-2</v>
      </c>
      <c r="V29">
        <v>39279.8364</v>
      </c>
      <c r="W29">
        <f t="shared" ca="1" si="8"/>
        <v>93250.939852991854</v>
      </c>
      <c r="X29" s="117">
        <f t="shared" ca="1" si="11"/>
        <v>1740682.3098122566</v>
      </c>
      <c r="AA29">
        <v>57</v>
      </c>
      <c r="AB29" s="26">
        <f t="shared" ca="1" si="5"/>
        <v>2.7623831863763749E-2</v>
      </c>
      <c r="AC29">
        <v>39279.8364</v>
      </c>
      <c r="AD29">
        <f t="shared" ca="1" si="9"/>
        <v>99620.731106193081</v>
      </c>
      <c r="AE29" s="117">
        <f t="shared" ca="1" si="10"/>
        <v>1793039.2696468465</v>
      </c>
    </row>
    <row r="30" spans="1:31" ht="15.75" x14ac:dyDescent="0.25">
      <c r="A30" s="24" t="s">
        <v>69</v>
      </c>
      <c r="B30" s="29">
        <v>2.5</v>
      </c>
      <c r="D30" t="s">
        <v>211</v>
      </c>
      <c r="E30" s="93">
        <f>_xlfn.STDEV.S(E2:E27)</f>
        <v>1.5109310043810739E-2</v>
      </c>
      <c r="F30" s="109"/>
      <c r="G30" s="109"/>
      <c r="H30" s="109"/>
      <c r="K30">
        <v>58</v>
      </c>
      <c r="L30" s="114">
        <f t="shared" ca="1" si="2"/>
        <v>2.412834355037782E-2</v>
      </c>
      <c r="M30">
        <v>39279.8364</v>
      </c>
      <c r="N30" s="53">
        <f t="shared" ca="1" si="6"/>
        <v>85031.995166934154</v>
      </c>
      <c r="O30" s="119">
        <f>'Best scenario'!$S$27</f>
        <v>27997.839999999997</v>
      </c>
      <c r="P30" s="76">
        <f t="shared" ca="1" si="7"/>
        <v>60609.015050902723</v>
      </c>
      <c r="T30">
        <v>58</v>
      </c>
      <c r="U30" s="26">
        <f t="shared" ca="1" si="3"/>
        <v>2.0028506867644943E-2</v>
      </c>
      <c r="V30">
        <v>39279.8364</v>
      </c>
      <c r="W30">
        <f t="shared" ca="1" si="8"/>
        <v>95118.616942251843</v>
      </c>
      <c r="X30" s="117">
        <f t="shared" ca="1" si="11"/>
        <v>1835800.9267545084</v>
      </c>
      <c r="AA30">
        <v>58</v>
      </c>
      <c r="AB30" s="26">
        <f t="shared" ca="1" si="5"/>
        <v>1.7122757656430301E-2</v>
      </c>
      <c r="AC30">
        <v>39279.8364</v>
      </c>
      <c r="AD30">
        <f t="shared" ca="1" si="9"/>
        <v>101326.51274248083</v>
      </c>
      <c r="AE30" s="117">
        <f t="shared" ca="1" si="10"/>
        <v>1894365.7823893272</v>
      </c>
    </row>
    <row r="31" spans="1:31" ht="15.75" x14ac:dyDescent="0.25">
      <c r="A31" s="24" t="s">
        <v>70</v>
      </c>
      <c r="B31" s="29">
        <v>2</v>
      </c>
      <c r="D31" t="s">
        <v>214</v>
      </c>
      <c r="E31">
        <f>MAX(E2:E27)</f>
        <v>7.1499999999999994E-2</v>
      </c>
      <c r="K31">
        <v>59</v>
      </c>
      <c r="L31" s="114">
        <f t="shared" ca="1" si="2"/>
        <v>1.6612542053021082E-2</v>
      </c>
      <c r="M31">
        <v>39279.8364</v>
      </c>
      <c r="N31" s="53">
        <f t="shared" ca="1" si="6"/>
        <v>86444.592762497123</v>
      </c>
      <c r="O31" s="119">
        <f>'Best scenario'!$S$27</f>
        <v>27997.839999999997</v>
      </c>
      <c r="P31" s="76">
        <f t="shared" ca="1" si="7"/>
        <v>61615.884862228027</v>
      </c>
      <c r="T31">
        <v>59</v>
      </c>
      <c r="U31" s="26">
        <f t="shared" ca="1" si="3"/>
        <v>2.5319139283691169E-2</v>
      </c>
      <c r="V31">
        <v>39279.8364</v>
      </c>
      <c r="W31">
        <f t="shared" ca="1" si="8"/>
        <v>97526.938453084775</v>
      </c>
      <c r="X31" s="117">
        <f t="shared" ca="1" si="11"/>
        <v>1933327.8652075932</v>
      </c>
      <c r="AA31">
        <v>59</v>
      </c>
      <c r="AB31" s="26">
        <f t="shared" ca="1" si="5"/>
        <v>4.6875226901487502E-2</v>
      </c>
      <c r="AC31">
        <v>39279.8364</v>
      </c>
      <c r="AD31">
        <f t="shared" ca="1" si="9"/>
        <v>106076.2160184211</v>
      </c>
      <c r="AE31" s="117">
        <f t="shared" ca="1" si="10"/>
        <v>2000441.9984077483</v>
      </c>
    </row>
    <row r="32" spans="1:31" ht="15.75" x14ac:dyDescent="0.25">
      <c r="A32" s="24" t="s">
        <v>71</v>
      </c>
      <c r="B32" s="29">
        <v>1.8</v>
      </c>
      <c r="D32" t="s">
        <v>215</v>
      </c>
      <c r="E32">
        <f>MIN(E2:E27)</f>
        <v>3.0000000000000005E-3</v>
      </c>
      <c r="K32">
        <v>60</v>
      </c>
      <c r="L32" s="114">
        <f t="shared" ca="1" si="2"/>
        <v>3.7842720942707228E-2</v>
      </c>
      <c r="M32">
        <v>39279.8364</v>
      </c>
      <c r="N32" s="53">
        <f t="shared" ca="1" si="6"/>
        <v>89715.891363414266</v>
      </c>
      <c r="O32" s="119">
        <f>'Best scenario'!$S$27</f>
        <v>27997.839999999997</v>
      </c>
      <c r="P32" s="76">
        <f t="shared" ca="1" si="7"/>
        <v>63947.597598707303</v>
      </c>
      <c r="T32" s="63">
        <v>60</v>
      </c>
      <c r="U32" s="26">
        <f t="shared" ca="1" si="3"/>
        <v>2.9054602725671605E-2</v>
      </c>
      <c r="V32">
        <v>39279.8364</v>
      </c>
      <c r="W32">
        <f t="shared" ca="1" si="8"/>
        <v>100360.54490489016</v>
      </c>
      <c r="X32" s="117">
        <f t="shared" ca="1" si="11"/>
        <v>2033688.4101124834</v>
      </c>
      <c r="AA32">
        <v>60</v>
      </c>
      <c r="AB32" s="26">
        <f t="shared" ca="1" si="5"/>
        <v>1.9452707424596094E-2</v>
      </c>
      <c r="AC32">
        <v>39279.8364</v>
      </c>
      <c r="AD32">
        <f t="shared" ca="1" si="9"/>
        <v>108139.68561333569</v>
      </c>
      <c r="AE32" s="117">
        <f t="shared" ca="1" si="10"/>
        <v>2108581.6840210841</v>
      </c>
    </row>
    <row r="33" spans="1:31" ht="15.75" x14ac:dyDescent="0.25">
      <c r="A33" s="24" t="s">
        <v>72</v>
      </c>
      <c r="B33" s="29">
        <v>3.2</v>
      </c>
      <c r="D33" t="s">
        <v>216</v>
      </c>
      <c r="E33">
        <v>2.5000000000000001E-2</v>
      </c>
      <c r="K33">
        <v>61</v>
      </c>
      <c r="L33" s="114">
        <f t="shared" ca="1" si="2"/>
        <v>4.5210186713559707E-3</v>
      </c>
      <c r="M33">
        <v>39279.8364</v>
      </c>
      <c r="N33" s="53">
        <f t="shared" ca="1" si="6"/>
        <v>90121.498583385604</v>
      </c>
      <c r="O33" s="119">
        <f>'Best scenario'!$S$27</f>
        <v>27997.839999999997</v>
      </c>
      <c r="P33" s="76">
        <f t="shared" ca="1" si="7"/>
        <v>64236.705881439419</v>
      </c>
      <c r="T33">
        <v>61</v>
      </c>
      <c r="U33" s="26">
        <f t="shared" ca="1" si="3"/>
        <v>3.7266258180723225E-2</v>
      </c>
      <c r="V33">
        <v>39279.8364</v>
      </c>
      <c r="W33">
        <f t="shared" ca="1" si="8"/>
        <v>104100.60688247388</v>
      </c>
      <c r="X33" s="117">
        <f t="shared" ca="1" si="11"/>
        <v>2137789.0169949573</v>
      </c>
      <c r="AA33">
        <v>61</v>
      </c>
      <c r="AB33" s="26">
        <f t="shared" ca="1" si="5"/>
        <v>2.1355663403016856E-2</v>
      </c>
      <c r="AC33">
        <v>39279.8364</v>
      </c>
      <c r="AD33">
        <f t="shared" ca="1" si="9"/>
        <v>110449.08033980214</v>
      </c>
      <c r="AE33" s="117">
        <f t="shared" ca="1" si="10"/>
        <v>2219030.7643608861</v>
      </c>
    </row>
    <row r="34" spans="1:31" ht="15.75" x14ac:dyDescent="0.25">
      <c r="A34" s="24" t="s">
        <v>73</v>
      </c>
      <c r="B34" s="29">
        <v>3.4</v>
      </c>
      <c r="K34">
        <v>62</v>
      </c>
      <c r="L34" s="114">
        <f t="shared" ca="1" si="2"/>
        <v>3.2346750811636217E-2</v>
      </c>
      <c r="M34">
        <v>39279.8364</v>
      </c>
      <c r="N34" s="53">
        <f t="shared" ca="1" si="6"/>
        <v>93036.636240833599</v>
      </c>
      <c r="O34" s="119">
        <f>'Best scenario'!$S$27</f>
        <v>27997.839999999997</v>
      </c>
      <c r="P34" s="76">
        <f t="shared" ca="1" si="7"/>
        <v>66314.554599546711</v>
      </c>
      <c r="T34">
        <v>62</v>
      </c>
      <c r="U34" s="26">
        <f t="shared" ca="1" si="3"/>
        <v>4.3697971081195094E-2</v>
      </c>
      <c r="V34">
        <v>39279.8364</v>
      </c>
      <c r="W34">
        <f t="shared" ca="1" si="8"/>
        <v>108649.59219155907</v>
      </c>
      <c r="X34" s="117">
        <f t="shared" ca="1" si="11"/>
        <v>2246438.6091865166</v>
      </c>
      <c r="AA34">
        <v>62</v>
      </c>
      <c r="AB34" s="26">
        <f t="shared" ca="1" si="5"/>
        <v>2.9988279020709538E-2</v>
      </c>
      <c r="AC34">
        <v>39279.8364</v>
      </c>
      <c r="AD34">
        <f t="shared" ca="1" si="9"/>
        <v>113761.25817861289</v>
      </c>
      <c r="AE34" s="117">
        <f t="shared" ca="1" si="10"/>
        <v>2332792.0225394988</v>
      </c>
    </row>
    <row r="35" spans="1:31" ht="15.75" x14ac:dyDescent="0.25">
      <c r="A35" s="24" t="s">
        <v>74</v>
      </c>
      <c r="B35" s="29">
        <v>4</v>
      </c>
      <c r="D35" t="s">
        <v>217</v>
      </c>
      <c r="E35" s="108">
        <f>E31-E32</f>
        <v>6.8499999999999991E-2</v>
      </c>
      <c r="K35">
        <v>63</v>
      </c>
      <c r="L35" s="114">
        <f t="shared" ca="1" si="2"/>
        <v>5.8692107433280641E-2</v>
      </c>
      <c r="M35">
        <v>39279.8364</v>
      </c>
      <c r="N35" s="53">
        <f t="shared" ca="1" si="6"/>
        <v>98497.152490311666</v>
      </c>
      <c r="O35" s="119">
        <f>'Best scenario'!$S$27</f>
        <v>27997.839999999997</v>
      </c>
      <c r="P35" s="76">
        <f t="shared" ca="1" si="7"/>
        <v>70206.695562493464</v>
      </c>
      <c r="T35">
        <v>63</v>
      </c>
      <c r="U35" s="26">
        <f t="shared" ca="1" si="3"/>
        <v>6.0971184777842975E-2</v>
      </c>
      <c r="V35">
        <v>39279.8364</v>
      </c>
      <c r="W35">
        <f t="shared" ca="1" si="8"/>
        <v>115274.0865531079</v>
      </c>
      <c r="X35" s="117">
        <f t="shared" ca="1" si="11"/>
        <v>2361712.6957396246</v>
      </c>
      <c r="AA35" s="63">
        <v>63</v>
      </c>
      <c r="AB35" s="26">
        <f t="shared" ca="1" si="5"/>
        <v>5.8445039103212013E-2</v>
      </c>
      <c r="AC35">
        <v>39279.8364</v>
      </c>
      <c r="AD35">
        <f t="shared" ca="1" si="9"/>
        <v>120410.03936129253</v>
      </c>
      <c r="AE35" s="117">
        <f t="shared" ca="1" si="10"/>
        <v>2453202.0619007912</v>
      </c>
    </row>
    <row r="36" spans="1:31" ht="15.75" x14ac:dyDescent="0.25">
      <c r="A36" s="24" t="s">
        <v>75</v>
      </c>
      <c r="B36" s="29">
        <v>5.0999999999999996</v>
      </c>
      <c r="D36" t="s">
        <v>218</v>
      </c>
      <c r="E36" s="108">
        <f>E31-E33</f>
        <v>4.6499999999999993E-2</v>
      </c>
      <c r="K36">
        <v>64</v>
      </c>
      <c r="L36" s="114">
        <f t="shared" ca="1" si="2"/>
        <v>3.6987149516821943E-2</v>
      </c>
      <c r="M36">
        <v>39279.8364</v>
      </c>
      <c r="N36" s="53">
        <f t="shared" ca="1" si="6"/>
        <v>102140.28139645203</v>
      </c>
      <c r="O36" s="119">
        <f>'Best scenario'!$S$27</f>
        <v>27997.839999999997</v>
      </c>
      <c r="P36" s="76">
        <f t="shared" ca="1" si="7"/>
        <v>72803.441108345403</v>
      </c>
      <c r="T36">
        <v>64</v>
      </c>
      <c r="U36" s="26">
        <f t="shared" ca="1" si="3"/>
        <v>2.1857164680934058E-2</v>
      </c>
      <c r="V36">
        <v>39279.8364</v>
      </c>
      <c r="W36">
        <f t="shared" ca="1" si="8"/>
        <v>117793.65124634342</v>
      </c>
      <c r="X36" s="117">
        <f t="shared" ca="1" si="11"/>
        <v>2479506.3469859678</v>
      </c>
      <c r="AA36">
        <v>64</v>
      </c>
      <c r="AB36" s="26">
        <f t="shared" ca="1" si="5"/>
        <v>3.7874006546364615E-2</v>
      </c>
      <c r="AC36">
        <v>39279.8364</v>
      </c>
      <c r="AD36">
        <f t="shared" ca="1" si="9"/>
        <v>124970.44998031014</v>
      </c>
      <c r="AE36" s="117">
        <f t="shared" ca="1" si="10"/>
        <v>2578172.5118811014</v>
      </c>
    </row>
    <row r="37" spans="1:31" ht="15.75" x14ac:dyDescent="0.25">
      <c r="A37" s="24" t="s">
        <v>76</v>
      </c>
      <c r="B37" s="29">
        <v>3.4</v>
      </c>
      <c r="D37" t="s">
        <v>219</v>
      </c>
      <c r="E37" s="108">
        <f>E33-E32</f>
        <v>2.2000000000000002E-2</v>
      </c>
      <c r="K37" s="63">
        <v>65</v>
      </c>
      <c r="L37" s="114">
        <f t="shared" ca="1" si="2"/>
        <v>2.1582596508808213E-2</v>
      </c>
      <c r="M37">
        <v>39279.8364</v>
      </c>
      <c r="N37" s="53">
        <f t="shared" ca="1" si="6"/>
        <v>104344.73387712777</v>
      </c>
      <c r="O37" s="119">
        <f>'Best scenario'!$S$27</f>
        <v>27997.839999999997</v>
      </c>
      <c r="P37" s="76">
        <f t="shared" ca="1" si="7"/>
        <v>74374.728402239591</v>
      </c>
      <c r="T37">
        <v>65</v>
      </c>
      <c r="U37" s="26">
        <f t="shared" ca="1" si="3"/>
        <v>1.9000292873614009E-2</v>
      </c>
      <c r="V37">
        <v>39279.8364</v>
      </c>
      <c r="W37">
        <f t="shared" ca="1" si="8"/>
        <v>120031.76511867628</v>
      </c>
      <c r="X37" s="117">
        <f t="shared" ca="1" si="11"/>
        <v>2599538.1121046441</v>
      </c>
      <c r="AA37">
        <v>65</v>
      </c>
      <c r="AB37" s="26">
        <f t="shared" ca="1" si="5"/>
        <v>4.0941557894000238E-2</v>
      </c>
      <c r="AC37">
        <v>39279.8364</v>
      </c>
      <c r="AD37">
        <f t="shared" ca="1" si="9"/>
        <v>130086.93489321826</v>
      </c>
      <c r="AE37" s="117">
        <f t="shared" ca="1" si="10"/>
        <v>2708259.4467743197</v>
      </c>
    </row>
    <row r="38" spans="1:31" ht="15.75" x14ac:dyDescent="0.25">
      <c r="A38" s="24" t="s">
        <v>77</v>
      </c>
      <c r="B38" s="29">
        <v>3</v>
      </c>
      <c r="D38" t="s">
        <v>220</v>
      </c>
      <c r="E38">
        <f ca="1">RAND()</f>
        <v>0.95538520306726371</v>
      </c>
      <c r="K38">
        <v>66</v>
      </c>
      <c r="L38" s="114">
        <f t="shared" ca="1" si="2"/>
        <v>3.2187874669617686E-2</v>
      </c>
      <c r="M38">
        <v>39279.8364</v>
      </c>
      <c r="N38" s="53">
        <f t="shared" ca="1" si="6"/>
        <v>107703.36909359937</v>
      </c>
      <c r="O38" s="119">
        <f>'Best scenario'!$S$27</f>
        <v>27997.839999999997</v>
      </c>
      <c r="P38" s="76">
        <f t="shared" ca="1" si="7"/>
        <v>76768.692838637726</v>
      </c>
      <c r="T38">
        <v>66</v>
      </c>
      <c r="U38" s="26">
        <f t="shared" ca="1" si="3"/>
        <v>2.3140522678734704E-2</v>
      </c>
      <c r="V38">
        <v>39279.8364</v>
      </c>
      <c r="W38">
        <f t="shared" ca="1" si="8"/>
        <v>122809.36290157356</v>
      </c>
      <c r="X38" s="117">
        <f t="shared" ca="1" si="11"/>
        <v>2722347.4750062176</v>
      </c>
      <c r="AA38">
        <v>66</v>
      </c>
      <c r="AB38" s="26">
        <f t="shared" ca="1" si="5"/>
        <v>4.0152660619035434E-2</v>
      </c>
      <c r="AC38">
        <v>39279.8364</v>
      </c>
      <c r="AD38">
        <f t="shared" ca="1" si="9"/>
        <v>135310.27144095622</v>
      </c>
      <c r="AE38" s="117">
        <f t="shared" ca="1" si="10"/>
        <v>2843569.718215276</v>
      </c>
    </row>
    <row r="39" spans="1:31" ht="15.75" x14ac:dyDescent="0.25">
      <c r="A39" s="24" t="s">
        <v>78</v>
      </c>
      <c r="B39" s="29">
        <v>1.9</v>
      </c>
      <c r="D39" t="s">
        <v>221</v>
      </c>
      <c r="E39">
        <f ca="1">IF(RAND()&lt;($E$37/$E$35),$E$32+SQRT(RAND()*$E$35*$E$37),$E$31-SQRT((1-RAND())*$E$36*$E$35))</f>
        <v>4.9647176153022152E-2</v>
      </c>
      <c r="K39">
        <v>67</v>
      </c>
      <c r="L39" s="114">
        <f t="shared" ca="1" si="2"/>
        <v>1.9946921635767459E-2</v>
      </c>
      <c r="M39">
        <v>39279.8364</v>
      </c>
      <c r="N39" s="53">
        <f t="shared" ca="1" si="6"/>
        <v>109851.71975681753</v>
      </c>
      <c r="O39" s="119">
        <f>'Best scenario'!$S$27</f>
        <v>27997.839999999997</v>
      </c>
      <c r="P39" s="76">
        <f t="shared" ca="1" si="7"/>
        <v>78299.991938770341</v>
      </c>
      <c r="T39">
        <v>67</v>
      </c>
      <c r="U39" s="26">
        <f t="shared" ca="1" si="3"/>
        <v>3.5673238460417443E-2</v>
      </c>
      <c r="V39">
        <v>39279.8364</v>
      </c>
      <c r="W39">
        <f t="shared" ca="1" si="8"/>
        <v>127190.37058953334</v>
      </c>
      <c r="X39" s="117">
        <f t="shared" ca="1" si="11"/>
        <v>2849537.845595751</v>
      </c>
      <c r="AA39">
        <v>67</v>
      </c>
      <c r="AB39" s="26">
        <f t="shared" ca="1" si="5"/>
        <v>1.6054468807422763E-2</v>
      </c>
      <c r="AC39">
        <v>39279.8364</v>
      </c>
      <c r="AD39">
        <f t="shared" ca="1" si="9"/>
        <v>137482.60597312896</v>
      </c>
      <c r="AE39" s="117">
        <f t="shared" ca="1" si="10"/>
        <v>2981052.3241884052</v>
      </c>
    </row>
    <row r="40" spans="1:31" ht="15.75" x14ac:dyDescent="0.25">
      <c r="A40" s="24" t="s">
        <v>79</v>
      </c>
      <c r="B40" s="29">
        <v>1.7</v>
      </c>
      <c r="K40">
        <v>68</v>
      </c>
      <c r="L40" s="114">
        <f t="shared" ca="1" si="2"/>
        <v>3.6754470010250319E-2</v>
      </c>
      <c r="M40">
        <v>39279.8364</v>
      </c>
      <c r="N40" s="53">
        <f t="shared" ca="1" si="6"/>
        <v>113889.2614961939</v>
      </c>
      <c r="O40" s="119">
        <f>'Best scenario'!$S$27</f>
        <v>27997.839999999997</v>
      </c>
      <c r="P40" s="76">
        <f t="shared" ca="1" si="7"/>
        <v>81177.866644286711</v>
      </c>
      <c r="T40">
        <v>68</v>
      </c>
      <c r="U40" s="26">
        <f t="shared" ca="1" si="3"/>
        <v>1.6151257766002895E-2</v>
      </c>
      <c r="V40">
        <v>39279.8364</v>
      </c>
      <c r="W40">
        <f t="shared" ca="1" si="8"/>
        <v>129244.65505027832</v>
      </c>
      <c r="X40" s="117">
        <f t="shared" ca="1" si="11"/>
        <v>2978782.5006460291</v>
      </c>
      <c r="AA40">
        <v>68</v>
      </c>
      <c r="AB40" s="26">
        <f t="shared" ca="1" si="5"/>
        <v>5.2278731604251984E-2</v>
      </c>
      <c r="AC40">
        <v>39279.8364</v>
      </c>
      <c r="AD40">
        <f t="shared" ca="1" si="9"/>
        <v>144670.02223105129</v>
      </c>
      <c r="AE40" s="117">
        <f t="shared" ca="1" si="10"/>
        <v>3125722.3464194564</v>
      </c>
    </row>
    <row r="41" spans="1:31" ht="15.75" x14ac:dyDescent="0.25">
      <c r="A41" s="24" t="s">
        <v>80</v>
      </c>
      <c r="B41" s="29">
        <v>2</v>
      </c>
      <c r="K41">
        <v>69</v>
      </c>
      <c r="L41" s="114">
        <f t="shared" ca="1" si="2"/>
        <v>2.8769339795353115E-2</v>
      </c>
      <c r="M41">
        <v>39279.8364</v>
      </c>
      <c r="N41" s="53">
        <f t="shared" ca="1" si="6"/>
        <v>117165.78035921972</v>
      </c>
      <c r="O41" s="119">
        <f>'Best scenario'!$S$27</f>
        <v>27997.839999999997</v>
      </c>
      <c r="P41" s="76">
        <f t="shared" ca="1" si="7"/>
        <v>83513.300273638044</v>
      </c>
      <c r="T41">
        <v>69</v>
      </c>
      <c r="U41" s="26">
        <f t="shared" ca="1" si="3"/>
        <v>3.5845984637938477E-2</v>
      </c>
      <c r="V41">
        <v>39279.8364</v>
      </c>
      <c r="W41">
        <f t="shared" ca="1" si="8"/>
        <v>133877.55696974625</v>
      </c>
      <c r="X41" s="117">
        <f t="shared" ca="1" si="11"/>
        <v>3112660.0576157756</v>
      </c>
      <c r="AA41">
        <v>69</v>
      </c>
      <c r="AB41" s="26">
        <f t="shared" ca="1" si="5"/>
        <v>2.4239152900104498E-2</v>
      </c>
      <c r="AC41">
        <v>39279.8364</v>
      </c>
      <c r="AD41">
        <f t="shared" ca="1" si="9"/>
        <v>148176.70101997125</v>
      </c>
      <c r="AE41" s="117">
        <f t="shared" ca="1" si="10"/>
        <v>3273899.0474394276</v>
      </c>
    </row>
    <row r="42" spans="1:31" ht="15.75" x14ac:dyDescent="0.25">
      <c r="A42" s="24" t="s">
        <v>81</v>
      </c>
      <c r="B42" s="29">
        <v>2</v>
      </c>
      <c r="K42">
        <v>70</v>
      </c>
      <c r="L42" s="114">
        <f t="shared" ca="1" si="2"/>
        <v>3.4833040182808174E-2</v>
      </c>
      <c r="M42">
        <v>39279.8364</v>
      </c>
      <c r="N42" s="53">
        <f t="shared" ca="1" si="6"/>
        <v>121247.02069452248</v>
      </c>
      <c r="O42" s="119">
        <f>'Best scenario'!$S$27</f>
        <v>27997.839999999997</v>
      </c>
      <c r="P42" s="76">
        <f t="shared" ca="1" si="7"/>
        <v>86422.322417868592</v>
      </c>
      <c r="T42">
        <v>70</v>
      </c>
      <c r="U42" s="26">
        <f t="shared" ca="1" si="3"/>
        <v>1.5221530158582963E-2</v>
      </c>
      <c r="V42">
        <v>39279.8364</v>
      </c>
      <c r="W42">
        <f t="shared" ca="1" si="8"/>
        <v>135915.37824071865</v>
      </c>
      <c r="X42" s="117">
        <f t="shared" ca="1" si="11"/>
        <v>3248575.4358564941</v>
      </c>
      <c r="AA42">
        <v>70</v>
      </c>
      <c r="AB42" s="26">
        <f t="shared" ca="1" si="5"/>
        <v>5.1796643975114118E-2</v>
      </c>
      <c r="AC42">
        <v>39279.8364</v>
      </c>
      <c r="AD42">
        <f t="shared" ca="1" si="9"/>
        <v>155851.75684810962</v>
      </c>
      <c r="AE42" s="117">
        <f t="shared" ca="1" si="10"/>
        <v>3429750.804287537</v>
      </c>
    </row>
    <row r="43" spans="1:31" ht="15.75" x14ac:dyDescent="0.25">
      <c r="A43" s="24" t="s">
        <v>82</v>
      </c>
      <c r="B43" s="29">
        <v>1.7</v>
      </c>
      <c r="K43">
        <v>71</v>
      </c>
      <c r="L43" s="114">
        <f t="shared" ca="1" si="2"/>
        <v>6.240291294990679E-2</v>
      </c>
      <c r="M43">
        <v>39279.8364</v>
      </c>
      <c r="N43" s="53">
        <f t="shared" ca="1" si="6"/>
        <v>128813.18797235833</v>
      </c>
      <c r="O43" s="119">
        <f>'Best scenario'!$S$27</f>
        <v>27997.839999999997</v>
      </c>
      <c r="P43" s="76">
        <f t="shared" ca="1" si="7"/>
        <v>91815.327080639632</v>
      </c>
      <c r="T43">
        <v>71</v>
      </c>
      <c r="U43" s="26">
        <f t="shared" ca="1" si="3"/>
        <v>1.4508509241274748E-2</v>
      </c>
      <c r="V43">
        <v>39279.8364</v>
      </c>
      <c r="W43">
        <f t="shared" ca="1" si="8"/>
        <v>137887.30776195545</v>
      </c>
      <c r="X43" s="117">
        <f t="shared" ca="1" si="11"/>
        <v>3386462.7436184497</v>
      </c>
      <c r="AA43">
        <v>71</v>
      </c>
      <c r="AB43" s="26">
        <f t="shared" ca="1" si="5"/>
        <v>5.4052701945431159E-2</v>
      </c>
      <c r="AC43">
        <v>39279.8364</v>
      </c>
      <c r="AD43">
        <f t="shared" ca="1" si="9"/>
        <v>164275.96540869228</v>
      </c>
      <c r="AE43" s="117">
        <f t="shared" ca="1" si="10"/>
        <v>3594026.7696962291</v>
      </c>
    </row>
    <row r="44" spans="1:31" ht="15.75" x14ac:dyDescent="0.25">
      <c r="A44" s="24" t="s">
        <v>83</v>
      </c>
      <c r="B44" s="29">
        <v>1.5</v>
      </c>
      <c r="K44">
        <v>72</v>
      </c>
      <c r="L44" s="114">
        <f t="shared" ca="1" si="2"/>
        <v>3.8147937105368956E-2</v>
      </c>
      <c r="M44">
        <v>39279.8364</v>
      </c>
      <c r="N44" s="53">
        <f t="shared" ca="1" si="6"/>
        <v>133727.14536546991</v>
      </c>
      <c r="O44" s="119">
        <f>'Best scenario'!$S$27</f>
        <v>27997.839999999997</v>
      </c>
      <c r="P44" s="76">
        <f t="shared" ca="1" si="7"/>
        <v>95317.892403420759</v>
      </c>
      <c r="T44">
        <v>72</v>
      </c>
      <c r="U44" s="26">
        <f t="shared" ca="1" si="3"/>
        <v>2.9357936075721888E-2</v>
      </c>
      <c r="V44">
        <v>39279.8364</v>
      </c>
      <c r="W44">
        <f t="shared" ca="1" si="8"/>
        <v>141935.39452888432</v>
      </c>
      <c r="X44" s="117">
        <f t="shared" ca="1" si="11"/>
        <v>3528398.1381473341</v>
      </c>
      <c r="AA44">
        <v>72</v>
      </c>
      <c r="AB44" s="26">
        <f t="shared" ca="1" si="5"/>
        <v>5.0736357259673501E-2</v>
      </c>
      <c r="AC44">
        <v>39279.8364</v>
      </c>
      <c r="AD44">
        <f t="shared" ca="1" si="9"/>
        <v>172610.72947884546</v>
      </c>
      <c r="AE44" s="117">
        <f t="shared" ca="1" si="10"/>
        <v>3766637.4991750745</v>
      </c>
    </row>
    <row r="45" spans="1:31" ht="15.75" x14ac:dyDescent="0.25">
      <c r="A45" s="24" t="s">
        <v>84</v>
      </c>
      <c r="B45" s="29">
        <v>4</v>
      </c>
      <c r="K45">
        <v>73</v>
      </c>
      <c r="L45" s="114">
        <f t="shared" ca="1" si="2"/>
        <v>3.8034774324464525E-2</v>
      </c>
      <c r="M45">
        <v>39279.8364</v>
      </c>
      <c r="N45" s="53">
        <f t="shared" ca="1" si="6"/>
        <v>138813.4271605004</v>
      </c>
      <c r="O45" s="119">
        <f>'Best scenario'!$S$27</f>
        <v>27997.839999999997</v>
      </c>
      <c r="P45" s="76">
        <f t="shared" ca="1" si="7"/>
        <v>98943.286930068454</v>
      </c>
      <c r="T45">
        <v>73</v>
      </c>
      <c r="U45" s="26">
        <f t="shared" ca="1" si="3"/>
        <v>2.7481378745066176E-2</v>
      </c>
      <c r="V45">
        <v>39279.8364</v>
      </c>
      <c r="W45">
        <f t="shared" ca="1" si="8"/>
        <v>145835.97486326299</v>
      </c>
      <c r="X45" s="117">
        <f t="shared" ca="1" si="11"/>
        <v>3674234.1130105969</v>
      </c>
      <c r="AA45">
        <v>73</v>
      </c>
      <c r="AB45" s="26">
        <f t="shared" ca="1" si="5"/>
        <v>2.8625570517453906E-2</v>
      </c>
      <c r="AC45">
        <v>39279.8364</v>
      </c>
      <c r="AD45">
        <f t="shared" ca="1" si="9"/>
        <v>177551.81008761129</v>
      </c>
      <c r="AE45" s="117">
        <f t="shared" ca="1" si="10"/>
        <v>3944189.3092626859</v>
      </c>
    </row>
    <row r="46" spans="1:31" ht="15.75" x14ac:dyDescent="0.25">
      <c r="A46" s="24" t="s">
        <v>85</v>
      </c>
      <c r="B46" s="29">
        <v>4.5</v>
      </c>
      <c r="K46">
        <v>74</v>
      </c>
      <c r="L46" s="114">
        <f t="shared" ca="1" si="2"/>
        <v>3.7263244462054319E-2</v>
      </c>
      <c r="M46">
        <v>39279.8364</v>
      </c>
      <c r="N46" s="53">
        <f t="shared" ca="1" si="6"/>
        <v>143986.06583139772</v>
      </c>
      <c r="O46" s="119">
        <f>'Best scenario'!$S$27</f>
        <v>27997.839999999997</v>
      </c>
      <c r="P46" s="76">
        <f t="shared" ca="1" si="7"/>
        <v>102630.23481882279</v>
      </c>
      <c r="T46">
        <v>74</v>
      </c>
      <c r="U46" s="26">
        <f t="shared" ca="1" si="3"/>
        <v>3.034561523850457E-2</v>
      </c>
      <c r="V46">
        <v>39279.8364</v>
      </c>
      <c r="W46">
        <f t="shared" ca="1" si="8"/>
        <v>150261.4572443958</v>
      </c>
      <c r="X46" s="117">
        <f t="shared" ca="1" si="11"/>
        <v>3824495.5702549927</v>
      </c>
      <c r="AA46">
        <v>74</v>
      </c>
      <c r="AB46" s="26">
        <f t="shared" ca="1" si="5"/>
        <v>2.211500839814047E-2</v>
      </c>
      <c r="AC46">
        <v>39279.8364</v>
      </c>
      <c r="AD46">
        <f t="shared" ca="1" si="9"/>
        <v>181478.36985880387</v>
      </c>
      <c r="AE46" s="117">
        <f t="shared" ca="1" si="10"/>
        <v>4125667.6791214896</v>
      </c>
    </row>
    <row r="47" spans="1:31" ht="15.75" x14ac:dyDescent="0.25">
      <c r="A47" s="24" t="s">
        <v>86</v>
      </c>
      <c r="B47" s="29">
        <v>5.3</v>
      </c>
      <c r="K47">
        <v>75</v>
      </c>
      <c r="L47" s="114">
        <f t="shared" ca="1" si="2"/>
        <v>1.037097709838241E-2</v>
      </c>
      <c r="M47">
        <v>39279.8364</v>
      </c>
      <c r="N47" s="53">
        <f t="shared" ca="1" si="6"/>
        <v>145479.34202262133</v>
      </c>
      <c r="O47" s="119">
        <f>'Best scenario'!$S$27</f>
        <v>27997.839999999997</v>
      </c>
      <c r="P47" s="76">
        <f t="shared" ca="1" si="7"/>
        <v>103694.61063373041</v>
      </c>
      <c r="T47">
        <v>75</v>
      </c>
      <c r="U47" s="26">
        <f t="shared" ca="1" si="3"/>
        <v>1.6811219944927902E-2</v>
      </c>
      <c r="V47">
        <v>39279.8364</v>
      </c>
      <c r="W47">
        <f t="shared" ca="1" si="8"/>
        <v>152787.53565137673</v>
      </c>
      <c r="X47" s="117">
        <f t="shared" ca="1" si="11"/>
        <v>3977283.1059063696</v>
      </c>
      <c r="AA47">
        <v>75</v>
      </c>
      <c r="AB47" s="26">
        <f t="shared" ca="1" si="5"/>
        <v>3.0720626757581707E-2</v>
      </c>
      <c r="AC47">
        <v>39279.8364</v>
      </c>
      <c r="AD47">
        <f t="shared" ca="1" si="9"/>
        <v>187053.49912381056</v>
      </c>
      <c r="AE47" s="117">
        <f t="shared" ca="1" si="10"/>
        <v>4312721.1782453004</v>
      </c>
    </row>
    <row r="48" spans="1:31" ht="15.75" x14ac:dyDescent="0.25">
      <c r="A48" s="24" t="s">
        <v>87</v>
      </c>
      <c r="B48" s="29">
        <v>4.5999999999999996</v>
      </c>
      <c r="K48">
        <v>76</v>
      </c>
      <c r="L48" s="114">
        <f t="shared" ca="1" si="2"/>
        <v>5.3322050916741401E-2</v>
      </c>
      <c r="M48">
        <v>39279.8364</v>
      </c>
      <c r="N48" s="53">
        <f t="shared" ca="1" si="6"/>
        <v>153236.59890528559</v>
      </c>
      <c r="O48" s="119">
        <f>'Best scenario'!$S$27</f>
        <v>27997.839999999997</v>
      </c>
      <c r="P48" s="76">
        <f t="shared" ca="1" si="7"/>
        <v>109223.81994173385</v>
      </c>
      <c r="T48">
        <v>76</v>
      </c>
      <c r="U48" s="26">
        <f t="shared" ca="1" si="3"/>
        <v>3.3013255470048103E-2</v>
      </c>
      <c r="V48">
        <v>39279.8364</v>
      </c>
      <c r="W48">
        <f t="shared" ca="1" si="8"/>
        <v>157831.54959847472</v>
      </c>
      <c r="X48" s="117">
        <f t="shared" ca="1" si="11"/>
        <v>4135114.6555048442</v>
      </c>
      <c r="AA48">
        <v>76</v>
      </c>
      <c r="AB48" s="26">
        <f t="shared" ca="1" si="5"/>
        <v>3.1951944694251957E-2</v>
      </c>
      <c r="AC48">
        <v>39279.8364</v>
      </c>
      <c r="AD48">
        <f t="shared" ca="1" si="9"/>
        <v>193030.22218268088</v>
      </c>
      <c r="AE48" s="117">
        <f t="shared" ca="1" si="10"/>
        <v>4505751.4004279813</v>
      </c>
    </row>
    <row r="49" spans="1:31" ht="15.75" x14ac:dyDescent="0.25">
      <c r="A49" s="24" t="s">
        <v>88</v>
      </c>
      <c r="B49" s="29">
        <v>1.8</v>
      </c>
      <c r="K49">
        <v>77</v>
      </c>
      <c r="L49" s="114">
        <f t="shared" ca="1" si="2"/>
        <v>5.5928137090202265E-2</v>
      </c>
      <c r="M49">
        <v>39279.8364</v>
      </c>
      <c r="N49" s="53">
        <f t="shared" ca="1" si="6"/>
        <v>161806.83641609675</v>
      </c>
      <c r="O49" s="119">
        <f>'Best scenario'!$S$27</f>
        <v>27997.839999999997</v>
      </c>
      <c r="P49" s="76">
        <f t="shared" ca="1" si="7"/>
        <v>115332.5047169507</v>
      </c>
      <c r="T49">
        <v>77</v>
      </c>
      <c r="U49" s="26">
        <f t="shared" ca="1" si="3"/>
        <v>3.2869177816344165E-2</v>
      </c>
      <c r="V49">
        <v>39279.8364</v>
      </c>
      <c r="W49">
        <f t="shared" ca="1" si="8"/>
        <v>163019.34286725614</v>
      </c>
      <c r="X49" s="117">
        <f t="shared" ca="1" si="11"/>
        <v>4298133.9983721003</v>
      </c>
      <c r="AA49">
        <v>77</v>
      </c>
      <c r="AB49" s="26">
        <f t="shared" ca="1" si="5"/>
        <v>2.950643813452479E-2</v>
      </c>
      <c r="AC49">
        <v>39279.8364</v>
      </c>
      <c r="AD49">
        <f t="shared" ca="1" si="9"/>
        <v>198725.8564916077</v>
      </c>
      <c r="AE49" s="117">
        <f t="shared" ca="1" si="10"/>
        <v>4704477.2569195889</v>
      </c>
    </row>
    <row r="50" spans="1:31" ht="15.75" x14ac:dyDescent="0.25">
      <c r="A50" s="24" t="s">
        <v>89</v>
      </c>
      <c r="B50" s="29">
        <v>1.6</v>
      </c>
      <c r="K50">
        <v>78</v>
      </c>
      <c r="L50" s="114">
        <f t="shared" ca="1" si="2"/>
        <v>2.8857805376450323E-2</v>
      </c>
      <c r="M50">
        <v>39279.8364</v>
      </c>
      <c r="N50" s="53">
        <f t="shared" ca="1" si="6"/>
        <v>166476.22660997161</v>
      </c>
      <c r="O50" s="119">
        <f>'Best scenario'!$S$27</f>
        <v>27997.839999999997</v>
      </c>
      <c r="P50" s="76">
        <f t="shared" ca="1" si="7"/>
        <v>118660.74769165101</v>
      </c>
      <c r="T50">
        <v>78</v>
      </c>
      <c r="U50" s="26">
        <f t="shared" ca="1" si="3"/>
        <v>4.4760358304572985E-2</v>
      </c>
      <c r="V50">
        <v>39279.8364</v>
      </c>
      <c r="W50">
        <f t="shared" ca="1" si="8"/>
        <v>170316.14706457057</v>
      </c>
      <c r="X50" s="117">
        <f t="shared" ca="1" si="11"/>
        <v>4468450.1454366706</v>
      </c>
      <c r="AA50">
        <v>78</v>
      </c>
      <c r="AB50" s="26">
        <f t="shared" ca="1" si="5"/>
        <v>1.4820571071609757E-2</v>
      </c>
      <c r="AC50">
        <v>39279.8364</v>
      </c>
      <c r="AD50">
        <f t="shared" ca="1" si="9"/>
        <v>201671.08717150812</v>
      </c>
      <c r="AE50" s="117">
        <f t="shared" ca="1" si="10"/>
        <v>4906148.3440910969</v>
      </c>
    </row>
    <row r="51" spans="1:31" ht="15.75" x14ac:dyDescent="0.25">
      <c r="A51" s="24" t="s">
        <v>90</v>
      </c>
      <c r="B51" s="29">
        <v>1</v>
      </c>
      <c r="K51">
        <v>79</v>
      </c>
      <c r="L51" s="114">
        <f t="shared" ca="1" si="2"/>
        <v>2.6914688281762425E-2</v>
      </c>
      <c r="M51">
        <v>39279.8364</v>
      </c>
      <c r="N51" s="53">
        <f t="shared" ca="1" si="6"/>
        <v>170956.88235550301</v>
      </c>
      <c r="O51" s="119">
        <f>'Best scenario'!$S$27</f>
        <v>27997.839999999997</v>
      </c>
      <c r="P51" s="76">
        <f t="shared" ca="1" si="7"/>
        <v>121854.46472705265</v>
      </c>
      <c r="T51">
        <v>79</v>
      </c>
      <c r="U51" s="26">
        <f t="shared" ca="1" si="3"/>
        <v>1.8688925148446996E-2</v>
      </c>
      <c r="V51">
        <v>39279.8364</v>
      </c>
      <c r="W51">
        <f t="shared" ca="1" si="8"/>
        <v>173499.17278863222</v>
      </c>
      <c r="X51" s="117">
        <f t="shared" ca="1" si="11"/>
        <v>4641949.3182253027</v>
      </c>
      <c r="AA51">
        <v>79</v>
      </c>
      <c r="AB51" s="26">
        <f t="shared" ca="1" si="5"/>
        <v>3.6552861536342282E-2</v>
      </c>
      <c r="AC51">
        <v>39279.8364</v>
      </c>
      <c r="AD51">
        <f t="shared" ca="1" si="9"/>
        <v>209042.74249677185</v>
      </c>
      <c r="AE51" s="117">
        <f t="shared" ca="1" si="10"/>
        <v>5115191.0865878686</v>
      </c>
    </row>
    <row r="52" spans="1:31" ht="15.75" x14ac:dyDescent="0.25">
      <c r="A52" s="24" t="s">
        <v>91</v>
      </c>
      <c r="B52" s="29">
        <v>0.8</v>
      </c>
      <c r="K52">
        <v>80</v>
      </c>
      <c r="L52" s="114">
        <f t="shared" ca="1" si="2"/>
        <v>3.063728345369458E-2</v>
      </c>
      <c r="M52">
        <v>39279.8364</v>
      </c>
      <c r="N52" s="53">
        <f t="shared" ca="1" si="6"/>
        <v>176194.53681858847</v>
      </c>
      <c r="O52" s="119">
        <f>'Best scenario'!$S$27</f>
        <v>27997.839999999997</v>
      </c>
      <c r="P52" s="76">
        <f t="shared" ca="1" si="7"/>
        <v>125587.75450299359</v>
      </c>
      <c r="T52">
        <v>80</v>
      </c>
      <c r="U52" s="26">
        <f t="shared" ca="1" si="3"/>
        <v>4.8002251643068136E-2</v>
      </c>
      <c r="V52">
        <v>39279.8364</v>
      </c>
      <c r="W52">
        <f t="shared" ca="1" si="8"/>
        <v>181827.52374069628</v>
      </c>
      <c r="X52" s="117">
        <f t="shared" ca="1" si="11"/>
        <v>4823776.8419659995</v>
      </c>
      <c r="AA52">
        <v>80</v>
      </c>
      <c r="AB52" s="26">
        <f t="shared" ca="1" si="5"/>
        <v>5.8435565990352677E-2</v>
      </c>
      <c r="AC52">
        <v>39279.8364</v>
      </c>
      <c r="AD52">
        <f t="shared" ca="1" si="9"/>
        <v>221258.27347074627</v>
      </c>
      <c r="AE52" s="117">
        <f t="shared" ca="1" si="10"/>
        <v>5336449.360058615</v>
      </c>
    </row>
    <row r="53" spans="1:31" ht="15.75" x14ac:dyDescent="0.25">
      <c r="A53" s="24" t="s">
        <v>92</v>
      </c>
      <c r="B53" s="29">
        <v>0.9</v>
      </c>
      <c r="K53">
        <v>81</v>
      </c>
      <c r="L53" s="114">
        <f t="shared" ca="1" si="2"/>
        <v>5.8254651706170391E-2</v>
      </c>
      <c r="M53">
        <v>39279.8364</v>
      </c>
      <c r="N53" s="53">
        <f t="shared" ca="1" si="6"/>
        <v>186458.68819348537</v>
      </c>
      <c r="O53" s="119">
        <f>'Best scenario'!$S$27</f>
        <v>27997.839999999997</v>
      </c>
      <c r="P53" s="76">
        <f t="shared" ca="1" si="7"/>
        <v>132903.8254001255</v>
      </c>
      <c r="T53">
        <v>81</v>
      </c>
      <c r="U53" s="26">
        <f t="shared" ca="1" si="3"/>
        <v>4.12423801055442E-2</v>
      </c>
      <c r="V53">
        <v>39279.8364</v>
      </c>
      <c r="W53">
        <f ca="1">W52*(1+U53)</f>
        <v>189326.52358845994</v>
      </c>
      <c r="X53" s="117">
        <f t="shared" ca="1" si="11"/>
        <v>5013103.3655544594</v>
      </c>
      <c r="AA53">
        <v>81</v>
      </c>
      <c r="AB53" s="26">
        <f t="shared" ca="1" si="5"/>
        <v>1.5705019096260028E-2</v>
      </c>
      <c r="AC53">
        <v>39279.8364</v>
      </c>
      <c r="AD53">
        <f t="shared" ca="1" si="9"/>
        <v>224733.13888080986</v>
      </c>
      <c r="AE53" s="117">
        <f t="shared" ca="1" si="10"/>
        <v>5561182.4989394248</v>
      </c>
    </row>
    <row r="54" spans="1:31" ht="15.75" x14ac:dyDescent="0.25">
      <c r="A54" s="24" t="s">
        <v>93</v>
      </c>
      <c r="B54" s="29">
        <v>0.9</v>
      </c>
      <c r="K54">
        <v>82</v>
      </c>
      <c r="L54" s="114">
        <f t="shared" ca="1" si="2"/>
        <v>6.03871170897732E-2</v>
      </c>
      <c r="M54">
        <v>39279.8364</v>
      </c>
      <c r="N54" s="53">
        <f t="shared" ca="1" si="6"/>
        <v>197718.3908298309</v>
      </c>
      <c r="O54" s="119">
        <f>'Best scenario'!$S$27</f>
        <v>27997.839999999997</v>
      </c>
      <c r="P54" s="76">
        <f t="shared" ca="1" si="7"/>
        <v>140929.50426624165</v>
      </c>
      <c r="T54">
        <v>82</v>
      </c>
      <c r="U54" s="26">
        <f t="shared" ca="1" si="3"/>
        <v>2.1668358377768246E-2</v>
      </c>
      <c r="V54">
        <v>39279.8364</v>
      </c>
      <c r="W54">
        <f t="shared" ca="1" si="8"/>
        <v>193428.91855199166</v>
      </c>
      <c r="X54" s="117">
        <f t="shared" ca="1" si="11"/>
        <v>5206532.2841064511</v>
      </c>
      <c r="AA54">
        <v>82</v>
      </c>
      <c r="AB54" s="26">
        <f t="shared" ca="1" si="5"/>
        <v>2.7658421692491778E-2</v>
      </c>
      <c r="AC54">
        <v>39279.8364</v>
      </c>
      <c r="AD54">
        <f t="shared" ca="1" si="9"/>
        <v>230948.9028042526</v>
      </c>
      <c r="AE54" s="117">
        <f t="shared" ca="1" si="10"/>
        <v>5792131.4017436774</v>
      </c>
    </row>
    <row r="55" spans="1:31" ht="15.75" x14ac:dyDescent="0.25">
      <c r="A55" s="24" t="s">
        <v>94</v>
      </c>
      <c r="B55" s="29">
        <v>0.7</v>
      </c>
      <c r="K55">
        <v>83</v>
      </c>
      <c r="L55" s="114">
        <f t="shared" ca="1" si="2"/>
        <v>1.6217017969778449E-2</v>
      </c>
      <c r="M55">
        <v>39279.8364</v>
      </c>
      <c r="N55" s="53">
        <f t="shared" ca="1" si="6"/>
        <v>200924.79352687395</v>
      </c>
      <c r="O55" s="119">
        <f>'Best scenario'!$S$27</f>
        <v>27997.839999999997</v>
      </c>
      <c r="P55" s="76">
        <f t="shared" ca="1" si="7"/>
        <v>143214.96056939926</v>
      </c>
      <c r="T55">
        <v>83</v>
      </c>
      <c r="U55" s="26">
        <f t="shared" ca="1" si="3"/>
        <v>2.0834061821342696E-2</v>
      </c>
      <c r="V55">
        <v>39279.8364</v>
      </c>
      <c r="W55">
        <f t="shared" ca="1" si="8"/>
        <v>197458.82859913932</v>
      </c>
      <c r="X55" s="117">
        <f t="shared" ca="1" si="11"/>
        <v>5403991.1127055902</v>
      </c>
      <c r="AA55">
        <v>83</v>
      </c>
      <c r="AB55" s="26">
        <f t="shared" ca="1" si="5"/>
        <v>2.7401027253109972E-2</v>
      </c>
      <c r="AC55">
        <v>39279.8364</v>
      </c>
      <c r="AD55">
        <f t="shared" ca="1" si="9"/>
        <v>237277.13998406779</v>
      </c>
      <c r="AE55" s="117">
        <f t="shared" ca="1" si="10"/>
        <v>6029408.541727745</v>
      </c>
    </row>
    <row r="56" spans="1:31" ht="15.75" x14ac:dyDescent="0.25">
      <c r="A56" s="24" t="s">
        <v>95</v>
      </c>
      <c r="B56" s="29">
        <v>1.4</v>
      </c>
      <c r="K56">
        <v>84</v>
      </c>
      <c r="L56" s="114">
        <f t="shared" ca="1" si="2"/>
        <v>3.9233095057185204E-2</v>
      </c>
      <c r="M56">
        <v>39279.8364</v>
      </c>
      <c r="N56" s="53">
        <f t="shared" ca="1" si="6"/>
        <v>208807.69505065912</v>
      </c>
      <c r="O56" s="119">
        <f>'Best scenario'!$S$27</f>
        <v>27997.839999999997</v>
      </c>
      <c r="P56" s="76">
        <f t="shared" ca="1" si="7"/>
        <v>148833.72673102954</v>
      </c>
      <c r="T56">
        <v>84</v>
      </c>
      <c r="U56" s="26">
        <f t="shared" ca="1" si="3"/>
        <v>3.073677567443598E-2</v>
      </c>
      <c r="V56">
        <v>39279.8364</v>
      </c>
      <c r="W56">
        <f t="shared" ca="1" si="8"/>
        <v>203528.07631872795</v>
      </c>
      <c r="X56" s="117">
        <f t="shared" ca="1" si="11"/>
        <v>5607519.189024318</v>
      </c>
      <c r="AA56">
        <v>84</v>
      </c>
      <c r="AB56" s="26">
        <f t="shared" ca="1" si="5"/>
        <v>5.9012497204735857E-2</v>
      </c>
      <c r="AC56">
        <v>39279.8364</v>
      </c>
      <c r="AD56">
        <f t="shared" ca="1" si="9"/>
        <v>251279.45654412531</v>
      </c>
      <c r="AE56" s="117">
        <f t="shared" ca="1" si="10"/>
        <v>6280687.9982718704</v>
      </c>
    </row>
    <row r="57" spans="1:31" ht="30" x14ac:dyDescent="0.25">
      <c r="A57" s="24" t="s">
        <v>96</v>
      </c>
      <c r="B57" s="29">
        <v>1.6</v>
      </c>
      <c r="L57" s="97" t="s">
        <v>149</v>
      </c>
      <c r="M57" s="101">
        <v>39279.836399999993</v>
      </c>
      <c r="U57" s="97" t="s">
        <v>149</v>
      </c>
      <c r="V57" s="105">
        <v>39279.836399999993</v>
      </c>
      <c r="AB57" s="99" t="s">
        <v>149</v>
      </c>
      <c r="AC57" s="103">
        <v>39279.836399999993</v>
      </c>
      <c r="AE57" s="117"/>
    </row>
    <row r="58" spans="1:31" ht="15.75" x14ac:dyDescent="0.25">
      <c r="A58" s="24" t="s">
        <v>97</v>
      </c>
      <c r="B58" s="29">
        <v>1.5</v>
      </c>
      <c r="L58" s="98" t="s">
        <v>151</v>
      </c>
      <c r="M58" s="102">
        <v>10000</v>
      </c>
      <c r="O58" s="63" t="s">
        <v>234</v>
      </c>
      <c r="P58" s="140">
        <f ca="1">SUM(P37:P56)</f>
        <v>2129499.5629293006</v>
      </c>
      <c r="U58" s="98" t="s">
        <v>151</v>
      </c>
      <c r="V58" s="106">
        <v>10000</v>
      </c>
      <c r="AB58" s="100" t="s">
        <v>151</v>
      </c>
      <c r="AC58" s="104">
        <v>10000</v>
      </c>
    </row>
    <row r="59" spans="1:31" ht="15.75" x14ac:dyDescent="0.25">
      <c r="A59" s="24" t="s">
        <v>98</v>
      </c>
      <c r="B59" s="29">
        <v>1.6</v>
      </c>
      <c r="L59" s="98" t="s">
        <v>152</v>
      </c>
      <c r="M59" s="102">
        <v>20</v>
      </c>
      <c r="U59" s="98" t="s">
        <v>152</v>
      </c>
      <c r="V59" s="106">
        <v>25</v>
      </c>
      <c r="AB59" s="100" t="s">
        <v>152</v>
      </c>
      <c r="AC59" s="104">
        <v>22</v>
      </c>
    </row>
    <row r="60" spans="1:31" ht="27" x14ac:dyDescent="0.25">
      <c r="A60" s="24" t="s">
        <v>99</v>
      </c>
      <c r="B60" s="29">
        <v>1</v>
      </c>
      <c r="K60" t="s">
        <v>19</v>
      </c>
      <c r="L60" s="94" t="s">
        <v>191</v>
      </c>
      <c r="M60" s="96">
        <f ca="1">SUM(N37:N56)+M57+M58*M59</f>
        <v>3226881.5387361231</v>
      </c>
      <c r="P60" s="76"/>
      <c r="U60" s="94" t="s">
        <v>191</v>
      </c>
      <c r="V60" s="95">
        <f ca="1">SUM(W32:W56)+V57+(V59*V58)</f>
        <v>3963471.1602167245</v>
      </c>
      <c r="AB60" s="94" t="s">
        <v>191</v>
      </c>
      <c r="AC60" s="107">
        <f ca="1">SUM(AD35:AD56)+AC57+AC58*AC59</f>
        <v>4207175.8121323716</v>
      </c>
    </row>
    <row r="61" spans="1:31" ht="15.75" x14ac:dyDescent="0.25">
      <c r="A61" s="24" t="s">
        <v>100</v>
      </c>
      <c r="B61" s="29">
        <v>0.8</v>
      </c>
    </row>
    <row r="62" spans="1:31" ht="15.75" x14ac:dyDescent="0.25">
      <c r="A62" s="24" t="s">
        <v>101</v>
      </c>
      <c r="B62" s="29">
        <v>0.3</v>
      </c>
      <c r="J62" t="s">
        <v>212</v>
      </c>
      <c r="K62" t="s">
        <v>190</v>
      </c>
      <c r="S62" t="s">
        <v>212</v>
      </c>
      <c r="T62" t="s">
        <v>190</v>
      </c>
      <c r="Z62" t="s">
        <v>212</v>
      </c>
      <c r="AA62" t="s">
        <v>190</v>
      </c>
    </row>
    <row r="63" spans="1:31" ht="15.75" x14ac:dyDescent="0.25">
      <c r="A63" s="24" t="s">
        <v>102</v>
      </c>
      <c r="B63" s="29">
        <v>0.4</v>
      </c>
      <c r="J63" cm="1">
        <f t="array" ref="J63:J1062">_xlfn.SEQUENCE(1000)</f>
        <v>1</v>
      </c>
      <c r="K63">
        <f ca="1">M60</f>
        <v>3226881.5387361231</v>
      </c>
      <c r="M63" t="s">
        <v>158</v>
      </c>
      <c r="N63" s="53">
        <f ca="1">COUNT(K63:K1062)</f>
        <v>1000</v>
      </c>
      <c r="S63" cm="1">
        <f t="array" ref="S63:S1062">_xlfn.SEQUENCE(1000)</f>
        <v>1</v>
      </c>
      <c r="T63">
        <f ca="1">V60</f>
        <v>3963471.1602167245</v>
      </c>
      <c r="V63" t="s">
        <v>158</v>
      </c>
      <c r="W63" s="108">
        <f ca="1">COUNT(T63:T1062)</f>
        <v>1000</v>
      </c>
      <c r="Z63" cm="1">
        <f t="array" ref="Z63:Z1062">_xlfn.SEQUENCE(1000)</f>
        <v>1</v>
      </c>
      <c r="AA63" s="108">
        <f ca="1">AC60</f>
        <v>4207175.8121323716</v>
      </c>
      <c r="AC63" t="s">
        <v>158</v>
      </c>
      <c r="AD63">
        <f ca="1">COUNT(AA63:AA1062)</f>
        <v>1000</v>
      </c>
    </row>
    <row r="64" spans="1:31" ht="15.75" x14ac:dyDescent="0.25">
      <c r="A64" s="24" t="s">
        <v>103</v>
      </c>
      <c r="B64" s="29">
        <v>0.4</v>
      </c>
      <c r="J64">
        <v>2</v>
      </c>
      <c r="K64">
        <f t="dataTable" ref="K64:K1062" dt2D="0" dtr="0" r1="D1047" ca="1"/>
        <v>3503856.5021836702</v>
      </c>
      <c r="M64" t="s">
        <v>159</v>
      </c>
      <c r="N64" s="53">
        <f ca="1">MAX(K63:K1062)</f>
        <v>4546770.3744711801</v>
      </c>
      <c r="S64">
        <v>2</v>
      </c>
      <c r="T64">
        <f t="dataTable" ref="T64:T1062" dt2D="0" dtr="0" r1="N1048" ca="1"/>
        <v>4602632.8098325813</v>
      </c>
      <c r="V64" t="s">
        <v>159</v>
      </c>
      <c r="W64" s="108">
        <f ca="1">MAX(T63:T1062)</f>
        <v>5441562.060037409</v>
      </c>
      <c r="Z64">
        <v>2</v>
      </c>
      <c r="AA64">
        <f t="dataTable" ref="AA64:AA1062" dt2D="0" dtr="0" r1="AF1059" ca="1"/>
        <v>3585055.4134431798</v>
      </c>
      <c r="AC64" t="s">
        <v>159</v>
      </c>
      <c r="AD64" s="108">
        <f ca="1">MAX(AA63:AA1062)</f>
        <v>5064932.1335411845</v>
      </c>
    </row>
    <row r="65" spans="1:30" ht="15.75" x14ac:dyDescent="0.25">
      <c r="A65" s="24" t="s">
        <v>104</v>
      </c>
      <c r="B65" s="29">
        <v>0.1</v>
      </c>
      <c r="J65">
        <v>3</v>
      </c>
      <c r="K65">
        <v>3249647.1696551237</v>
      </c>
      <c r="M65" t="s">
        <v>160</v>
      </c>
      <c r="N65" s="53">
        <f ca="1">MIN(K63:K1062)</f>
        <v>2850091.3475510287</v>
      </c>
      <c r="S65">
        <v>3</v>
      </c>
      <c r="T65">
        <v>3732631.6922575776</v>
      </c>
      <c r="V65" t="s">
        <v>160</v>
      </c>
      <c r="W65" s="108">
        <f ca="1">MIN(T63:T1062)</f>
        <v>3370280.9197628666</v>
      </c>
      <c r="Z65">
        <v>3</v>
      </c>
      <c r="AA65">
        <v>3505048.0936777419</v>
      </c>
      <c r="AC65" t="s">
        <v>160</v>
      </c>
      <c r="AD65" s="108">
        <f ca="1">MIN(AA63:AA1062)</f>
        <v>3047416.5133840512</v>
      </c>
    </row>
    <row r="66" spans="1:30" ht="15.75" x14ac:dyDescent="0.25">
      <c r="A66" s="24" t="s">
        <v>105</v>
      </c>
      <c r="B66" s="29">
        <v>0.4</v>
      </c>
      <c r="J66">
        <v>4</v>
      </c>
      <c r="K66">
        <v>3574246.3478612271</v>
      </c>
      <c r="M66" t="s">
        <v>161</v>
      </c>
      <c r="N66" s="20">
        <f ca="1">AVERAGE(K63:K1062)</f>
        <v>3625499.2451720755</v>
      </c>
      <c r="O66" s="20" t="e">
        <f>AVERAGE(L63:L1062)</f>
        <v>#DIV/0!</v>
      </c>
      <c r="S66">
        <v>4</v>
      </c>
      <c r="T66">
        <v>4279427.1975582689</v>
      </c>
      <c r="V66" t="s">
        <v>161</v>
      </c>
      <c r="W66" s="110">
        <f ca="1">AVERAGE(T63:T1062)</f>
        <v>4253088.1354566868</v>
      </c>
      <c r="Z66">
        <v>4</v>
      </c>
      <c r="AA66">
        <v>3882299.3060527267</v>
      </c>
      <c r="AC66" t="s">
        <v>161</v>
      </c>
      <c r="AD66" s="116">
        <f ca="1">AVERAGE(AA63:AA1062)</f>
        <v>3891102.8381007123</v>
      </c>
    </row>
    <row r="67" spans="1:30" ht="15.75" x14ac:dyDescent="0.25">
      <c r="A67" s="24" t="s">
        <v>106</v>
      </c>
      <c r="B67" s="29">
        <v>0.4</v>
      </c>
      <c r="J67">
        <v>5</v>
      </c>
      <c r="K67">
        <v>3943896.3958017798</v>
      </c>
      <c r="M67" t="s">
        <v>146</v>
      </c>
      <c r="N67" s="53">
        <f ca="1">_xlfn.STDEV.S(K63:K1062)</f>
        <v>263405.24111121165</v>
      </c>
      <c r="S67">
        <v>5</v>
      </c>
      <c r="T67">
        <v>3696506.9919080101</v>
      </c>
      <c r="V67" t="s">
        <v>146</v>
      </c>
      <c r="W67" s="108">
        <f ca="1">_xlfn.STDEV.S(T63:T1062)</f>
        <v>311204.01052588376</v>
      </c>
      <c r="Z67">
        <v>5</v>
      </c>
      <c r="AA67">
        <v>3896062.9856078206</v>
      </c>
      <c r="AC67" t="s">
        <v>146</v>
      </c>
      <c r="AD67">
        <f ca="1">_xlfn.STDEV.S(AA63:AA1062)</f>
        <v>285064.95049538516</v>
      </c>
    </row>
    <row r="68" spans="1:30" ht="15.75" x14ac:dyDescent="0.25">
      <c r="A68" s="24" t="s">
        <v>107</v>
      </c>
      <c r="B68" s="29">
        <v>0.4</v>
      </c>
      <c r="J68">
        <v>6</v>
      </c>
      <c r="K68">
        <v>3461109.0489246603</v>
      </c>
      <c r="S68">
        <v>6</v>
      </c>
      <c r="T68">
        <v>4076792.5950318431</v>
      </c>
      <c r="W68" s="108"/>
      <c r="Z68">
        <v>6</v>
      </c>
      <c r="AA68">
        <v>4085621.1313216598</v>
      </c>
    </row>
    <row r="69" spans="1:30" ht="15.75" x14ac:dyDescent="0.25">
      <c r="A69" s="24" t="s">
        <v>108</v>
      </c>
      <c r="B69" s="29">
        <v>1.3</v>
      </c>
      <c r="J69">
        <v>7</v>
      </c>
      <c r="K69">
        <v>3855315.6576696276</v>
      </c>
      <c r="M69" t="s">
        <v>213</v>
      </c>
      <c r="N69" s="53">
        <f ca="1">N66+_xlfn.CONFIDENCE.T(0.05,N67,N63)</f>
        <v>3641844.7746055936</v>
      </c>
      <c r="S69">
        <v>7</v>
      </c>
      <c r="T69">
        <v>4419103.3352315743</v>
      </c>
      <c r="V69" t="s">
        <v>213</v>
      </c>
      <c r="W69" s="108">
        <f ca="1">W66+_xlfn.CONFIDENCE.T(0.05,W67,W63)</f>
        <v>4272399.8025002899</v>
      </c>
      <c r="Z69">
        <v>7</v>
      </c>
      <c r="AA69">
        <v>4284392.0271477783</v>
      </c>
      <c r="AC69" t="s">
        <v>213</v>
      </c>
      <c r="AD69" s="108">
        <f ca="1">AD66+_xlfn.CONFIDENCE.T(0.05,AD67,AD63)</f>
        <v>3908792.4539911547</v>
      </c>
    </row>
    <row r="70" spans="1:30" ht="15.75" x14ac:dyDescent="0.25">
      <c r="A70" s="24" t="s">
        <v>109</v>
      </c>
      <c r="B70" s="29">
        <v>2.2000000000000002</v>
      </c>
      <c r="J70">
        <v>8</v>
      </c>
      <c r="K70">
        <v>3770013.7753174631</v>
      </c>
      <c r="N70" s="53">
        <f ca="1">N66-_xlfn.CONFIDENCE.T(0.05,N67,N63)</f>
        <v>3609153.7157385573</v>
      </c>
      <c r="S70">
        <v>8</v>
      </c>
      <c r="T70">
        <v>4052603.5638479381</v>
      </c>
      <c r="W70" s="108">
        <f ca="1">W66-_xlfn.CONFIDENCE.T(0.05,W67,W63)</f>
        <v>4233776.4684130838</v>
      </c>
      <c r="Z70">
        <v>8</v>
      </c>
      <c r="AA70">
        <v>4068429.7335900734</v>
      </c>
      <c r="AD70" s="108">
        <f ca="1">AD66-_xlfn.CONFIDENCE.T(0.05,AD67,AD63)</f>
        <v>3873413.2222102699</v>
      </c>
    </row>
    <row r="71" spans="1:30" ht="15.75" x14ac:dyDescent="0.25">
      <c r="A71" s="24" t="s">
        <v>110</v>
      </c>
      <c r="B71" s="29">
        <v>1.7</v>
      </c>
      <c r="J71">
        <v>9</v>
      </c>
      <c r="K71">
        <v>3746697.6885519763</v>
      </c>
      <c r="S71">
        <v>9</v>
      </c>
      <c r="T71">
        <v>4446631.5483445972</v>
      </c>
      <c r="Z71">
        <v>9</v>
      </c>
      <c r="AA71">
        <v>4410121.1578561878</v>
      </c>
    </row>
    <row r="72" spans="1:30" ht="15.75" x14ac:dyDescent="0.25">
      <c r="A72" s="24" t="s">
        <v>111</v>
      </c>
      <c r="B72" s="29">
        <v>1.9</v>
      </c>
      <c r="J72">
        <v>10</v>
      </c>
      <c r="K72">
        <v>3436996.1256287592</v>
      </c>
      <c r="S72">
        <v>10</v>
      </c>
      <c r="T72">
        <v>4232271.0980979837</v>
      </c>
      <c r="Z72">
        <v>10</v>
      </c>
      <c r="AA72">
        <v>3826736.5969665246</v>
      </c>
    </row>
    <row r="73" spans="1:30" ht="15.75" x14ac:dyDescent="0.25">
      <c r="A73" s="24" t="s">
        <v>112</v>
      </c>
      <c r="B73" s="29">
        <v>1.6</v>
      </c>
      <c r="J73">
        <v>11</v>
      </c>
      <c r="K73">
        <v>3422012.9703535927</v>
      </c>
      <c r="S73">
        <v>11</v>
      </c>
      <c r="T73">
        <v>4090961.445446237</v>
      </c>
      <c r="Z73">
        <v>11</v>
      </c>
      <c r="AA73">
        <v>3957872.8005452482</v>
      </c>
      <c r="AD73">
        <v>4956876.7273631487</v>
      </c>
    </row>
    <row r="74" spans="1:30" ht="15.75" x14ac:dyDescent="0.25">
      <c r="A74" s="24" t="s">
        <v>113</v>
      </c>
      <c r="B74" s="29">
        <v>1.1000000000000001</v>
      </c>
      <c r="J74">
        <v>12</v>
      </c>
      <c r="K74">
        <v>3490953.3251138008</v>
      </c>
      <c r="S74">
        <v>12</v>
      </c>
      <c r="T74">
        <v>4207413.8776865527</v>
      </c>
      <c r="Z74">
        <v>12</v>
      </c>
      <c r="AA74">
        <v>3668110.6468111593</v>
      </c>
      <c r="AD74">
        <v>3146474.3875144483</v>
      </c>
    </row>
    <row r="75" spans="1:30" ht="15.75" x14ac:dyDescent="0.25">
      <c r="A75" s="24" t="s">
        <v>114</v>
      </c>
      <c r="B75" s="29">
        <v>1.5</v>
      </c>
      <c r="J75">
        <v>13</v>
      </c>
      <c r="K75">
        <v>4012820.9576884951</v>
      </c>
      <c r="S75">
        <v>13</v>
      </c>
      <c r="T75">
        <v>4406852.7440649476</v>
      </c>
      <c r="Z75">
        <v>13</v>
      </c>
      <c r="AA75">
        <v>3876366.4021269679</v>
      </c>
      <c r="AD75">
        <v>3883813.1665695277</v>
      </c>
    </row>
    <row r="76" spans="1:30" ht="15.75" x14ac:dyDescent="0.25">
      <c r="A76" s="24" t="s">
        <v>115</v>
      </c>
      <c r="B76" s="29">
        <v>1.9</v>
      </c>
      <c r="J76">
        <v>14</v>
      </c>
      <c r="K76">
        <v>4069840.9638125808</v>
      </c>
      <c r="S76">
        <v>14</v>
      </c>
      <c r="T76">
        <v>3799777.1251436486</v>
      </c>
      <c r="Z76">
        <v>14</v>
      </c>
      <c r="AA76">
        <v>3583706.3068845207</v>
      </c>
      <c r="AD76">
        <v>283586.5073386702</v>
      </c>
    </row>
    <row r="77" spans="1:30" ht="15.75" x14ac:dyDescent="0.25">
      <c r="A77" s="24" t="s">
        <v>116</v>
      </c>
      <c r="B77" s="29">
        <v>1.9</v>
      </c>
      <c r="J77">
        <v>15</v>
      </c>
      <c r="K77">
        <v>3790066.2524155201</v>
      </c>
      <c r="S77">
        <v>15</v>
      </c>
      <c r="T77">
        <v>4229876.9138773438</v>
      </c>
      <c r="Z77">
        <v>15</v>
      </c>
      <c r="AA77">
        <v>3721538.3180592218</v>
      </c>
    </row>
    <row r="78" spans="1:30" ht="15.75" x14ac:dyDescent="0.25">
      <c r="A78" s="24" t="s">
        <v>117</v>
      </c>
      <c r="B78" s="29">
        <v>1.5</v>
      </c>
      <c r="J78">
        <v>16</v>
      </c>
      <c r="K78">
        <v>3322460.9383583111</v>
      </c>
      <c r="S78">
        <v>16</v>
      </c>
      <c r="T78">
        <v>3959760.7329247915</v>
      </c>
      <c r="Z78">
        <v>16</v>
      </c>
      <c r="AA78">
        <v>3938213.3029344645</v>
      </c>
      <c r="AD78">
        <v>3901411.038134641</v>
      </c>
    </row>
    <row r="79" spans="1:30" x14ac:dyDescent="0.25">
      <c r="A79" s="24" t="s">
        <v>118</v>
      </c>
      <c r="B79" s="24">
        <v>1.7</v>
      </c>
      <c r="J79">
        <v>17</v>
      </c>
      <c r="K79">
        <v>3649265.9509052555</v>
      </c>
      <c r="S79">
        <v>17</v>
      </c>
      <c r="T79">
        <v>5169718.4374444056</v>
      </c>
      <c r="Z79">
        <v>17</v>
      </c>
      <c r="AA79">
        <v>3837527.982967983</v>
      </c>
      <c r="AD79">
        <v>3866215.2950044144</v>
      </c>
    </row>
    <row r="80" spans="1:30" x14ac:dyDescent="0.25">
      <c r="A80" s="24" t="s">
        <v>119</v>
      </c>
      <c r="B80" s="24">
        <v>1.5</v>
      </c>
      <c r="J80">
        <v>18</v>
      </c>
      <c r="K80">
        <v>3357976.9232346755</v>
      </c>
      <c r="S80">
        <v>18</v>
      </c>
      <c r="T80">
        <v>4115604.175288613</v>
      </c>
      <c r="Z80">
        <v>18</v>
      </c>
      <c r="AA80">
        <v>3810513.5708899871</v>
      </c>
    </row>
    <row r="81" spans="1:27" x14ac:dyDescent="0.25">
      <c r="A81" s="24" t="s">
        <v>120</v>
      </c>
      <c r="B81" s="24">
        <v>1.9</v>
      </c>
      <c r="J81">
        <v>19</v>
      </c>
      <c r="K81">
        <v>3767051.1638448145</v>
      </c>
      <c r="S81">
        <v>19</v>
      </c>
      <c r="T81">
        <v>4606025.2875235826</v>
      </c>
      <c r="Z81">
        <v>19</v>
      </c>
      <c r="AA81">
        <v>3867061.9707211605</v>
      </c>
    </row>
    <row r="82" spans="1:27" x14ac:dyDescent="0.25">
      <c r="A82" s="24" t="s">
        <v>121</v>
      </c>
      <c r="B82" s="24">
        <v>2.5</v>
      </c>
      <c r="J82">
        <v>20</v>
      </c>
      <c r="K82">
        <v>3650352.3284714227</v>
      </c>
      <c r="S82">
        <v>20</v>
      </c>
      <c r="T82">
        <v>4144398.8584455941</v>
      </c>
      <c r="Z82">
        <v>20</v>
      </c>
      <c r="AA82">
        <v>3649541.2979146186</v>
      </c>
    </row>
    <row r="83" spans="1:27" x14ac:dyDescent="0.25">
      <c r="A83" s="24" t="s">
        <v>122</v>
      </c>
      <c r="B83" s="24">
        <v>1.5</v>
      </c>
      <c r="J83">
        <v>21</v>
      </c>
      <c r="K83">
        <v>3540165.0812664912</v>
      </c>
      <c r="S83">
        <v>21</v>
      </c>
      <c r="T83">
        <v>3727863.8203336485</v>
      </c>
      <c r="Z83">
        <v>21</v>
      </c>
      <c r="AA83">
        <v>3754858.4416988487</v>
      </c>
    </row>
    <row r="84" spans="1:27" x14ac:dyDescent="0.25">
      <c r="A84" s="24" t="s">
        <v>123</v>
      </c>
      <c r="B84" s="24">
        <v>1.4</v>
      </c>
      <c r="J84">
        <v>22</v>
      </c>
      <c r="K84">
        <v>3427285.3209841046</v>
      </c>
      <c r="S84">
        <v>22</v>
      </c>
      <c r="T84">
        <v>4627959.9923269544</v>
      </c>
      <c r="Z84">
        <v>22</v>
      </c>
      <c r="AA84">
        <v>3950885.4474983844</v>
      </c>
    </row>
    <row r="85" spans="1:27" x14ac:dyDescent="0.25">
      <c r="A85" s="24" t="s">
        <v>124</v>
      </c>
      <c r="B85" s="24">
        <v>1.4</v>
      </c>
      <c r="J85">
        <v>23</v>
      </c>
      <c r="K85">
        <v>4192060.5335640982</v>
      </c>
      <c r="S85">
        <v>23</v>
      </c>
      <c r="T85">
        <v>4187651.5579944612</v>
      </c>
      <c r="Z85">
        <v>23</v>
      </c>
      <c r="AA85">
        <v>4117054.4654262685</v>
      </c>
    </row>
    <row r="86" spans="1:27" x14ac:dyDescent="0.25">
      <c r="A86" s="24" t="s">
        <v>125</v>
      </c>
      <c r="B86" s="24">
        <v>1.5</v>
      </c>
      <c r="J86">
        <v>24</v>
      </c>
      <c r="K86">
        <v>3823103.3613100736</v>
      </c>
      <c r="S86">
        <v>24</v>
      </c>
      <c r="T86">
        <v>4388761.2710534921</v>
      </c>
      <c r="Z86">
        <v>24</v>
      </c>
      <c r="AA86">
        <v>3869973.9050171929</v>
      </c>
    </row>
    <row r="87" spans="1:27" x14ac:dyDescent="0.25">
      <c r="A87" s="24" t="s">
        <v>126</v>
      </c>
      <c r="B87" s="24">
        <v>3.3</v>
      </c>
      <c r="J87">
        <v>25</v>
      </c>
      <c r="K87">
        <v>3365138.3319627331</v>
      </c>
      <c r="S87">
        <v>25</v>
      </c>
      <c r="T87">
        <v>3989097.8275973694</v>
      </c>
      <c r="Z87">
        <v>25</v>
      </c>
      <c r="AA87">
        <v>3555710.5371673754</v>
      </c>
    </row>
    <row r="88" spans="1:27" x14ac:dyDescent="0.25">
      <c r="A88" s="24" t="s">
        <v>127</v>
      </c>
      <c r="B88" s="24">
        <v>4.9000000000000004</v>
      </c>
      <c r="J88">
        <v>26</v>
      </c>
      <c r="K88">
        <v>4136605.300145587</v>
      </c>
      <c r="S88">
        <v>26</v>
      </c>
      <c r="T88">
        <v>4211041.0434808657</v>
      </c>
      <c r="Z88">
        <v>26</v>
      </c>
      <c r="AA88">
        <v>3926569.5771670179</v>
      </c>
    </row>
    <row r="89" spans="1:27" x14ac:dyDescent="0.25">
      <c r="A89" s="24" t="s">
        <v>128</v>
      </c>
      <c r="B89" s="24">
        <v>5.9</v>
      </c>
      <c r="J89">
        <v>27</v>
      </c>
      <c r="K89">
        <v>3961156.6803731467</v>
      </c>
      <c r="S89">
        <v>27</v>
      </c>
      <c r="T89">
        <v>3656823.8286360563</v>
      </c>
      <c r="Z89">
        <v>27</v>
      </c>
      <c r="AA89">
        <v>3602384.5521455375</v>
      </c>
    </row>
    <row r="90" spans="1:27" x14ac:dyDescent="0.25">
      <c r="A90" s="24" t="s">
        <v>129</v>
      </c>
      <c r="B90" s="24">
        <v>6.9</v>
      </c>
      <c r="J90">
        <v>28</v>
      </c>
      <c r="K90">
        <v>3980784.1459697946</v>
      </c>
      <c r="S90">
        <v>28</v>
      </c>
      <c r="T90">
        <v>4400351.683544633</v>
      </c>
      <c r="Z90">
        <v>28</v>
      </c>
      <c r="AA90">
        <v>5064932.1335411845</v>
      </c>
    </row>
    <row r="91" spans="1:27" x14ac:dyDescent="0.25">
      <c r="A91" s="24" t="s">
        <v>130</v>
      </c>
      <c r="B91" s="24">
        <v>7.3</v>
      </c>
      <c r="J91">
        <v>29</v>
      </c>
      <c r="K91">
        <v>3798773.2360686515</v>
      </c>
      <c r="S91">
        <v>29</v>
      </c>
      <c r="T91">
        <v>4226991.8010885827</v>
      </c>
      <c r="Z91">
        <v>29</v>
      </c>
      <c r="AA91">
        <v>4116090.3217487233</v>
      </c>
    </row>
    <row r="92" spans="1:27" x14ac:dyDescent="0.25">
      <c r="A92" s="24" t="s">
        <v>131</v>
      </c>
      <c r="B92" s="24">
        <v>7.2</v>
      </c>
      <c r="J92">
        <v>30</v>
      </c>
      <c r="K92">
        <v>3507232.8244553073</v>
      </c>
      <c r="S92">
        <v>30</v>
      </c>
      <c r="T92">
        <v>4143662.6821373114</v>
      </c>
      <c r="Z92">
        <v>30</v>
      </c>
      <c r="AA92">
        <v>3681669.1450532968</v>
      </c>
    </row>
    <row r="93" spans="1:27" x14ac:dyDescent="0.25">
      <c r="A93" s="24" t="s">
        <v>132</v>
      </c>
      <c r="B93" s="24">
        <v>7.2</v>
      </c>
      <c r="J93">
        <v>31</v>
      </c>
      <c r="K93">
        <v>4220129.2983247107</v>
      </c>
      <c r="S93">
        <v>31</v>
      </c>
      <c r="T93">
        <v>3915717.9665850583</v>
      </c>
      <c r="Z93">
        <v>31</v>
      </c>
      <c r="AA93">
        <v>3635491.2159474459</v>
      </c>
    </row>
    <row r="94" spans="1:27" x14ac:dyDescent="0.25">
      <c r="A94" s="24" t="s">
        <v>133</v>
      </c>
      <c r="B94" s="24">
        <v>6.7</v>
      </c>
      <c r="J94">
        <v>32</v>
      </c>
      <c r="K94">
        <v>3795033.6798599772</v>
      </c>
      <c r="S94">
        <v>32</v>
      </c>
      <c r="T94">
        <v>4048547.3027070044</v>
      </c>
      <c r="Z94">
        <v>32</v>
      </c>
      <c r="AA94">
        <v>3986013.7180621703</v>
      </c>
    </row>
    <row r="95" spans="1:27" x14ac:dyDescent="0.25">
      <c r="A95" s="24" t="s">
        <v>134</v>
      </c>
      <c r="B95" s="24">
        <v>6</v>
      </c>
      <c r="J95">
        <v>33</v>
      </c>
      <c r="K95">
        <v>4322831.0614458472</v>
      </c>
      <c r="S95">
        <v>33</v>
      </c>
      <c r="T95">
        <v>4417395.9168043733</v>
      </c>
      <c r="Z95">
        <v>33</v>
      </c>
      <c r="AA95">
        <v>3714042.346915734</v>
      </c>
    </row>
    <row r="96" spans="1:27" x14ac:dyDescent="0.25">
      <c r="A96" s="24" t="s">
        <v>135</v>
      </c>
      <c r="B96" s="24">
        <v>5.6</v>
      </c>
      <c r="J96">
        <v>34</v>
      </c>
      <c r="K96">
        <v>3725718.0041251522</v>
      </c>
      <c r="S96">
        <v>34</v>
      </c>
      <c r="T96">
        <v>4741152.6638661679</v>
      </c>
      <c r="Z96">
        <v>34</v>
      </c>
      <c r="AA96">
        <v>3510147.9789494025</v>
      </c>
    </row>
    <row r="97" spans="1:27" x14ac:dyDescent="0.25">
      <c r="A97" s="24" t="s">
        <v>136</v>
      </c>
      <c r="B97" s="24">
        <v>4.7</v>
      </c>
      <c r="J97">
        <v>35</v>
      </c>
      <c r="K97">
        <v>3702693.1665795981</v>
      </c>
      <c r="S97">
        <v>35</v>
      </c>
      <c r="T97">
        <v>4175684.9033265556</v>
      </c>
      <c r="Z97">
        <v>35</v>
      </c>
      <c r="AA97">
        <v>4056619.0376595361</v>
      </c>
    </row>
    <row r="98" spans="1:27" x14ac:dyDescent="0.25">
      <c r="A98" s="24" t="s">
        <v>137</v>
      </c>
      <c r="B98" s="24">
        <v>4</v>
      </c>
      <c r="J98">
        <v>36</v>
      </c>
      <c r="K98">
        <v>3277685.4438666482</v>
      </c>
      <c r="S98">
        <v>36</v>
      </c>
      <c r="T98">
        <v>4431501.7657184312</v>
      </c>
      <c r="Z98">
        <v>36</v>
      </c>
      <c r="AA98">
        <v>4200541.9572301004</v>
      </c>
    </row>
    <row r="99" spans="1:27" x14ac:dyDescent="0.25">
      <c r="A99" s="24" t="s">
        <v>138</v>
      </c>
      <c r="B99" s="24">
        <v>3.3</v>
      </c>
      <c r="J99">
        <v>37</v>
      </c>
      <c r="K99">
        <v>3786564.1340289805</v>
      </c>
      <c r="S99">
        <v>37</v>
      </c>
      <c r="T99">
        <v>4848166.7217643606</v>
      </c>
      <c r="Z99">
        <v>37</v>
      </c>
      <c r="AA99">
        <v>4521051.4759099232</v>
      </c>
    </row>
    <row r="100" spans="1:27" x14ac:dyDescent="0.25">
      <c r="A100" s="24" t="s">
        <v>139</v>
      </c>
      <c r="B100" s="24">
        <v>2.2000000000000002</v>
      </c>
      <c r="J100">
        <v>38</v>
      </c>
      <c r="K100">
        <v>3747107.9166724854</v>
      </c>
      <c r="S100">
        <v>38</v>
      </c>
      <c r="T100">
        <v>3974300.0695552425</v>
      </c>
      <c r="Z100">
        <v>38</v>
      </c>
      <c r="AA100">
        <v>3822324.2784532034</v>
      </c>
    </row>
    <row r="101" spans="1:27" x14ac:dyDescent="0.25">
      <c r="A101" s="24" t="s">
        <v>140</v>
      </c>
      <c r="B101" s="24">
        <v>2.2000000000000002</v>
      </c>
      <c r="J101">
        <v>39</v>
      </c>
      <c r="K101">
        <v>3605734.3061850597</v>
      </c>
      <c r="S101">
        <v>39</v>
      </c>
      <c r="T101">
        <v>4348409.0659106951</v>
      </c>
      <c r="Z101">
        <v>39</v>
      </c>
      <c r="AA101">
        <v>3955484.8413437409</v>
      </c>
    </row>
    <row r="102" spans="1:27" x14ac:dyDescent="0.25">
      <c r="A102" s="24" t="s">
        <v>141</v>
      </c>
      <c r="B102" s="24">
        <v>2.5</v>
      </c>
      <c r="J102">
        <v>40</v>
      </c>
      <c r="K102">
        <v>3602345.433377096</v>
      </c>
      <c r="S102">
        <v>40</v>
      </c>
      <c r="T102">
        <v>4074382.8804727211</v>
      </c>
      <c r="Z102">
        <v>40</v>
      </c>
      <c r="AA102">
        <v>3691918.6950162952</v>
      </c>
    </row>
    <row r="103" spans="1:27" x14ac:dyDescent="0.25">
      <c r="J103">
        <v>41</v>
      </c>
      <c r="K103">
        <v>3575701.9020547387</v>
      </c>
      <c r="S103">
        <v>41</v>
      </c>
      <c r="T103">
        <v>4167276.3134538759</v>
      </c>
      <c r="Z103">
        <v>41</v>
      </c>
      <c r="AA103">
        <v>4340179.688927182</v>
      </c>
    </row>
    <row r="104" spans="1:27" x14ac:dyDescent="0.25">
      <c r="J104">
        <v>42</v>
      </c>
      <c r="K104">
        <v>3957376.1235234039</v>
      </c>
      <c r="S104">
        <v>42</v>
      </c>
      <c r="T104">
        <v>3982381.0424650325</v>
      </c>
      <c r="Z104">
        <v>42</v>
      </c>
      <c r="AA104">
        <v>3727466.6480780179</v>
      </c>
    </row>
    <row r="105" spans="1:27" x14ac:dyDescent="0.25">
      <c r="J105">
        <v>43</v>
      </c>
      <c r="K105">
        <v>3151902.7335447809</v>
      </c>
      <c r="S105">
        <v>43</v>
      </c>
      <c r="T105">
        <v>4140424.2536017657</v>
      </c>
      <c r="Z105">
        <v>43</v>
      </c>
      <c r="AA105">
        <v>3953901.6939932513</v>
      </c>
    </row>
    <row r="106" spans="1:27" x14ac:dyDescent="0.25">
      <c r="J106">
        <v>44</v>
      </c>
      <c r="K106">
        <v>3243687.957595326</v>
      </c>
      <c r="S106">
        <v>44</v>
      </c>
      <c r="T106">
        <v>3838202.3680110341</v>
      </c>
      <c r="Z106">
        <v>44</v>
      </c>
      <c r="AA106">
        <v>3919287.0563426479</v>
      </c>
    </row>
    <row r="107" spans="1:27" x14ac:dyDescent="0.25">
      <c r="J107">
        <v>45</v>
      </c>
      <c r="K107">
        <v>3577696.9726254116</v>
      </c>
      <c r="S107">
        <v>45</v>
      </c>
      <c r="T107">
        <v>4704502.3103204742</v>
      </c>
      <c r="Z107">
        <v>45</v>
      </c>
      <c r="AA107">
        <v>3917838.6963057695</v>
      </c>
    </row>
    <row r="108" spans="1:27" x14ac:dyDescent="0.25">
      <c r="J108">
        <v>46</v>
      </c>
      <c r="K108">
        <v>3626189.8222207832</v>
      </c>
      <c r="S108">
        <v>46</v>
      </c>
      <c r="T108">
        <v>4657907.6307122903</v>
      </c>
      <c r="Z108">
        <v>46</v>
      </c>
      <c r="AA108">
        <v>3419646.2952309432</v>
      </c>
    </row>
    <row r="109" spans="1:27" x14ac:dyDescent="0.25">
      <c r="J109">
        <v>47</v>
      </c>
      <c r="K109">
        <v>3516781.4713050392</v>
      </c>
      <c r="S109">
        <v>47</v>
      </c>
      <c r="T109">
        <v>3841876.5750259212</v>
      </c>
      <c r="Z109">
        <v>47</v>
      </c>
      <c r="AA109">
        <v>3789432.0403366438</v>
      </c>
    </row>
    <row r="110" spans="1:27" x14ac:dyDescent="0.25">
      <c r="J110">
        <v>48</v>
      </c>
      <c r="K110">
        <v>3624751.9926687265</v>
      </c>
      <c r="S110">
        <v>48</v>
      </c>
      <c r="T110">
        <v>4217324.5603286624</v>
      </c>
      <c r="Z110">
        <v>48</v>
      </c>
      <c r="AA110">
        <v>3209627.1178307007</v>
      </c>
    </row>
    <row r="111" spans="1:27" x14ac:dyDescent="0.25">
      <c r="J111">
        <v>49</v>
      </c>
      <c r="K111">
        <v>3495547.1553249727</v>
      </c>
      <c r="S111">
        <v>49</v>
      </c>
      <c r="T111">
        <v>4439900.4850472547</v>
      </c>
      <c r="Z111">
        <v>49</v>
      </c>
      <c r="AA111">
        <v>4560522.1056898655</v>
      </c>
    </row>
    <row r="112" spans="1:27" x14ac:dyDescent="0.25">
      <c r="J112">
        <v>50</v>
      </c>
      <c r="K112">
        <v>3582444.9139004205</v>
      </c>
      <c r="S112">
        <v>50</v>
      </c>
      <c r="T112">
        <v>4161559.8473941693</v>
      </c>
      <c r="Z112">
        <v>50</v>
      </c>
      <c r="AA112">
        <v>3738484.6046502995</v>
      </c>
    </row>
    <row r="113" spans="10:27" x14ac:dyDescent="0.25">
      <c r="J113">
        <v>51</v>
      </c>
      <c r="K113">
        <v>3550089.2983117518</v>
      </c>
      <c r="S113">
        <v>51</v>
      </c>
      <c r="T113">
        <v>4022259.9842280452</v>
      </c>
      <c r="Z113">
        <v>51</v>
      </c>
      <c r="AA113">
        <v>3593851.9300616821</v>
      </c>
    </row>
    <row r="114" spans="10:27" x14ac:dyDescent="0.25">
      <c r="J114">
        <v>52</v>
      </c>
      <c r="K114">
        <v>3396423.1626392924</v>
      </c>
      <c r="S114">
        <v>52</v>
      </c>
      <c r="T114">
        <v>3674323.7363522234</v>
      </c>
      <c r="Z114">
        <v>52</v>
      </c>
      <c r="AA114">
        <v>4159352.0164275989</v>
      </c>
    </row>
    <row r="115" spans="10:27" x14ac:dyDescent="0.25">
      <c r="J115">
        <v>53</v>
      </c>
      <c r="K115">
        <v>3672334.2667753343</v>
      </c>
      <c r="S115">
        <v>53</v>
      </c>
      <c r="T115">
        <v>4304181.3109965194</v>
      </c>
      <c r="Z115">
        <v>53</v>
      </c>
      <c r="AA115">
        <v>3757221.8369079479</v>
      </c>
    </row>
    <row r="116" spans="10:27" x14ac:dyDescent="0.25">
      <c r="J116">
        <v>54</v>
      </c>
      <c r="K116">
        <v>4101003.3475604355</v>
      </c>
      <c r="S116">
        <v>54</v>
      </c>
      <c r="T116">
        <v>4391951.1322484193</v>
      </c>
      <c r="Z116">
        <v>54</v>
      </c>
      <c r="AA116">
        <v>3608012.2821286074</v>
      </c>
    </row>
    <row r="117" spans="10:27" x14ac:dyDescent="0.25">
      <c r="J117">
        <v>55</v>
      </c>
      <c r="K117">
        <v>3456612.961709016</v>
      </c>
      <c r="S117">
        <v>55</v>
      </c>
      <c r="T117">
        <v>4165565.6050008875</v>
      </c>
      <c r="Z117">
        <v>55</v>
      </c>
      <c r="AA117">
        <v>3517195.5972747346</v>
      </c>
    </row>
    <row r="118" spans="10:27" x14ac:dyDescent="0.25">
      <c r="J118">
        <v>56</v>
      </c>
      <c r="K118">
        <v>3447166.1502142176</v>
      </c>
      <c r="S118">
        <v>56</v>
      </c>
      <c r="T118">
        <v>4427637.2218213417</v>
      </c>
      <c r="Z118">
        <v>56</v>
      </c>
      <c r="AA118">
        <v>3730927.7766090562</v>
      </c>
    </row>
    <row r="119" spans="10:27" x14ac:dyDescent="0.25">
      <c r="J119">
        <v>57</v>
      </c>
      <c r="K119">
        <v>3886376.7579824533</v>
      </c>
      <c r="S119">
        <v>57</v>
      </c>
      <c r="T119">
        <v>3861955.1623009201</v>
      </c>
      <c r="Z119">
        <v>57</v>
      </c>
      <c r="AA119">
        <v>3980006.2717664083</v>
      </c>
    </row>
    <row r="120" spans="10:27" x14ac:dyDescent="0.25">
      <c r="J120">
        <v>58</v>
      </c>
      <c r="K120">
        <v>3262202.8918365273</v>
      </c>
      <c r="S120">
        <v>58</v>
      </c>
      <c r="T120">
        <v>4205572.78047706</v>
      </c>
      <c r="Z120">
        <v>58</v>
      </c>
      <c r="AA120">
        <v>4224605.3307856135</v>
      </c>
    </row>
    <row r="121" spans="10:27" x14ac:dyDescent="0.25">
      <c r="J121">
        <v>59</v>
      </c>
      <c r="K121">
        <v>3544893.4549873266</v>
      </c>
      <c r="S121">
        <v>59</v>
      </c>
      <c r="T121">
        <v>4253045.2093850225</v>
      </c>
      <c r="Z121">
        <v>59</v>
      </c>
      <c r="AA121">
        <v>3555173.1922981916</v>
      </c>
    </row>
    <row r="122" spans="10:27" x14ac:dyDescent="0.25">
      <c r="J122">
        <v>60</v>
      </c>
      <c r="K122">
        <v>3480569.1519166306</v>
      </c>
      <c r="S122">
        <v>60</v>
      </c>
      <c r="T122">
        <v>3709791.9296764573</v>
      </c>
      <c r="Z122">
        <v>60</v>
      </c>
      <c r="AA122">
        <v>3764663.8834997932</v>
      </c>
    </row>
    <row r="123" spans="10:27" x14ac:dyDescent="0.25">
      <c r="J123">
        <v>61</v>
      </c>
      <c r="K123">
        <v>3632457.8015605733</v>
      </c>
      <c r="S123">
        <v>61</v>
      </c>
      <c r="T123">
        <v>3942374.3970935452</v>
      </c>
      <c r="Z123">
        <v>61</v>
      </c>
      <c r="AA123">
        <v>3590940.109083903</v>
      </c>
    </row>
    <row r="124" spans="10:27" x14ac:dyDescent="0.25">
      <c r="J124">
        <v>62</v>
      </c>
      <c r="K124">
        <v>3330734.6086565345</v>
      </c>
      <c r="S124">
        <v>62</v>
      </c>
      <c r="T124">
        <v>3991980.3643057421</v>
      </c>
      <c r="Z124">
        <v>62</v>
      </c>
      <c r="AA124">
        <v>4293503.4763005273</v>
      </c>
    </row>
    <row r="125" spans="10:27" x14ac:dyDescent="0.25">
      <c r="J125">
        <v>63</v>
      </c>
      <c r="K125">
        <v>3470796.5283767888</v>
      </c>
      <c r="S125">
        <v>63</v>
      </c>
      <c r="T125">
        <v>3817578.7518046945</v>
      </c>
      <c r="Z125">
        <v>63</v>
      </c>
      <c r="AA125">
        <v>3711185.0531379683</v>
      </c>
    </row>
    <row r="126" spans="10:27" x14ac:dyDescent="0.25">
      <c r="J126">
        <v>64</v>
      </c>
      <c r="K126">
        <v>3749376.2432115572</v>
      </c>
      <c r="S126">
        <v>64</v>
      </c>
      <c r="T126">
        <v>5067363.4967105919</v>
      </c>
      <c r="Z126">
        <v>64</v>
      </c>
      <c r="AA126">
        <v>4184064.4175803387</v>
      </c>
    </row>
    <row r="127" spans="10:27" x14ac:dyDescent="0.25">
      <c r="J127">
        <v>65</v>
      </c>
      <c r="K127">
        <v>3826634.4558196766</v>
      </c>
      <c r="S127">
        <v>65</v>
      </c>
      <c r="T127">
        <v>3989035.0777832991</v>
      </c>
      <c r="Z127">
        <v>65</v>
      </c>
      <c r="AA127">
        <v>4210922.419642495</v>
      </c>
    </row>
    <row r="128" spans="10:27" x14ac:dyDescent="0.25">
      <c r="J128">
        <v>66</v>
      </c>
      <c r="K128">
        <v>3483807.5250517125</v>
      </c>
      <c r="S128">
        <v>66</v>
      </c>
      <c r="T128">
        <v>4193463.456374276</v>
      </c>
      <c r="Z128">
        <v>66</v>
      </c>
      <c r="AA128">
        <v>4551989.230537626</v>
      </c>
    </row>
    <row r="129" spans="10:27" x14ac:dyDescent="0.25">
      <c r="J129">
        <v>67</v>
      </c>
      <c r="K129">
        <v>3640235.4366936246</v>
      </c>
      <c r="S129">
        <v>67</v>
      </c>
      <c r="T129">
        <v>4591203.0636521857</v>
      </c>
      <c r="Z129">
        <v>67</v>
      </c>
      <c r="AA129">
        <v>4242435.2310965266</v>
      </c>
    </row>
    <row r="130" spans="10:27" x14ac:dyDescent="0.25">
      <c r="J130">
        <v>68</v>
      </c>
      <c r="K130">
        <v>4476865.4824243579</v>
      </c>
      <c r="S130">
        <v>68</v>
      </c>
      <c r="T130">
        <v>4607228.0675884215</v>
      </c>
      <c r="Z130">
        <v>68</v>
      </c>
      <c r="AA130">
        <v>3934559.6240582992</v>
      </c>
    </row>
    <row r="131" spans="10:27" x14ac:dyDescent="0.25">
      <c r="J131">
        <v>69</v>
      </c>
      <c r="K131">
        <v>3935435.0994655355</v>
      </c>
      <c r="S131">
        <v>69</v>
      </c>
      <c r="T131">
        <v>4177748.4164019022</v>
      </c>
      <c r="Z131">
        <v>69</v>
      </c>
      <c r="AA131">
        <v>3439898.9806071525</v>
      </c>
    </row>
    <row r="132" spans="10:27" x14ac:dyDescent="0.25">
      <c r="J132">
        <v>70</v>
      </c>
      <c r="K132">
        <v>3428559.7141991165</v>
      </c>
      <c r="S132">
        <v>70</v>
      </c>
      <c r="T132">
        <v>4032950.0916162473</v>
      </c>
      <c r="Z132">
        <v>70</v>
      </c>
      <c r="AA132">
        <v>3538887.9481450692</v>
      </c>
    </row>
    <row r="133" spans="10:27" x14ac:dyDescent="0.25">
      <c r="J133">
        <v>71</v>
      </c>
      <c r="K133">
        <v>3133074.7751059895</v>
      </c>
      <c r="S133">
        <v>71</v>
      </c>
      <c r="T133">
        <v>3965769.5782420272</v>
      </c>
      <c r="Z133">
        <v>71</v>
      </c>
      <c r="AA133">
        <v>3915386.3727099206</v>
      </c>
    </row>
    <row r="134" spans="10:27" x14ac:dyDescent="0.25">
      <c r="J134">
        <v>72</v>
      </c>
      <c r="K134">
        <v>3931878.6996344402</v>
      </c>
      <c r="S134">
        <v>72</v>
      </c>
      <c r="T134">
        <v>4236363.3128374126</v>
      </c>
      <c r="Z134">
        <v>72</v>
      </c>
      <c r="AA134">
        <v>3549385.9673913261</v>
      </c>
    </row>
    <row r="135" spans="10:27" x14ac:dyDescent="0.25">
      <c r="J135">
        <v>73</v>
      </c>
      <c r="K135">
        <v>3374024.5102117914</v>
      </c>
      <c r="S135">
        <v>73</v>
      </c>
      <c r="T135">
        <v>4185109.7582436027</v>
      </c>
      <c r="Z135">
        <v>73</v>
      </c>
      <c r="AA135">
        <v>3628442.9448785963</v>
      </c>
    </row>
    <row r="136" spans="10:27" x14ac:dyDescent="0.25">
      <c r="J136">
        <v>74</v>
      </c>
      <c r="K136">
        <v>3491395.1676187799</v>
      </c>
      <c r="S136">
        <v>74</v>
      </c>
      <c r="T136">
        <v>4159679.7827862366</v>
      </c>
      <c r="Z136">
        <v>74</v>
      </c>
      <c r="AA136">
        <v>4089876.5413186285</v>
      </c>
    </row>
    <row r="137" spans="10:27" x14ac:dyDescent="0.25">
      <c r="J137">
        <v>75</v>
      </c>
      <c r="K137">
        <v>3238169.2466443414</v>
      </c>
      <c r="S137">
        <v>75</v>
      </c>
      <c r="T137">
        <v>4358922.9064387269</v>
      </c>
      <c r="Z137">
        <v>75</v>
      </c>
      <c r="AA137">
        <v>3420209.5021077101</v>
      </c>
    </row>
    <row r="138" spans="10:27" x14ac:dyDescent="0.25">
      <c r="J138">
        <v>76</v>
      </c>
      <c r="K138">
        <v>3520785.5525971917</v>
      </c>
      <c r="S138">
        <v>76</v>
      </c>
      <c r="T138">
        <v>4401568.2409073301</v>
      </c>
      <c r="Z138">
        <v>76</v>
      </c>
      <c r="AA138">
        <v>3668987.4080435899</v>
      </c>
    </row>
    <row r="139" spans="10:27" x14ac:dyDescent="0.25">
      <c r="J139">
        <v>77</v>
      </c>
      <c r="K139">
        <v>3650346.7806562958</v>
      </c>
      <c r="S139">
        <v>77</v>
      </c>
      <c r="T139">
        <v>4467739.354135179</v>
      </c>
      <c r="Z139">
        <v>77</v>
      </c>
      <c r="AA139">
        <v>4089907.5819645384</v>
      </c>
    </row>
    <row r="140" spans="10:27" x14ac:dyDescent="0.25">
      <c r="J140">
        <v>78</v>
      </c>
      <c r="K140">
        <v>4008637.1464227121</v>
      </c>
      <c r="S140">
        <v>78</v>
      </c>
      <c r="T140">
        <v>4028700.5148933837</v>
      </c>
      <c r="Z140">
        <v>78</v>
      </c>
      <c r="AA140">
        <v>4074946.7451007394</v>
      </c>
    </row>
    <row r="141" spans="10:27" x14ac:dyDescent="0.25">
      <c r="J141">
        <v>79</v>
      </c>
      <c r="K141">
        <v>4196187.6013400909</v>
      </c>
      <c r="S141">
        <v>79</v>
      </c>
      <c r="T141">
        <v>3908716.6025700825</v>
      </c>
      <c r="Z141">
        <v>79</v>
      </c>
      <c r="AA141">
        <v>4611895.9726589024</v>
      </c>
    </row>
    <row r="142" spans="10:27" x14ac:dyDescent="0.25">
      <c r="J142">
        <v>80</v>
      </c>
      <c r="K142">
        <v>3423428.4564035488</v>
      </c>
      <c r="S142">
        <v>80</v>
      </c>
      <c r="T142">
        <v>4866013.8532956168</v>
      </c>
      <c r="Z142">
        <v>80</v>
      </c>
      <c r="AA142">
        <v>3729056.5544744516</v>
      </c>
    </row>
    <row r="143" spans="10:27" x14ac:dyDescent="0.25">
      <c r="J143">
        <v>81</v>
      </c>
      <c r="K143">
        <v>3240805.2896820027</v>
      </c>
      <c r="S143">
        <v>81</v>
      </c>
      <c r="T143">
        <v>3878024.2013699999</v>
      </c>
      <c r="Z143">
        <v>81</v>
      </c>
      <c r="AA143">
        <v>4041866.9503318747</v>
      </c>
    </row>
    <row r="144" spans="10:27" x14ac:dyDescent="0.25">
      <c r="J144">
        <v>82</v>
      </c>
      <c r="K144">
        <v>3636486.5673748064</v>
      </c>
      <c r="S144">
        <v>82</v>
      </c>
      <c r="T144">
        <v>4132763.9749527513</v>
      </c>
      <c r="Z144">
        <v>82</v>
      </c>
      <c r="AA144">
        <v>4265532.6820410881</v>
      </c>
    </row>
    <row r="145" spans="10:27" x14ac:dyDescent="0.25">
      <c r="J145">
        <v>83</v>
      </c>
      <c r="K145">
        <v>3228877.9900465189</v>
      </c>
      <c r="S145">
        <v>83</v>
      </c>
      <c r="T145">
        <v>4351425.2704718318</v>
      </c>
      <c r="Z145">
        <v>83</v>
      </c>
      <c r="AA145">
        <v>3962316.4354399377</v>
      </c>
    </row>
    <row r="146" spans="10:27" x14ac:dyDescent="0.25">
      <c r="J146">
        <v>84</v>
      </c>
      <c r="K146">
        <v>2863583.1397364815</v>
      </c>
      <c r="S146">
        <v>84</v>
      </c>
      <c r="T146">
        <v>3890902.2963748509</v>
      </c>
      <c r="Z146">
        <v>84</v>
      </c>
      <c r="AA146">
        <v>3874121.8651027833</v>
      </c>
    </row>
    <row r="147" spans="10:27" x14ac:dyDescent="0.25">
      <c r="J147">
        <v>85</v>
      </c>
      <c r="K147">
        <v>3628879.9854938588</v>
      </c>
      <c r="S147">
        <v>85</v>
      </c>
      <c r="T147">
        <v>4494952.324047965</v>
      </c>
      <c r="Z147">
        <v>85</v>
      </c>
      <c r="AA147">
        <v>4231589.7937694862</v>
      </c>
    </row>
    <row r="148" spans="10:27" x14ac:dyDescent="0.25">
      <c r="J148">
        <v>86</v>
      </c>
      <c r="K148">
        <v>3237057.52820946</v>
      </c>
      <c r="S148">
        <v>86</v>
      </c>
      <c r="T148">
        <v>4237350.761515243</v>
      </c>
      <c r="Z148">
        <v>86</v>
      </c>
      <c r="AA148">
        <v>3601652.1243370972</v>
      </c>
    </row>
    <row r="149" spans="10:27" x14ac:dyDescent="0.25">
      <c r="J149">
        <v>87</v>
      </c>
      <c r="K149">
        <v>3376959.8410528991</v>
      </c>
      <c r="S149">
        <v>87</v>
      </c>
      <c r="T149">
        <v>4192858.9394878009</v>
      </c>
      <c r="Z149">
        <v>87</v>
      </c>
      <c r="AA149">
        <v>3973431.4473922215</v>
      </c>
    </row>
    <row r="150" spans="10:27" x14ac:dyDescent="0.25">
      <c r="J150">
        <v>88</v>
      </c>
      <c r="K150">
        <v>3348889.6149549363</v>
      </c>
      <c r="S150">
        <v>88</v>
      </c>
      <c r="T150">
        <v>4455437.689198222</v>
      </c>
      <c r="Z150">
        <v>88</v>
      </c>
      <c r="AA150">
        <v>4834697.8379546944</v>
      </c>
    </row>
    <row r="151" spans="10:27" x14ac:dyDescent="0.25">
      <c r="J151">
        <v>89</v>
      </c>
      <c r="K151">
        <v>3860812.5079030539</v>
      </c>
      <c r="S151">
        <v>89</v>
      </c>
      <c r="T151">
        <v>4703664.4029583102</v>
      </c>
      <c r="Z151">
        <v>89</v>
      </c>
      <c r="AA151">
        <v>3415089.2442423627</v>
      </c>
    </row>
    <row r="152" spans="10:27" x14ac:dyDescent="0.25">
      <c r="J152">
        <v>90</v>
      </c>
      <c r="K152">
        <v>3396207.410255237</v>
      </c>
      <c r="S152">
        <v>90</v>
      </c>
      <c r="T152">
        <v>3997279.6040707207</v>
      </c>
      <c r="Z152">
        <v>90</v>
      </c>
      <c r="AA152">
        <v>3618985.5402560425</v>
      </c>
    </row>
    <row r="153" spans="10:27" x14ac:dyDescent="0.25">
      <c r="J153">
        <v>91</v>
      </c>
      <c r="K153">
        <v>3723235.4985837946</v>
      </c>
      <c r="S153">
        <v>91</v>
      </c>
      <c r="T153">
        <v>4179838.9625569521</v>
      </c>
      <c r="Z153">
        <v>91</v>
      </c>
      <c r="AA153">
        <v>3777746.0829675873</v>
      </c>
    </row>
    <row r="154" spans="10:27" x14ac:dyDescent="0.25">
      <c r="J154">
        <v>92</v>
      </c>
      <c r="K154">
        <v>3812804.43099717</v>
      </c>
      <c r="S154">
        <v>92</v>
      </c>
      <c r="T154">
        <v>4605205.5503509585</v>
      </c>
      <c r="Z154">
        <v>92</v>
      </c>
      <c r="AA154">
        <v>3874448.0513677425</v>
      </c>
    </row>
    <row r="155" spans="10:27" x14ac:dyDescent="0.25">
      <c r="J155">
        <v>93</v>
      </c>
      <c r="K155">
        <v>4301460.2600256037</v>
      </c>
      <c r="S155">
        <v>93</v>
      </c>
      <c r="T155">
        <v>4786235.684140088</v>
      </c>
      <c r="Z155">
        <v>93</v>
      </c>
      <c r="AA155">
        <v>3740219.3130122954</v>
      </c>
    </row>
    <row r="156" spans="10:27" x14ac:dyDescent="0.25">
      <c r="J156">
        <v>94</v>
      </c>
      <c r="K156">
        <v>3691619.1985331587</v>
      </c>
      <c r="S156">
        <v>94</v>
      </c>
      <c r="T156">
        <v>3985144.9688291904</v>
      </c>
      <c r="Z156">
        <v>94</v>
      </c>
      <c r="AA156">
        <v>4021420.76814212</v>
      </c>
    </row>
    <row r="157" spans="10:27" x14ac:dyDescent="0.25">
      <c r="J157">
        <v>95</v>
      </c>
      <c r="K157">
        <v>3541497.5726492084</v>
      </c>
      <c r="S157">
        <v>95</v>
      </c>
      <c r="T157">
        <v>3716973.6305403681</v>
      </c>
      <c r="Z157">
        <v>95</v>
      </c>
      <c r="AA157">
        <v>4015536.7443797961</v>
      </c>
    </row>
    <row r="158" spans="10:27" x14ac:dyDescent="0.25">
      <c r="J158">
        <v>96</v>
      </c>
      <c r="K158">
        <v>3524844.8224253035</v>
      </c>
      <c r="S158">
        <v>96</v>
      </c>
      <c r="T158">
        <v>3911101.2378390613</v>
      </c>
      <c r="Z158">
        <v>96</v>
      </c>
      <c r="AA158">
        <v>4269769.3489898127</v>
      </c>
    </row>
    <row r="159" spans="10:27" x14ac:dyDescent="0.25">
      <c r="J159">
        <v>97</v>
      </c>
      <c r="K159">
        <v>3656351.0967830317</v>
      </c>
      <c r="S159">
        <v>97</v>
      </c>
      <c r="T159">
        <v>4678034.940082808</v>
      </c>
      <c r="Z159">
        <v>97</v>
      </c>
      <c r="AA159">
        <v>3502599.6626724321</v>
      </c>
    </row>
    <row r="160" spans="10:27" x14ac:dyDescent="0.25">
      <c r="J160">
        <v>98</v>
      </c>
      <c r="K160">
        <v>3676864.1466455427</v>
      </c>
      <c r="S160">
        <v>98</v>
      </c>
      <c r="T160">
        <v>4575587.7737181643</v>
      </c>
      <c r="Z160">
        <v>98</v>
      </c>
      <c r="AA160">
        <v>4257122.0313748773</v>
      </c>
    </row>
    <row r="161" spans="10:27" x14ac:dyDescent="0.25">
      <c r="J161">
        <v>99</v>
      </c>
      <c r="K161">
        <v>3662291.7652599164</v>
      </c>
      <c r="S161">
        <v>99</v>
      </c>
      <c r="T161">
        <v>3954611.6724198135</v>
      </c>
      <c r="Z161">
        <v>99</v>
      </c>
      <c r="AA161">
        <v>3399588.7406155253</v>
      </c>
    </row>
    <row r="162" spans="10:27" x14ac:dyDescent="0.25">
      <c r="J162">
        <v>100</v>
      </c>
      <c r="K162">
        <v>3383514.5976903024</v>
      </c>
      <c r="S162">
        <v>100</v>
      </c>
      <c r="T162">
        <v>3687523.6402847567</v>
      </c>
      <c r="Z162">
        <v>100</v>
      </c>
      <c r="AA162">
        <v>4032507.0631054295</v>
      </c>
    </row>
    <row r="163" spans="10:27" x14ac:dyDescent="0.25">
      <c r="J163">
        <v>101</v>
      </c>
      <c r="K163">
        <v>3470447.2644019835</v>
      </c>
      <c r="S163">
        <v>101</v>
      </c>
      <c r="T163">
        <v>4434292.9388271198</v>
      </c>
      <c r="Z163">
        <v>101</v>
      </c>
      <c r="AA163">
        <v>3852781.0968361599</v>
      </c>
    </row>
    <row r="164" spans="10:27" x14ac:dyDescent="0.25">
      <c r="J164">
        <v>102</v>
      </c>
      <c r="K164">
        <v>3878719.2041132418</v>
      </c>
      <c r="S164">
        <v>102</v>
      </c>
      <c r="T164">
        <v>4168027.8535177084</v>
      </c>
      <c r="Z164">
        <v>102</v>
      </c>
      <c r="AA164">
        <v>4094110.8608969566</v>
      </c>
    </row>
    <row r="165" spans="10:27" x14ac:dyDescent="0.25">
      <c r="J165">
        <v>103</v>
      </c>
      <c r="K165">
        <v>3600908.6673368723</v>
      </c>
      <c r="S165">
        <v>103</v>
      </c>
      <c r="T165">
        <v>4734149.3281716239</v>
      </c>
      <c r="Z165">
        <v>103</v>
      </c>
      <c r="AA165">
        <v>3930867.5881299968</v>
      </c>
    </row>
    <row r="166" spans="10:27" x14ac:dyDescent="0.25">
      <c r="J166">
        <v>104</v>
      </c>
      <c r="K166">
        <v>3287864.654376857</v>
      </c>
      <c r="S166">
        <v>104</v>
      </c>
      <c r="T166">
        <v>4276723.6793350913</v>
      </c>
      <c r="Z166">
        <v>104</v>
      </c>
      <c r="AA166">
        <v>4098213.4134055334</v>
      </c>
    </row>
    <row r="167" spans="10:27" x14ac:dyDescent="0.25">
      <c r="J167">
        <v>105</v>
      </c>
      <c r="K167">
        <v>3342270.4051116188</v>
      </c>
      <c r="S167">
        <v>105</v>
      </c>
      <c r="T167">
        <v>4512978.0653671501</v>
      </c>
      <c r="Z167">
        <v>105</v>
      </c>
      <c r="AA167">
        <v>3776643.2600316387</v>
      </c>
    </row>
    <row r="168" spans="10:27" x14ac:dyDescent="0.25">
      <c r="J168">
        <v>106</v>
      </c>
      <c r="K168">
        <v>3669892.4528659363</v>
      </c>
      <c r="S168">
        <v>106</v>
      </c>
      <c r="T168">
        <v>4304339.9330746587</v>
      </c>
      <c r="Z168">
        <v>106</v>
      </c>
      <c r="AA168">
        <v>3734383.2443429152</v>
      </c>
    </row>
    <row r="169" spans="10:27" x14ac:dyDescent="0.25">
      <c r="J169">
        <v>107</v>
      </c>
      <c r="K169">
        <v>3357780.2033870802</v>
      </c>
      <c r="S169">
        <v>107</v>
      </c>
      <c r="T169">
        <v>3971665.604020243</v>
      </c>
      <c r="Z169">
        <v>107</v>
      </c>
      <c r="AA169">
        <v>3909205.3610627027</v>
      </c>
    </row>
    <row r="170" spans="10:27" x14ac:dyDescent="0.25">
      <c r="J170">
        <v>108</v>
      </c>
      <c r="K170">
        <v>3794517.0308069936</v>
      </c>
      <c r="S170">
        <v>108</v>
      </c>
      <c r="T170">
        <v>4151285.4395602597</v>
      </c>
      <c r="Z170">
        <v>108</v>
      </c>
      <c r="AA170">
        <v>4088339.5683181472</v>
      </c>
    </row>
    <row r="171" spans="10:27" x14ac:dyDescent="0.25">
      <c r="J171">
        <v>109</v>
      </c>
      <c r="K171">
        <v>3747323.1164433053</v>
      </c>
      <c r="S171">
        <v>109</v>
      </c>
      <c r="T171">
        <v>4364816.0463414183</v>
      </c>
      <c r="Z171">
        <v>109</v>
      </c>
      <c r="AA171">
        <v>3673924.0393746477</v>
      </c>
    </row>
    <row r="172" spans="10:27" x14ac:dyDescent="0.25">
      <c r="J172">
        <v>110</v>
      </c>
      <c r="K172">
        <v>3390497.7730676043</v>
      </c>
      <c r="S172">
        <v>110</v>
      </c>
      <c r="T172">
        <v>4098147.5489656925</v>
      </c>
      <c r="Z172">
        <v>110</v>
      </c>
      <c r="AA172">
        <v>3586644.2672867528</v>
      </c>
    </row>
    <row r="173" spans="10:27" x14ac:dyDescent="0.25">
      <c r="J173">
        <v>111</v>
      </c>
      <c r="K173">
        <v>3897149.32886913</v>
      </c>
      <c r="S173">
        <v>111</v>
      </c>
      <c r="T173">
        <v>4051629.7802165439</v>
      </c>
      <c r="Z173">
        <v>111</v>
      </c>
      <c r="AA173">
        <v>3229308.5887683388</v>
      </c>
    </row>
    <row r="174" spans="10:27" x14ac:dyDescent="0.25">
      <c r="J174">
        <v>112</v>
      </c>
      <c r="K174">
        <v>3740071.1796821165</v>
      </c>
      <c r="S174">
        <v>112</v>
      </c>
      <c r="T174">
        <v>4050777.087647697</v>
      </c>
      <c r="Z174">
        <v>112</v>
      </c>
      <c r="AA174">
        <v>4009611.2398042716</v>
      </c>
    </row>
    <row r="175" spans="10:27" x14ac:dyDescent="0.25">
      <c r="J175">
        <v>113</v>
      </c>
      <c r="K175">
        <v>3268594.5424926244</v>
      </c>
      <c r="S175">
        <v>113</v>
      </c>
      <c r="T175">
        <v>4386808.6557332575</v>
      </c>
      <c r="Z175">
        <v>113</v>
      </c>
      <c r="AA175">
        <v>4039552.874013246</v>
      </c>
    </row>
    <row r="176" spans="10:27" x14ac:dyDescent="0.25">
      <c r="J176">
        <v>114</v>
      </c>
      <c r="K176">
        <v>3332678.409320937</v>
      </c>
      <c r="S176">
        <v>114</v>
      </c>
      <c r="T176">
        <v>3746980.4435016448</v>
      </c>
      <c r="Z176">
        <v>114</v>
      </c>
      <c r="AA176">
        <v>3881530.418860117</v>
      </c>
    </row>
    <row r="177" spans="10:27" x14ac:dyDescent="0.25">
      <c r="J177">
        <v>115</v>
      </c>
      <c r="K177">
        <v>3732405.6219800045</v>
      </c>
      <c r="S177">
        <v>115</v>
      </c>
      <c r="T177">
        <v>4100614.252041772</v>
      </c>
      <c r="Z177">
        <v>115</v>
      </c>
      <c r="AA177">
        <v>3865569.9102763664</v>
      </c>
    </row>
    <row r="178" spans="10:27" x14ac:dyDescent="0.25">
      <c r="J178">
        <v>116</v>
      </c>
      <c r="K178">
        <v>3573487.544970437</v>
      </c>
      <c r="S178">
        <v>116</v>
      </c>
      <c r="T178">
        <v>3858184.8367381836</v>
      </c>
      <c r="Z178">
        <v>116</v>
      </c>
      <c r="AA178">
        <v>3935049.250704464</v>
      </c>
    </row>
    <row r="179" spans="10:27" x14ac:dyDescent="0.25">
      <c r="J179">
        <v>117</v>
      </c>
      <c r="K179">
        <v>3508896.2366318568</v>
      </c>
      <c r="S179">
        <v>117</v>
      </c>
      <c r="T179">
        <v>4364249.2414416196</v>
      </c>
      <c r="Z179">
        <v>117</v>
      </c>
      <c r="AA179">
        <v>3760773.1892088624</v>
      </c>
    </row>
    <row r="180" spans="10:27" x14ac:dyDescent="0.25">
      <c r="J180">
        <v>118</v>
      </c>
      <c r="K180">
        <v>3314532.1345678228</v>
      </c>
      <c r="S180">
        <v>118</v>
      </c>
      <c r="T180">
        <v>4418491.2499632388</v>
      </c>
      <c r="Z180">
        <v>118</v>
      </c>
      <c r="AA180">
        <v>3555080.2535307906</v>
      </c>
    </row>
    <row r="181" spans="10:27" x14ac:dyDescent="0.25">
      <c r="J181">
        <v>119</v>
      </c>
      <c r="K181">
        <v>3712270.1260754033</v>
      </c>
      <c r="S181">
        <v>119</v>
      </c>
      <c r="T181">
        <v>4354987.6701301783</v>
      </c>
      <c r="Z181">
        <v>119</v>
      </c>
      <c r="AA181">
        <v>3614691.5400736984</v>
      </c>
    </row>
    <row r="182" spans="10:27" x14ac:dyDescent="0.25">
      <c r="J182">
        <v>120</v>
      </c>
      <c r="K182">
        <v>3695693.5325422511</v>
      </c>
      <c r="S182">
        <v>120</v>
      </c>
      <c r="T182">
        <v>3688892.1913853139</v>
      </c>
      <c r="Z182">
        <v>120</v>
      </c>
      <c r="AA182">
        <v>4138589.7595578083</v>
      </c>
    </row>
    <row r="183" spans="10:27" x14ac:dyDescent="0.25">
      <c r="J183">
        <v>121</v>
      </c>
      <c r="K183">
        <v>3360816.2570761084</v>
      </c>
      <c r="S183">
        <v>121</v>
      </c>
      <c r="T183">
        <v>3880719.995172509</v>
      </c>
      <c r="Z183">
        <v>121</v>
      </c>
      <c r="AA183">
        <v>3865896.1055813287</v>
      </c>
    </row>
    <row r="184" spans="10:27" x14ac:dyDescent="0.25">
      <c r="J184">
        <v>122</v>
      </c>
      <c r="K184">
        <v>3561069.3921823124</v>
      </c>
      <c r="S184">
        <v>122</v>
      </c>
      <c r="T184">
        <v>3863693.7556249187</v>
      </c>
      <c r="Z184">
        <v>122</v>
      </c>
      <c r="AA184">
        <v>3850275.420629018</v>
      </c>
    </row>
    <row r="185" spans="10:27" x14ac:dyDescent="0.25">
      <c r="J185">
        <v>123</v>
      </c>
      <c r="K185">
        <v>3882348.8032698571</v>
      </c>
      <c r="S185">
        <v>123</v>
      </c>
      <c r="T185">
        <v>4238357.1805394404</v>
      </c>
      <c r="Z185">
        <v>123</v>
      </c>
      <c r="AA185">
        <v>3969094.2306294241</v>
      </c>
    </row>
    <row r="186" spans="10:27" x14ac:dyDescent="0.25">
      <c r="J186">
        <v>124</v>
      </c>
      <c r="K186">
        <v>3564121.5181095353</v>
      </c>
      <c r="S186">
        <v>124</v>
      </c>
      <c r="T186">
        <v>4256848.7013205513</v>
      </c>
      <c r="Z186">
        <v>124</v>
      </c>
      <c r="AA186">
        <v>3750301.7028095694</v>
      </c>
    </row>
    <row r="187" spans="10:27" x14ac:dyDescent="0.25">
      <c r="J187">
        <v>125</v>
      </c>
      <c r="K187">
        <v>3176539.958415525</v>
      </c>
      <c r="S187">
        <v>125</v>
      </c>
      <c r="T187">
        <v>3958814.148331339</v>
      </c>
      <c r="Z187">
        <v>125</v>
      </c>
      <c r="AA187">
        <v>3934348.6283983346</v>
      </c>
    </row>
    <row r="188" spans="10:27" x14ac:dyDescent="0.25">
      <c r="J188">
        <v>126</v>
      </c>
      <c r="K188">
        <v>3678442.8136117612</v>
      </c>
      <c r="S188">
        <v>126</v>
      </c>
      <c r="T188">
        <v>3864318.5412261239</v>
      </c>
      <c r="Z188">
        <v>126</v>
      </c>
      <c r="AA188">
        <v>3666878.4825672726</v>
      </c>
    </row>
    <row r="189" spans="10:27" x14ac:dyDescent="0.25">
      <c r="J189">
        <v>127</v>
      </c>
      <c r="K189">
        <v>3163527.8702262323</v>
      </c>
      <c r="S189">
        <v>127</v>
      </c>
      <c r="T189">
        <v>3629187.6052516415</v>
      </c>
      <c r="Z189">
        <v>127</v>
      </c>
      <c r="AA189">
        <v>4378538.8962649247</v>
      </c>
    </row>
    <row r="190" spans="10:27" x14ac:dyDescent="0.25">
      <c r="J190">
        <v>128</v>
      </c>
      <c r="K190">
        <v>3357591.6601425279</v>
      </c>
      <c r="S190">
        <v>128</v>
      </c>
      <c r="T190">
        <v>4655095.3900934244</v>
      </c>
      <c r="Z190">
        <v>128</v>
      </c>
      <c r="AA190">
        <v>3707667.9565026504</v>
      </c>
    </row>
    <row r="191" spans="10:27" x14ac:dyDescent="0.25">
      <c r="J191">
        <v>129</v>
      </c>
      <c r="K191">
        <v>4377156.634655511</v>
      </c>
      <c r="S191">
        <v>129</v>
      </c>
      <c r="T191">
        <v>4339771.2971830452</v>
      </c>
      <c r="Z191">
        <v>129</v>
      </c>
      <c r="AA191">
        <v>3595190.0903413449</v>
      </c>
    </row>
    <row r="192" spans="10:27" x14ac:dyDescent="0.25">
      <c r="J192">
        <v>130</v>
      </c>
      <c r="K192">
        <v>3815147.3483671574</v>
      </c>
      <c r="S192">
        <v>130</v>
      </c>
      <c r="T192">
        <v>3808561.0969900726</v>
      </c>
      <c r="Z192">
        <v>130</v>
      </c>
      <c r="AA192">
        <v>3592429.8176091234</v>
      </c>
    </row>
    <row r="193" spans="10:27" x14ac:dyDescent="0.25">
      <c r="J193">
        <v>131</v>
      </c>
      <c r="K193">
        <v>3940629.3780770754</v>
      </c>
      <c r="S193">
        <v>131</v>
      </c>
      <c r="T193">
        <v>4398099.429088762</v>
      </c>
      <c r="Z193">
        <v>131</v>
      </c>
      <c r="AA193">
        <v>3630938.8838670612</v>
      </c>
    </row>
    <row r="194" spans="10:27" x14ac:dyDescent="0.25">
      <c r="J194">
        <v>132</v>
      </c>
      <c r="K194">
        <v>3684138.6208793488</v>
      </c>
      <c r="S194">
        <v>132</v>
      </c>
      <c r="T194">
        <v>4435288.2450210322</v>
      </c>
      <c r="Z194">
        <v>132</v>
      </c>
      <c r="AA194">
        <v>3859970.9406337966</v>
      </c>
    </row>
    <row r="195" spans="10:27" x14ac:dyDescent="0.25">
      <c r="J195">
        <v>133</v>
      </c>
      <c r="K195">
        <v>4093920.2958429046</v>
      </c>
      <c r="S195">
        <v>133</v>
      </c>
      <c r="T195">
        <v>3900091.8183211684</v>
      </c>
      <c r="Z195">
        <v>133</v>
      </c>
      <c r="AA195">
        <v>4386261.9356032107</v>
      </c>
    </row>
    <row r="196" spans="10:27" x14ac:dyDescent="0.25">
      <c r="J196">
        <v>134</v>
      </c>
      <c r="K196">
        <v>4184771.0811717967</v>
      </c>
      <c r="S196">
        <v>134</v>
      </c>
      <c r="T196">
        <v>4766684.6318851961</v>
      </c>
      <c r="Z196">
        <v>134</v>
      </c>
      <c r="AA196">
        <v>4623838.7954442455</v>
      </c>
    </row>
    <row r="197" spans="10:27" x14ac:dyDescent="0.25">
      <c r="J197">
        <v>135</v>
      </c>
      <c r="K197">
        <v>3680468.3884149422</v>
      </c>
      <c r="S197">
        <v>135</v>
      </c>
      <c r="T197">
        <v>3370280.9197628666</v>
      </c>
      <c r="Z197">
        <v>135</v>
      </c>
      <c r="AA197">
        <v>3917141.5701921829</v>
      </c>
    </row>
    <row r="198" spans="10:27" x14ac:dyDescent="0.25">
      <c r="J198">
        <v>136</v>
      </c>
      <c r="K198">
        <v>3916443.7831549626</v>
      </c>
      <c r="S198">
        <v>136</v>
      </c>
      <c r="T198">
        <v>4535917.2229936616</v>
      </c>
      <c r="Z198">
        <v>136</v>
      </c>
      <c r="AA198">
        <v>4085147.1401709951</v>
      </c>
    </row>
    <row r="199" spans="10:27" x14ac:dyDescent="0.25">
      <c r="J199">
        <v>137</v>
      </c>
      <c r="K199">
        <v>3728251.0308449008</v>
      </c>
      <c r="S199">
        <v>137</v>
      </c>
      <c r="T199">
        <v>4206679.5625514667</v>
      </c>
      <c r="Z199">
        <v>137</v>
      </c>
      <c r="AA199">
        <v>4114923.6140075871</v>
      </c>
    </row>
    <row r="200" spans="10:27" x14ac:dyDescent="0.25">
      <c r="J200">
        <v>138</v>
      </c>
      <c r="K200">
        <v>3702100.5356126446</v>
      </c>
      <c r="S200">
        <v>138</v>
      </c>
      <c r="T200">
        <v>4415432.2509469539</v>
      </c>
      <c r="Z200">
        <v>138</v>
      </c>
      <c r="AA200">
        <v>3589904.1603451953</v>
      </c>
    </row>
    <row r="201" spans="10:27" x14ac:dyDescent="0.25">
      <c r="J201">
        <v>139</v>
      </c>
      <c r="K201">
        <v>3608838.7669650968</v>
      </c>
      <c r="S201">
        <v>139</v>
      </c>
      <c r="T201">
        <v>4056787.6837391825</v>
      </c>
      <c r="Z201">
        <v>139</v>
      </c>
      <c r="AA201">
        <v>4401734.6635812819</v>
      </c>
    </row>
    <row r="202" spans="10:27" x14ac:dyDescent="0.25">
      <c r="J202">
        <v>140</v>
      </c>
      <c r="K202">
        <v>3523995.6581179174</v>
      </c>
      <c r="S202">
        <v>140</v>
      </c>
      <c r="T202">
        <v>4237016.9130491093</v>
      </c>
      <c r="Z202">
        <v>140</v>
      </c>
      <c r="AA202">
        <v>4075060.7830805583</v>
      </c>
    </row>
    <row r="203" spans="10:27" x14ac:dyDescent="0.25">
      <c r="J203">
        <v>141</v>
      </c>
      <c r="K203">
        <v>3340903.9391499558</v>
      </c>
      <c r="S203">
        <v>141</v>
      </c>
      <c r="T203">
        <v>4450314.3709414229</v>
      </c>
      <c r="Z203">
        <v>141</v>
      </c>
      <c r="AA203">
        <v>3709552.3734136522</v>
      </c>
    </row>
    <row r="204" spans="10:27" x14ac:dyDescent="0.25">
      <c r="J204">
        <v>142</v>
      </c>
      <c r="K204">
        <v>3877897.3796544764</v>
      </c>
      <c r="S204">
        <v>142</v>
      </c>
      <c r="T204">
        <v>3707096.0371566806</v>
      </c>
      <c r="Z204">
        <v>142</v>
      </c>
      <c r="AA204">
        <v>4256004.1489687348</v>
      </c>
    </row>
    <row r="205" spans="10:27" x14ac:dyDescent="0.25">
      <c r="J205">
        <v>143</v>
      </c>
      <c r="K205">
        <v>3193224.0593870115</v>
      </c>
      <c r="S205">
        <v>143</v>
      </c>
      <c r="T205">
        <v>3970418.3036550265</v>
      </c>
      <c r="Z205">
        <v>143</v>
      </c>
      <c r="AA205">
        <v>4042340.7736600889</v>
      </c>
    </row>
    <row r="206" spans="10:27" x14ac:dyDescent="0.25">
      <c r="J206">
        <v>144</v>
      </c>
      <c r="K206">
        <v>3562855.2210382307</v>
      </c>
      <c r="S206">
        <v>144</v>
      </c>
      <c r="T206">
        <v>4029008.7901591826</v>
      </c>
      <c r="Z206">
        <v>144</v>
      </c>
      <c r="AA206">
        <v>4872716.5338887693</v>
      </c>
    </row>
    <row r="207" spans="10:27" x14ac:dyDescent="0.25">
      <c r="J207">
        <v>145</v>
      </c>
      <c r="K207">
        <v>3474363.6586420084</v>
      </c>
      <c r="S207">
        <v>145</v>
      </c>
      <c r="T207">
        <v>4408574.3290456962</v>
      </c>
      <c r="Z207">
        <v>145</v>
      </c>
      <c r="AA207">
        <v>3751822.8738032342</v>
      </c>
    </row>
    <row r="208" spans="10:27" x14ac:dyDescent="0.25">
      <c r="J208">
        <v>146</v>
      </c>
      <c r="K208">
        <v>3670488.2016471075</v>
      </c>
      <c r="S208">
        <v>146</v>
      </c>
      <c r="T208">
        <v>4633697.671315209</v>
      </c>
      <c r="Z208">
        <v>146</v>
      </c>
      <c r="AA208">
        <v>3683240.5319763268</v>
      </c>
    </row>
    <row r="209" spans="10:27" x14ac:dyDescent="0.25">
      <c r="J209">
        <v>147</v>
      </c>
      <c r="K209">
        <v>4468748.8251891471</v>
      </c>
      <c r="S209">
        <v>147</v>
      </c>
      <c r="T209">
        <v>3816921.4303601948</v>
      </c>
      <c r="Z209">
        <v>147</v>
      </c>
      <c r="AA209">
        <v>3478212.3421778637</v>
      </c>
    </row>
    <row r="210" spans="10:27" x14ac:dyDescent="0.25">
      <c r="J210">
        <v>148</v>
      </c>
      <c r="K210">
        <v>3611010.425539921</v>
      </c>
      <c r="S210">
        <v>148</v>
      </c>
      <c r="T210">
        <v>4761395.8343166383</v>
      </c>
      <c r="Z210">
        <v>148</v>
      </c>
      <c r="AA210">
        <v>4050165.2494443939</v>
      </c>
    </row>
    <row r="211" spans="10:27" x14ac:dyDescent="0.25">
      <c r="J211">
        <v>149</v>
      </c>
      <c r="K211">
        <v>3376017.1195554337</v>
      </c>
      <c r="S211">
        <v>149</v>
      </c>
      <c r="T211">
        <v>4324176.8257416021</v>
      </c>
      <c r="Z211">
        <v>149</v>
      </c>
      <c r="AA211">
        <v>3697826.1785493828</v>
      </c>
    </row>
    <row r="212" spans="10:27" x14ac:dyDescent="0.25">
      <c r="J212">
        <v>150</v>
      </c>
      <c r="K212">
        <v>3878797.4863229874</v>
      </c>
      <c r="S212">
        <v>150</v>
      </c>
      <c r="T212">
        <v>4385597.3071626239</v>
      </c>
      <c r="Z212">
        <v>150</v>
      </c>
      <c r="AA212">
        <v>4406416.1214638976</v>
      </c>
    </row>
    <row r="213" spans="10:27" x14ac:dyDescent="0.25">
      <c r="J213">
        <v>151</v>
      </c>
      <c r="K213">
        <v>3713595.2936119004</v>
      </c>
      <c r="S213">
        <v>151</v>
      </c>
      <c r="T213">
        <v>4247888.3543219026</v>
      </c>
      <c r="Z213">
        <v>151</v>
      </c>
      <c r="AA213">
        <v>3707137.9865525006</v>
      </c>
    </row>
    <row r="214" spans="10:27" x14ac:dyDescent="0.25">
      <c r="J214">
        <v>152</v>
      </c>
      <c r="K214">
        <v>3798952.0557057941</v>
      </c>
      <c r="S214">
        <v>152</v>
      </c>
      <c r="T214">
        <v>4620951.2705738321</v>
      </c>
      <c r="Z214">
        <v>152</v>
      </c>
      <c r="AA214">
        <v>4251472.2161191218</v>
      </c>
    </row>
    <row r="215" spans="10:27" x14ac:dyDescent="0.25">
      <c r="J215">
        <v>153</v>
      </c>
      <c r="K215">
        <v>4175689.715616629</v>
      </c>
      <c r="S215">
        <v>153</v>
      </c>
      <c r="T215">
        <v>4664665.6576856682</v>
      </c>
      <c r="Z215">
        <v>153</v>
      </c>
      <c r="AA215">
        <v>3626987.3260576739</v>
      </c>
    </row>
    <row r="216" spans="10:27" x14ac:dyDescent="0.25">
      <c r="J216">
        <v>154</v>
      </c>
      <c r="K216">
        <v>3503644.8899257258</v>
      </c>
      <c r="S216">
        <v>154</v>
      </c>
      <c r="T216">
        <v>4228763.708969824</v>
      </c>
      <c r="Z216">
        <v>154</v>
      </c>
      <c r="AA216">
        <v>3830286.3196956632</v>
      </c>
    </row>
    <row r="217" spans="10:27" x14ac:dyDescent="0.25">
      <c r="J217">
        <v>155</v>
      </c>
      <c r="K217">
        <v>3752992.2989586862</v>
      </c>
      <c r="S217">
        <v>155</v>
      </c>
      <c r="T217">
        <v>3749658.3499530335</v>
      </c>
      <c r="Z217">
        <v>155</v>
      </c>
      <c r="AA217">
        <v>3879850.4836698794</v>
      </c>
    </row>
    <row r="218" spans="10:27" x14ac:dyDescent="0.25">
      <c r="J218">
        <v>156</v>
      </c>
      <c r="K218">
        <v>3339967.6938252789</v>
      </c>
      <c r="S218">
        <v>156</v>
      </c>
      <c r="T218">
        <v>3931790.9638803131</v>
      </c>
      <c r="Z218">
        <v>156</v>
      </c>
      <c r="AA218">
        <v>3430443.4195713811</v>
      </c>
    </row>
    <row r="219" spans="10:27" x14ac:dyDescent="0.25">
      <c r="J219">
        <v>157</v>
      </c>
      <c r="K219">
        <v>3798718.0864995043</v>
      </c>
      <c r="S219">
        <v>157</v>
      </c>
      <c r="T219">
        <v>4652538.2490977691</v>
      </c>
      <c r="Z219">
        <v>157</v>
      </c>
      <c r="AA219">
        <v>3488267.3884252165</v>
      </c>
    </row>
    <row r="220" spans="10:27" x14ac:dyDescent="0.25">
      <c r="J220">
        <v>158</v>
      </c>
      <c r="K220">
        <v>3720681.7674275707</v>
      </c>
      <c r="S220">
        <v>158</v>
      </c>
      <c r="T220">
        <v>4276869.6762438938</v>
      </c>
      <c r="Z220">
        <v>158</v>
      </c>
      <c r="AA220">
        <v>4092501.2567832158</v>
      </c>
    </row>
    <row r="221" spans="10:27" x14ac:dyDescent="0.25">
      <c r="J221">
        <v>159</v>
      </c>
      <c r="K221">
        <v>3478728.9076153277</v>
      </c>
      <c r="S221">
        <v>159</v>
      </c>
      <c r="T221">
        <v>4388118.8427773081</v>
      </c>
      <c r="Z221">
        <v>159</v>
      </c>
      <c r="AA221">
        <v>3469601.3266487708</v>
      </c>
    </row>
    <row r="222" spans="10:27" x14ac:dyDescent="0.25">
      <c r="J222">
        <v>160</v>
      </c>
      <c r="K222">
        <v>3416774.3735251608</v>
      </c>
      <c r="S222">
        <v>160</v>
      </c>
      <c r="T222">
        <v>4643849.4518581927</v>
      </c>
      <c r="Z222">
        <v>160</v>
      </c>
      <c r="AA222">
        <v>3793255.5237954566</v>
      </c>
    </row>
    <row r="223" spans="10:27" x14ac:dyDescent="0.25">
      <c r="J223">
        <v>161</v>
      </c>
      <c r="K223">
        <v>3707830.8385285619</v>
      </c>
      <c r="S223">
        <v>161</v>
      </c>
      <c r="T223">
        <v>4730276.7619344899</v>
      </c>
      <c r="Z223">
        <v>161</v>
      </c>
      <c r="AA223">
        <v>3420192.2142373091</v>
      </c>
    </row>
    <row r="224" spans="10:27" x14ac:dyDescent="0.25">
      <c r="J224">
        <v>162</v>
      </c>
      <c r="K224">
        <v>3826592.4532268108</v>
      </c>
      <c r="S224">
        <v>162</v>
      </c>
      <c r="T224">
        <v>4146075.2196807731</v>
      </c>
      <c r="Z224">
        <v>162</v>
      </c>
      <c r="AA224">
        <v>4311859.4180804994</v>
      </c>
    </row>
    <row r="225" spans="10:27" x14ac:dyDescent="0.25">
      <c r="J225">
        <v>163</v>
      </c>
      <c r="K225">
        <v>3888573.9580058418</v>
      </c>
      <c r="S225">
        <v>163</v>
      </c>
      <c r="T225">
        <v>4271685.1854905281</v>
      </c>
      <c r="Z225">
        <v>163</v>
      </c>
      <c r="AA225">
        <v>4057460.741446611</v>
      </c>
    </row>
    <row r="226" spans="10:27" x14ac:dyDescent="0.25">
      <c r="J226">
        <v>164</v>
      </c>
      <c r="K226">
        <v>3538168.059833854</v>
      </c>
      <c r="S226">
        <v>164</v>
      </c>
      <c r="T226">
        <v>4123032.8090210897</v>
      </c>
      <c r="Z226">
        <v>164</v>
      </c>
      <c r="AA226">
        <v>3747169.2835980668</v>
      </c>
    </row>
    <row r="227" spans="10:27" x14ac:dyDescent="0.25">
      <c r="J227">
        <v>165</v>
      </c>
      <c r="K227">
        <v>3328847.1540458812</v>
      </c>
      <c r="S227">
        <v>165</v>
      </c>
      <c r="T227">
        <v>4024484.700471594</v>
      </c>
      <c r="Z227">
        <v>165</v>
      </c>
      <c r="AA227">
        <v>4274470.9515631944</v>
      </c>
    </row>
    <row r="228" spans="10:27" x14ac:dyDescent="0.25">
      <c r="J228">
        <v>166</v>
      </c>
      <c r="K228">
        <v>3457404.76034769</v>
      </c>
      <c r="S228">
        <v>166</v>
      </c>
      <c r="T228">
        <v>4481161.2113129217</v>
      </c>
      <c r="Z228">
        <v>166</v>
      </c>
      <c r="AA228">
        <v>3666412.5513166161</v>
      </c>
    </row>
    <row r="229" spans="10:27" x14ac:dyDescent="0.25">
      <c r="J229">
        <v>167</v>
      </c>
      <c r="K229">
        <v>3475508.5344632883</v>
      </c>
      <c r="S229">
        <v>167</v>
      </c>
      <c r="T229">
        <v>4262118.2155572642</v>
      </c>
      <c r="Z229">
        <v>167</v>
      </c>
      <c r="AA229">
        <v>3426833.7727508554</v>
      </c>
    </row>
    <row r="230" spans="10:27" x14ac:dyDescent="0.25">
      <c r="J230">
        <v>168</v>
      </c>
      <c r="K230">
        <v>4084519.8576915711</v>
      </c>
      <c r="S230">
        <v>168</v>
      </c>
      <c r="T230">
        <v>4156235.9052889189</v>
      </c>
      <c r="Z230">
        <v>168</v>
      </c>
      <c r="AA230">
        <v>3859500.0612910567</v>
      </c>
    </row>
    <row r="231" spans="10:27" x14ac:dyDescent="0.25">
      <c r="J231">
        <v>169</v>
      </c>
      <c r="K231">
        <v>3419518.8488774663</v>
      </c>
      <c r="S231">
        <v>169</v>
      </c>
      <c r="T231">
        <v>4512580.7310604732</v>
      </c>
      <c r="Z231">
        <v>169</v>
      </c>
      <c r="AA231">
        <v>3665117.1011380651</v>
      </c>
    </row>
    <row r="232" spans="10:27" x14ac:dyDescent="0.25">
      <c r="J232">
        <v>170</v>
      </c>
      <c r="K232">
        <v>3910665.3397567305</v>
      </c>
      <c r="S232">
        <v>170</v>
      </c>
      <c r="T232">
        <v>3957034.3825685959</v>
      </c>
      <c r="Z232">
        <v>170</v>
      </c>
      <c r="AA232">
        <v>4090852.893663907</v>
      </c>
    </row>
    <row r="233" spans="10:27" x14ac:dyDescent="0.25">
      <c r="J233">
        <v>171</v>
      </c>
      <c r="K233">
        <v>3166795.1766544823</v>
      </c>
      <c r="S233">
        <v>171</v>
      </c>
      <c r="T233">
        <v>4141532.5470297146</v>
      </c>
      <c r="Z233">
        <v>171</v>
      </c>
      <c r="AA233">
        <v>4096146.4389001811</v>
      </c>
    </row>
    <row r="234" spans="10:27" x14ac:dyDescent="0.25">
      <c r="J234">
        <v>172</v>
      </c>
      <c r="K234">
        <v>3672339.8513250151</v>
      </c>
      <c r="S234">
        <v>172</v>
      </c>
      <c r="T234">
        <v>4785706.9955370976</v>
      </c>
      <c r="Z234">
        <v>172</v>
      </c>
      <c r="AA234">
        <v>3894084.8038078109</v>
      </c>
    </row>
    <row r="235" spans="10:27" x14ac:dyDescent="0.25">
      <c r="J235">
        <v>173</v>
      </c>
      <c r="K235">
        <v>3541952.4036964076</v>
      </c>
      <c r="S235">
        <v>173</v>
      </c>
      <c r="T235">
        <v>3882802.4323940352</v>
      </c>
      <c r="Z235">
        <v>173</v>
      </c>
      <c r="AA235">
        <v>3762859.0049159676</v>
      </c>
    </row>
    <row r="236" spans="10:27" x14ac:dyDescent="0.25">
      <c r="J236">
        <v>174</v>
      </c>
      <c r="K236">
        <v>4088688.5442468859</v>
      </c>
      <c r="S236">
        <v>174</v>
      </c>
      <c r="T236">
        <v>4296587.0303375684</v>
      </c>
      <c r="Z236">
        <v>174</v>
      </c>
      <c r="AA236">
        <v>3692042.3963183858</v>
      </c>
    </row>
    <row r="237" spans="10:27" x14ac:dyDescent="0.25">
      <c r="J237">
        <v>175</v>
      </c>
      <c r="K237">
        <v>3176997.9796774713</v>
      </c>
      <c r="S237">
        <v>175</v>
      </c>
      <c r="T237">
        <v>4594682.9598300206</v>
      </c>
      <c r="Z237">
        <v>175</v>
      </c>
      <c r="AA237">
        <v>3831530.4414002444</v>
      </c>
    </row>
    <row r="238" spans="10:27" x14ac:dyDescent="0.25">
      <c r="J238">
        <v>176</v>
      </c>
      <c r="K238">
        <v>3555058.0138539928</v>
      </c>
      <c r="S238">
        <v>176</v>
      </c>
      <c r="T238">
        <v>4384653.2511690371</v>
      </c>
      <c r="Z238">
        <v>176</v>
      </c>
      <c r="AA238">
        <v>3522224.4712992557</v>
      </c>
    </row>
    <row r="239" spans="10:27" x14ac:dyDescent="0.25">
      <c r="J239">
        <v>177</v>
      </c>
      <c r="K239">
        <v>4125141.7028512666</v>
      </c>
      <c r="S239">
        <v>177</v>
      </c>
      <c r="T239">
        <v>4673103.7804114893</v>
      </c>
      <c r="Z239">
        <v>177</v>
      </c>
      <c r="AA239">
        <v>3898121.4847493418</v>
      </c>
    </row>
    <row r="240" spans="10:27" x14ac:dyDescent="0.25">
      <c r="J240">
        <v>178</v>
      </c>
      <c r="K240">
        <v>3313870.5126049095</v>
      </c>
      <c r="S240">
        <v>178</v>
      </c>
      <c r="T240">
        <v>3950447.5720701376</v>
      </c>
      <c r="Z240">
        <v>178</v>
      </c>
      <c r="AA240">
        <v>3601084.3738890518</v>
      </c>
    </row>
    <row r="241" spans="10:27" x14ac:dyDescent="0.25">
      <c r="J241">
        <v>179</v>
      </c>
      <c r="K241">
        <v>3979824.0385367884</v>
      </c>
      <c r="S241">
        <v>179</v>
      </c>
      <c r="T241">
        <v>4222111.1271422589</v>
      </c>
      <c r="Z241">
        <v>179</v>
      </c>
      <c r="AA241">
        <v>4107247.1869103722</v>
      </c>
    </row>
    <row r="242" spans="10:27" x14ac:dyDescent="0.25">
      <c r="J242">
        <v>180</v>
      </c>
      <c r="K242">
        <v>3751081.2947170041</v>
      </c>
      <c r="S242">
        <v>180</v>
      </c>
      <c r="T242">
        <v>4158659.4295873665</v>
      </c>
      <c r="Z242">
        <v>180</v>
      </c>
      <c r="AA242">
        <v>3892844.3136518146</v>
      </c>
    </row>
    <row r="243" spans="10:27" x14ac:dyDescent="0.25">
      <c r="J243">
        <v>181</v>
      </c>
      <c r="K243">
        <v>3881750.6577569777</v>
      </c>
      <c r="S243">
        <v>181</v>
      </c>
      <c r="T243">
        <v>3944732.3314233148</v>
      </c>
      <c r="Z243">
        <v>181</v>
      </c>
      <c r="AA243">
        <v>3959088.5611629887</v>
      </c>
    </row>
    <row r="244" spans="10:27" x14ac:dyDescent="0.25">
      <c r="J244">
        <v>182</v>
      </c>
      <c r="K244">
        <v>3627270.0881764982</v>
      </c>
      <c r="S244">
        <v>182</v>
      </c>
      <c r="T244">
        <v>4329697.4662793567</v>
      </c>
      <c r="Z244">
        <v>182</v>
      </c>
      <c r="AA244">
        <v>4148975.8553385562</v>
      </c>
    </row>
    <row r="245" spans="10:27" x14ac:dyDescent="0.25">
      <c r="J245">
        <v>183</v>
      </c>
      <c r="K245">
        <v>3715256.7127139131</v>
      </c>
      <c r="S245">
        <v>183</v>
      </c>
      <c r="T245">
        <v>4660643.3249937491</v>
      </c>
      <c r="Z245">
        <v>183</v>
      </c>
      <c r="AA245">
        <v>3487263.7889041277</v>
      </c>
    </row>
    <row r="246" spans="10:27" x14ac:dyDescent="0.25">
      <c r="J246">
        <v>184</v>
      </c>
      <c r="K246">
        <v>3454722.7816320262</v>
      </c>
      <c r="S246">
        <v>184</v>
      </c>
      <c r="T246">
        <v>4264103.4944256935</v>
      </c>
      <c r="Z246">
        <v>184</v>
      </c>
      <c r="AA246">
        <v>3710888.036803198</v>
      </c>
    </row>
    <row r="247" spans="10:27" x14ac:dyDescent="0.25">
      <c r="J247">
        <v>185</v>
      </c>
      <c r="K247">
        <v>3662357.7335106428</v>
      </c>
      <c r="S247">
        <v>185</v>
      </c>
      <c r="T247">
        <v>4052927.9097835706</v>
      </c>
      <c r="Z247">
        <v>185</v>
      </c>
      <c r="AA247">
        <v>4005280.2823860552</v>
      </c>
    </row>
    <row r="248" spans="10:27" x14ac:dyDescent="0.25">
      <c r="J248">
        <v>186</v>
      </c>
      <c r="K248">
        <v>3875873.0336427647</v>
      </c>
      <c r="S248">
        <v>186</v>
      </c>
      <c r="T248">
        <v>4681585.3694238048</v>
      </c>
      <c r="Z248">
        <v>186</v>
      </c>
      <c r="AA248">
        <v>4142504.9169576694</v>
      </c>
    </row>
    <row r="249" spans="10:27" x14ac:dyDescent="0.25">
      <c r="J249">
        <v>187</v>
      </c>
      <c r="K249">
        <v>3834774.3639833732</v>
      </c>
      <c r="S249">
        <v>187</v>
      </c>
      <c r="T249">
        <v>4281440.1016338933</v>
      </c>
      <c r="Z249">
        <v>187</v>
      </c>
      <c r="AA249">
        <v>4048275.5878204256</v>
      </c>
    </row>
    <row r="250" spans="10:27" x14ac:dyDescent="0.25">
      <c r="J250">
        <v>188</v>
      </c>
      <c r="K250">
        <v>3403057.2244958142</v>
      </c>
      <c r="S250">
        <v>188</v>
      </c>
      <c r="T250">
        <v>4208176.1085324921</v>
      </c>
      <c r="Z250">
        <v>188</v>
      </c>
      <c r="AA250">
        <v>3585713.2504743459</v>
      </c>
    </row>
    <row r="251" spans="10:27" x14ac:dyDescent="0.25">
      <c r="J251">
        <v>189</v>
      </c>
      <c r="K251">
        <v>3507809.1455383007</v>
      </c>
      <c r="S251">
        <v>189</v>
      </c>
      <c r="T251">
        <v>4434515.5075565111</v>
      </c>
      <c r="Z251">
        <v>189</v>
      </c>
      <c r="AA251">
        <v>3793742.104304173</v>
      </c>
    </row>
    <row r="252" spans="10:27" x14ac:dyDescent="0.25">
      <c r="J252">
        <v>190</v>
      </c>
      <c r="K252">
        <v>3568494.63052727</v>
      </c>
      <c r="S252">
        <v>190</v>
      </c>
      <c r="T252">
        <v>5441562.060037409</v>
      </c>
      <c r="Z252">
        <v>190</v>
      </c>
      <c r="AA252">
        <v>3879941.7680849801</v>
      </c>
    </row>
    <row r="253" spans="10:27" x14ac:dyDescent="0.25">
      <c r="J253">
        <v>191</v>
      </c>
      <c r="K253">
        <v>3882819.4820257258</v>
      </c>
      <c r="S253">
        <v>191</v>
      </c>
      <c r="T253">
        <v>4229324.5183870476</v>
      </c>
      <c r="Z253">
        <v>191</v>
      </c>
      <c r="AA253">
        <v>3620493.5112371249</v>
      </c>
    </row>
    <row r="254" spans="10:27" x14ac:dyDescent="0.25">
      <c r="J254">
        <v>192</v>
      </c>
      <c r="K254">
        <v>3740329.9666066687</v>
      </c>
      <c r="S254">
        <v>192</v>
      </c>
      <c r="T254">
        <v>4434162.5762781799</v>
      </c>
      <c r="Z254">
        <v>192</v>
      </c>
      <c r="AA254">
        <v>3990382.2719351337</v>
      </c>
    </row>
    <row r="255" spans="10:27" x14ac:dyDescent="0.25">
      <c r="J255">
        <v>193</v>
      </c>
      <c r="K255">
        <v>3938764.2288885443</v>
      </c>
      <c r="S255">
        <v>193</v>
      </c>
      <c r="T255">
        <v>3784697.8126914054</v>
      </c>
      <c r="Z255">
        <v>193</v>
      </c>
      <c r="AA255">
        <v>3921383.3440535907</v>
      </c>
    </row>
    <row r="256" spans="10:27" x14ac:dyDescent="0.25">
      <c r="J256">
        <v>194</v>
      </c>
      <c r="K256">
        <v>3563326.5697045238</v>
      </c>
      <c r="S256">
        <v>194</v>
      </c>
      <c r="T256">
        <v>4508846.8416407192</v>
      </c>
      <c r="Z256">
        <v>194</v>
      </c>
      <c r="AA256">
        <v>3665190.0438941387</v>
      </c>
    </row>
    <row r="257" spans="10:27" x14ac:dyDescent="0.25">
      <c r="J257">
        <v>195</v>
      </c>
      <c r="K257">
        <v>3355686.9491434596</v>
      </c>
      <c r="S257">
        <v>195</v>
      </c>
      <c r="T257">
        <v>4122654.9051939701</v>
      </c>
      <c r="Z257">
        <v>195</v>
      </c>
      <c r="AA257">
        <v>3818672.8859524783</v>
      </c>
    </row>
    <row r="258" spans="10:27" x14ac:dyDescent="0.25">
      <c r="J258">
        <v>196</v>
      </c>
      <c r="K258">
        <v>3303636.0323673254</v>
      </c>
      <c r="S258">
        <v>196</v>
      </c>
      <c r="T258">
        <v>4178843.293217957</v>
      </c>
      <c r="Z258">
        <v>196</v>
      </c>
      <c r="AA258">
        <v>4008406.5547495121</v>
      </c>
    </row>
    <row r="259" spans="10:27" x14ac:dyDescent="0.25">
      <c r="J259">
        <v>197</v>
      </c>
      <c r="K259">
        <v>3517194.1391039337</v>
      </c>
      <c r="S259">
        <v>197</v>
      </c>
      <c r="T259">
        <v>4328070.842990905</v>
      </c>
      <c r="Z259">
        <v>197</v>
      </c>
      <c r="AA259">
        <v>3959277.0064179432</v>
      </c>
    </row>
    <row r="260" spans="10:27" x14ac:dyDescent="0.25">
      <c r="J260">
        <v>198</v>
      </c>
      <c r="K260">
        <v>3345516.7493803115</v>
      </c>
      <c r="S260">
        <v>198</v>
      </c>
      <c r="T260">
        <v>3874437.4105483587</v>
      </c>
      <c r="Z260">
        <v>198</v>
      </c>
      <c r="AA260">
        <v>4243585.4944241606</v>
      </c>
    </row>
    <row r="261" spans="10:27" x14ac:dyDescent="0.25">
      <c r="J261">
        <v>199</v>
      </c>
      <c r="K261">
        <v>3384023.4207725283</v>
      </c>
      <c r="S261">
        <v>199</v>
      </c>
      <c r="T261">
        <v>4459361.8831601199</v>
      </c>
      <c r="Z261">
        <v>199</v>
      </c>
      <c r="AA261">
        <v>3888102.9854339408</v>
      </c>
    </row>
    <row r="262" spans="10:27" x14ac:dyDescent="0.25">
      <c r="J262">
        <v>200</v>
      </c>
      <c r="K262">
        <v>3450235.0730144731</v>
      </c>
      <c r="S262">
        <v>200</v>
      </c>
      <c r="T262">
        <v>4238610.8263088297</v>
      </c>
      <c r="Z262">
        <v>200</v>
      </c>
      <c r="AA262">
        <v>3853867.9015920782</v>
      </c>
    </row>
    <row r="263" spans="10:27" x14ac:dyDescent="0.25">
      <c r="J263">
        <v>201</v>
      </c>
      <c r="K263">
        <v>3079595.6023330982</v>
      </c>
      <c r="S263">
        <v>201</v>
      </c>
      <c r="T263">
        <v>4207240.9336444288</v>
      </c>
      <c r="Z263">
        <v>201</v>
      </c>
      <c r="AA263">
        <v>3999619.9339046278</v>
      </c>
    </row>
    <row r="264" spans="10:27" x14ac:dyDescent="0.25">
      <c r="J264">
        <v>202</v>
      </c>
      <c r="K264">
        <v>3269310.9130886495</v>
      </c>
      <c r="S264">
        <v>202</v>
      </c>
      <c r="T264">
        <v>4415620.0414707484</v>
      </c>
      <c r="Z264">
        <v>202</v>
      </c>
      <c r="AA264">
        <v>3640036.927977216</v>
      </c>
    </row>
    <row r="265" spans="10:27" x14ac:dyDescent="0.25">
      <c r="J265">
        <v>203</v>
      </c>
      <c r="K265">
        <v>3635933.6943047126</v>
      </c>
      <c r="S265">
        <v>203</v>
      </c>
      <c r="T265">
        <v>5044706.5174303055</v>
      </c>
      <c r="Z265">
        <v>203</v>
      </c>
      <c r="AA265">
        <v>3935107.6558820624</v>
      </c>
    </row>
    <row r="266" spans="10:27" x14ac:dyDescent="0.25">
      <c r="J266">
        <v>204</v>
      </c>
      <c r="K266">
        <v>3784969.4095392283</v>
      </c>
      <c r="S266">
        <v>204</v>
      </c>
      <c r="T266">
        <v>4434100.8595570615</v>
      </c>
      <c r="Z266">
        <v>204</v>
      </c>
      <c r="AA266">
        <v>3927582.3918885239</v>
      </c>
    </row>
    <row r="267" spans="10:27" x14ac:dyDescent="0.25">
      <c r="J267">
        <v>205</v>
      </c>
      <c r="K267">
        <v>3368998.1043995679</v>
      </c>
      <c r="S267">
        <v>205</v>
      </c>
      <c r="T267">
        <v>4815759.3579721926</v>
      </c>
      <c r="Z267">
        <v>205</v>
      </c>
      <c r="AA267">
        <v>4423025.5278514065</v>
      </c>
    </row>
    <row r="268" spans="10:27" x14ac:dyDescent="0.25">
      <c r="J268">
        <v>206</v>
      </c>
      <c r="K268">
        <v>3731614.8493876504</v>
      </c>
      <c r="S268">
        <v>206</v>
      </c>
      <c r="T268">
        <v>4226838.0422703205</v>
      </c>
      <c r="Z268">
        <v>206</v>
      </c>
      <c r="AA268">
        <v>3637279.0683319424</v>
      </c>
    </row>
    <row r="269" spans="10:27" x14ac:dyDescent="0.25">
      <c r="J269">
        <v>207</v>
      </c>
      <c r="K269">
        <v>3496854.2942426126</v>
      </c>
      <c r="S269">
        <v>207</v>
      </c>
      <c r="T269">
        <v>4064901.2647048403</v>
      </c>
      <c r="Z269">
        <v>207</v>
      </c>
      <c r="AA269">
        <v>4328011.9088004585</v>
      </c>
    </row>
    <row r="270" spans="10:27" x14ac:dyDescent="0.25">
      <c r="J270">
        <v>208</v>
      </c>
      <c r="K270">
        <v>3608243.7314254879</v>
      </c>
      <c r="S270">
        <v>208</v>
      </c>
      <c r="T270">
        <v>4157479.1528793587</v>
      </c>
      <c r="Z270">
        <v>208</v>
      </c>
      <c r="AA270">
        <v>4247076.9998521553</v>
      </c>
    </row>
    <row r="271" spans="10:27" x14ac:dyDescent="0.25">
      <c r="J271">
        <v>209</v>
      </c>
      <c r="K271">
        <v>3152503.7873519603</v>
      </c>
      <c r="S271">
        <v>209</v>
      </c>
      <c r="T271">
        <v>4268685.2069930611</v>
      </c>
      <c r="Z271">
        <v>209</v>
      </c>
      <c r="AA271">
        <v>3741935.5077264011</v>
      </c>
    </row>
    <row r="272" spans="10:27" x14ac:dyDescent="0.25">
      <c r="J272">
        <v>210</v>
      </c>
      <c r="K272">
        <v>3483352.0983712045</v>
      </c>
      <c r="S272">
        <v>210</v>
      </c>
      <c r="T272">
        <v>4424182.8871394573</v>
      </c>
      <c r="Z272">
        <v>210</v>
      </c>
      <c r="AA272">
        <v>3814545.3269839184</v>
      </c>
    </row>
    <row r="273" spans="10:27" x14ac:dyDescent="0.25">
      <c r="J273">
        <v>211</v>
      </c>
      <c r="K273">
        <v>2990506.1569245723</v>
      </c>
      <c r="S273">
        <v>211</v>
      </c>
      <c r="T273">
        <v>4064052.9062923132</v>
      </c>
      <c r="Z273">
        <v>211</v>
      </c>
      <c r="AA273">
        <v>3708917.3846862549</v>
      </c>
    </row>
    <row r="274" spans="10:27" x14ac:dyDescent="0.25">
      <c r="J274">
        <v>212</v>
      </c>
      <c r="K274">
        <v>3709188.6798687731</v>
      </c>
      <c r="S274">
        <v>212</v>
      </c>
      <c r="T274">
        <v>4090561.2323775049</v>
      </c>
      <c r="Z274">
        <v>212</v>
      </c>
      <c r="AA274">
        <v>3752532.1919164993</v>
      </c>
    </row>
    <row r="275" spans="10:27" x14ac:dyDescent="0.25">
      <c r="J275">
        <v>213</v>
      </c>
      <c r="K275">
        <v>3781497.7783342022</v>
      </c>
      <c r="S275">
        <v>213</v>
      </c>
      <c r="T275">
        <v>3741537.8314425466</v>
      </c>
      <c r="Z275">
        <v>213</v>
      </c>
      <c r="AA275">
        <v>3733604.7622806071</v>
      </c>
    </row>
    <row r="276" spans="10:27" x14ac:dyDescent="0.25">
      <c r="J276">
        <v>214</v>
      </c>
      <c r="K276">
        <v>3509645.5082957996</v>
      </c>
      <c r="S276">
        <v>214</v>
      </c>
      <c r="T276">
        <v>4190987.5414425763</v>
      </c>
      <c r="Z276">
        <v>214</v>
      </c>
      <c r="AA276">
        <v>3605621.3225944773</v>
      </c>
    </row>
    <row r="277" spans="10:27" x14ac:dyDescent="0.25">
      <c r="J277">
        <v>215</v>
      </c>
      <c r="K277">
        <v>3748012.2677590824</v>
      </c>
      <c r="S277">
        <v>215</v>
      </c>
      <c r="T277">
        <v>4314893.5023372564</v>
      </c>
      <c r="Z277">
        <v>215</v>
      </c>
      <c r="AA277">
        <v>3457473.3847358101</v>
      </c>
    </row>
    <row r="278" spans="10:27" x14ac:dyDescent="0.25">
      <c r="J278">
        <v>216</v>
      </c>
      <c r="K278">
        <v>4046842.0047770631</v>
      </c>
      <c r="S278">
        <v>216</v>
      </c>
      <c r="T278">
        <v>4260598.2193059213</v>
      </c>
      <c r="Z278">
        <v>216</v>
      </c>
      <c r="AA278">
        <v>3685806.3745743809</v>
      </c>
    </row>
    <row r="279" spans="10:27" x14ac:dyDescent="0.25">
      <c r="J279">
        <v>217</v>
      </c>
      <c r="K279">
        <v>3408772.4544210448</v>
      </c>
      <c r="S279">
        <v>217</v>
      </c>
      <c r="T279">
        <v>4519323.3563820254</v>
      </c>
      <c r="Z279">
        <v>217</v>
      </c>
      <c r="AA279">
        <v>3677540.7237147326</v>
      </c>
    </row>
    <row r="280" spans="10:27" x14ac:dyDescent="0.25">
      <c r="J280">
        <v>218</v>
      </c>
      <c r="K280">
        <v>3428482.7129767123</v>
      </c>
      <c r="S280">
        <v>218</v>
      </c>
      <c r="T280">
        <v>4101811.7145709023</v>
      </c>
      <c r="Z280">
        <v>218</v>
      </c>
      <c r="AA280">
        <v>3759330.5028494541</v>
      </c>
    </row>
    <row r="281" spans="10:27" x14ac:dyDescent="0.25">
      <c r="J281">
        <v>219</v>
      </c>
      <c r="K281">
        <v>3464706.2783100829</v>
      </c>
      <c r="S281">
        <v>219</v>
      </c>
      <c r="T281">
        <v>4048980.4350498882</v>
      </c>
      <c r="Z281">
        <v>219</v>
      </c>
      <c r="AA281">
        <v>3677786.3397154966</v>
      </c>
    </row>
    <row r="282" spans="10:27" x14ac:dyDescent="0.25">
      <c r="J282">
        <v>220</v>
      </c>
      <c r="K282">
        <v>3275372.5501852036</v>
      </c>
      <c r="S282">
        <v>220</v>
      </c>
      <c r="T282">
        <v>4173980.7869707202</v>
      </c>
      <c r="Z282">
        <v>220</v>
      </c>
      <c r="AA282">
        <v>3490963.647318319</v>
      </c>
    </row>
    <row r="283" spans="10:27" x14ac:dyDescent="0.25">
      <c r="J283">
        <v>221</v>
      </c>
      <c r="K283">
        <v>3957340.3584643034</v>
      </c>
      <c r="S283">
        <v>221</v>
      </c>
      <c r="T283">
        <v>4509966.5803991389</v>
      </c>
      <c r="Z283">
        <v>221</v>
      </c>
      <c r="AA283">
        <v>3798319.4321141983</v>
      </c>
    </row>
    <row r="284" spans="10:27" x14ac:dyDescent="0.25">
      <c r="J284">
        <v>222</v>
      </c>
      <c r="K284">
        <v>3885724.0067238165</v>
      </c>
      <c r="S284">
        <v>222</v>
      </c>
      <c r="T284">
        <v>4803118.7483766405</v>
      </c>
      <c r="Z284">
        <v>222</v>
      </c>
      <c r="AA284">
        <v>3827333.6016244777</v>
      </c>
    </row>
    <row r="285" spans="10:27" x14ac:dyDescent="0.25">
      <c r="J285">
        <v>223</v>
      </c>
      <c r="K285">
        <v>4067435.0264107953</v>
      </c>
      <c r="S285">
        <v>223</v>
      </c>
      <c r="T285">
        <v>4262881.1290977336</v>
      </c>
      <c r="Z285">
        <v>223</v>
      </c>
      <c r="AA285">
        <v>3638888.7091441066</v>
      </c>
    </row>
    <row r="286" spans="10:27" x14ac:dyDescent="0.25">
      <c r="J286">
        <v>224</v>
      </c>
      <c r="K286">
        <v>3602383.7363180611</v>
      </c>
      <c r="S286">
        <v>224</v>
      </c>
      <c r="T286">
        <v>3959723.183391605</v>
      </c>
      <c r="Z286">
        <v>224</v>
      </c>
      <c r="AA286">
        <v>4123761.1701178388</v>
      </c>
    </row>
    <row r="287" spans="10:27" x14ac:dyDescent="0.25">
      <c r="J287">
        <v>225</v>
      </c>
      <c r="K287">
        <v>3560401.2550185816</v>
      </c>
      <c r="S287">
        <v>225</v>
      </c>
      <c r="T287">
        <v>4560067.7346357945</v>
      </c>
      <c r="Z287">
        <v>225</v>
      </c>
      <c r="AA287">
        <v>4093001.891057027</v>
      </c>
    </row>
    <row r="288" spans="10:27" x14ac:dyDescent="0.25">
      <c r="J288">
        <v>226</v>
      </c>
      <c r="K288">
        <v>3403404.709506915</v>
      </c>
      <c r="S288">
        <v>226</v>
      </c>
      <c r="T288">
        <v>4319849.5908764051</v>
      </c>
      <c r="Z288">
        <v>226</v>
      </c>
      <c r="AA288">
        <v>3837011.4044260015</v>
      </c>
    </row>
    <row r="289" spans="10:27" x14ac:dyDescent="0.25">
      <c r="J289">
        <v>227</v>
      </c>
      <c r="K289">
        <v>3759033.8617840181</v>
      </c>
      <c r="S289">
        <v>227</v>
      </c>
      <c r="T289">
        <v>4275399.1982270405</v>
      </c>
      <c r="Z289">
        <v>227</v>
      </c>
      <c r="AA289">
        <v>3487095.0044633728</v>
      </c>
    </row>
    <row r="290" spans="10:27" x14ac:dyDescent="0.25">
      <c r="J290">
        <v>228</v>
      </c>
      <c r="K290">
        <v>3892927.0819560164</v>
      </c>
      <c r="S290">
        <v>228</v>
      </c>
      <c r="T290">
        <v>4609659.2433323506</v>
      </c>
      <c r="Z290">
        <v>228</v>
      </c>
      <c r="AA290">
        <v>3743202.4379406348</v>
      </c>
    </row>
    <row r="291" spans="10:27" x14ac:dyDescent="0.25">
      <c r="J291">
        <v>229</v>
      </c>
      <c r="K291">
        <v>4136586.6086038332</v>
      </c>
      <c r="S291">
        <v>229</v>
      </c>
      <c r="T291">
        <v>3900416.4333561058</v>
      </c>
      <c r="Z291">
        <v>229</v>
      </c>
      <c r="AA291">
        <v>4557610.7752324706</v>
      </c>
    </row>
    <row r="292" spans="10:27" x14ac:dyDescent="0.25">
      <c r="J292">
        <v>230</v>
      </c>
      <c r="K292">
        <v>3602560.0930610178</v>
      </c>
      <c r="S292">
        <v>230</v>
      </c>
      <c r="T292">
        <v>4792719.8089526556</v>
      </c>
      <c r="Z292">
        <v>230</v>
      </c>
      <c r="AA292">
        <v>4080060.7842000956</v>
      </c>
    </row>
    <row r="293" spans="10:27" x14ac:dyDescent="0.25">
      <c r="J293">
        <v>231</v>
      </c>
      <c r="K293">
        <v>3536740.4042331236</v>
      </c>
      <c r="S293">
        <v>231</v>
      </c>
      <c r="T293">
        <v>3857344.2573273182</v>
      </c>
      <c r="Z293">
        <v>231</v>
      </c>
      <c r="AA293">
        <v>3297428.4207386132</v>
      </c>
    </row>
    <row r="294" spans="10:27" x14ac:dyDescent="0.25">
      <c r="J294">
        <v>232</v>
      </c>
      <c r="K294">
        <v>3771894.9898393722</v>
      </c>
      <c r="S294">
        <v>232</v>
      </c>
      <c r="T294">
        <v>3976312.3450503992</v>
      </c>
      <c r="Z294">
        <v>232</v>
      </c>
      <c r="AA294">
        <v>3987440.0770371356</v>
      </c>
    </row>
    <row r="295" spans="10:27" x14ac:dyDescent="0.25">
      <c r="J295">
        <v>233</v>
      </c>
      <c r="K295">
        <v>3657646.6404215884</v>
      </c>
      <c r="S295">
        <v>233</v>
      </c>
      <c r="T295">
        <v>5025771.8152653957</v>
      </c>
      <c r="Z295">
        <v>233</v>
      </c>
      <c r="AA295">
        <v>4625891.1272186963</v>
      </c>
    </row>
    <row r="296" spans="10:27" x14ac:dyDescent="0.25">
      <c r="J296">
        <v>234</v>
      </c>
      <c r="K296">
        <v>3746619.2748280633</v>
      </c>
      <c r="S296">
        <v>234</v>
      </c>
      <c r="T296">
        <v>4502867.5271583432</v>
      </c>
      <c r="Z296">
        <v>234</v>
      </c>
      <c r="AA296">
        <v>3716315.7923366209</v>
      </c>
    </row>
    <row r="297" spans="10:27" x14ac:dyDescent="0.25">
      <c r="J297">
        <v>235</v>
      </c>
      <c r="K297">
        <v>3496359.4395052115</v>
      </c>
      <c r="S297">
        <v>235</v>
      </c>
      <c r="T297">
        <v>3835391.4059116011</v>
      </c>
      <c r="Z297">
        <v>235</v>
      </c>
      <c r="AA297">
        <v>3450987.386057605</v>
      </c>
    </row>
    <row r="298" spans="10:27" x14ac:dyDescent="0.25">
      <c r="J298">
        <v>236</v>
      </c>
      <c r="K298">
        <v>3331715.3093298725</v>
      </c>
      <c r="S298">
        <v>236</v>
      </c>
      <c r="T298">
        <v>4644573.9098204523</v>
      </c>
      <c r="Z298">
        <v>236</v>
      </c>
      <c r="AA298">
        <v>3987023.0156853371</v>
      </c>
    </row>
    <row r="299" spans="10:27" x14ac:dyDescent="0.25">
      <c r="J299">
        <v>237</v>
      </c>
      <c r="K299">
        <v>3858673.287726887</v>
      </c>
      <c r="S299">
        <v>237</v>
      </c>
      <c r="T299">
        <v>4049704.4345728243</v>
      </c>
      <c r="Z299">
        <v>237</v>
      </c>
      <c r="AA299">
        <v>3565840.4859427121</v>
      </c>
    </row>
    <row r="300" spans="10:27" x14ac:dyDescent="0.25">
      <c r="J300">
        <v>238</v>
      </c>
      <c r="K300">
        <v>3842082.55634563</v>
      </c>
      <c r="S300">
        <v>238</v>
      </c>
      <c r="T300">
        <v>3890494.7832801072</v>
      </c>
      <c r="Z300">
        <v>238</v>
      </c>
      <c r="AA300">
        <v>3933936.6655293745</v>
      </c>
    </row>
    <row r="301" spans="10:27" x14ac:dyDescent="0.25">
      <c r="J301">
        <v>239</v>
      </c>
      <c r="K301">
        <v>3865750.8843835499</v>
      </c>
      <c r="S301">
        <v>239</v>
      </c>
      <c r="T301">
        <v>3581967.1019990919</v>
      </c>
      <c r="Z301">
        <v>239</v>
      </c>
      <c r="AA301">
        <v>3713203.2654923652</v>
      </c>
    </row>
    <row r="302" spans="10:27" x14ac:dyDescent="0.25">
      <c r="J302">
        <v>240</v>
      </c>
      <c r="K302">
        <v>3179798.4954434177</v>
      </c>
      <c r="S302">
        <v>240</v>
      </c>
      <c r="T302">
        <v>4870578.3628769675</v>
      </c>
      <c r="Z302">
        <v>240</v>
      </c>
      <c r="AA302">
        <v>4321243.9612656105</v>
      </c>
    </row>
    <row r="303" spans="10:27" x14ac:dyDescent="0.25">
      <c r="J303">
        <v>241</v>
      </c>
      <c r="K303">
        <v>4044543.7852293751</v>
      </c>
      <c r="S303">
        <v>241</v>
      </c>
      <c r="T303">
        <v>4179708.1113126548</v>
      </c>
      <c r="Z303">
        <v>241</v>
      </c>
      <c r="AA303">
        <v>3994911.9231962166</v>
      </c>
    </row>
    <row r="304" spans="10:27" x14ac:dyDescent="0.25">
      <c r="J304">
        <v>242</v>
      </c>
      <c r="K304">
        <v>3898236.9274513545</v>
      </c>
      <c r="S304">
        <v>242</v>
      </c>
      <c r="T304">
        <v>3896558.0677058599</v>
      </c>
      <c r="Z304">
        <v>242</v>
      </c>
      <c r="AA304">
        <v>4050088.6545401183</v>
      </c>
    </row>
    <row r="305" spans="10:27" x14ac:dyDescent="0.25">
      <c r="J305">
        <v>243</v>
      </c>
      <c r="K305">
        <v>3415350.6215465516</v>
      </c>
      <c r="S305">
        <v>243</v>
      </c>
      <c r="T305">
        <v>4017604.4463932244</v>
      </c>
      <c r="Z305">
        <v>243</v>
      </c>
      <c r="AA305">
        <v>3846049.3842103947</v>
      </c>
    </row>
    <row r="306" spans="10:27" x14ac:dyDescent="0.25">
      <c r="J306">
        <v>244</v>
      </c>
      <c r="K306">
        <v>3799099.4835917717</v>
      </c>
      <c r="S306">
        <v>244</v>
      </c>
      <c r="T306">
        <v>4206357.7169769201</v>
      </c>
      <c r="Z306">
        <v>244</v>
      </c>
      <c r="AA306">
        <v>3737489.1466988064</v>
      </c>
    </row>
    <row r="307" spans="10:27" x14ac:dyDescent="0.25">
      <c r="J307">
        <v>245</v>
      </c>
      <c r="K307">
        <v>3575560.4967611753</v>
      </c>
      <c r="S307">
        <v>245</v>
      </c>
      <c r="T307">
        <v>4148872.9575053807</v>
      </c>
      <c r="Z307">
        <v>245</v>
      </c>
      <c r="AA307">
        <v>3866296.6956938384</v>
      </c>
    </row>
    <row r="308" spans="10:27" x14ac:dyDescent="0.25">
      <c r="J308">
        <v>246</v>
      </c>
      <c r="K308">
        <v>3579449.7015159074</v>
      </c>
      <c r="S308">
        <v>246</v>
      </c>
      <c r="T308">
        <v>4709071.4528156947</v>
      </c>
      <c r="Z308">
        <v>246</v>
      </c>
      <c r="AA308">
        <v>3880085.1915325462</v>
      </c>
    </row>
    <row r="309" spans="10:27" x14ac:dyDescent="0.25">
      <c r="J309">
        <v>247</v>
      </c>
      <c r="K309">
        <v>3579153.0694224332</v>
      </c>
      <c r="S309">
        <v>247</v>
      </c>
      <c r="T309">
        <v>4180814.4006642681</v>
      </c>
      <c r="Z309">
        <v>247</v>
      </c>
      <c r="AA309">
        <v>3742412.6006771172</v>
      </c>
    </row>
    <row r="310" spans="10:27" x14ac:dyDescent="0.25">
      <c r="J310">
        <v>248</v>
      </c>
      <c r="K310">
        <v>3829997.594680557</v>
      </c>
      <c r="S310">
        <v>248</v>
      </c>
      <c r="T310">
        <v>4258376.3533279533</v>
      </c>
      <c r="Z310">
        <v>248</v>
      </c>
      <c r="AA310">
        <v>3997527.8202322749</v>
      </c>
    </row>
    <row r="311" spans="10:27" x14ac:dyDescent="0.25">
      <c r="J311">
        <v>249</v>
      </c>
      <c r="K311">
        <v>3420907.6649863347</v>
      </c>
      <c r="S311">
        <v>249</v>
      </c>
      <c r="T311">
        <v>5206243.3001223616</v>
      </c>
      <c r="Z311">
        <v>249</v>
      </c>
      <c r="AA311">
        <v>3939104.8825119347</v>
      </c>
    </row>
    <row r="312" spans="10:27" x14ac:dyDescent="0.25">
      <c r="J312">
        <v>250</v>
      </c>
      <c r="K312">
        <v>3995514.9912730302</v>
      </c>
      <c r="S312">
        <v>250</v>
      </c>
      <c r="T312">
        <v>4218432.716399869</v>
      </c>
      <c r="Z312">
        <v>250</v>
      </c>
      <c r="AA312">
        <v>3804125.2766702683</v>
      </c>
    </row>
    <row r="313" spans="10:27" x14ac:dyDescent="0.25">
      <c r="J313">
        <v>251</v>
      </c>
      <c r="K313">
        <v>3982604.2983112815</v>
      </c>
      <c r="S313">
        <v>251</v>
      </c>
      <c r="T313">
        <v>4043686.1825391399</v>
      </c>
      <c r="Z313">
        <v>251</v>
      </c>
      <c r="AA313">
        <v>4532577.1869986895</v>
      </c>
    </row>
    <row r="314" spans="10:27" x14ac:dyDescent="0.25">
      <c r="J314">
        <v>252</v>
      </c>
      <c r="K314">
        <v>3024616.2274934156</v>
      </c>
      <c r="S314">
        <v>252</v>
      </c>
      <c r="T314">
        <v>4200238.8596423315</v>
      </c>
      <c r="Z314">
        <v>252</v>
      </c>
      <c r="AA314">
        <v>4260875.9470407395</v>
      </c>
    </row>
    <row r="315" spans="10:27" x14ac:dyDescent="0.25">
      <c r="J315">
        <v>253</v>
      </c>
      <c r="K315">
        <v>3323054.0414547133</v>
      </c>
      <c r="S315">
        <v>253</v>
      </c>
      <c r="T315">
        <v>4040583.3246285473</v>
      </c>
      <c r="Z315">
        <v>253</v>
      </c>
      <c r="AA315">
        <v>3809821.749551028</v>
      </c>
    </row>
    <row r="316" spans="10:27" x14ac:dyDescent="0.25">
      <c r="J316">
        <v>254</v>
      </c>
      <c r="K316">
        <v>3650954.856945246</v>
      </c>
      <c r="S316">
        <v>254</v>
      </c>
      <c r="T316">
        <v>4190396.5036354866</v>
      </c>
      <c r="Z316">
        <v>254</v>
      </c>
      <c r="AA316">
        <v>3744460.2250693538</v>
      </c>
    </row>
    <row r="317" spans="10:27" x14ac:dyDescent="0.25">
      <c r="J317">
        <v>255</v>
      </c>
      <c r="K317">
        <v>3532556.8802944389</v>
      </c>
      <c r="S317">
        <v>255</v>
      </c>
      <c r="T317">
        <v>4298498.3545866106</v>
      </c>
      <c r="Z317">
        <v>255</v>
      </c>
      <c r="AA317">
        <v>3842683.3878000937</v>
      </c>
    </row>
    <row r="318" spans="10:27" x14ac:dyDescent="0.25">
      <c r="J318">
        <v>256</v>
      </c>
      <c r="K318">
        <v>3445864.2531921263</v>
      </c>
      <c r="S318">
        <v>256</v>
      </c>
      <c r="T318">
        <v>4631756.3401886858</v>
      </c>
      <c r="Z318">
        <v>256</v>
      </c>
      <c r="AA318">
        <v>4045241.316873719</v>
      </c>
    </row>
    <row r="319" spans="10:27" x14ac:dyDescent="0.25">
      <c r="J319">
        <v>257</v>
      </c>
      <c r="K319">
        <v>3937646.2706237906</v>
      </c>
      <c r="S319">
        <v>257</v>
      </c>
      <c r="T319">
        <v>4155484.2790126354</v>
      </c>
      <c r="Z319">
        <v>257</v>
      </c>
      <c r="AA319">
        <v>3647835.9682032969</v>
      </c>
    </row>
    <row r="320" spans="10:27" x14ac:dyDescent="0.25">
      <c r="J320">
        <v>258</v>
      </c>
      <c r="K320">
        <v>3989122.9986381233</v>
      </c>
      <c r="S320">
        <v>258</v>
      </c>
      <c r="T320">
        <v>4648404.5417889785</v>
      </c>
      <c r="Z320">
        <v>258</v>
      </c>
      <c r="AA320">
        <v>3775341.848170612</v>
      </c>
    </row>
    <row r="321" spans="10:27" x14ac:dyDescent="0.25">
      <c r="J321">
        <v>259</v>
      </c>
      <c r="K321">
        <v>3233473.7558183032</v>
      </c>
      <c r="S321">
        <v>259</v>
      </c>
      <c r="T321">
        <v>4691235.2350798603</v>
      </c>
      <c r="Z321">
        <v>259</v>
      </c>
      <c r="AA321">
        <v>3672344.5148640964</v>
      </c>
    </row>
    <row r="322" spans="10:27" x14ac:dyDescent="0.25">
      <c r="J322">
        <v>260</v>
      </c>
      <c r="K322">
        <v>3602807.2836014736</v>
      </c>
      <c r="S322">
        <v>260</v>
      </c>
      <c r="T322">
        <v>4045634.377186439</v>
      </c>
      <c r="Z322">
        <v>260</v>
      </c>
      <c r="AA322">
        <v>4191918.8385317638</v>
      </c>
    </row>
    <row r="323" spans="10:27" x14ac:dyDescent="0.25">
      <c r="J323">
        <v>261</v>
      </c>
      <c r="K323">
        <v>3830810.4905617232</v>
      </c>
      <c r="S323">
        <v>261</v>
      </c>
      <c r="T323">
        <v>4375775.421738416</v>
      </c>
      <c r="Z323">
        <v>261</v>
      </c>
      <c r="AA323">
        <v>4150425.1209849203</v>
      </c>
    </row>
    <row r="324" spans="10:27" x14ac:dyDescent="0.25">
      <c r="J324">
        <v>262</v>
      </c>
      <c r="K324">
        <v>3388961.0744550363</v>
      </c>
      <c r="S324">
        <v>262</v>
      </c>
      <c r="T324">
        <v>4017192.7078080638</v>
      </c>
      <c r="Z324">
        <v>262</v>
      </c>
      <c r="AA324">
        <v>3488341.3582556546</v>
      </c>
    </row>
    <row r="325" spans="10:27" x14ac:dyDescent="0.25">
      <c r="J325">
        <v>263</v>
      </c>
      <c r="K325">
        <v>3816122.5857414273</v>
      </c>
      <c r="S325">
        <v>263</v>
      </c>
      <c r="T325">
        <v>4094989.8986868435</v>
      </c>
      <c r="Z325">
        <v>263</v>
      </c>
      <c r="AA325">
        <v>3919341.7693094686</v>
      </c>
    </row>
    <row r="326" spans="10:27" x14ac:dyDescent="0.25">
      <c r="J326">
        <v>264</v>
      </c>
      <c r="K326">
        <v>3448287.2775403787</v>
      </c>
      <c r="S326">
        <v>264</v>
      </c>
      <c r="T326">
        <v>4882372.081585085</v>
      </c>
      <c r="Z326">
        <v>264</v>
      </c>
      <c r="AA326">
        <v>3718031.8943375461</v>
      </c>
    </row>
    <row r="327" spans="10:27" x14ac:dyDescent="0.25">
      <c r="J327">
        <v>265</v>
      </c>
      <c r="K327">
        <v>3736411.3703969182</v>
      </c>
      <c r="S327">
        <v>265</v>
      </c>
      <c r="T327">
        <v>4422617.8451931365</v>
      </c>
      <c r="Z327">
        <v>265</v>
      </c>
      <c r="AA327">
        <v>4036286.4692236781</v>
      </c>
    </row>
    <row r="328" spans="10:27" x14ac:dyDescent="0.25">
      <c r="J328">
        <v>266</v>
      </c>
      <c r="K328">
        <v>4019870.3519729464</v>
      </c>
      <c r="S328">
        <v>266</v>
      </c>
      <c r="T328">
        <v>3861705.2955435058</v>
      </c>
      <c r="Z328">
        <v>266</v>
      </c>
      <c r="AA328">
        <v>3511577.2228130354</v>
      </c>
    </row>
    <row r="329" spans="10:27" x14ac:dyDescent="0.25">
      <c r="J329">
        <v>267</v>
      </c>
      <c r="K329">
        <v>3364705.3830269864</v>
      </c>
      <c r="S329">
        <v>267</v>
      </c>
      <c r="T329">
        <v>4019184.523555845</v>
      </c>
      <c r="Z329">
        <v>267</v>
      </c>
      <c r="AA329">
        <v>3987223.2751568537</v>
      </c>
    </row>
    <row r="330" spans="10:27" x14ac:dyDescent="0.25">
      <c r="J330">
        <v>268</v>
      </c>
      <c r="K330">
        <v>3897639.9515052498</v>
      </c>
      <c r="S330">
        <v>268</v>
      </c>
      <c r="T330">
        <v>4721017.9694403531</v>
      </c>
      <c r="Z330">
        <v>268</v>
      </c>
      <c r="AA330">
        <v>4195168.8401532657</v>
      </c>
    </row>
    <row r="331" spans="10:27" x14ac:dyDescent="0.25">
      <c r="J331">
        <v>269</v>
      </c>
      <c r="K331">
        <v>3556484.3193368404</v>
      </c>
      <c r="S331">
        <v>269</v>
      </c>
      <c r="T331">
        <v>4039922.6648171567</v>
      </c>
      <c r="Z331">
        <v>269</v>
      </c>
      <c r="AA331">
        <v>3898412.3725300739</v>
      </c>
    </row>
    <row r="332" spans="10:27" x14ac:dyDescent="0.25">
      <c r="J332">
        <v>270</v>
      </c>
      <c r="K332">
        <v>3649653.4805699768</v>
      </c>
      <c r="S332">
        <v>270</v>
      </c>
      <c r="T332">
        <v>4447627.255508868</v>
      </c>
      <c r="Z332">
        <v>270</v>
      </c>
      <c r="AA332">
        <v>3790573.0575618208</v>
      </c>
    </row>
    <row r="333" spans="10:27" x14ac:dyDescent="0.25">
      <c r="J333">
        <v>271</v>
      </c>
      <c r="K333">
        <v>3543923.6907621548</v>
      </c>
      <c r="S333">
        <v>271</v>
      </c>
      <c r="T333">
        <v>4454737.517372964</v>
      </c>
      <c r="Z333">
        <v>271</v>
      </c>
      <c r="AA333">
        <v>3764981.0351434899</v>
      </c>
    </row>
    <row r="334" spans="10:27" x14ac:dyDescent="0.25">
      <c r="J334">
        <v>272</v>
      </c>
      <c r="K334">
        <v>3899170.716011798</v>
      </c>
      <c r="S334">
        <v>272</v>
      </c>
      <c r="T334">
        <v>3890222.3844958018</v>
      </c>
      <c r="Z334">
        <v>272</v>
      </c>
      <c r="AA334">
        <v>4003008.543021631</v>
      </c>
    </row>
    <row r="335" spans="10:27" x14ac:dyDescent="0.25">
      <c r="J335">
        <v>273</v>
      </c>
      <c r="K335">
        <v>3750950.3397862758</v>
      </c>
      <c r="S335">
        <v>273</v>
      </c>
      <c r="T335">
        <v>4579705.9340624521</v>
      </c>
      <c r="Z335">
        <v>273</v>
      </c>
      <c r="AA335">
        <v>3591983.7076024786</v>
      </c>
    </row>
    <row r="336" spans="10:27" x14ac:dyDescent="0.25">
      <c r="J336">
        <v>274</v>
      </c>
      <c r="K336">
        <v>3846773.1679777019</v>
      </c>
      <c r="S336">
        <v>274</v>
      </c>
      <c r="T336">
        <v>3554278.05039872</v>
      </c>
      <c r="Z336">
        <v>274</v>
      </c>
      <c r="AA336">
        <v>3669153.028563573</v>
      </c>
    </row>
    <row r="337" spans="10:27" x14ac:dyDescent="0.25">
      <c r="J337">
        <v>275</v>
      </c>
      <c r="K337">
        <v>3861119.2535736794</v>
      </c>
      <c r="S337">
        <v>275</v>
      </c>
      <c r="T337">
        <v>4490585.3212652411</v>
      </c>
      <c r="Z337">
        <v>275</v>
      </c>
      <c r="AA337">
        <v>3829858.2764694635</v>
      </c>
    </row>
    <row r="338" spans="10:27" x14ac:dyDescent="0.25">
      <c r="J338">
        <v>276</v>
      </c>
      <c r="K338">
        <v>3279446.7717528157</v>
      </c>
      <c r="S338">
        <v>276</v>
      </c>
      <c r="T338">
        <v>4319548.2408572482</v>
      </c>
      <c r="Z338">
        <v>276</v>
      </c>
      <c r="AA338">
        <v>3898633.2901509847</v>
      </c>
    </row>
    <row r="339" spans="10:27" x14ac:dyDescent="0.25">
      <c r="J339">
        <v>277</v>
      </c>
      <c r="K339">
        <v>3645904.8592399517</v>
      </c>
      <c r="S339">
        <v>277</v>
      </c>
      <c r="T339">
        <v>4450564.8191664442</v>
      </c>
      <c r="Z339">
        <v>277</v>
      </c>
      <c r="AA339">
        <v>3597529.8065616488</v>
      </c>
    </row>
    <row r="340" spans="10:27" x14ac:dyDescent="0.25">
      <c r="J340">
        <v>278</v>
      </c>
      <c r="K340">
        <v>3717263.8305491782</v>
      </c>
      <c r="S340">
        <v>278</v>
      </c>
      <c r="T340">
        <v>4158025.1600350733</v>
      </c>
      <c r="Z340">
        <v>278</v>
      </c>
      <c r="AA340">
        <v>4064627.2843957301</v>
      </c>
    </row>
    <row r="341" spans="10:27" x14ac:dyDescent="0.25">
      <c r="J341">
        <v>279</v>
      </c>
      <c r="K341">
        <v>3170310.9586600247</v>
      </c>
      <c r="S341">
        <v>279</v>
      </c>
      <c r="T341">
        <v>4119397.4692358342</v>
      </c>
      <c r="Z341">
        <v>279</v>
      </c>
      <c r="AA341">
        <v>4513623.474862746</v>
      </c>
    </row>
    <row r="342" spans="10:27" x14ac:dyDescent="0.25">
      <c r="J342">
        <v>280</v>
      </c>
      <c r="K342">
        <v>3659307.3949602866</v>
      </c>
      <c r="S342">
        <v>280</v>
      </c>
      <c r="T342">
        <v>4024055.359047058</v>
      </c>
      <c r="Z342">
        <v>280</v>
      </c>
      <c r="AA342">
        <v>3788012.5412485381</v>
      </c>
    </row>
    <row r="343" spans="10:27" x14ac:dyDescent="0.25">
      <c r="J343">
        <v>281</v>
      </c>
      <c r="K343">
        <v>3797849.0352188251</v>
      </c>
      <c r="S343">
        <v>281</v>
      </c>
      <c r="T343">
        <v>4338608.5938515589</v>
      </c>
      <c r="Z343">
        <v>281</v>
      </c>
      <c r="AA343">
        <v>4554847.0017630281</v>
      </c>
    </row>
    <row r="344" spans="10:27" x14ac:dyDescent="0.25">
      <c r="J344">
        <v>282</v>
      </c>
      <c r="K344">
        <v>3896209.7766095987</v>
      </c>
      <c r="S344">
        <v>282</v>
      </c>
      <c r="T344">
        <v>4039813.0699735614</v>
      </c>
      <c r="Z344">
        <v>282</v>
      </c>
      <c r="AA344">
        <v>3761247.6519323085</v>
      </c>
    </row>
    <row r="345" spans="10:27" x14ac:dyDescent="0.25">
      <c r="J345">
        <v>283</v>
      </c>
      <c r="K345">
        <v>3263146.5040494464</v>
      </c>
      <c r="S345">
        <v>283</v>
      </c>
      <c r="T345">
        <v>4174461.5740030198</v>
      </c>
      <c r="Z345">
        <v>283</v>
      </c>
      <c r="AA345">
        <v>3902271.098929395</v>
      </c>
    </row>
    <row r="346" spans="10:27" x14ac:dyDescent="0.25">
      <c r="J346">
        <v>284</v>
      </c>
      <c r="K346">
        <v>3893386.2054382074</v>
      </c>
      <c r="S346">
        <v>284</v>
      </c>
      <c r="T346">
        <v>4067607.0459303581</v>
      </c>
      <c r="Z346">
        <v>284</v>
      </c>
      <c r="AA346">
        <v>3737154.9831267465</v>
      </c>
    </row>
    <row r="347" spans="10:27" x14ac:dyDescent="0.25">
      <c r="J347">
        <v>285</v>
      </c>
      <c r="K347">
        <v>3884340.2301526358</v>
      </c>
      <c r="S347">
        <v>285</v>
      </c>
      <c r="T347">
        <v>4495574.3976524305</v>
      </c>
      <c r="Z347">
        <v>285</v>
      </c>
      <c r="AA347">
        <v>3813553.7352876095</v>
      </c>
    </row>
    <row r="348" spans="10:27" x14ac:dyDescent="0.25">
      <c r="J348">
        <v>286</v>
      </c>
      <c r="K348">
        <v>3224783.8271790124</v>
      </c>
      <c r="S348">
        <v>286</v>
      </c>
      <c r="T348">
        <v>3833248.9619234349</v>
      </c>
      <c r="Z348">
        <v>286</v>
      </c>
      <c r="AA348">
        <v>3982161.5097495946</v>
      </c>
    </row>
    <row r="349" spans="10:27" x14ac:dyDescent="0.25">
      <c r="J349">
        <v>287</v>
      </c>
      <c r="K349">
        <v>3800005.1463859156</v>
      </c>
      <c r="S349">
        <v>287</v>
      </c>
      <c r="T349">
        <v>4182904.3354084226</v>
      </c>
      <c r="Z349">
        <v>287</v>
      </c>
      <c r="AA349">
        <v>3882493.9468524689</v>
      </c>
    </row>
    <row r="350" spans="10:27" x14ac:dyDescent="0.25">
      <c r="J350">
        <v>288</v>
      </c>
      <c r="K350">
        <v>3294978.5765602952</v>
      </c>
      <c r="S350">
        <v>288</v>
      </c>
      <c r="T350">
        <v>4687279.4872581409</v>
      </c>
      <c r="Z350">
        <v>288</v>
      </c>
      <c r="AA350">
        <v>3429577.229814684</v>
      </c>
    </row>
    <row r="351" spans="10:27" x14ac:dyDescent="0.25">
      <c r="J351">
        <v>289</v>
      </c>
      <c r="K351">
        <v>3847525.7575239195</v>
      </c>
      <c r="S351">
        <v>289</v>
      </c>
      <c r="T351">
        <v>4094103.6278700498</v>
      </c>
      <c r="Z351">
        <v>289</v>
      </c>
      <c r="AA351">
        <v>3625475.2114178441</v>
      </c>
    </row>
    <row r="352" spans="10:27" x14ac:dyDescent="0.25">
      <c r="J352">
        <v>290</v>
      </c>
      <c r="K352">
        <v>3581798.2437236691</v>
      </c>
      <c r="S352">
        <v>290</v>
      </c>
      <c r="T352">
        <v>4258961.321360264</v>
      </c>
      <c r="Z352">
        <v>290</v>
      </c>
      <c r="AA352">
        <v>3294900.7137874844</v>
      </c>
    </row>
    <row r="353" spans="10:27" x14ac:dyDescent="0.25">
      <c r="J353">
        <v>291</v>
      </c>
      <c r="K353">
        <v>3491490.0414247257</v>
      </c>
      <c r="S353">
        <v>291</v>
      </c>
      <c r="T353">
        <v>4297359.8244168777</v>
      </c>
      <c r="Z353">
        <v>291</v>
      </c>
      <c r="AA353">
        <v>3791789.1283125407</v>
      </c>
    </row>
    <row r="354" spans="10:27" x14ac:dyDescent="0.25">
      <c r="J354">
        <v>292</v>
      </c>
      <c r="K354">
        <v>3245540.7118528611</v>
      </c>
      <c r="S354">
        <v>292</v>
      </c>
      <c r="T354">
        <v>4233514.6657037456</v>
      </c>
      <c r="Z354">
        <v>292</v>
      </c>
      <c r="AA354">
        <v>3919882.9091466172</v>
      </c>
    </row>
    <row r="355" spans="10:27" x14ac:dyDescent="0.25">
      <c r="J355">
        <v>293</v>
      </c>
      <c r="K355">
        <v>3748063.9260027115</v>
      </c>
      <c r="S355">
        <v>293</v>
      </c>
      <c r="T355">
        <v>4061067.1278619086</v>
      </c>
      <c r="Z355">
        <v>293</v>
      </c>
      <c r="AA355">
        <v>3822959.6477696416</v>
      </c>
    </row>
    <row r="356" spans="10:27" x14ac:dyDescent="0.25">
      <c r="J356">
        <v>294</v>
      </c>
      <c r="K356">
        <v>3737161.0882933741</v>
      </c>
      <c r="S356">
        <v>294</v>
      </c>
      <c r="T356">
        <v>4250746.8900162987</v>
      </c>
      <c r="Z356">
        <v>294</v>
      </c>
      <c r="AA356">
        <v>4120724.107346023</v>
      </c>
    </row>
    <row r="357" spans="10:27" x14ac:dyDescent="0.25">
      <c r="J357">
        <v>295</v>
      </c>
      <c r="K357">
        <v>3833437.5731716119</v>
      </c>
      <c r="S357">
        <v>295</v>
      </c>
      <c r="T357">
        <v>3800395.6325178281</v>
      </c>
      <c r="Z357">
        <v>295</v>
      </c>
      <c r="AA357">
        <v>4404417.1934331674</v>
      </c>
    </row>
    <row r="358" spans="10:27" x14ac:dyDescent="0.25">
      <c r="J358">
        <v>296</v>
      </c>
      <c r="K358">
        <v>3685479.5985361608</v>
      </c>
      <c r="S358">
        <v>296</v>
      </c>
      <c r="T358">
        <v>4405995.2562779952</v>
      </c>
      <c r="Z358">
        <v>296</v>
      </c>
      <c r="AA358">
        <v>3924277.2508705449</v>
      </c>
    </row>
    <row r="359" spans="10:27" x14ac:dyDescent="0.25">
      <c r="J359">
        <v>297</v>
      </c>
      <c r="K359">
        <v>3833922.7460735473</v>
      </c>
      <c r="S359">
        <v>297</v>
      </c>
      <c r="T359">
        <v>4540699.1896518422</v>
      </c>
      <c r="Z359">
        <v>297</v>
      </c>
      <c r="AA359">
        <v>3625112.420272097</v>
      </c>
    </row>
    <row r="360" spans="10:27" x14ac:dyDescent="0.25">
      <c r="J360">
        <v>298</v>
      </c>
      <c r="K360">
        <v>3279047.4868801874</v>
      </c>
      <c r="S360">
        <v>298</v>
      </c>
      <c r="T360">
        <v>3926194.5357211656</v>
      </c>
      <c r="Z360">
        <v>298</v>
      </c>
      <c r="AA360">
        <v>3922487.4352881215</v>
      </c>
    </row>
    <row r="361" spans="10:27" x14ac:dyDescent="0.25">
      <c r="J361">
        <v>299</v>
      </c>
      <c r="K361">
        <v>3764888.9155602925</v>
      </c>
      <c r="S361">
        <v>299</v>
      </c>
      <c r="T361">
        <v>4479277.7897410914</v>
      </c>
      <c r="Z361">
        <v>299</v>
      </c>
      <c r="AA361">
        <v>4025370.8692980628</v>
      </c>
    </row>
    <row r="362" spans="10:27" x14ac:dyDescent="0.25">
      <c r="J362">
        <v>300</v>
      </c>
      <c r="K362">
        <v>3432996.2017732789</v>
      </c>
      <c r="S362">
        <v>300</v>
      </c>
      <c r="T362">
        <v>4191215.5220839875</v>
      </c>
      <c r="Z362">
        <v>300</v>
      </c>
      <c r="AA362">
        <v>4108312.7889477029</v>
      </c>
    </row>
    <row r="363" spans="10:27" x14ac:dyDescent="0.25">
      <c r="J363">
        <v>301</v>
      </c>
      <c r="K363">
        <v>3845198.6487395847</v>
      </c>
      <c r="S363">
        <v>301</v>
      </c>
      <c r="T363">
        <v>4150104.6847190526</v>
      </c>
      <c r="Z363">
        <v>301</v>
      </c>
      <c r="AA363">
        <v>3729486.013817735</v>
      </c>
    </row>
    <row r="364" spans="10:27" x14ac:dyDescent="0.25">
      <c r="J364">
        <v>302</v>
      </c>
      <c r="K364">
        <v>3563051.3946837131</v>
      </c>
      <c r="S364">
        <v>302</v>
      </c>
      <c r="T364">
        <v>4014383.1569686867</v>
      </c>
      <c r="Z364">
        <v>302</v>
      </c>
      <c r="AA364">
        <v>4106313.0412404654</v>
      </c>
    </row>
    <row r="365" spans="10:27" x14ac:dyDescent="0.25">
      <c r="J365">
        <v>303</v>
      </c>
      <c r="K365">
        <v>3823745.1041128328</v>
      </c>
      <c r="S365">
        <v>303</v>
      </c>
      <c r="T365">
        <v>3897238.5324630751</v>
      </c>
      <c r="Z365">
        <v>303</v>
      </c>
      <c r="AA365">
        <v>3283050.0018865238</v>
      </c>
    </row>
    <row r="366" spans="10:27" x14ac:dyDescent="0.25">
      <c r="J366">
        <v>304</v>
      </c>
      <c r="K366">
        <v>3269283.5587748848</v>
      </c>
      <c r="S366">
        <v>304</v>
      </c>
      <c r="T366">
        <v>4137497.7611163161</v>
      </c>
      <c r="Z366">
        <v>304</v>
      </c>
      <c r="AA366">
        <v>3941116.1205176986</v>
      </c>
    </row>
    <row r="367" spans="10:27" x14ac:dyDescent="0.25">
      <c r="J367">
        <v>305</v>
      </c>
      <c r="K367">
        <v>3714770.9120054897</v>
      </c>
      <c r="S367">
        <v>305</v>
      </c>
      <c r="T367">
        <v>4478705.7483396577</v>
      </c>
      <c r="Z367">
        <v>305</v>
      </c>
      <c r="AA367">
        <v>3790503.5805293126</v>
      </c>
    </row>
    <row r="368" spans="10:27" x14ac:dyDescent="0.25">
      <c r="J368">
        <v>306</v>
      </c>
      <c r="K368">
        <v>3441039.4444521652</v>
      </c>
      <c r="S368">
        <v>306</v>
      </c>
      <c r="T368">
        <v>4643746.2136745248</v>
      </c>
      <c r="Z368">
        <v>306</v>
      </c>
      <c r="AA368">
        <v>3429361.5882035433</v>
      </c>
    </row>
    <row r="369" spans="10:27" x14ac:dyDescent="0.25">
      <c r="J369">
        <v>307</v>
      </c>
      <c r="K369">
        <v>4073710.0640231431</v>
      </c>
      <c r="S369">
        <v>307</v>
      </c>
      <c r="T369">
        <v>4387635.1917017261</v>
      </c>
      <c r="Z369">
        <v>307</v>
      </c>
      <c r="AA369">
        <v>4237616.5527587309</v>
      </c>
    </row>
    <row r="370" spans="10:27" x14ac:dyDescent="0.25">
      <c r="J370">
        <v>308</v>
      </c>
      <c r="K370">
        <v>3591215.1254513287</v>
      </c>
      <c r="S370">
        <v>308</v>
      </c>
      <c r="T370">
        <v>3791747.8126087552</v>
      </c>
      <c r="Z370">
        <v>308</v>
      </c>
      <c r="AA370">
        <v>4059130.3317572763</v>
      </c>
    </row>
    <row r="371" spans="10:27" x14ac:dyDescent="0.25">
      <c r="J371">
        <v>309</v>
      </c>
      <c r="K371">
        <v>3329645.0382442023</v>
      </c>
      <c r="S371">
        <v>309</v>
      </c>
      <c r="T371">
        <v>4426038.0603492539</v>
      </c>
      <c r="Z371">
        <v>309</v>
      </c>
      <c r="AA371">
        <v>4103003.8952140114</v>
      </c>
    </row>
    <row r="372" spans="10:27" x14ac:dyDescent="0.25">
      <c r="J372">
        <v>310</v>
      </c>
      <c r="K372">
        <v>3569377.8040336571</v>
      </c>
      <c r="S372">
        <v>310</v>
      </c>
      <c r="T372">
        <v>3774040.6847709226</v>
      </c>
      <c r="Z372">
        <v>310</v>
      </c>
      <c r="AA372">
        <v>4297622.395248333</v>
      </c>
    </row>
    <row r="373" spans="10:27" x14ac:dyDescent="0.25">
      <c r="J373">
        <v>311</v>
      </c>
      <c r="K373">
        <v>3619686.9166303501</v>
      </c>
      <c r="S373">
        <v>311</v>
      </c>
      <c r="T373">
        <v>4648747.7909266511</v>
      </c>
      <c r="Z373">
        <v>311</v>
      </c>
      <c r="AA373">
        <v>3721477.8120145099</v>
      </c>
    </row>
    <row r="374" spans="10:27" x14ac:dyDescent="0.25">
      <c r="J374">
        <v>312</v>
      </c>
      <c r="K374">
        <v>3509613.3893760256</v>
      </c>
      <c r="S374">
        <v>312</v>
      </c>
      <c r="T374">
        <v>4268441.8500125753</v>
      </c>
      <c r="Z374">
        <v>312</v>
      </c>
      <c r="AA374">
        <v>3691127.5732987504</v>
      </c>
    </row>
    <row r="375" spans="10:27" x14ac:dyDescent="0.25">
      <c r="J375">
        <v>313</v>
      </c>
      <c r="K375">
        <v>3428634.8894531159</v>
      </c>
      <c r="S375">
        <v>313</v>
      </c>
      <c r="T375">
        <v>4298086.855297748</v>
      </c>
      <c r="Z375">
        <v>313</v>
      </c>
      <c r="AA375">
        <v>4077012.2309244503</v>
      </c>
    </row>
    <row r="376" spans="10:27" x14ac:dyDescent="0.25">
      <c r="J376">
        <v>314</v>
      </c>
      <c r="K376">
        <v>3412407.379175154</v>
      </c>
      <c r="S376">
        <v>314</v>
      </c>
      <c r="T376">
        <v>4609171.4138230337</v>
      </c>
      <c r="Z376">
        <v>314</v>
      </c>
      <c r="AA376">
        <v>3711398.8834293922</v>
      </c>
    </row>
    <row r="377" spans="10:27" x14ac:dyDescent="0.25">
      <c r="J377">
        <v>315</v>
      </c>
      <c r="K377">
        <v>3513643.1217985279</v>
      </c>
      <c r="S377">
        <v>315</v>
      </c>
      <c r="T377">
        <v>4179144.5073250034</v>
      </c>
      <c r="Z377">
        <v>315</v>
      </c>
      <c r="AA377">
        <v>4063761.6869647652</v>
      </c>
    </row>
    <row r="378" spans="10:27" x14ac:dyDescent="0.25">
      <c r="J378">
        <v>316</v>
      </c>
      <c r="K378">
        <v>3437023.8177506672</v>
      </c>
      <c r="S378">
        <v>316</v>
      </c>
      <c r="T378">
        <v>3485905.6785725276</v>
      </c>
      <c r="Z378">
        <v>316</v>
      </c>
      <c r="AA378">
        <v>3542755.4127629302</v>
      </c>
    </row>
    <row r="379" spans="10:27" x14ac:dyDescent="0.25">
      <c r="J379">
        <v>317</v>
      </c>
      <c r="K379">
        <v>3434420.6521276631</v>
      </c>
      <c r="S379">
        <v>317</v>
      </c>
      <c r="T379">
        <v>4543339.2554666316</v>
      </c>
      <c r="Z379">
        <v>317</v>
      </c>
      <c r="AA379">
        <v>4008337.1989638703</v>
      </c>
    </row>
    <row r="380" spans="10:27" x14ac:dyDescent="0.25">
      <c r="J380">
        <v>318</v>
      </c>
      <c r="K380">
        <v>3453761.7638758332</v>
      </c>
      <c r="S380">
        <v>318</v>
      </c>
      <c r="T380">
        <v>4064193.2799935392</v>
      </c>
      <c r="Z380">
        <v>318</v>
      </c>
      <c r="AA380">
        <v>3442616.2936688769</v>
      </c>
    </row>
    <row r="381" spans="10:27" x14ac:dyDescent="0.25">
      <c r="J381">
        <v>319</v>
      </c>
      <c r="K381">
        <v>3619932.5811352408</v>
      </c>
      <c r="S381">
        <v>319</v>
      </c>
      <c r="T381">
        <v>4847621.2858673362</v>
      </c>
      <c r="Z381">
        <v>319</v>
      </c>
      <c r="AA381">
        <v>3750710.0625059176</v>
      </c>
    </row>
    <row r="382" spans="10:27" x14ac:dyDescent="0.25">
      <c r="J382">
        <v>320</v>
      </c>
      <c r="K382">
        <v>3847067.0083916383</v>
      </c>
      <c r="S382">
        <v>320</v>
      </c>
      <c r="T382">
        <v>4113039.1471158289</v>
      </c>
      <c r="Z382">
        <v>320</v>
      </c>
      <c r="AA382">
        <v>4210843.9078590795</v>
      </c>
    </row>
    <row r="383" spans="10:27" x14ac:dyDescent="0.25">
      <c r="J383">
        <v>321</v>
      </c>
      <c r="K383">
        <v>3629357.7778283809</v>
      </c>
      <c r="S383">
        <v>321</v>
      </c>
      <c r="T383">
        <v>4497172.0004998362</v>
      </c>
      <c r="Z383">
        <v>321</v>
      </c>
      <c r="AA383">
        <v>3770541.6213923465</v>
      </c>
    </row>
    <row r="384" spans="10:27" x14ac:dyDescent="0.25">
      <c r="J384">
        <v>322</v>
      </c>
      <c r="K384">
        <v>3686130.1898355684</v>
      </c>
      <c r="S384">
        <v>322</v>
      </c>
      <c r="T384">
        <v>4021057.9527299223</v>
      </c>
      <c r="Z384">
        <v>322</v>
      </c>
      <c r="AA384">
        <v>3730430.8224021289</v>
      </c>
    </row>
    <row r="385" spans="10:27" x14ac:dyDescent="0.25">
      <c r="J385">
        <v>323</v>
      </c>
      <c r="K385">
        <v>3436188.0785230901</v>
      </c>
      <c r="S385">
        <v>323</v>
      </c>
      <c r="T385">
        <v>4010975.5055996231</v>
      </c>
      <c r="Z385">
        <v>323</v>
      </c>
      <c r="AA385">
        <v>5048460.4340549195</v>
      </c>
    </row>
    <row r="386" spans="10:27" x14ac:dyDescent="0.25">
      <c r="J386">
        <v>324</v>
      </c>
      <c r="K386">
        <v>3615014.4296965888</v>
      </c>
      <c r="S386">
        <v>324</v>
      </c>
      <c r="T386">
        <v>4524116.6909646792</v>
      </c>
      <c r="Z386">
        <v>324</v>
      </c>
      <c r="AA386">
        <v>4358020.8270593137</v>
      </c>
    </row>
    <row r="387" spans="10:27" x14ac:dyDescent="0.25">
      <c r="J387">
        <v>325</v>
      </c>
      <c r="K387">
        <v>3522477.6286231191</v>
      </c>
      <c r="S387">
        <v>325</v>
      </c>
      <c r="T387">
        <v>4438052.5274183378</v>
      </c>
      <c r="Z387">
        <v>325</v>
      </c>
      <c r="AA387">
        <v>3966397.5089890161</v>
      </c>
    </row>
    <row r="388" spans="10:27" x14ac:dyDescent="0.25">
      <c r="J388">
        <v>326</v>
      </c>
      <c r="K388">
        <v>4181903.4013777785</v>
      </c>
      <c r="S388">
        <v>326</v>
      </c>
      <c r="T388">
        <v>4567317.4052513437</v>
      </c>
      <c r="Z388">
        <v>326</v>
      </c>
      <c r="AA388">
        <v>3667662.770937664</v>
      </c>
    </row>
    <row r="389" spans="10:27" x14ac:dyDescent="0.25">
      <c r="J389">
        <v>327</v>
      </c>
      <c r="K389">
        <v>2850091.3475510287</v>
      </c>
      <c r="S389">
        <v>327</v>
      </c>
      <c r="T389">
        <v>4045985.3826407515</v>
      </c>
      <c r="Z389">
        <v>327</v>
      </c>
      <c r="AA389">
        <v>3814843.7987455027</v>
      </c>
    </row>
    <row r="390" spans="10:27" x14ac:dyDescent="0.25">
      <c r="J390">
        <v>328</v>
      </c>
      <c r="K390">
        <v>3313942.1799256071</v>
      </c>
      <c r="S390">
        <v>328</v>
      </c>
      <c r="T390">
        <v>3904162.5731563843</v>
      </c>
      <c r="Z390">
        <v>328</v>
      </c>
      <c r="AA390">
        <v>4178231.7041921467</v>
      </c>
    </row>
    <row r="391" spans="10:27" x14ac:dyDescent="0.25">
      <c r="J391">
        <v>329</v>
      </c>
      <c r="K391">
        <v>3668044.2332378766</v>
      </c>
      <c r="S391">
        <v>329</v>
      </c>
      <c r="T391">
        <v>3935172.9753785469</v>
      </c>
      <c r="Z391">
        <v>329</v>
      </c>
      <c r="AA391">
        <v>3764665.5082057193</v>
      </c>
    </row>
    <row r="392" spans="10:27" x14ac:dyDescent="0.25">
      <c r="J392">
        <v>330</v>
      </c>
      <c r="K392">
        <v>3569161.8233225541</v>
      </c>
      <c r="S392">
        <v>330</v>
      </c>
      <c r="T392">
        <v>3892312.9085376072</v>
      </c>
      <c r="Z392">
        <v>330</v>
      </c>
      <c r="AA392">
        <v>3963884.9535792805</v>
      </c>
    </row>
    <row r="393" spans="10:27" x14ac:dyDescent="0.25">
      <c r="J393">
        <v>331</v>
      </c>
      <c r="K393">
        <v>3807287.4214952625</v>
      </c>
      <c r="S393">
        <v>331</v>
      </c>
      <c r="T393">
        <v>4132914.6518548084</v>
      </c>
      <c r="Z393">
        <v>331</v>
      </c>
      <c r="AA393">
        <v>3960031.9444424412</v>
      </c>
    </row>
    <row r="394" spans="10:27" x14ac:dyDescent="0.25">
      <c r="J394">
        <v>332</v>
      </c>
      <c r="K394">
        <v>3421214.9555499027</v>
      </c>
      <c r="S394">
        <v>332</v>
      </c>
      <c r="T394">
        <v>4460509.824063763</v>
      </c>
      <c r="Z394">
        <v>332</v>
      </c>
      <c r="AA394">
        <v>3735507.2305919789</v>
      </c>
    </row>
    <row r="395" spans="10:27" x14ac:dyDescent="0.25">
      <c r="J395">
        <v>333</v>
      </c>
      <c r="K395">
        <v>3374740.4803232211</v>
      </c>
      <c r="S395">
        <v>333</v>
      </c>
      <c r="T395">
        <v>4326274.4307472911</v>
      </c>
      <c r="Z395">
        <v>333</v>
      </c>
      <c r="AA395">
        <v>4110968.2456819792</v>
      </c>
    </row>
    <row r="396" spans="10:27" x14ac:dyDescent="0.25">
      <c r="J396">
        <v>334</v>
      </c>
      <c r="K396">
        <v>3674621.0281884838</v>
      </c>
      <c r="S396">
        <v>334</v>
      </c>
      <c r="T396">
        <v>4347656.341178094</v>
      </c>
      <c r="Z396">
        <v>334</v>
      </c>
      <c r="AA396">
        <v>3818652.4874322838</v>
      </c>
    </row>
    <row r="397" spans="10:27" x14ac:dyDescent="0.25">
      <c r="J397">
        <v>335</v>
      </c>
      <c r="K397">
        <v>3543290.1041269028</v>
      </c>
      <c r="S397">
        <v>335</v>
      </c>
      <c r="T397">
        <v>4787829.3162264265</v>
      </c>
      <c r="Z397">
        <v>335</v>
      </c>
      <c r="AA397">
        <v>3956808.5386933335</v>
      </c>
    </row>
    <row r="398" spans="10:27" x14ac:dyDescent="0.25">
      <c r="J398">
        <v>336</v>
      </c>
      <c r="K398">
        <v>3412906.1324123307</v>
      </c>
      <c r="S398">
        <v>336</v>
      </c>
      <c r="T398">
        <v>4139647.870356102</v>
      </c>
      <c r="Z398">
        <v>336</v>
      </c>
      <c r="AA398">
        <v>3753245.3506454173</v>
      </c>
    </row>
    <row r="399" spans="10:27" x14ac:dyDescent="0.25">
      <c r="J399">
        <v>337</v>
      </c>
      <c r="K399">
        <v>3242991.0072484119</v>
      </c>
      <c r="S399">
        <v>337</v>
      </c>
      <c r="T399">
        <v>4563440.82307758</v>
      </c>
      <c r="Z399">
        <v>337</v>
      </c>
      <c r="AA399">
        <v>4092920.0148020498</v>
      </c>
    </row>
    <row r="400" spans="10:27" x14ac:dyDescent="0.25">
      <c r="J400">
        <v>338</v>
      </c>
      <c r="K400">
        <v>3397359.7585738562</v>
      </c>
      <c r="S400">
        <v>338</v>
      </c>
      <c r="T400">
        <v>4041469.4068428446</v>
      </c>
      <c r="Z400">
        <v>338</v>
      </c>
      <c r="AA400">
        <v>3771672.0479719513</v>
      </c>
    </row>
    <row r="401" spans="10:27" x14ac:dyDescent="0.25">
      <c r="J401">
        <v>339</v>
      </c>
      <c r="K401">
        <v>3707973.8212058404</v>
      </c>
      <c r="S401">
        <v>339</v>
      </c>
      <c r="T401">
        <v>4149589.3350362154</v>
      </c>
      <c r="Z401">
        <v>339</v>
      </c>
      <c r="AA401">
        <v>3746777.1639320673</v>
      </c>
    </row>
    <row r="402" spans="10:27" x14ac:dyDescent="0.25">
      <c r="J402">
        <v>340</v>
      </c>
      <c r="K402">
        <v>3575663.8049381636</v>
      </c>
      <c r="S402">
        <v>340</v>
      </c>
      <c r="T402">
        <v>3827905.8083333801</v>
      </c>
      <c r="Z402">
        <v>340</v>
      </c>
      <c r="AA402">
        <v>4181474.0206275904</v>
      </c>
    </row>
    <row r="403" spans="10:27" x14ac:dyDescent="0.25">
      <c r="J403">
        <v>341</v>
      </c>
      <c r="K403">
        <v>3977080.7942217626</v>
      </c>
      <c r="S403">
        <v>341</v>
      </c>
      <c r="T403">
        <v>4720868.0154005568</v>
      </c>
      <c r="Z403">
        <v>341</v>
      </c>
      <c r="AA403">
        <v>3991402.1570469718</v>
      </c>
    </row>
    <row r="404" spans="10:27" x14ac:dyDescent="0.25">
      <c r="J404">
        <v>342</v>
      </c>
      <c r="K404">
        <v>3349650.6667954465</v>
      </c>
      <c r="S404">
        <v>342</v>
      </c>
      <c r="T404">
        <v>4431919.9989424217</v>
      </c>
      <c r="Z404">
        <v>342</v>
      </c>
      <c r="AA404">
        <v>3990680.1575303744</v>
      </c>
    </row>
    <row r="405" spans="10:27" x14ac:dyDescent="0.25">
      <c r="J405">
        <v>343</v>
      </c>
      <c r="K405">
        <v>3148189.1092674583</v>
      </c>
      <c r="S405">
        <v>343</v>
      </c>
      <c r="T405">
        <v>4435080.81171335</v>
      </c>
      <c r="Z405">
        <v>343</v>
      </c>
      <c r="AA405">
        <v>3717653.0534523348</v>
      </c>
    </row>
    <row r="406" spans="10:27" x14ac:dyDescent="0.25">
      <c r="J406">
        <v>344</v>
      </c>
      <c r="K406">
        <v>3810347.9561280259</v>
      </c>
      <c r="S406">
        <v>344</v>
      </c>
      <c r="T406">
        <v>4498077.9960696641</v>
      </c>
      <c r="Z406">
        <v>344</v>
      </c>
      <c r="AA406">
        <v>3701753.5731338556</v>
      </c>
    </row>
    <row r="407" spans="10:27" x14ac:dyDescent="0.25">
      <c r="J407">
        <v>345</v>
      </c>
      <c r="K407">
        <v>3582927.3292482109</v>
      </c>
      <c r="S407">
        <v>345</v>
      </c>
      <c r="T407">
        <v>3836874.7963214004</v>
      </c>
      <c r="Z407">
        <v>345</v>
      </c>
      <c r="AA407">
        <v>4241051.8575559333</v>
      </c>
    </row>
    <row r="408" spans="10:27" x14ac:dyDescent="0.25">
      <c r="J408">
        <v>346</v>
      </c>
      <c r="K408">
        <v>3823176.332395752</v>
      </c>
      <c r="S408">
        <v>346</v>
      </c>
      <c r="T408">
        <v>4293099.0994830485</v>
      </c>
      <c r="Z408">
        <v>346</v>
      </c>
      <c r="AA408">
        <v>3756666.359416279</v>
      </c>
    </row>
    <row r="409" spans="10:27" x14ac:dyDescent="0.25">
      <c r="J409">
        <v>347</v>
      </c>
      <c r="K409">
        <v>3697791.0248068497</v>
      </c>
      <c r="S409">
        <v>347</v>
      </c>
      <c r="T409">
        <v>4163272.3111415864</v>
      </c>
      <c r="Z409">
        <v>347</v>
      </c>
      <c r="AA409">
        <v>3702323.7688608943</v>
      </c>
    </row>
    <row r="410" spans="10:27" x14ac:dyDescent="0.25">
      <c r="J410">
        <v>348</v>
      </c>
      <c r="K410">
        <v>3554712.6102097174</v>
      </c>
      <c r="S410">
        <v>348</v>
      </c>
      <c r="T410">
        <v>4309782.8962606508</v>
      </c>
      <c r="Z410">
        <v>348</v>
      </c>
      <c r="AA410">
        <v>3780358.3878072076</v>
      </c>
    </row>
    <row r="411" spans="10:27" x14ac:dyDescent="0.25">
      <c r="J411">
        <v>349</v>
      </c>
      <c r="K411">
        <v>3608061.8967019836</v>
      </c>
      <c r="S411">
        <v>349</v>
      </c>
      <c r="T411">
        <v>4142389.5367074339</v>
      </c>
      <c r="Z411">
        <v>349</v>
      </c>
      <c r="AA411">
        <v>3645192.287090085</v>
      </c>
    </row>
    <row r="412" spans="10:27" x14ac:dyDescent="0.25">
      <c r="J412">
        <v>350</v>
      </c>
      <c r="K412">
        <v>3765637.8573702644</v>
      </c>
      <c r="S412">
        <v>350</v>
      </c>
      <c r="T412">
        <v>4118925.6373112928</v>
      </c>
      <c r="Z412">
        <v>350</v>
      </c>
      <c r="AA412">
        <v>4661876.6723204162</v>
      </c>
    </row>
    <row r="413" spans="10:27" x14ac:dyDescent="0.25">
      <c r="J413">
        <v>351</v>
      </c>
      <c r="K413">
        <v>3524948.0028463583</v>
      </c>
      <c r="S413">
        <v>351</v>
      </c>
      <c r="T413">
        <v>4337484.6452392489</v>
      </c>
      <c r="Z413">
        <v>351</v>
      </c>
      <c r="AA413">
        <v>3602803.7244378775</v>
      </c>
    </row>
    <row r="414" spans="10:27" x14ac:dyDescent="0.25">
      <c r="J414">
        <v>352</v>
      </c>
      <c r="K414">
        <v>3292177.7197317816</v>
      </c>
      <c r="S414">
        <v>352</v>
      </c>
      <c r="T414">
        <v>5188779.6106902994</v>
      </c>
      <c r="Z414">
        <v>352</v>
      </c>
      <c r="AA414">
        <v>4148052.7849385822</v>
      </c>
    </row>
    <row r="415" spans="10:27" x14ac:dyDescent="0.25">
      <c r="J415">
        <v>353</v>
      </c>
      <c r="K415">
        <v>3493856.8740456728</v>
      </c>
      <c r="S415">
        <v>353</v>
      </c>
      <c r="T415">
        <v>3733413.1783608324</v>
      </c>
      <c r="Z415">
        <v>353</v>
      </c>
      <c r="AA415">
        <v>4240893.4058777113</v>
      </c>
    </row>
    <row r="416" spans="10:27" x14ac:dyDescent="0.25">
      <c r="J416">
        <v>354</v>
      </c>
      <c r="K416">
        <v>3721965.6766834916</v>
      </c>
      <c r="S416">
        <v>354</v>
      </c>
      <c r="T416">
        <v>4665641.4110987205</v>
      </c>
      <c r="Z416">
        <v>354</v>
      </c>
      <c r="AA416">
        <v>3396737.8746520267</v>
      </c>
    </row>
    <row r="417" spans="10:27" x14ac:dyDescent="0.25">
      <c r="J417">
        <v>355</v>
      </c>
      <c r="K417">
        <v>3486374.3131140312</v>
      </c>
      <c r="S417">
        <v>355</v>
      </c>
      <c r="T417">
        <v>4475769.4399242187</v>
      </c>
      <c r="Z417">
        <v>355</v>
      </c>
      <c r="AA417">
        <v>4567057.2582166698</v>
      </c>
    </row>
    <row r="418" spans="10:27" x14ac:dyDescent="0.25">
      <c r="J418">
        <v>356</v>
      </c>
      <c r="K418">
        <v>3615868.8266055179</v>
      </c>
      <c r="S418">
        <v>356</v>
      </c>
      <c r="T418">
        <v>4177200.6973460768</v>
      </c>
      <c r="Z418">
        <v>356</v>
      </c>
      <c r="AA418">
        <v>3510234.8857696936</v>
      </c>
    </row>
    <row r="419" spans="10:27" x14ac:dyDescent="0.25">
      <c r="J419">
        <v>357</v>
      </c>
      <c r="K419">
        <v>3713986.1649201638</v>
      </c>
      <c r="S419">
        <v>357</v>
      </c>
      <c r="T419">
        <v>5060039.230082361</v>
      </c>
      <c r="Z419">
        <v>357</v>
      </c>
      <c r="AA419">
        <v>3746094.2049097572</v>
      </c>
    </row>
    <row r="420" spans="10:27" x14ac:dyDescent="0.25">
      <c r="J420">
        <v>358</v>
      </c>
      <c r="K420">
        <v>3606803.6573319272</v>
      </c>
      <c r="S420">
        <v>358</v>
      </c>
      <c r="T420">
        <v>4265783.7630815795</v>
      </c>
      <c r="Z420">
        <v>358</v>
      </c>
      <c r="AA420">
        <v>3509266.4056568043</v>
      </c>
    </row>
    <row r="421" spans="10:27" x14ac:dyDescent="0.25">
      <c r="J421">
        <v>359</v>
      </c>
      <c r="K421">
        <v>3323160.6673921985</v>
      </c>
      <c r="S421">
        <v>359</v>
      </c>
      <c r="T421">
        <v>4581896.2462493517</v>
      </c>
      <c r="Z421">
        <v>359</v>
      </c>
      <c r="AA421">
        <v>3780143.190549348</v>
      </c>
    </row>
    <row r="422" spans="10:27" x14ac:dyDescent="0.25">
      <c r="J422">
        <v>360</v>
      </c>
      <c r="K422">
        <v>3661314.0309668733</v>
      </c>
      <c r="S422">
        <v>360</v>
      </c>
      <c r="T422">
        <v>3838035.6383742732</v>
      </c>
      <c r="Z422">
        <v>360</v>
      </c>
      <c r="AA422">
        <v>4256802.2158745378</v>
      </c>
    </row>
    <row r="423" spans="10:27" x14ac:dyDescent="0.25">
      <c r="J423">
        <v>361</v>
      </c>
      <c r="K423">
        <v>3903011.0999003919</v>
      </c>
      <c r="S423">
        <v>361</v>
      </c>
      <c r="T423">
        <v>4530627.7210190808</v>
      </c>
      <c r="Z423">
        <v>361</v>
      </c>
      <c r="AA423">
        <v>4053291.0929094437</v>
      </c>
    </row>
    <row r="424" spans="10:27" x14ac:dyDescent="0.25">
      <c r="J424">
        <v>362</v>
      </c>
      <c r="K424">
        <v>4298339.6573812775</v>
      </c>
      <c r="S424">
        <v>362</v>
      </c>
      <c r="T424">
        <v>4687818.3783305753</v>
      </c>
      <c r="Z424">
        <v>362</v>
      </c>
      <c r="AA424">
        <v>3957345.4164274973</v>
      </c>
    </row>
    <row r="425" spans="10:27" x14ac:dyDescent="0.25">
      <c r="J425">
        <v>363</v>
      </c>
      <c r="K425">
        <v>3487448.6251861369</v>
      </c>
      <c r="S425">
        <v>363</v>
      </c>
      <c r="T425">
        <v>5083815.7216047011</v>
      </c>
      <c r="Z425">
        <v>363</v>
      </c>
      <c r="AA425">
        <v>3633013.391003103</v>
      </c>
    </row>
    <row r="426" spans="10:27" x14ac:dyDescent="0.25">
      <c r="J426">
        <v>364</v>
      </c>
      <c r="K426">
        <v>3254203.6215160387</v>
      </c>
      <c r="S426">
        <v>364</v>
      </c>
      <c r="T426">
        <v>4035135.3405745155</v>
      </c>
      <c r="Z426">
        <v>364</v>
      </c>
      <c r="AA426">
        <v>4113831.1344476184</v>
      </c>
    </row>
    <row r="427" spans="10:27" x14ac:dyDescent="0.25">
      <c r="J427">
        <v>365</v>
      </c>
      <c r="K427">
        <v>3768881.1353679262</v>
      </c>
      <c r="S427">
        <v>365</v>
      </c>
      <c r="T427">
        <v>3861446.0869777272</v>
      </c>
      <c r="Z427">
        <v>365</v>
      </c>
      <c r="AA427">
        <v>4385322.6406595912</v>
      </c>
    </row>
    <row r="428" spans="10:27" x14ac:dyDescent="0.25">
      <c r="J428">
        <v>366</v>
      </c>
      <c r="K428">
        <v>3758499.4488698049</v>
      </c>
      <c r="S428">
        <v>366</v>
      </c>
      <c r="T428">
        <v>4277004.2688472979</v>
      </c>
      <c r="Z428">
        <v>366</v>
      </c>
      <c r="AA428">
        <v>3898893.635768529</v>
      </c>
    </row>
    <row r="429" spans="10:27" x14ac:dyDescent="0.25">
      <c r="J429">
        <v>367</v>
      </c>
      <c r="K429">
        <v>3391363.5367570347</v>
      </c>
      <c r="S429">
        <v>367</v>
      </c>
      <c r="T429">
        <v>4078743.2029795349</v>
      </c>
      <c r="Z429">
        <v>367</v>
      </c>
      <c r="AA429">
        <v>4223938.2477997784</v>
      </c>
    </row>
    <row r="430" spans="10:27" x14ac:dyDescent="0.25">
      <c r="J430">
        <v>368</v>
      </c>
      <c r="K430">
        <v>3574861.4809542042</v>
      </c>
      <c r="S430">
        <v>368</v>
      </c>
      <c r="T430">
        <v>4423051.9499599356</v>
      </c>
      <c r="Z430">
        <v>368</v>
      </c>
      <c r="AA430">
        <v>3940452.7911087675</v>
      </c>
    </row>
    <row r="431" spans="10:27" x14ac:dyDescent="0.25">
      <c r="J431">
        <v>369</v>
      </c>
      <c r="K431">
        <v>3551954.5196635327</v>
      </c>
      <c r="S431">
        <v>369</v>
      </c>
      <c r="T431">
        <v>4280770.5133696692</v>
      </c>
      <c r="Z431">
        <v>369</v>
      </c>
      <c r="AA431">
        <v>3911070.8904962423</v>
      </c>
    </row>
    <row r="432" spans="10:27" x14ac:dyDescent="0.25">
      <c r="J432">
        <v>370</v>
      </c>
      <c r="K432">
        <v>3416370.9835960278</v>
      </c>
      <c r="S432">
        <v>370</v>
      </c>
      <c r="T432">
        <v>4353833.1485607019</v>
      </c>
      <c r="Z432">
        <v>370</v>
      </c>
      <c r="AA432">
        <v>3540056.345828908</v>
      </c>
    </row>
    <row r="433" spans="10:27" x14ac:dyDescent="0.25">
      <c r="J433">
        <v>371</v>
      </c>
      <c r="K433">
        <v>3591647.3005610704</v>
      </c>
      <c r="S433">
        <v>371</v>
      </c>
      <c r="T433">
        <v>3768616.78427763</v>
      </c>
      <c r="Z433">
        <v>371</v>
      </c>
      <c r="AA433">
        <v>4077119.97990424</v>
      </c>
    </row>
    <row r="434" spans="10:27" x14ac:dyDescent="0.25">
      <c r="J434">
        <v>372</v>
      </c>
      <c r="K434">
        <v>3471448.5862974706</v>
      </c>
      <c r="S434">
        <v>372</v>
      </c>
      <c r="T434">
        <v>4191290.852844751</v>
      </c>
      <c r="Z434">
        <v>372</v>
      </c>
      <c r="AA434">
        <v>4155511.3919392875</v>
      </c>
    </row>
    <row r="435" spans="10:27" x14ac:dyDescent="0.25">
      <c r="J435">
        <v>373</v>
      </c>
      <c r="K435">
        <v>3276529.4865733492</v>
      </c>
      <c r="S435">
        <v>373</v>
      </c>
      <c r="T435">
        <v>4372584.2473601773</v>
      </c>
      <c r="Z435">
        <v>373</v>
      </c>
      <c r="AA435">
        <v>3909889.7816052381</v>
      </c>
    </row>
    <row r="436" spans="10:27" x14ac:dyDescent="0.25">
      <c r="J436">
        <v>374</v>
      </c>
      <c r="K436">
        <v>3101413.5691373986</v>
      </c>
      <c r="S436">
        <v>374</v>
      </c>
      <c r="T436">
        <v>3997213.8518824931</v>
      </c>
      <c r="Z436">
        <v>374</v>
      </c>
      <c r="AA436">
        <v>3830209.6111364756</v>
      </c>
    </row>
    <row r="437" spans="10:27" x14ac:dyDescent="0.25">
      <c r="J437">
        <v>375</v>
      </c>
      <c r="K437">
        <v>3566139.3156146468</v>
      </c>
      <c r="S437">
        <v>375</v>
      </c>
      <c r="T437">
        <v>3606447.5270182327</v>
      </c>
      <c r="Z437">
        <v>375</v>
      </c>
      <c r="AA437">
        <v>3593506.2447040565</v>
      </c>
    </row>
    <row r="438" spans="10:27" x14ac:dyDescent="0.25">
      <c r="J438">
        <v>376</v>
      </c>
      <c r="K438">
        <v>3948233.9555016556</v>
      </c>
      <c r="S438">
        <v>376</v>
      </c>
      <c r="T438">
        <v>4972772.0553206056</v>
      </c>
      <c r="Z438">
        <v>376</v>
      </c>
      <c r="AA438">
        <v>4290553.2453710306</v>
      </c>
    </row>
    <row r="439" spans="10:27" x14ac:dyDescent="0.25">
      <c r="J439">
        <v>377</v>
      </c>
      <c r="K439">
        <v>3620491.8488720488</v>
      </c>
      <c r="S439">
        <v>377</v>
      </c>
      <c r="T439">
        <v>3897661.1083461195</v>
      </c>
      <c r="Z439">
        <v>377</v>
      </c>
      <c r="AA439">
        <v>4069904.6994545953</v>
      </c>
    </row>
    <row r="440" spans="10:27" x14ac:dyDescent="0.25">
      <c r="J440">
        <v>378</v>
      </c>
      <c r="K440">
        <v>4106156.097617419</v>
      </c>
      <c r="S440">
        <v>378</v>
      </c>
      <c r="T440">
        <v>4538739.5370227909</v>
      </c>
      <c r="Z440">
        <v>378</v>
      </c>
      <c r="AA440">
        <v>4366181.0600102302</v>
      </c>
    </row>
    <row r="441" spans="10:27" x14ac:dyDescent="0.25">
      <c r="J441">
        <v>379</v>
      </c>
      <c r="K441">
        <v>3331970.292625573</v>
      </c>
      <c r="S441">
        <v>379</v>
      </c>
      <c r="T441">
        <v>4128113.1136599234</v>
      </c>
      <c r="Z441">
        <v>379</v>
      </c>
      <c r="AA441">
        <v>3769797.0578525029</v>
      </c>
    </row>
    <row r="442" spans="10:27" x14ac:dyDescent="0.25">
      <c r="J442">
        <v>380</v>
      </c>
      <c r="K442">
        <v>3810332.9170674994</v>
      </c>
      <c r="S442">
        <v>380</v>
      </c>
      <c r="T442">
        <v>4297084.4001270514</v>
      </c>
      <c r="Z442">
        <v>380</v>
      </c>
      <c r="AA442">
        <v>3832439.6102748858</v>
      </c>
    </row>
    <row r="443" spans="10:27" x14ac:dyDescent="0.25">
      <c r="J443">
        <v>381</v>
      </c>
      <c r="K443">
        <v>3896187.66264037</v>
      </c>
      <c r="S443">
        <v>381</v>
      </c>
      <c r="T443">
        <v>3939066.3194475314</v>
      </c>
      <c r="Z443">
        <v>381</v>
      </c>
      <c r="AA443">
        <v>3550052.995932613</v>
      </c>
    </row>
    <row r="444" spans="10:27" x14ac:dyDescent="0.25">
      <c r="J444">
        <v>382</v>
      </c>
      <c r="K444">
        <v>4021850.5889065294</v>
      </c>
      <c r="S444">
        <v>382</v>
      </c>
      <c r="T444">
        <v>4212198.6622637827</v>
      </c>
      <c r="Z444">
        <v>382</v>
      </c>
      <c r="AA444">
        <v>3805748.9178921324</v>
      </c>
    </row>
    <row r="445" spans="10:27" x14ac:dyDescent="0.25">
      <c r="J445">
        <v>383</v>
      </c>
      <c r="K445">
        <v>4198613.3358339816</v>
      </c>
      <c r="S445">
        <v>383</v>
      </c>
      <c r="T445">
        <v>4514584.3310705665</v>
      </c>
      <c r="Z445">
        <v>383</v>
      </c>
      <c r="AA445">
        <v>4261918.3607211467</v>
      </c>
    </row>
    <row r="446" spans="10:27" x14ac:dyDescent="0.25">
      <c r="J446">
        <v>384</v>
      </c>
      <c r="K446">
        <v>3547149.7643602565</v>
      </c>
      <c r="S446">
        <v>384</v>
      </c>
      <c r="T446">
        <v>4362029.1399282627</v>
      </c>
      <c r="Z446">
        <v>384</v>
      </c>
      <c r="AA446">
        <v>4206225.0937081631</v>
      </c>
    </row>
    <row r="447" spans="10:27" x14ac:dyDescent="0.25">
      <c r="J447">
        <v>385</v>
      </c>
      <c r="K447">
        <v>3350955.1133095198</v>
      </c>
      <c r="S447">
        <v>385</v>
      </c>
      <c r="T447">
        <v>4185821.3899959042</v>
      </c>
      <c r="Z447">
        <v>385</v>
      </c>
      <c r="AA447">
        <v>4297077.9697868666</v>
      </c>
    </row>
    <row r="448" spans="10:27" x14ac:dyDescent="0.25">
      <c r="J448">
        <v>386</v>
      </c>
      <c r="K448">
        <v>3446660.8130797814</v>
      </c>
      <c r="S448">
        <v>386</v>
      </c>
      <c r="T448">
        <v>4195965.4339071941</v>
      </c>
      <c r="Z448">
        <v>386</v>
      </c>
      <c r="AA448">
        <v>3898610.5978816086</v>
      </c>
    </row>
    <row r="449" spans="10:27" x14ac:dyDescent="0.25">
      <c r="J449">
        <v>387</v>
      </c>
      <c r="K449">
        <v>3701759.4657622408</v>
      </c>
      <c r="S449">
        <v>387</v>
      </c>
      <c r="T449">
        <v>4385147.6493944628</v>
      </c>
      <c r="Z449">
        <v>387</v>
      </c>
      <c r="AA449">
        <v>3855804.2063636282</v>
      </c>
    </row>
    <row r="450" spans="10:27" x14ac:dyDescent="0.25">
      <c r="J450">
        <v>388</v>
      </c>
      <c r="K450">
        <v>3948842.2423527138</v>
      </c>
      <c r="S450">
        <v>388</v>
      </c>
      <c r="T450">
        <v>4322226.3383244658</v>
      </c>
      <c r="Z450">
        <v>388</v>
      </c>
      <c r="AA450">
        <v>4138385.646227676</v>
      </c>
    </row>
    <row r="451" spans="10:27" x14ac:dyDescent="0.25">
      <c r="J451">
        <v>389</v>
      </c>
      <c r="K451">
        <v>3604842.8205908774</v>
      </c>
      <c r="S451">
        <v>389</v>
      </c>
      <c r="T451">
        <v>4660971.2863963852</v>
      </c>
      <c r="Z451">
        <v>389</v>
      </c>
      <c r="AA451">
        <v>3939348.8397958567</v>
      </c>
    </row>
    <row r="452" spans="10:27" x14ac:dyDescent="0.25">
      <c r="J452">
        <v>390</v>
      </c>
      <c r="K452">
        <v>3724977.7279915661</v>
      </c>
      <c r="S452">
        <v>390</v>
      </c>
      <c r="T452">
        <v>4176415.2651216318</v>
      </c>
      <c r="Z452">
        <v>390</v>
      </c>
      <c r="AA452">
        <v>3791367.0675536338</v>
      </c>
    </row>
    <row r="453" spans="10:27" x14ac:dyDescent="0.25">
      <c r="J453">
        <v>391</v>
      </c>
      <c r="K453">
        <v>3698747.9229948376</v>
      </c>
      <c r="S453">
        <v>391</v>
      </c>
      <c r="T453">
        <v>4526174.779594494</v>
      </c>
      <c r="Z453">
        <v>391</v>
      </c>
      <c r="AA453">
        <v>4029050.5246511451</v>
      </c>
    </row>
    <row r="454" spans="10:27" x14ac:dyDescent="0.25">
      <c r="J454">
        <v>392</v>
      </c>
      <c r="K454">
        <v>3382287.4059818191</v>
      </c>
      <c r="S454">
        <v>392</v>
      </c>
      <c r="T454">
        <v>4429815.2482655551</v>
      </c>
      <c r="Z454">
        <v>392</v>
      </c>
      <c r="AA454">
        <v>4205066.1684926338</v>
      </c>
    </row>
    <row r="455" spans="10:27" x14ac:dyDescent="0.25">
      <c r="J455">
        <v>393</v>
      </c>
      <c r="K455">
        <v>3644642.0021754522</v>
      </c>
      <c r="S455">
        <v>393</v>
      </c>
      <c r="T455">
        <v>4107258.841865913</v>
      </c>
      <c r="Z455">
        <v>393</v>
      </c>
      <c r="AA455">
        <v>3738829.9205088937</v>
      </c>
    </row>
    <row r="456" spans="10:27" x14ac:dyDescent="0.25">
      <c r="J456">
        <v>394</v>
      </c>
      <c r="K456">
        <v>3735691.0310302996</v>
      </c>
      <c r="S456">
        <v>394</v>
      </c>
      <c r="T456">
        <v>3989636.7151610595</v>
      </c>
      <c r="Z456">
        <v>394</v>
      </c>
      <c r="AA456">
        <v>3920746.1598397149</v>
      </c>
    </row>
    <row r="457" spans="10:27" x14ac:dyDescent="0.25">
      <c r="J457">
        <v>395</v>
      </c>
      <c r="K457">
        <v>3314296.249087444</v>
      </c>
      <c r="S457">
        <v>395</v>
      </c>
      <c r="T457">
        <v>4759657.5964513039</v>
      </c>
      <c r="Z457">
        <v>395</v>
      </c>
      <c r="AA457">
        <v>3977614.1386438329</v>
      </c>
    </row>
    <row r="458" spans="10:27" x14ac:dyDescent="0.25">
      <c r="J458">
        <v>396</v>
      </c>
      <c r="K458">
        <v>3357713.8552842364</v>
      </c>
      <c r="S458">
        <v>396</v>
      </c>
      <c r="T458">
        <v>4101173.046131874</v>
      </c>
      <c r="Z458">
        <v>396</v>
      </c>
      <c r="AA458">
        <v>3741956.1985286744</v>
      </c>
    </row>
    <row r="459" spans="10:27" x14ac:dyDescent="0.25">
      <c r="J459">
        <v>397</v>
      </c>
      <c r="K459">
        <v>3150268.9916602159</v>
      </c>
      <c r="S459">
        <v>397</v>
      </c>
      <c r="T459">
        <v>4054930.1336105363</v>
      </c>
      <c r="Z459">
        <v>397</v>
      </c>
      <c r="AA459">
        <v>3872557.983586574</v>
      </c>
    </row>
    <row r="460" spans="10:27" x14ac:dyDescent="0.25">
      <c r="J460">
        <v>398</v>
      </c>
      <c r="K460">
        <v>3339648.8171453523</v>
      </c>
      <c r="S460">
        <v>398</v>
      </c>
      <c r="T460">
        <v>4479646.5274719764</v>
      </c>
      <c r="Z460">
        <v>398</v>
      </c>
      <c r="AA460">
        <v>3771336.3350135139</v>
      </c>
    </row>
    <row r="461" spans="10:27" x14ac:dyDescent="0.25">
      <c r="J461">
        <v>399</v>
      </c>
      <c r="K461">
        <v>3662890.2200253056</v>
      </c>
      <c r="S461">
        <v>399</v>
      </c>
      <c r="T461">
        <v>4494527.7512967074</v>
      </c>
      <c r="Z461">
        <v>399</v>
      </c>
      <c r="AA461">
        <v>3824910.9517168761</v>
      </c>
    </row>
    <row r="462" spans="10:27" x14ac:dyDescent="0.25">
      <c r="J462">
        <v>400</v>
      </c>
      <c r="K462">
        <v>3992429.3873105007</v>
      </c>
      <c r="S462">
        <v>400</v>
      </c>
      <c r="T462">
        <v>3990311.5196564603</v>
      </c>
      <c r="Z462">
        <v>400</v>
      </c>
      <c r="AA462">
        <v>3852333.6612825971</v>
      </c>
    </row>
    <row r="463" spans="10:27" x14ac:dyDescent="0.25">
      <c r="J463">
        <v>401</v>
      </c>
      <c r="K463">
        <v>3517166.2237672876</v>
      </c>
      <c r="S463">
        <v>401</v>
      </c>
      <c r="T463">
        <v>3857324.4206576808</v>
      </c>
      <c r="Z463">
        <v>401</v>
      </c>
      <c r="AA463">
        <v>4604664.1495181229</v>
      </c>
    </row>
    <row r="464" spans="10:27" x14ac:dyDescent="0.25">
      <c r="J464">
        <v>402</v>
      </c>
      <c r="K464">
        <v>3469215.0722260638</v>
      </c>
      <c r="S464">
        <v>402</v>
      </c>
      <c r="T464">
        <v>4268527.1796368659</v>
      </c>
      <c r="Z464">
        <v>402</v>
      </c>
      <c r="AA464">
        <v>4079278.9961237563</v>
      </c>
    </row>
    <row r="465" spans="10:27" x14ac:dyDescent="0.25">
      <c r="J465">
        <v>403</v>
      </c>
      <c r="K465">
        <v>3214499.0784740383</v>
      </c>
      <c r="S465">
        <v>403</v>
      </c>
      <c r="T465">
        <v>4164479.7280350835</v>
      </c>
      <c r="Z465">
        <v>403</v>
      </c>
      <c r="AA465">
        <v>3664716.7251585219</v>
      </c>
    </row>
    <row r="466" spans="10:27" x14ac:dyDescent="0.25">
      <c r="J466">
        <v>404</v>
      </c>
      <c r="K466">
        <v>4140984.2826411948</v>
      </c>
      <c r="S466">
        <v>404</v>
      </c>
      <c r="T466">
        <v>3918201.4147840221</v>
      </c>
      <c r="Z466">
        <v>404</v>
      </c>
      <c r="AA466">
        <v>3800675.2894756496</v>
      </c>
    </row>
    <row r="467" spans="10:27" x14ac:dyDescent="0.25">
      <c r="J467">
        <v>405</v>
      </c>
      <c r="K467">
        <v>3681913.9175221934</v>
      </c>
      <c r="S467">
        <v>405</v>
      </c>
      <c r="T467">
        <v>4093206.8912114906</v>
      </c>
      <c r="Z467">
        <v>405</v>
      </c>
      <c r="AA467">
        <v>3702822.7286902424</v>
      </c>
    </row>
    <row r="468" spans="10:27" x14ac:dyDescent="0.25">
      <c r="J468">
        <v>406</v>
      </c>
      <c r="K468">
        <v>3277317.8999097408</v>
      </c>
      <c r="S468">
        <v>406</v>
      </c>
      <c r="T468">
        <v>4634890.134359601</v>
      </c>
      <c r="Z468">
        <v>406</v>
      </c>
      <c r="AA468">
        <v>4184170.5627026102</v>
      </c>
    </row>
    <row r="469" spans="10:27" x14ac:dyDescent="0.25">
      <c r="J469">
        <v>407</v>
      </c>
      <c r="K469">
        <v>3623069.6653021262</v>
      </c>
      <c r="S469">
        <v>407</v>
      </c>
      <c r="T469">
        <v>4477031.8587591369</v>
      </c>
      <c r="Z469">
        <v>407</v>
      </c>
      <c r="AA469">
        <v>4325381.0287130475</v>
      </c>
    </row>
    <row r="470" spans="10:27" x14ac:dyDescent="0.25">
      <c r="J470">
        <v>408</v>
      </c>
      <c r="K470">
        <v>3343217.0339666465</v>
      </c>
      <c r="S470">
        <v>408</v>
      </c>
      <c r="T470">
        <v>3841686.9275009977</v>
      </c>
      <c r="Z470">
        <v>408</v>
      </c>
      <c r="AA470">
        <v>4028065.4033460999</v>
      </c>
    </row>
    <row r="471" spans="10:27" x14ac:dyDescent="0.25">
      <c r="J471">
        <v>409</v>
      </c>
      <c r="K471">
        <v>3745046.2429504222</v>
      </c>
      <c r="S471">
        <v>409</v>
      </c>
      <c r="T471">
        <v>4175745.7745375764</v>
      </c>
      <c r="Z471">
        <v>409</v>
      </c>
      <c r="AA471">
        <v>3907092.8322233167</v>
      </c>
    </row>
    <row r="472" spans="10:27" x14ac:dyDescent="0.25">
      <c r="J472">
        <v>410</v>
      </c>
      <c r="K472">
        <v>3619451.0368890958</v>
      </c>
      <c r="S472">
        <v>410</v>
      </c>
      <c r="T472">
        <v>3992738.9659654521</v>
      </c>
      <c r="Z472">
        <v>410</v>
      </c>
      <c r="AA472">
        <v>4264450.9607395297</v>
      </c>
    </row>
    <row r="473" spans="10:27" x14ac:dyDescent="0.25">
      <c r="J473">
        <v>411</v>
      </c>
      <c r="K473">
        <v>3454317.2572463937</v>
      </c>
      <c r="S473">
        <v>411</v>
      </c>
      <c r="T473">
        <v>4417477.4307606518</v>
      </c>
      <c r="Z473">
        <v>411</v>
      </c>
      <c r="AA473">
        <v>4093946.3383740205</v>
      </c>
    </row>
    <row r="474" spans="10:27" x14ac:dyDescent="0.25">
      <c r="J474">
        <v>412</v>
      </c>
      <c r="K474">
        <v>3551341.7198603991</v>
      </c>
      <c r="S474">
        <v>412</v>
      </c>
      <c r="T474">
        <v>4053542.2000148799</v>
      </c>
      <c r="Z474">
        <v>412</v>
      </c>
      <c r="AA474">
        <v>3780358.1063794317</v>
      </c>
    </row>
    <row r="475" spans="10:27" x14ac:dyDescent="0.25">
      <c r="J475">
        <v>413</v>
      </c>
      <c r="K475">
        <v>3313515.3152154544</v>
      </c>
      <c r="S475">
        <v>413</v>
      </c>
      <c r="T475">
        <v>4558731.7481307462</v>
      </c>
      <c r="Z475">
        <v>413</v>
      </c>
      <c r="AA475">
        <v>4155240.742171546</v>
      </c>
    </row>
    <row r="476" spans="10:27" x14ac:dyDescent="0.25">
      <c r="J476">
        <v>414</v>
      </c>
      <c r="K476">
        <v>3684100.2228485611</v>
      </c>
      <c r="S476">
        <v>414</v>
      </c>
      <c r="T476">
        <v>4090636.8360118316</v>
      </c>
      <c r="Z476">
        <v>414</v>
      </c>
      <c r="AA476">
        <v>3934475.3014249559</v>
      </c>
    </row>
    <row r="477" spans="10:27" x14ac:dyDescent="0.25">
      <c r="J477">
        <v>415</v>
      </c>
      <c r="K477">
        <v>3625148.5598476781</v>
      </c>
      <c r="S477">
        <v>415</v>
      </c>
      <c r="T477">
        <v>4207261.6170854298</v>
      </c>
      <c r="Z477">
        <v>415</v>
      </c>
      <c r="AA477">
        <v>3909674.3603044655</v>
      </c>
    </row>
    <row r="478" spans="10:27" x14ac:dyDescent="0.25">
      <c r="J478">
        <v>416</v>
      </c>
      <c r="K478">
        <v>3867667.5154812071</v>
      </c>
      <c r="S478">
        <v>416</v>
      </c>
      <c r="T478">
        <v>4290923.4954852723</v>
      </c>
      <c r="Z478">
        <v>416</v>
      </c>
      <c r="AA478">
        <v>3421282.3480753987</v>
      </c>
    </row>
    <row r="479" spans="10:27" x14ac:dyDescent="0.25">
      <c r="J479">
        <v>417</v>
      </c>
      <c r="K479">
        <v>3563189.6574198515</v>
      </c>
      <c r="S479">
        <v>417</v>
      </c>
      <c r="T479">
        <v>4163925.8154590698</v>
      </c>
      <c r="Z479">
        <v>417</v>
      </c>
      <c r="AA479">
        <v>3881428.3350831838</v>
      </c>
    </row>
    <row r="480" spans="10:27" x14ac:dyDescent="0.25">
      <c r="J480">
        <v>418</v>
      </c>
      <c r="K480">
        <v>3541895.4453819655</v>
      </c>
      <c r="S480">
        <v>418</v>
      </c>
      <c r="T480">
        <v>4269029.5436075563</v>
      </c>
      <c r="Z480">
        <v>418</v>
      </c>
      <c r="AA480">
        <v>3978753.9691393157</v>
      </c>
    </row>
    <row r="481" spans="10:27" x14ac:dyDescent="0.25">
      <c r="J481">
        <v>419</v>
      </c>
      <c r="K481">
        <v>4129783.8326589097</v>
      </c>
      <c r="S481">
        <v>419</v>
      </c>
      <c r="T481">
        <v>4714374.366725143</v>
      </c>
      <c r="Z481">
        <v>419</v>
      </c>
      <c r="AA481">
        <v>3731099.9533972214</v>
      </c>
    </row>
    <row r="482" spans="10:27" x14ac:dyDescent="0.25">
      <c r="J482">
        <v>420</v>
      </c>
      <c r="K482">
        <v>3735541.2366665811</v>
      </c>
      <c r="S482">
        <v>420</v>
      </c>
      <c r="T482">
        <v>4005430.3204592704</v>
      </c>
      <c r="Z482">
        <v>420</v>
      </c>
      <c r="AA482">
        <v>3662672.8585301321</v>
      </c>
    </row>
    <row r="483" spans="10:27" x14ac:dyDescent="0.25">
      <c r="J483">
        <v>421</v>
      </c>
      <c r="K483">
        <v>4089780.8386217477</v>
      </c>
      <c r="S483">
        <v>421</v>
      </c>
      <c r="T483">
        <v>4676391.0351576935</v>
      </c>
      <c r="Z483">
        <v>421</v>
      </c>
      <c r="AA483">
        <v>4116776.5798285385</v>
      </c>
    </row>
    <row r="484" spans="10:27" x14ac:dyDescent="0.25">
      <c r="J484">
        <v>422</v>
      </c>
      <c r="K484">
        <v>4041811.6809085123</v>
      </c>
      <c r="S484">
        <v>422</v>
      </c>
      <c r="T484">
        <v>3653967.2658369788</v>
      </c>
      <c r="Z484">
        <v>422</v>
      </c>
      <c r="AA484">
        <v>3508324.6921704593</v>
      </c>
    </row>
    <row r="485" spans="10:27" x14ac:dyDescent="0.25">
      <c r="J485">
        <v>423</v>
      </c>
      <c r="K485">
        <v>3604947.6349517084</v>
      </c>
      <c r="S485">
        <v>423</v>
      </c>
      <c r="T485">
        <v>4550108.9230110012</v>
      </c>
      <c r="Z485">
        <v>423</v>
      </c>
      <c r="AA485">
        <v>3596944.8262964538</v>
      </c>
    </row>
    <row r="486" spans="10:27" x14ac:dyDescent="0.25">
      <c r="J486">
        <v>424</v>
      </c>
      <c r="K486">
        <v>3585330.81246106</v>
      </c>
      <c r="S486">
        <v>424</v>
      </c>
      <c r="T486">
        <v>3811788.4682014431</v>
      </c>
      <c r="Z486">
        <v>424</v>
      </c>
      <c r="AA486">
        <v>4042630.4414172806</v>
      </c>
    </row>
    <row r="487" spans="10:27" x14ac:dyDescent="0.25">
      <c r="J487">
        <v>425</v>
      </c>
      <c r="K487">
        <v>3585345.5250664456</v>
      </c>
      <c r="S487">
        <v>425</v>
      </c>
      <c r="T487">
        <v>4135846.117542922</v>
      </c>
      <c r="Z487">
        <v>425</v>
      </c>
      <c r="AA487">
        <v>3939304.0165729378</v>
      </c>
    </row>
    <row r="488" spans="10:27" x14ac:dyDescent="0.25">
      <c r="J488">
        <v>426</v>
      </c>
      <c r="K488">
        <v>3646836.5013884129</v>
      </c>
      <c r="S488">
        <v>426</v>
      </c>
      <c r="T488">
        <v>3712623.2408178574</v>
      </c>
      <c r="Z488">
        <v>426</v>
      </c>
      <c r="AA488">
        <v>4110972.0610877411</v>
      </c>
    </row>
    <row r="489" spans="10:27" x14ac:dyDescent="0.25">
      <c r="J489">
        <v>427</v>
      </c>
      <c r="K489">
        <v>3819961.5032485682</v>
      </c>
      <c r="S489">
        <v>427</v>
      </c>
      <c r="T489">
        <v>4313160.3195515014</v>
      </c>
      <c r="Z489">
        <v>427</v>
      </c>
      <c r="AA489">
        <v>4269752.6159934904</v>
      </c>
    </row>
    <row r="490" spans="10:27" x14ac:dyDescent="0.25">
      <c r="J490">
        <v>428</v>
      </c>
      <c r="K490">
        <v>3218442.0299545191</v>
      </c>
      <c r="S490">
        <v>428</v>
      </c>
      <c r="T490">
        <v>4025348.9271406219</v>
      </c>
      <c r="Z490">
        <v>428</v>
      </c>
      <c r="AA490">
        <v>3851023.3410781324</v>
      </c>
    </row>
    <row r="491" spans="10:27" x14ac:dyDescent="0.25">
      <c r="J491">
        <v>429</v>
      </c>
      <c r="K491">
        <v>4294517.0808422975</v>
      </c>
      <c r="S491">
        <v>429</v>
      </c>
      <c r="T491">
        <v>3853325.4847608279</v>
      </c>
      <c r="Z491">
        <v>429</v>
      </c>
      <c r="AA491">
        <v>3947146.3029170833</v>
      </c>
    </row>
    <row r="492" spans="10:27" x14ac:dyDescent="0.25">
      <c r="J492">
        <v>430</v>
      </c>
      <c r="K492">
        <v>3382948.5115819653</v>
      </c>
      <c r="S492">
        <v>430</v>
      </c>
      <c r="T492">
        <v>3942525.6079636337</v>
      </c>
      <c r="Z492">
        <v>430</v>
      </c>
      <c r="AA492">
        <v>3977236.8175757038</v>
      </c>
    </row>
    <row r="493" spans="10:27" x14ac:dyDescent="0.25">
      <c r="J493">
        <v>431</v>
      </c>
      <c r="K493">
        <v>3694857.8690888202</v>
      </c>
      <c r="S493">
        <v>431</v>
      </c>
      <c r="T493">
        <v>4281494.2451072205</v>
      </c>
      <c r="Z493">
        <v>431</v>
      </c>
      <c r="AA493">
        <v>4230377.8342444757</v>
      </c>
    </row>
    <row r="494" spans="10:27" x14ac:dyDescent="0.25">
      <c r="J494">
        <v>432</v>
      </c>
      <c r="K494">
        <v>3959433.5468990514</v>
      </c>
      <c r="S494">
        <v>432</v>
      </c>
      <c r="T494">
        <v>5173621.1600717623</v>
      </c>
      <c r="Z494">
        <v>432</v>
      </c>
      <c r="AA494">
        <v>4247649.4774485603</v>
      </c>
    </row>
    <row r="495" spans="10:27" x14ac:dyDescent="0.25">
      <c r="J495">
        <v>433</v>
      </c>
      <c r="K495">
        <v>3170708.8975120462</v>
      </c>
      <c r="S495">
        <v>433</v>
      </c>
      <c r="T495">
        <v>3681456.4814639706</v>
      </c>
      <c r="Z495">
        <v>433</v>
      </c>
      <c r="AA495">
        <v>3771813.5923958104</v>
      </c>
    </row>
    <row r="496" spans="10:27" x14ac:dyDescent="0.25">
      <c r="J496">
        <v>434</v>
      </c>
      <c r="K496">
        <v>3592982.2274643728</v>
      </c>
      <c r="S496">
        <v>434</v>
      </c>
      <c r="T496">
        <v>4413143.8899523998</v>
      </c>
      <c r="Z496">
        <v>434</v>
      </c>
      <c r="AA496">
        <v>3445910.2657977515</v>
      </c>
    </row>
    <row r="497" spans="10:27" x14ac:dyDescent="0.25">
      <c r="J497">
        <v>435</v>
      </c>
      <c r="K497">
        <v>3353633.5274940087</v>
      </c>
      <c r="S497">
        <v>435</v>
      </c>
      <c r="T497">
        <v>4027467.5272604227</v>
      </c>
      <c r="Z497">
        <v>435</v>
      </c>
      <c r="AA497">
        <v>4293732.3191827834</v>
      </c>
    </row>
    <row r="498" spans="10:27" x14ac:dyDescent="0.25">
      <c r="J498">
        <v>436</v>
      </c>
      <c r="K498">
        <v>3564490.2232085611</v>
      </c>
      <c r="S498">
        <v>436</v>
      </c>
      <c r="T498">
        <v>4222130.4761110954</v>
      </c>
      <c r="Z498">
        <v>436</v>
      </c>
      <c r="AA498">
        <v>3441815.7311658557</v>
      </c>
    </row>
    <row r="499" spans="10:27" x14ac:dyDescent="0.25">
      <c r="J499">
        <v>437</v>
      </c>
      <c r="K499">
        <v>3937969.7994683199</v>
      </c>
      <c r="S499">
        <v>437</v>
      </c>
      <c r="T499">
        <v>4466929.2199248793</v>
      </c>
      <c r="Z499">
        <v>437</v>
      </c>
      <c r="AA499">
        <v>3840444.9852580987</v>
      </c>
    </row>
    <row r="500" spans="10:27" x14ac:dyDescent="0.25">
      <c r="J500">
        <v>438</v>
      </c>
      <c r="K500">
        <v>3128532.6758601484</v>
      </c>
      <c r="S500">
        <v>438</v>
      </c>
      <c r="T500">
        <v>4342230.8035616167</v>
      </c>
      <c r="Z500">
        <v>438</v>
      </c>
      <c r="AA500">
        <v>3888456.9020202989</v>
      </c>
    </row>
    <row r="501" spans="10:27" x14ac:dyDescent="0.25">
      <c r="J501">
        <v>439</v>
      </c>
      <c r="K501">
        <v>3892508.6265176167</v>
      </c>
      <c r="S501">
        <v>439</v>
      </c>
      <c r="T501">
        <v>4012969.9291936257</v>
      </c>
      <c r="Z501">
        <v>439</v>
      </c>
      <c r="AA501">
        <v>3824893.9579516924</v>
      </c>
    </row>
    <row r="502" spans="10:27" x14ac:dyDescent="0.25">
      <c r="J502">
        <v>440</v>
      </c>
      <c r="K502">
        <v>3800585.3812406901</v>
      </c>
      <c r="S502">
        <v>440</v>
      </c>
      <c r="T502">
        <v>3549813.2133531179</v>
      </c>
      <c r="Z502">
        <v>440</v>
      </c>
      <c r="AA502">
        <v>3493620.853336439</v>
      </c>
    </row>
    <row r="503" spans="10:27" x14ac:dyDescent="0.25">
      <c r="J503">
        <v>441</v>
      </c>
      <c r="K503">
        <v>3923701.2008540765</v>
      </c>
      <c r="S503">
        <v>441</v>
      </c>
      <c r="T503">
        <v>3914862.5994882053</v>
      </c>
      <c r="Z503">
        <v>441</v>
      </c>
      <c r="AA503">
        <v>4122831.0683891526</v>
      </c>
    </row>
    <row r="504" spans="10:27" x14ac:dyDescent="0.25">
      <c r="J504">
        <v>442</v>
      </c>
      <c r="K504">
        <v>3656860.1487485426</v>
      </c>
      <c r="S504">
        <v>442</v>
      </c>
      <c r="T504">
        <v>4157618.4136138647</v>
      </c>
      <c r="Z504">
        <v>442</v>
      </c>
      <c r="AA504">
        <v>4058517.2105499837</v>
      </c>
    </row>
    <row r="505" spans="10:27" x14ac:dyDescent="0.25">
      <c r="J505">
        <v>443</v>
      </c>
      <c r="K505">
        <v>3398850.2628508764</v>
      </c>
      <c r="S505">
        <v>443</v>
      </c>
      <c r="T505">
        <v>4558194.2075572927</v>
      </c>
      <c r="Z505">
        <v>443</v>
      </c>
      <c r="AA505">
        <v>3970975.2419919171</v>
      </c>
    </row>
    <row r="506" spans="10:27" x14ac:dyDescent="0.25">
      <c r="J506">
        <v>444</v>
      </c>
      <c r="K506">
        <v>3463495.8198906686</v>
      </c>
      <c r="S506">
        <v>444</v>
      </c>
      <c r="T506">
        <v>4574119.1585502625</v>
      </c>
      <c r="Z506">
        <v>444</v>
      </c>
      <c r="AA506">
        <v>3756004.6708975299</v>
      </c>
    </row>
    <row r="507" spans="10:27" x14ac:dyDescent="0.25">
      <c r="J507">
        <v>445</v>
      </c>
      <c r="K507">
        <v>3826945.3504758845</v>
      </c>
      <c r="S507">
        <v>445</v>
      </c>
      <c r="T507">
        <v>4401443.9895692449</v>
      </c>
      <c r="Z507">
        <v>445</v>
      </c>
      <c r="AA507">
        <v>4535141.412977322</v>
      </c>
    </row>
    <row r="508" spans="10:27" x14ac:dyDescent="0.25">
      <c r="J508">
        <v>446</v>
      </c>
      <c r="K508">
        <v>3595708.9369906872</v>
      </c>
      <c r="S508">
        <v>446</v>
      </c>
      <c r="T508">
        <v>4073402.0270864516</v>
      </c>
      <c r="Z508">
        <v>446</v>
      </c>
      <c r="AA508">
        <v>3476409.8426524648</v>
      </c>
    </row>
    <row r="509" spans="10:27" x14ac:dyDescent="0.25">
      <c r="J509">
        <v>447</v>
      </c>
      <c r="K509">
        <v>3476365.9885599921</v>
      </c>
      <c r="S509">
        <v>447</v>
      </c>
      <c r="T509">
        <v>4051617.4653610326</v>
      </c>
      <c r="Z509">
        <v>447</v>
      </c>
      <c r="AA509">
        <v>3613415.6231982284</v>
      </c>
    </row>
    <row r="510" spans="10:27" x14ac:dyDescent="0.25">
      <c r="J510">
        <v>448</v>
      </c>
      <c r="K510">
        <v>3957857.3384550852</v>
      </c>
      <c r="S510">
        <v>448</v>
      </c>
      <c r="T510">
        <v>4420930.0408607665</v>
      </c>
      <c r="Z510">
        <v>448</v>
      </c>
      <c r="AA510">
        <v>3991992.3833289626</v>
      </c>
    </row>
    <row r="511" spans="10:27" x14ac:dyDescent="0.25">
      <c r="J511">
        <v>449</v>
      </c>
      <c r="K511">
        <v>3478044.0039942618</v>
      </c>
      <c r="S511">
        <v>449</v>
      </c>
      <c r="T511">
        <v>4630848.0395712471</v>
      </c>
      <c r="Z511">
        <v>449</v>
      </c>
      <c r="AA511">
        <v>3920390.4704186497</v>
      </c>
    </row>
    <row r="512" spans="10:27" x14ac:dyDescent="0.25">
      <c r="J512">
        <v>450</v>
      </c>
      <c r="K512">
        <v>4449457.8270182107</v>
      </c>
      <c r="S512">
        <v>450</v>
      </c>
      <c r="T512">
        <v>3656395.9116430203</v>
      </c>
      <c r="Z512">
        <v>450</v>
      </c>
      <c r="AA512">
        <v>3957022.1243960983</v>
      </c>
    </row>
    <row r="513" spans="10:27" x14ac:dyDescent="0.25">
      <c r="J513">
        <v>451</v>
      </c>
      <c r="K513">
        <v>3431293.4271849017</v>
      </c>
      <c r="S513">
        <v>451</v>
      </c>
      <c r="T513">
        <v>4648023.0070953676</v>
      </c>
      <c r="Z513">
        <v>451</v>
      </c>
      <c r="AA513">
        <v>3385100.3928317688</v>
      </c>
    </row>
    <row r="514" spans="10:27" x14ac:dyDescent="0.25">
      <c r="J514">
        <v>452</v>
      </c>
      <c r="K514">
        <v>3778207.0395777705</v>
      </c>
      <c r="S514">
        <v>452</v>
      </c>
      <c r="T514">
        <v>4110479.8341305382</v>
      </c>
      <c r="Z514">
        <v>452</v>
      </c>
      <c r="AA514">
        <v>4070986.0725310221</v>
      </c>
    </row>
    <row r="515" spans="10:27" x14ac:dyDescent="0.25">
      <c r="J515">
        <v>453</v>
      </c>
      <c r="K515">
        <v>3569836.4182934379</v>
      </c>
      <c r="S515">
        <v>453</v>
      </c>
      <c r="T515">
        <v>4148670.1776469396</v>
      </c>
      <c r="Z515">
        <v>453</v>
      </c>
      <c r="AA515">
        <v>3642383.201561261</v>
      </c>
    </row>
    <row r="516" spans="10:27" x14ac:dyDescent="0.25">
      <c r="J516">
        <v>454</v>
      </c>
      <c r="K516">
        <v>3651028.8100176435</v>
      </c>
      <c r="S516">
        <v>454</v>
      </c>
      <c r="T516">
        <v>4203003.1798004182</v>
      </c>
      <c r="Z516">
        <v>454</v>
      </c>
      <c r="AA516">
        <v>4042109.604558506</v>
      </c>
    </row>
    <row r="517" spans="10:27" x14ac:dyDescent="0.25">
      <c r="J517">
        <v>455</v>
      </c>
      <c r="K517">
        <v>3364393.1956055826</v>
      </c>
      <c r="S517">
        <v>455</v>
      </c>
      <c r="T517">
        <v>4014016.9094067775</v>
      </c>
      <c r="Z517">
        <v>455</v>
      </c>
      <c r="AA517">
        <v>3442171.658974322</v>
      </c>
    </row>
    <row r="518" spans="10:27" x14ac:dyDescent="0.25">
      <c r="J518">
        <v>456</v>
      </c>
      <c r="K518">
        <v>3674993.095840585</v>
      </c>
      <c r="S518">
        <v>456</v>
      </c>
      <c r="T518">
        <v>4156028.4722563545</v>
      </c>
      <c r="Z518">
        <v>456</v>
      </c>
      <c r="AA518">
        <v>4309923.4160056533</v>
      </c>
    </row>
    <row r="519" spans="10:27" x14ac:dyDescent="0.25">
      <c r="J519">
        <v>457</v>
      </c>
      <c r="K519">
        <v>3905884.808248139</v>
      </c>
      <c r="S519">
        <v>457</v>
      </c>
      <c r="T519">
        <v>4327255.1612781789</v>
      </c>
      <c r="Z519">
        <v>457</v>
      </c>
      <c r="AA519">
        <v>3403714.5266734296</v>
      </c>
    </row>
    <row r="520" spans="10:27" x14ac:dyDescent="0.25">
      <c r="J520">
        <v>458</v>
      </c>
      <c r="K520">
        <v>3797684.1643389952</v>
      </c>
      <c r="S520">
        <v>458</v>
      </c>
      <c r="T520">
        <v>4038389.1981991138</v>
      </c>
      <c r="Z520">
        <v>458</v>
      </c>
      <c r="AA520">
        <v>3811266.1299679028</v>
      </c>
    </row>
    <row r="521" spans="10:27" x14ac:dyDescent="0.25">
      <c r="J521">
        <v>459</v>
      </c>
      <c r="K521">
        <v>3078889.6132483478</v>
      </c>
      <c r="S521">
        <v>459</v>
      </c>
      <c r="T521">
        <v>4156896.991539638</v>
      </c>
      <c r="Z521">
        <v>459</v>
      </c>
      <c r="AA521">
        <v>4303900.3964859396</v>
      </c>
    </row>
    <row r="522" spans="10:27" x14ac:dyDescent="0.25">
      <c r="J522">
        <v>460</v>
      </c>
      <c r="K522">
        <v>3541574.7684536166</v>
      </c>
      <c r="S522">
        <v>460</v>
      </c>
      <c r="T522">
        <v>3890372.6930625346</v>
      </c>
      <c r="Z522">
        <v>460</v>
      </c>
      <c r="AA522">
        <v>3811567.4916341002</v>
      </c>
    </row>
    <row r="523" spans="10:27" x14ac:dyDescent="0.25">
      <c r="J523">
        <v>461</v>
      </c>
      <c r="K523">
        <v>3112892.62391308</v>
      </c>
      <c r="S523">
        <v>461</v>
      </c>
      <c r="T523">
        <v>4680248.9469827553</v>
      </c>
      <c r="Z523">
        <v>461</v>
      </c>
      <c r="AA523">
        <v>4320506.0396625176</v>
      </c>
    </row>
    <row r="524" spans="10:27" x14ac:dyDescent="0.25">
      <c r="J524">
        <v>462</v>
      </c>
      <c r="K524">
        <v>4151301.1222456656</v>
      </c>
      <c r="S524">
        <v>462</v>
      </c>
      <c r="T524">
        <v>4556359.0525198691</v>
      </c>
      <c r="Z524">
        <v>462</v>
      </c>
      <c r="AA524">
        <v>4402788.900095975</v>
      </c>
    </row>
    <row r="525" spans="10:27" x14ac:dyDescent="0.25">
      <c r="J525">
        <v>463</v>
      </c>
      <c r="K525">
        <v>3750894.181659292</v>
      </c>
      <c r="S525">
        <v>463</v>
      </c>
      <c r="T525">
        <v>3979115.3346821954</v>
      </c>
      <c r="Z525">
        <v>463</v>
      </c>
      <c r="AA525">
        <v>3493906.9519701479</v>
      </c>
    </row>
    <row r="526" spans="10:27" x14ac:dyDescent="0.25">
      <c r="J526">
        <v>464</v>
      </c>
      <c r="K526">
        <v>3266439.3893219167</v>
      </c>
      <c r="S526">
        <v>464</v>
      </c>
      <c r="T526">
        <v>3949433.7865947881</v>
      </c>
      <c r="Z526">
        <v>464</v>
      </c>
      <c r="AA526">
        <v>4776234.0015069367</v>
      </c>
    </row>
    <row r="527" spans="10:27" x14ac:dyDescent="0.25">
      <c r="J527">
        <v>465</v>
      </c>
      <c r="K527">
        <v>3660310.0310330857</v>
      </c>
      <c r="S527">
        <v>465</v>
      </c>
      <c r="T527">
        <v>4549282.6521510873</v>
      </c>
      <c r="Z527">
        <v>465</v>
      </c>
      <c r="AA527">
        <v>3438532.9553472288</v>
      </c>
    </row>
    <row r="528" spans="10:27" x14ac:dyDescent="0.25">
      <c r="J528">
        <v>466</v>
      </c>
      <c r="K528">
        <v>3803192.3899400872</v>
      </c>
      <c r="S528">
        <v>466</v>
      </c>
      <c r="T528">
        <v>4472135.3225178635</v>
      </c>
      <c r="Z528">
        <v>466</v>
      </c>
      <c r="AA528">
        <v>3606003.9944648822</v>
      </c>
    </row>
    <row r="529" spans="10:27" x14ac:dyDescent="0.25">
      <c r="J529">
        <v>467</v>
      </c>
      <c r="K529">
        <v>3603591.3249707292</v>
      </c>
      <c r="S529">
        <v>467</v>
      </c>
      <c r="T529">
        <v>4402254.8458493445</v>
      </c>
      <c r="Z529">
        <v>467</v>
      </c>
      <c r="AA529">
        <v>3705227.0367189799</v>
      </c>
    </row>
    <row r="530" spans="10:27" x14ac:dyDescent="0.25">
      <c r="J530">
        <v>468</v>
      </c>
      <c r="K530">
        <v>3481397.5164619419</v>
      </c>
      <c r="S530">
        <v>468</v>
      </c>
      <c r="T530">
        <v>4204329.2011107784</v>
      </c>
      <c r="Z530">
        <v>468</v>
      </c>
      <c r="AA530">
        <v>4020391.1019707383</v>
      </c>
    </row>
    <row r="531" spans="10:27" x14ac:dyDescent="0.25">
      <c r="J531">
        <v>469</v>
      </c>
      <c r="K531">
        <v>3314849.911002954</v>
      </c>
      <c r="S531">
        <v>469</v>
      </c>
      <c r="T531">
        <v>3951539.4142114352</v>
      </c>
      <c r="Z531">
        <v>469</v>
      </c>
      <c r="AA531">
        <v>3706880.157805088</v>
      </c>
    </row>
    <row r="532" spans="10:27" x14ac:dyDescent="0.25">
      <c r="J532">
        <v>470</v>
      </c>
      <c r="K532">
        <v>3877896.4554124312</v>
      </c>
      <c r="S532">
        <v>470</v>
      </c>
      <c r="T532">
        <v>3942764.9949484379</v>
      </c>
      <c r="Z532">
        <v>470</v>
      </c>
      <c r="AA532">
        <v>4005232.1413990934</v>
      </c>
    </row>
    <row r="533" spans="10:27" x14ac:dyDescent="0.25">
      <c r="J533">
        <v>471</v>
      </c>
      <c r="K533">
        <v>3678078.274522345</v>
      </c>
      <c r="S533">
        <v>471</v>
      </c>
      <c r="T533">
        <v>4498072.1169971516</v>
      </c>
      <c r="Z533">
        <v>471</v>
      </c>
      <c r="AA533">
        <v>3858245.1841837359</v>
      </c>
    </row>
    <row r="534" spans="10:27" x14ac:dyDescent="0.25">
      <c r="J534">
        <v>472</v>
      </c>
      <c r="K534">
        <v>3375151.4069452342</v>
      </c>
      <c r="S534">
        <v>472</v>
      </c>
      <c r="T534">
        <v>4450320.3283729665</v>
      </c>
      <c r="Z534">
        <v>472</v>
      </c>
      <c r="AA534">
        <v>4112309.8353231237</v>
      </c>
    </row>
    <row r="535" spans="10:27" x14ac:dyDescent="0.25">
      <c r="J535">
        <v>473</v>
      </c>
      <c r="K535">
        <v>3755406.7310383236</v>
      </c>
      <c r="S535">
        <v>473</v>
      </c>
      <c r="T535">
        <v>4597709.0779169174</v>
      </c>
      <c r="Z535">
        <v>473</v>
      </c>
      <c r="AA535">
        <v>3442568.5822116295</v>
      </c>
    </row>
    <row r="536" spans="10:27" x14ac:dyDescent="0.25">
      <c r="J536">
        <v>474</v>
      </c>
      <c r="K536">
        <v>3701465.6416814863</v>
      </c>
      <c r="S536">
        <v>474</v>
      </c>
      <c r="T536">
        <v>4533895.2253990918</v>
      </c>
      <c r="Z536">
        <v>474</v>
      </c>
      <c r="AA536">
        <v>4071813.3113589832</v>
      </c>
    </row>
    <row r="537" spans="10:27" x14ac:dyDescent="0.25">
      <c r="J537">
        <v>475</v>
      </c>
      <c r="K537">
        <v>3450212.6055194978</v>
      </c>
      <c r="S537">
        <v>475</v>
      </c>
      <c r="T537">
        <v>4170761.0061378544</v>
      </c>
      <c r="Z537">
        <v>475</v>
      </c>
      <c r="AA537">
        <v>3878652.1236187783</v>
      </c>
    </row>
    <row r="538" spans="10:27" x14ac:dyDescent="0.25">
      <c r="J538">
        <v>476</v>
      </c>
      <c r="K538">
        <v>3769102.2026359108</v>
      </c>
      <c r="S538">
        <v>476</v>
      </c>
      <c r="T538">
        <v>4204355.6389936078</v>
      </c>
      <c r="Z538">
        <v>476</v>
      </c>
      <c r="AA538">
        <v>3839510.2454421846</v>
      </c>
    </row>
    <row r="539" spans="10:27" x14ac:dyDescent="0.25">
      <c r="J539">
        <v>477</v>
      </c>
      <c r="K539">
        <v>3356259.3523253128</v>
      </c>
      <c r="S539">
        <v>477</v>
      </c>
      <c r="T539">
        <v>4040240.2686436288</v>
      </c>
      <c r="Z539">
        <v>477</v>
      </c>
      <c r="AA539">
        <v>3726718.6999357217</v>
      </c>
    </row>
    <row r="540" spans="10:27" x14ac:dyDescent="0.25">
      <c r="J540">
        <v>478</v>
      </c>
      <c r="K540">
        <v>3438886.340272862</v>
      </c>
      <c r="S540">
        <v>478</v>
      </c>
      <c r="T540">
        <v>3818377.8616130599</v>
      </c>
      <c r="Z540">
        <v>478</v>
      </c>
      <c r="AA540">
        <v>3579212.533889099</v>
      </c>
    </row>
    <row r="541" spans="10:27" x14ac:dyDescent="0.25">
      <c r="J541">
        <v>479</v>
      </c>
      <c r="K541">
        <v>3621219.1169780726</v>
      </c>
      <c r="S541">
        <v>479</v>
      </c>
      <c r="T541">
        <v>4773713.9061192591</v>
      </c>
      <c r="Z541">
        <v>479</v>
      </c>
      <c r="AA541">
        <v>3744069.4551439164</v>
      </c>
    </row>
    <row r="542" spans="10:27" x14ac:dyDescent="0.25">
      <c r="J542">
        <v>480</v>
      </c>
      <c r="K542">
        <v>3516377.5764432298</v>
      </c>
      <c r="S542">
        <v>480</v>
      </c>
      <c r="T542">
        <v>4314415.0014852565</v>
      </c>
      <c r="Z542">
        <v>480</v>
      </c>
      <c r="AA542">
        <v>3724454.1674616975</v>
      </c>
    </row>
    <row r="543" spans="10:27" x14ac:dyDescent="0.25">
      <c r="J543">
        <v>481</v>
      </c>
      <c r="K543">
        <v>3232008.5787896095</v>
      </c>
      <c r="S543">
        <v>481</v>
      </c>
      <c r="T543">
        <v>4521258.5741507579</v>
      </c>
      <c r="Z543">
        <v>481</v>
      </c>
      <c r="AA543">
        <v>3966128.8107656776</v>
      </c>
    </row>
    <row r="544" spans="10:27" x14ac:dyDescent="0.25">
      <c r="J544">
        <v>482</v>
      </c>
      <c r="K544">
        <v>3967660.0375839202</v>
      </c>
      <c r="S544">
        <v>482</v>
      </c>
      <c r="T544">
        <v>4299127.4989305418</v>
      </c>
      <c r="Z544">
        <v>482</v>
      </c>
      <c r="AA544">
        <v>4118056.5603726963</v>
      </c>
    </row>
    <row r="545" spans="10:27" x14ac:dyDescent="0.25">
      <c r="J545">
        <v>483</v>
      </c>
      <c r="K545">
        <v>3585786.2939553163</v>
      </c>
      <c r="S545">
        <v>483</v>
      </c>
      <c r="T545">
        <v>3848731.7862680503</v>
      </c>
      <c r="Z545">
        <v>483</v>
      </c>
      <c r="AA545">
        <v>3887228.3612453802</v>
      </c>
    </row>
    <row r="546" spans="10:27" x14ac:dyDescent="0.25">
      <c r="J546">
        <v>484</v>
      </c>
      <c r="K546">
        <v>3877618.1932622776</v>
      </c>
      <c r="S546">
        <v>484</v>
      </c>
      <c r="T546">
        <v>4483739.9508771915</v>
      </c>
      <c r="Z546">
        <v>484</v>
      </c>
      <c r="AA546">
        <v>3986011.8348067664</v>
      </c>
    </row>
    <row r="547" spans="10:27" x14ac:dyDescent="0.25">
      <c r="J547">
        <v>485</v>
      </c>
      <c r="K547">
        <v>3580917.8841432021</v>
      </c>
      <c r="S547">
        <v>485</v>
      </c>
      <c r="T547">
        <v>4300866.9993155673</v>
      </c>
      <c r="Z547">
        <v>485</v>
      </c>
      <c r="AA547">
        <v>3831323.5116346329</v>
      </c>
    </row>
    <row r="548" spans="10:27" x14ac:dyDescent="0.25">
      <c r="J548">
        <v>486</v>
      </c>
      <c r="K548">
        <v>3905452.1498546628</v>
      </c>
      <c r="S548">
        <v>486</v>
      </c>
      <c r="T548">
        <v>4638932.8301739795</v>
      </c>
      <c r="Z548">
        <v>486</v>
      </c>
      <c r="AA548">
        <v>4119263.5816860413</v>
      </c>
    </row>
    <row r="549" spans="10:27" x14ac:dyDescent="0.25">
      <c r="J549">
        <v>487</v>
      </c>
      <c r="K549">
        <v>3484588.8548549749</v>
      </c>
      <c r="S549">
        <v>487</v>
      </c>
      <c r="T549">
        <v>4273434.9533262346</v>
      </c>
      <c r="Z549">
        <v>487</v>
      </c>
      <c r="AA549">
        <v>3649710.1433079536</v>
      </c>
    </row>
    <row r="550" spans="10:27" x14ac:dyDescent="0.25">
      <c r="J550">
        <v>488</v>
      </c>
      <c r="K550">
        <v>3578638.7818793324</v>
      </c>
      <c r="S550">
        <v>488</v>
      </c>
      <c r="T550">
        <v>4345663.790241925</v>
      </c>
      <c r="Z550">
        <v>488</v>
      </c>
      <c r="AA550">
        <v>3950077.3323289505</v>
      </c>
    </row>
    <row r="551" spans="10:27" x14ac:dyDescent="0.25">
      <c r="J551">
        <v>489</v>
      </c>
      <c r="K551">
        <v>4012062.9646527926</v>
      </c>
      <c r="S551">
        <v>489</v>
      </c>
      <c r="T551">
        <v>4336587.1891088299</v>
      </c>
      <c r="Z551">
        <v>489</v>
      </c>
      <c r="AA551">
        <v>4519280.9694413757</v>
      </c>
    </row>
    <row r="552" spans="10:27" x14ac:dyDescent="0.25">
      <c r="J552">
        <v>490</v>
      </c>
      <c r="K552">
        <v>3032917.6598203327</v>
      </c>
      <c r="S552">
        <v>490</v>
      </c>
      <c r="T552">
        <v>4695348.7394959377</v>
      </c>
      <c r="Z552">
        <v>490</v>
      </c>
      <c r="AA552">
        <v>3695637.1399588096</v>
      </c>
    </row>
    <row r="553" spans="10:27" x14ac:dyDescent="0.25">
      <c r="J553">
        <v>491</v>
      </c>
      <c r="K553">
        <v>3864907.3374864566</v>
      </c>
      <c r="S553">
        <v>491</v>
      </c>
      <c r="T553">
        <v>5003143.5744129419</v>
      </c>
      <c r="Z553">
        <v>491</v>
      </c>
      <c r="AA553">
        <v>3641739.1617225609</v>
      </c>
    </row>
    <row r="554" spans="10:27" x14ac:dyDescent="0.25">
      <c r="J554">
        <v>492</v>
      </c>
      <c r="K554">
        <v>3670721.6946349917</v>
      </c>
      <c r="S554">
        <v>492</v>
      </c>
      <c r="T554">
        <v>4260858.1831947528</v>
      </c>
      <c r="Z554">
        <v>492</v>
      </c>
      <c r="AA554">
        <v>3590176.6758355801</v>
      </c>
    </row>
    <row r="555" spans="10:27" x14ac:dyDescent="0.25">
      <c r="J555">
        <v>493</v>
      </c>
      <c r="K555">
        <v>3257452.1215584166</v>
      </c>
      <c r="S555">
        <v>493</v>
      </c>
      <c r="T555">
        <v>4540975.9724711198</v>
      </c>
      <c r="Z555">
        <v>493</v>
      </c>
      <c r="AA555">
        <v>3823758.5809403155</v>
      </c>
    </row>
    <row r="556" spans="10:27" x14ac:dyDescent="0.25">
      <c r="J556">
        <v>494</v>
      </c>
      <c r="K556">
        <v>3588997.636573195</v>
      </c>
      <c r="S556">
        <v>494</v>
      </c>
      <c r="T556">
        <v>4154352.5301133199</v>
      </c>
      <c r="Z556">
        <v>494</v>
      </c>
      <c r="AA556">
        <v>3618235.7170543317</v>
      </c>
    </row>
    <row r="557" spans="10:27" x14ac:dyDescent="0.25">
      <c r="J557">
        <v>495</v>
      </c>
      <c r="K557">
        <v>3542747.8486440256</v>
      </c>
      <c r="S557">
        <v>495</v>
      </c>
      <c r="T557">
        <v>4376092.9906525239</v>
      </c>
      <c r="Z557">
        <v>495</v>
      </c>
      <c r="AA557">
        <v>3644944.2926183697</v>
      </c>
    </row>
    <row r="558" spans="10:27" x14ac:dyDescent="0.25">
      <c r="J558">
        <v>496</v>
      </c>
      <c r="K558">
        <v>3656099.6574212038</v>
      </c>
      <c r="S558">
        <v>496</v>
      </c>
      <c r="T558">
        <v>4115303.1865371419</v>
      </c>
      <c r="Z558">
        <v>496</v>
      </c>
      <c r="AA558">
        <v>3756530.2890720158</v>
      </c>
    </row>
    <row r="559" spans="10:27" x14ac:dyDescent="0.25">
      <c r="J559">
        <v>497</v>
      </c>
      <c r="K559">
        <v>3685190.7087144554</v>
      </c>
      <c r="S559">
        <v>497</v>
      </c>
      <c r="T559">
        <v>3833867.8977893484</v>
      </c>
      <c r="Z559">
        <v>497</v>
      </c>
      <c r="AA559">
        <v>3489651.9084561528</v>
      </c>
    </row>
    <row r="560" spans="10:27" x14ac:dyDescent="0.25">
      <c r="J560">
        <v>498</v>
      </c>
      <c r="K560">
        <v>3280567.0274322825</v>
      </c>
      <c r="S560">
        <v>498</v>
      </c>
      <c r="T560">
        <v>3759491.9978215746</v>
      </c>
      <c r="Z560">
        <v>498</v>
      </c>
      <c r="AA560">
        <v>3601486.6892670938</v>
      </c>
    </row>
    <row r="561" spans="10:27" x14ac:dyDescent="0.25">
      <c r="J561">
        <v>499</v>
      </c>
      <c r="K561">
        <v>3748827.4587155734</v>
      </c>
      <c r="S561">
        <v>499</v>
      </c>
      <c r="T561">
        <v>4460746.3986387029</v>
      </c>
      <c r="Z561">
        <v>499</v>
      </c>
      <c r="AA561">
        <v>3558492.0253895321</v>
      </c>
    </row>
    <row r="562" spans="10:27" x14ac:dyDescent="0.25">
      <c r="J562">
        <v>500</v>
      </c>
      <c r="K562">
        <v>3257849.5312834587</v>
      </c>
      <c r="S562">
        <v>500</v>
      </c>
      <c r="T562">
        <v>3834277.9697983926</v>
      </c>
      <c r="Z562">
        <v>500</v>
      </c>
      <c r="AA562">
        <v>3789683.0752485567</v>
      </c>
    </row>
    <row r="563" spans="10:27" x14ac:dyDescent="0.25">
      <c r="J563">
        <v>501</v>
      </c>
      <c r="K563">
        <v>3663568.660442783</v>
      </c>
      <c r="S563">
        <v>501</v>
      </c>
      <c r="T563">
        <v>4040458.4604348261</v>
      </c>
      <c r="Z563">
        <v>501</v>
      </c>
      <c r="AA563">
        <v>3879360.5658838432</v>
      </c>
    </row>
    <row r="564" spans="10:27" x14ac:dyDescent="0.25">
      <c r="J564">
        <v>502</v>
      </c>
      <c r="K564">
        <v>3491369.5466444837</v>
      </c>
      <c r="S564">
        <v>502</v>
      </c>
      <c r="T564">
        <v>4078756.2464020215</v>
      </c>
      <c r="Z564">
        <v>502</v>
      </c>
      <c r="AA564">
        <v>4342823.0001900615</v>
      </c>
    </row>
    <row r="565" spans="10:27" x14ac:dyDescent="0.25">
      <c r="J565">
        <v>503</v>
      </c>
      <c r="K565">
        <v>3270229.008128705</v>
      </c>
      <c r="S565">
        <v>503</v>
      </c>
      <c r="T565">
        <v>4758694.94258451</v>
      </c>
      <c r="Z565">
        <v>503</v>
      </c>
      <c r="AA565">
        <v>3937054.2158662933</v>
      </c>
    </row>
    <row r="566" spans="10:27" x14ac:dyDescent="0.25">
      <c r="J566">
        <v>504</v>
      </c>
      <c r="K566">
        <v>3576334.8581061871</v>
      </c>
      <c r="S566">
        <v>504</v>
      </c>
      <c r="T566">
        <v>4679333.9829202751</v>
      </c>
      <c r="Z566">
        <v>504</v>
      </c>
      <c r="AA566">
        <v>3740089.8217295697</v>
      </c>
    </row>
    <row r="567" spans="10:27" x14ac:dyDescent="0.25">
      <c r="J567">
        <v>505</v>
      </c>
      <c r="K567">
        <v>4281309.6995186545</v>
      </c>
      <c r="S567">
        <v>505</v>
      </c>
      <c r="T567">
        <v>4161147.3548098365</v>
      </c>
      <c r="Z567">
        <v>505</v>
      </c>
      <c r="AA567">
        <v>3964859.3689624616</v>
      </c>
    </row>
    <row r="568" spans="10:27" x14ac:dyDescent="0.25">
      <c r="J568">
        <v>506</v>
      </c>
      <c r="K568">
        <v>3417846.3581898096</v>
      </c>
      <c r="S568">
        <v>506</v>
      </c>
      <c r="T568">
        <v>4776565.3405053234</v>
      </c>
      <c r="Z568">
        <v>506</v>
      </c>
      <c r="AA568">
        <v>3684093.887944655</v>
      </c>
    </row>
    <row r="569" spans="10:27" x14ac:dyDescent="0.25">
      <c r="J569">
        <v>507</v>
      </c>
      <c r="K569">
        <v>3682606.4855293059</v>
      </c>
      <c r="S569">
        <v>507</v>
      </c>
      <c r="T569">
        <v>4533062.7228821348</v>
      </c>
      <c r="Z569">
        <v>507</v>
      </c>
      <c r="AA569">
        <v>4002726.6855997532</v>
      </c>
    </row>
    <row r="570" spans="10:27" x14ac:dyDescent="0.25">
      <c r="J570">
        <v>508</v>
      </c>
      <c r="K570">
        <v>3614426.7180102011</v>
      </c>
      <c r="S570">
        <v>508</v>
      </c>
      <c r="T570">
        <v>4484255.4951364612</v>
      </c>
      <c r="Z570">
        <v>508</v>
      </c>
      <c r="AA570">
        <v>3436517.8848717879</v>
      </c>
    </row>
    <row r="571" spans="10:27" x14ac:dyDescent="0.25">
      <c r="J571">
        <v>509</v>
      </c>
      <c r="K571">
        <v>3425973.6172525422</v>
      </c>
      <c r="S571">
        <v>509</v>
      </c>
      <c r="T571">
        <v>3615024.031032349</v>
      </c>
      <c r="Z571">
        <v>509</v>
      </c>
      <c r="AA571">
        <v>3980615.8342879317</v>
      </c>
    </row>
    <row r="572" spans="10:27" x14ac:dyDescent="0.25">
      <c r="J572">
        <v>510</v>
      </c>
      <c r="K572">
        <v>4278612.4873629175</v>
      </c>
      <c r="S572">
        <v>510</v>
      </c>
      <c r="T572">
        <v>4447479.4995810641</v>
      </c>
      <c r="Z572">
        <v>510</v>
      </c>
      <c r="AA572">
        <v>4266177.5261459854</v>
      </c>
    </row>
    <row r="573" spans="10:27" x14ac:dyDescent="0.25">
      <c r="J573">
        <v>511</v>
      </c>
      <c r="K573">
        <v>3789951.2907284698</v>
      </c>
      <c r="S573">
        <v>511</v>
      </c>
      <c r="T573">
        <v>4798841.6692822361</v>
      </c>
      <c r="Z573">
        <v>511</v>
      </c>
      <c r="AA573">
        <v>3597447.1857128269</v>
      </c>
    </row>
    <row r="574" spans="10:27" x14ac:dyDescent="0.25">
      <c r="J574">
        <v>512</v>
      </c>
      <c r="K574">
        <v>3564692.6166920853</v>
      </c>
      <c r="S574">
        <v>512</v>
      </c>
      <c r="T574">
        <v>4208371.5050148889</v>
      </c>
      <c r="Z574">
        <v>512</v>
      </c>
      <c r="AA574">
        <v>3942569.182362149</v>
      </c>
    </row>
    <row r="575" spans="10:27" x14ac:dyDescent="0.25">
      <c r="J575">
        <v>513</v>
      </c>
      <c r="K575">
        <v>3487656.0898641706</v>
      </c>
      <c r="S575">
        <v>513</v>
      </c>
      <c r="T575">
        <v>4103457.6596845901</v>
      </c>
      <c r="Z575">
        <v>513</v>
      </c>
      <c r="AA575">
        <v>3715923.7326504691</v>
      </c>
    </row>
    <row r="576" spans="10:27" x14ac:dyDescent="0.25">
      <c r="J576">
        <v>514</v>
      </c>
      <c r="K576">
        <v>3422168.232426954</v>
      </c>
      <c r="S576">
        <v>514</v>
      </c>
      <c r="T576">
        <v>3694446.4075311632</v>
      </c>
      <c r="Z576">
        <v>514</v>
      </c>
      <c r="AA576">
        <v>3928439.2219273699</v>
      </c>
    </row>
    <row r="577" spans="10:27" x14ac:dyDescent="0.25">
      <c r="J577">
        <v>515</v>
      </c>
      <c r="K577">
        <v>3674207.240552735</v>
      </c>
      <c r="S577">
        <v>515</v>
      </c>
      <c r="T577">
        <v>4421146.1972512975</v>
      </c>
      <c r="Z577">
        <v>515</v>
      </c>
      <c r="AA577">
        <v>3586033.6073627286</v>
      </c>
    </row>
    <row r="578" spans="10:27" x14ac:dyDescent="0.25">
      <c r="J578">
        <v>516</v>
      </c>
      <c r="K578">
        <v>3176336.499414104</v>
      </c>
      <c r="S578">
        <v>516</v>
      </c>
      <c r="T578">
        <v>4412463.2386640524</v>
      </c>
      <c r="Z578">
        <v>516</v>
      </c>
      <c r="AA578">
        <v>3576254.4009050317</v>
      </c>
    </row>
    <row r="579" spans="10:27" x14ac:dyDescent="0.25">
      <c r="J579">
        <v>517</v>
      </c>
      <c r="K579">
        <v>3870384.2532842159</v>
      </c>
      <c r="S579">
        <v>517</v>
      </c>
      <c r="T579">
        <v>4385541.3396621402</v>
      </c>
      <c r="Z579">
        <v>517</v>
      </c>
      <c r="AA579">
        <v>3632185.6054603155</v>
      </c>
    </row>
    <row r="580" spans="10:27" x14ac:dyDescent="0.25">
      <c r="J580">
        <v>518</v>
      </c>
      <c r="K580">
        <v>3206179.6902647293</v>
      </c>
      <c r="S580">
        <v>518</v>
      </c>
      <c r="T580">
        <v>3912394.3024067618</v>
      </c>
      <c r="Z580">
        <v>518</v>
      </c>
      <c r="AA580">
        <v>4333930.3803953566</v>
      </c>
    </row>
    <row r="581" spans="10:27" x14ac:dyDescent="0.25">
      <c r="J581">
        <v>519</v>
      </c>
      <c r="K581">
        <v>3831147.6518366435</v>
      </c>
      <c r="S581">
        <v>519</v>
      </c>
      <c r="T581">
        <v>4129371.4106250843</v>
      </c>
      <c r="Z581">
        <v>519</v>
      </c>
      <c r="AA581">
        <v>4123387.2955317083</v>
      </c>
    </row>
    <row r="582" spans="10:27" x14ac:dyDescent="0.25">
      <c r="J582">
        <v>520</v>
      </c>
      <c r="K582">
        <v>3462796.4323127684</v>
      </c>
      <c r="S582">
        <v>520</v>
      </c>
      <c r="T582">
        <v>3884077.5860276716</v>
      </c>
      <c r="Z582">
        <v>520</v>
      </c>
      <c r="AA582">
        <v>4140524.9207415474</v>
      </c>
    </row>
    <row r="583" spans="10:27" x14ac:dyDescent="0.25">
      <c r="J583">
        <v>521</v>
      </c>
      <c r="K583">
        <v>3685660.2051112861</v>
      </c>
      <c r="S583">
        <v>521</v>
      </c>
      <c r="T583">
        <v>4162281.402218753</v>
      </c>
      <c r="Z583">
        <v>521</v>
      </c>
      <c r="AA583">
        <v>3259176.8435128354</v>
      </c>
    </row>
    <row r="584" spans="10:27" x14ac:dyDescent="0.25">
      <c r="J584">
        <v>522</v>
      </c>
      <c r="K584">
        <v>3241102.9019903201</v>
      </c>
      <c r="S584">
        <v>522</v>
      </c>
      <c r="T584">
        <v>4195803.565799363</v>
      </c>
      <c r="Z584">
        <v>522</v>
      </c>
      <c r="AA584">
        <v>4107097.6825952316</v>
      </c>
    </row>
    <row r="585" spans="10:27" x14ac:dyDescent="0.25">
      <c r="J585">
        <v>523</v>
      </c>
      <c r="K585">
        <v>3493964.6620367854</v>
      </c>
      <c r="S585">
        <v>523</v>
      </c>
      <c r="T585">
        <v>4311665.5964708654</v>
      </c>
      <c r="Z585">
        <v>523</v>
      </c>
      <c r="AA585">
        <v>4359951.8329887148</v>
      </c>
    </row>
    <row r="586" spans="10:27" x14ac:dyDescent="0.25">
      <c r="J586">
        <v>524</v>
      </c>
      <c r="K586">
        <v>3833519.1367890704</v>
      </c>
      <c r="S586">
        <v>524</v>
      </c>
      <c r="T586">
        <v>4150783.2225557095</v>
      </c>
      <c r="Z586">
        <v>524</v>
      </c>
      <c r="AA586">
        <v>3958953.2240098724</v>
      </c>
    </row>
    <row r="587" spans="10:27" x14ac:dyDescent="0.25">
      <c r="J587">
        <v>525</v>
      </c>
      <c r="K587">
        <v>3966599.7637333879</v>
      </c>
      <c r="S587">
        <v>525</v>
      </c>
      <c r="T587">
        <v>4632077.4858643785</v>
      </c>
      <c r="Z587">
        <v>525</v>
      </c>
      <c r="AA587">
        <v>3915206.9072991391</v>
      </c>
    </row>
    <row r="588" spans="10:27" x14ac:dyDescent="0.25">
      <c r="J588">
        <v>526</v>
      </c>
      <c r="K588">
        <v>3723603.4045130415</v>
      </c>
      <c r="S588">
        <v>526</v>
      </c>
      <c r="T588">
        <v>4069240.9445351772</v>
      </c>
      <c r="Z588">
        <v>526</v>
      </c>
      <c r="AA588">
        <v>4127552.1705699586</v>
      </c>
    </row>
    <row r="589" spans="10:27" x14ac:dyDescent="0.25">
      <c r="J589">
        <v>527</v>
      </c>
      <c r="K589">
        <v>3525690.2785232379</v>
      </c>
      <c r="S589">
        <v>527</v>
      </c>
      <c r="T589">
        <v>4128425.3184069442</v>
      </c>
      <c r="Z589">
        <v>527</v>
      </c>
      <c r="AA589">
        <v>3954722.1769261309</v>
      </c>
    </row>
    <row r="590" spans="10:27" x14ac:dyDescent="0.25">
      <c r="J590">
        <v>528</v>
      </c>
      <c r="K590">
        <v>3522126.7930060644</v>
      </c>
      <c r="S590">
        <v>528</v>
      </c>
      <c r="T590">
        <v>4756637.1624696823</v>
      </c>
      <c r="Z590">
        <v>528</v>
      </c>
      <c r="AA590">
        <v>4171432.3853136185</v>
      </c>
    </row>
    <row r="591" spans="10:27" x14ac:dyDescent="0.25">
      <c r="J591">
        <v>529</v>
      </c>
      <c r="K591">
        <v>3960403.6171837091</v>
      </c>
      <c r="S591">
        <v>529</v>
      </c>
      <c r="T591">
        <v>4370916.1659513097</v>
      </c>
      <c r="Z591">
        <v>529</v>
      </c>
      <c r="AA591">
        <v>3565184.9681573012</v>
      </c>
    </row>
    <row r="592" spans="10:27" x14ac:dyDescent="0.25">
      <c r="J592">
        <v>530</v>
      </c>
      <c r="K592">
        <v>3525936.9476610431</v>
      </c>
      <c r="S592">
        <v>530</v>
      </c>
      <c r="T592">
        <v>4809848.1226159437</v>
      </c>
      <c r="Z592">
        <v>530</v>
      </c>
      <c r="AA592">
        <v>3710200.8861031011</v>
      </c>
    </row>
    <row r="593" spans="10:27" x14ac:dyDescent="0.25">
      <c r="J593">
        <v>531</v>
      </c>
      <c r="K593">
        <v>3692617.4534005625</v>
      </c>
      <c r="S593">
        <v>531</v>
      </c>
      <c r="T593">
        <v>3929237.7529303301</v>
      </c>
      <c r="Z593">
        <v>531</v>
      </c>
      <c r="AA593">
        <v>3860012.6849812148</v>
      </c>
    </row>
    <row r="594" spans="10:27" x14ac:dyDescent="0.25">
      <c r="J594">
        <v>532</v>
      </c>
      <c r="K594">
        <v>3727120.2023196435</v>
      </c>
      <c r="S594">
        <v>532</v>
      </c>
      <c r="T594">
        <v>4133918.2688356573</v>
      </c>
      <c r="Z594">
        <v>532</v>
      </c>
      <c r="AA594">
        <v>3946634.5535570481</v>
      </c>
    </row>
    <row r="595" spans="10:27" x14ac:dyDescent="0.25">
      <c r="J595">
        <v>533</v>
      </c>
      <c r="K595">
        <v>3488506.5965393339</v>
      </c>
      <c r="S595">
        <v>533</v>
      </c>
      <c r="T595">
        <v>4468836.0786075266</v>
      </c>
      <c r="Z595">
        <v>533</v>
      </c>
      <c r="AA595">
        <v>3913884.6700651939</v>
      </c>
    </row>
    <row r="596" spans="10:27" x14ac:dyDescent="0.25">
      <c r="J596">
        <v>534</v>
      </c>
      <c r="K596">
        <v>3780626.5561571079</v>
      </c>
      <c r="S596">
        <v>534</v>
      </c>
      <c r="T596">
        <v>3671668.2805158063</v>
      </c>
      <c r="Z596">
        <v>534</v>
      </c>
      <c r="AA596">
        <v>3770369.3497650414</v>
      </c>
    </row>
    <row r="597" spans="10:27" x14ac:dyDescent="0.25">
      <c r="J597">
        <v>535</v>
      </c>
      <c r="K597">
        <v>3311959.0818060772</v>
      </c>
      <c r="S597">
        <v>535</v>
      </c>
      <c r="T597">
        <v>4091172.6650353242</v>
      </c>
      <c r="Z597">
        <v>535</v>
      </c>
      <c r="AA597">
        <v>4007772.5183261931</v>
      </c>
    </row>
    <row r="598" spans="10:27" x14ac:dyDescent="0.25">
      <c r="J598">
        <v>536</v>
      </c>
      <c r="K598">
        <v>3995030.2303683204</v>
      </c>
      <c r="S598">
        <v>536</v>
      </c>
      <c r="T598">
        <v>3877853.1774345385</v>
      </c>
      <c r="Z598">
        <v>536</v>
      </c>
      <c r="AA598">
        <v>3962632.7456923788</v>
      </c>
    </row>
    <row r="599" spans="10:27" x14ac:dyDescent="0.25">
      <c r="J599">
        <v>537</v>
      </c>
      <c r="K599">
        <v>3763454.2553455564</v>
      </c>
      <c r="S599">
        <v>537</v>
      </c>
      <c r="T599">
        <v>4066752.9120489536</v>
      </c>
      <c r="Z599">
        <v>537</v>
      </c>
      <c r="AA599">
        <v>3769806.3035178897</v>
      </c>
    </row>
    <row r="600" spans="10:27" x14ac:dyDescent="0.25">
      <c r="J600">
        <v>538</v>
      </c>
      <c r="K600">
        <v>3896270.0753201214</v>
      </c>
      <c r="S600">
        <v>538</v>
      </c>
      <c r="T600">
        <v>4248093.3889796454</v>
      </c>
      <c r="Z600">
        <v>538</v>
      </c>
      <c r="AA600">
        <v>4173481.009834853</v>
      </c>
    </row>
    <row r="601" spans="10:27" x14ac:dyDescent="0.25">
      <c r="J601">
        <v>539</v>
      </c>
      <c r="K601">
        <v>3405955.3240752155</v>
      </c>
      <c r="S601">
        <v>539</v>
      </c>
      <c r="T601">
        <v>4309868.0166823696</v>
      </c>
      <c r="Z601">
        <v>539</v>
      </c>
      <c r="AA601">
        <v>3878055.5152918301</v>
      </c>
    </row>
    <row r="602" spans="10:27" x14ac:dyDescent="0.25">
      <c r="J602">
        <v>540</v>
      </c>
      <c r="K602">
        <v>3680551.8510203529</v>
      </c>
      <c r="S602">
        <v>540</v>
      </c>
      <c r="T602">
        <v>3879118.6434267941</v>
      </c>
      <c r="Z602">
        <v>540</v>
      </c>
      <c r="AA602">
        <v>3823314.0303237042</v>
      </c>
    </row>
    <row r="603" spans="10:27" x14ac:dyDescent="0.25">
      <c r="J603">
        <v>541</v>
      </c>
      <c r="K603">
        <v>3715083.6225291807</v>
      </c>
      <c r="S603">
        <v>541</v>
      </c>
      <c r="T603">
        <v>4172479.3499722434</v>
      </c>
      <c r="Z603">
        <v>541</v>
      </c>
      <c r="AA603">
        <v>4009849.0143308998</v>
      </c>
    </row>
    <row r="604" spans="10:27" x14ac:dyDescent="0.25">
      <c r="J604">
        <v>542</v>
      </c>
      <c r="K604">
        <v>3314670.7019271925</v>
      </c>
      <c r="S604">
        <v>542</v>
      </c>
      <c r="T604">
        <v>4913196.3291834407</v>
      </c>
      <c r="Z604">
        <v>542</v>
      </c>
      <c r="AA604">
        <v>4026566.0842130044</v>
      </c>
    </row>
    <row r="605" spans="10:27" x14ac:dyDescent="0.25">
      <c r="J605">
        <v>543</v>
      </c>
      <c r="K605">
        <v>3457152.6195691349</v>
      </c>
      <c r="S605">
        <v>543</v>
      </c>
      <c r="T605">
        <v>4284611.288956482</v>
      </c>
      <c r="Z605">
        <v>543</v>
      </c>
      <c r="AA605">
        <v>3473201.6971249324</v>
      </c>
    </row>
    <row r="606" spans="10:27" x14ac:dyDescent="0.25">
      <c r="J606">
        <v>544</v>
      </c>
      <c r="K606">
        <v>3756162.1757581998</v>
      </c>
      <c r="S606">
        <v>544</v>
      </c>
      <c r="T606">
        <v>4633212.882919482</v>
      </c>
      <c r="Z606">
        <v>544</v>
      </c>
      <c r="AA606">
        <v>3864076.5749903661</v>
      </c>
    </row>
    <row r="607" spans="10:27" x14ac:dyDescent="0.25">
      <c r="J607">
        <v>545</v>
      </c>
      <c r="K607">
        <v>3512938.7561859884</v>
      </c>
      <c r="S607">
        <v>545</v>
      </c>
      <c r="T607">
        <v>4128908.7671700246</v>
      </c>
      <c r="Z607">
        <v>545</v>
      </c>
      <c r="AA607">
        <v>3679112.5919146771</v>
      </c>
    </row>
    <row r="608" spans="10:27" x14ac:dyDescent="0.25">
      <c r="J608">
        <v>546</v>
      </c>
      <c r="K608">
        <v>3707095.6748569142</v>
      </c>
      <c r="S608">
        <v>546</v>
      </c>
      <c r="T608">
        <v>4443317.8189461064</v>
      </c>
      <c r="Z608">
        <v>546</v>
      </c>
      <c r="AA608">
        <v>3806739.2849443266</v>
      </c>
    </row>
    <row r="609" spans="10:27" x14ac:dyDescent="0.25">
      <c r="J609">
        <v>547</v>
      </c>
      <c r="K609">
        <v>3035799.1084719049</v>
      </c>
      <c r="S609">
        <v>547</v>
      </c>
      <c r="T609">
        <v>4175726.7404986387</v>
      </c>
      <c r="Z609">
        <v>547</v>
      </c>
      <c r="AA609">
        <v>3679739.6663601706</v>
      </c>
    </row>
    <row r="610" spans="10:27" x14ac:dyDescent="0.25">
      <c r="J610">
        <v>548</v>
      </c>
      <c r="K610">
        <v>4038055.5866488838</v>
      </c>
      <c r="S610">
        <v>548</v>
      </c>
      <c r="T610">
        <v>3895441.8568260497</v>
      </c>
      <c r="Z610">
        <v>548</v>
      </c>
      <c r="AA610">
        <v>4842070.6920563886</v>
      </c>
    </row>
    <row r="611" spans="10:27" x14ac:dyDescent="0.25">
      <c r="J611">
        <v>549</v>
      </c>
      <c r="K611">
        <v>3263712.3951960509</v>
      </c>
      <c r="S611">
        <v>549</v>
      </c>
      <c r="T611">
        <v>4077584.2677058824</v>
      </c>
      <c r="Z611">
        <v>549</v>
      </c>
      <c r="AA611">
        <v>3331613.7206288707</v>
      </c>
    </row>
    <row r="612" spans="10:27" x14ac:dyDescent="0.25">
      <c r="J612">
        <v>550</v>
      </c>
      <c r="K612">
        <v>3650629.4938525427</v>
      </c>
      <c r="S612">
        <v>550</v>
      </c>
      <c r="T612">
        <v>4546303.8177355193</v>
      </c>
      <c r="Z612">
        <v>550</v>
      </c>
      <c r="AA612">
        <v>3493486.1235251962</v>
      </c>
    </row>
    <row r="613" spans="10:27" x14ac:dyDescent="0.25">
      <c r="J613">
        <v>551</v>
      </c>
      <c r="K613">
        <v>3853901.4288131427</v>
      </c>
      <c r="S613">
        <v>551</v>
      </c>
      <c r="T613">
        <v>4997163.0893743541</v>
      </c>
      <c r="Z613">
        <v>551</v>
      </c>
      <c r="AA613">
        <v>3799490.3396458607</v>
      </c>
    </row>
    <row r="614" spans="10:27" x14ac:dyDescent="0.25">
      <c r="J614">
        <v>552</v>
      </c>
      <c r="K614">
        <v>3927412.8093177448</v>
      </c>
      <c r="S614">
        <v>552</v>
      </c>
      <c r="T614">
        <v>4324851.2542606033</v>
      </c>
      <c r="Z614">
        <v>552</v>
      </c>
      <c r="AA614">
        <v>3946090.51246366</v>
      </c>
    </row>
    <row r="615" spans="10:27" x14ac:dyDescent="0.25">
      <c r="J615">
        <v>553</v>
      </c>
      <c r="K615">
        <v>3297763.8445537807</v>
      </c>
      <c r="S615">
        <v>553</v>
      </c>
      <c r="T615">
        <v>4182157.291530699</v>
      </c>
      <c r="Z615">
        <v>553</v>
      </c>
      <c r="AA615">
        <v>3668844.976767174</v>
      </c>
    </row>
    <row r="616" spans="10:27" x14ac:dyDescent="0.25">
      <c r="J616">
        <v>554</v>
      </c>
      <c r="K616">
        <v>3493036.1381977736</v>
      </c>
      <c r="S616">
        <v>554</v>
      </c>
      <c r="T616">
        <v>4573765.5682715187</v>
      </c>
      <c r="Z616">
        <v>554</v>
      </c>
      <c r="AA616">
        <v>3854604.7158200787</v>
      </c>
    </row>
    <row r="617" spans="10:27" x14ac:dyDescent="0.25">
      <c r="J617">
        <v>555</v>
      </c>
      <c r="K617">
        <v>3955767.7945947722</v>
      </c>
      <c r="S617">
        <v>555</v>
      </c>
      <c r="T617">
        <v>4013713.6097285207</v>
      </c>
      <c r="Z617">
        <v>555</v>
      </c>
      <c r="AA617">
        <v>3518464.838279184</v>
      </c>
    </row>
    <row r="618" spans="10:27" x14ac:dyDescent="0.25">
      <c r="J618">
        <v>556</v>
      </c>
      <c r="K618">
        <v>3388165.2394014299</v>
      </c>
      <c r="S618">
        <v>556</v>
      </c>
      <c r="T618">
        <v>4596768.5597494198</v>
      </c>
      <c r="Z618">
        <v>556</v>
      </c>
      <c r="AA618">
        <v>3986265.3791670352</v>
      </c>
    </row>
    <row r="619" spans="10:27" x14ac:dyDescent="0.25">
      <c r="J619">
        <v>557</v>
      </c>
      <c r="K619">
        <v>3896298.134562979</v>
      </c>
      <c r="S619">
        <v>557</v>
      </c>
      <c r="T619">
        <v>4652841.109170096</v>
      </c>
      <c r="Z619">
        <v>557</v>
      </c>
      <c r="AA619">
        <v>3606811.7543953988</v>
      </c>
    </row>
    <row r="620" spans="10:27" x14ac:dyDescent="0.25">
      <c r="J620">
        <v>558</v>
      </c>
      <c r="K620">
        <v>3781052.6183866085</v>
      </c>
      <c r="S620">
        <v>558</v>
      </c>
      <c r="T620">
        <v>3745526.7487489502</v>
      </c>
      <c r="Z620">
        <v>558</v>
      </c>
      <c r="AA620">
        <v>3701244.5231602984</v>
      </c>
    </row>
    <row r="621" spans="10:27" x14ac:dyDescent="0.25">
      <c r="J621">
        <v>559</v>
      </c>
      <c r="K621">
        <v>3773025.2587242974</v>
      </c>
      <c r="S621">
        <v>559</v>
      </c>
      <c r="T621">
        <v>4389221.9912720975</v>
      </c>
      <c r="Z621">
        <v>559</v>
      </c>
      <c r="AA621">
        <v>3797021.9743583649</v>
      </c>
    </row>
    <row r="622" spans="10:27" x14ac:dyDescent="0.25">
      <c r="J622">
        <v>560</v>
      </c>
      <c r="K622">
        <v>3551021.7462832658</v>
      </c>
      <c r="S622">
        <v>560</v>
      </c>
      <c r="T622">
        <v>4328178.6686120201</v>
      </c>
      <c r="Z622">
        <v>560</v>
      </c>
      <c r="AA622">
        <v>3923594.9727064813</v>
      </c>
    </row>
    <row r="623" spans="10:27" x14ac:dyDescent="0.25">
      <c r="J623">
        <v>561</v>
      </c>
      <c r="K623">
        <v>3487477.9517504945</v>
      </c>
      <c r="S623">
        <v>561</v>
      </c>
      <c r="T623">
        <v>4218341.0066629723</v>
      </c>
      <c r="Z623">
        <v>561</v>
      </c>
      <c r="AA623">
        <v>4093132.8164940416</v>
      </c>
    </row>
    <row r="624" spans="10:27" x14ac:dyDescent="0.25">
      <c r="J624">
        <v>562</v>
      </c>
      <c r="K624">
        <v>3773519.076786174</v>
      </c>
      <c r="S624">
        <v>562</v>
      </c>
      <c r="T624">
        <v>4160135.6806743313</v>
      </c>
      <c r="Z624">
        <v>562</v>
      </c>
      <c r="AA624">
        <v>4334534.2104865648</v>
      </c>
    </row>
    <row r="625" spans="10:27" x14ac:dyDescent="0.25">
      <c r="J625">
        <v>563</v>
      </c>
      <c r="K625">
        <v>3661095.9889610694</v>
      </c>
      <c r="S625">
        <v>563</v>
      </c>
      <c r="T625">
        <v>4028478.1663146811</v>
      </c>
      <c r="Z625">
        <v>563</v>
      </c>
      <c r="AA625">
        <v>3824040.219692986</v>
      </c>
    </row>
    <row r="626" spans="10:27" x14ac:dyDescent="0.25">
      <c r="J626">
        <v>564</v>
      </c>
      <c r="K626">
        <v>3534007.3290521833</v>
      </c>
      <c r="S626">
        <v>564</v>
      </c>
      <c r="T626">
        <v>4134795.7648789575</v>
      </c>
      <c r="Z626">
        <v>564</v>
      </c>
      <c r="AA626">
        <v>3906175.0909727388</v>
      </c>
    </row>
    <row r="627" spans="10:27" x14ac:dyDescent="0.25">
      <c r="J627">
        <v>565</v>
      </c>
      <c r="K627">
        <v>3499847.4407466887</v>
      </c>
      <c r="S627">
        <v>565</v>
      </c>
      <c r="T627">
        <v>4118241.0701871905</v>
      </c>
      <c r="Z627">
        <v>565</v>
      </c>
      <c r="AA627">
        <v>3710322.8624221408</v>
      </c>
    </row>
    <row r="628" spans="10:27" x14ac:dyDescent="0.25">
      <c r="J628">
        <v>566</v>
      </c>
      <c r="K628">
        <v>3543174.8476905571</v>
      </c>
      <c r="S628">
        <v>566</v>
      </c>
      <c r="T628">
        <v>4247922.8319160659</v>
      </c>
      <c r="Z628">
        <v>566</v>
      </c>
      <c r="AA628">
        <v>3812366.2765844301</v>
      </c>
    </row>
    <row r="629" spans="10:27" x14ac:dyDescent="0.25">
      <c r="J629">
        <v>567</v>
      </c>
      <c r="K629">
        <v>4123430.8395261359</v>
      </c>
      <c r="S629">
        <v>567</v>
      </c>
      <c r="T629">
        <v>4294638.0665806113</v>
      </c>
      <c r="Z629">
        <v>567</v>
      </c>
      <c r="AA629">
        <v>4316520.5475259628</v>
      </c>
    </row>
    <row r="630" spans="10:27" x14ac:dyDescent="0.25">
      <c r="J630">
        <v>568</v>
      </c>
      <c r="K630">
        <v>3656692.6424462907</v>
      </c>
      <c r="S630">
        <v>568</v>
      </c>
      <c r="T630">
        <v>4490356.3978157472</v>
      </c>
      <c r="Z630">
        <v>568</v>
      </c>
      <c r="AA630">
        <v>3810519.7539531989</v>
      </c>
    </row>
    <row r="631" spans="10:27" x14ac:dyDescent="0.25">
      <c r="J631">
        <v>569</v>
      </c>
      <c r="K631">
        <v>3687332.8179018418</v>
      </c>
      <c r="S631">
        <v>569</v>
      </c>
      <c r="T631">
        <v>4015971.9734382816</v>
      </c>
      <c r="Z631">
        <v>569</v>
      </c>
      <c r="AA631">
        <v>3850245.1218722323</v>
      </c>
    </row>
    <row r="632" spans="10:27" x14ac:dyDescent="0.25">
      <c r="J632">
        <v>570</v>
      </c>
      <c r="K632">
        <v>3226425.5923476783</v>
      </c>
      <c r="S632">
        <v>570</v>
      </c>
      <c r="T632">
        <v>4619156.5772337476</v>
      </c>
      <c r="Z632">
        <v>570</v>
      </c>
      <c r="AA632">
        <v>3905271.1611717544</v>
      </c>
    </row>
    <row r="633" spans="10:27" x14ac:dyDescent="0.25">
      <c r="J633">
        <v>571</v>
      </c>
      <c r="K633">
        <v>3584616.2394703263</v>
      </c>
      <c r="S633">
        <v>571</v>
      </c>
      <c r="T633">
        <v>4332634.0969232442</v>
      </c>
      <c r="Z633">
        <v>571</v>
      </c>
      <c r="AA633">
        <v>3857070.3935862272</v>
      </c>
    </row>
    <row r="634" spans="10:27" x14ac:dyDescent="0.25">
      <c r="J634">
        <v>572</v>
      </c>
      <c r="K634">
        <v>3063309.2125491616</v>
      </c>
      <c r="S634">
        <v>572</v>
      </c>
      <c r="T634">
        <v>4674242.0539823882</v>
      </c>
      <c r="Z634">
        <v>572</v>
      </c>
      <c r="AA634">
        <v>3878351.0245060236</v>
      </c>
    </row>
    <row r="635" spans="10:27" x14ac:dyDescent="0.25">
      <c r="J635">
        <v>573</v>
      </c>
      <c r="K635">
        <v>3889392.7133895708</v>
      </c>
      <c r="S635">
        <v>573</v>
      </c>
      <c r="T635">
        <v>3820702.4759006505</v>
      </c>
      <c r="Z635">
        <v>573</v>
      </c>
      <c r="AA635">
        <v>4140229.7114238995</v>
      </c>
    </row>
    <row r="636" spans="10:27" x14ac:dyDescent="0.25">
      <c r="J636">
        <v>574</v>
      </c>
      <c r="K636">
        <v>4397011.3691358771</v>
      </c>
      <c r="S636">
        <v>574</v>
      </c>
      <c r="T636">
        <v>4052621.2574320929</v>
      </c>
      <c r="Z636">
        <v>574</v>
      </c>
      <c r="AA636">
        <v>4150463.484251257</v>
      </c>
    </row>
    <row r="637" spans="10:27" x14ac:dyDescent="0.25">
      <c r="J637">
        <v>575</v>
      </c>
      <c r="K637">
        <v>3752307.5058868681</v>
      </c>
      <c r="S637">
        <v>575</v>
      </c>
      <c r="T637">
        <v>4178935.5266513415</v>
      </c>
      <c r="Z637">
        <v>575</v>
      </c>
      <c r="AA637">
        <v>4727583.8478514403</v>
      </c>
    </row>
    <row r="638" spans="10:27" x14ac:dyDescent="0.25">
      <c r="J638">
        <v>576</v>
      </c>
      <c r="K638">
        <v>3469732.4803740238</v>
      </c>
      <c r="S638">
        <v>576</v>
      </c>
      <c r="T638">
        <v>4038931.7100890107</v>
      </c>
      <c r="Z638">
        <v>576</v>
      </c>
      <c r="AA638">
        <v>3606320.155745734</v>
      </c>
    </row>
    <row r="639" spans="10:27" x14ac:dyDescent="0.25">
      <c r="J639">
        <v>577</v>
      </c>
      <c r="K639">
        <v>3434317.4161866819</v>
      </c>
      <c r="S639">
        <v>577</v>
      </c>
      <c r="T639">
        <v>4551173.2722591218</v>
      </c>
      <c r="Z639">
        <v>577</v>
      </c>
      <c r="AA639">
        <v>3522801.0957595571</v>
      </c>
    </row>
    <row r="640" spans="10:27" x14ac:dyDescent="0.25">
      <c r="J640">
        <v>578</v>
      </c>
      <c r="K640">
        <v>3603124.7140310886</v>
      </c>
      <c r="S640">
        <v>578</v>
      </c>
      <c r="T640">
        <v>4160283.0326903923</v>
      </c>
      <c r="Z640">
        <v>578</v>
      </c>
      <c r="AA640">
        <v>3917604.7136598667</v>
      </c>
    </row>
    <row r="641" spans="10:27" x14ac:dyDescent="0.25">
      <c r="J641">
        <v>579</v>
      </c>
      <c r="K641">
        <v>3551326.013691667</v>
      </c>
      <c r="S641">
        <v>579</v>
      </c>
      <c r="T641">
        <v>4218813.5570673309</v>
      </c>
      <c r="Z641">
        <v>579</v>
      </c>
      <c r="AA641">
        <v>4176995.5649804636</v>
      </c>
    </row>
    <row r="642" spans="10:27" x14ac:dyDescent="0.25">
      <c r="J642">
        <v>580</v>
      </c>
      <c r="K642">
        <v>3159409.2490315479</v>
      </c>
      <c r="S642">
        <v>580</v>
      </c>
      <c r="T642">
        <v>4264517.6633691397</v>
      </c>
      <c r="Z642">
        <v>580</v>
      </c>
      <c r="AA642">
        <v>3924900.1570342965</v>
      </c>
    </row>
    <row r="643" spans="10:27" x14ac:dyDescent="0.25">
      <c r="J643">
        <v>581</v>
      </c>
      <c r="K643">
        <v>3373653.5669801566</v>
      </c>
      <c r="S643">
        <v>581</v>
      </c>
      <c r="T643">
        <v>4535646.1627197359</v>
      </c>
      <c r="Z643">
        <v>581</v>
      </c>
      <c r="AA643">
        <v>4041484.1236616881</v>
      </c>
    </row>
    <row r="644" spans="10:27" x14ac:dyDescent="0.25">
      <c r="J644">
        <v>582</v>
      </c>
      <c r="K644">
        <v>3537578.53660736</v>
      </c>
      <c r="S644">
        <v>582</v>
      </c>
      <c r="T644">
        <v>3976653.6302435347</v>
      </c>
      <c r="Z644">
        <v>582</v>
      </c>
      <c r="AA644">
        <v>3900067.9519511983</v>
      </c>
    </row>
    <row r="645" spans="10:27" x14ac:dyDescent="0.25">
      <c r="J645">
        <v>583</v>
      </c>
      <c r="K645">
        <v>3629867.5681238184</v>
      </c>
      <c r="S645">
        <v>583</v>
      </c>
      <c r="T645">
        <v>4845619.9019516092</v>
      </c>
      <c r="Z645">
        <v>583</v>
      </c>
      <c r="AA645">
        <v>3868019.6712841108</v>
      </c>
    </row>
    <row r="646" spans="10:27" x14ac:dyDescent="0.25">
      <c r="J646">
        <v>584</v>
      </c>
      <c r="K646">
        <v>4021762.3112781225</v>
      </c>
      <c r="S646">
        <v>584</v>
      </c>
      <c r="T646">
        <v>3999682.6188107263</v>
      </c>
      <c r="Z646">
        <v>584</v>
      </c>
      <c r="AA646">
        <v>3757889.013169826</v>
      </c>
    </row>
    <row r="647" spans="10:27" x14ac:dyDescent="0.25">
      <c r="J647">
        <v>585</v>
      </c>
      <c r="K647">
        <v>3281341.2379747522</v>
      </c>
      <c r="S647">
        <v>585</v>
      </c>
      <c r="T647">
        <v>4455264.3926727707</v>
      </c>
      <c r="Z647">
        <v>585</v>
      </c>
      <c r="AA647">
        <v>4038347.2160554929</v>
      </c>
    </row>
    <row r="648" spans="10:27" x14ac:dyDescent="0.25">
      <c r="J648">
        <v>586</v>
      </c>
      <c r="K648">
        <v>3709440.8731546393</v>
      </c>
      <c r="S648">
        <v>586</v>
      </c>
      <c r="T648">
        <v>4162917.5708493367</v>
      </c>
      <c r="Z648">
        <v>586</v>
      </c>
      <c r="AA648">
        <v>3944692.0910560717</v>
      </c>
    </row>
    <row r="649" spans="10:27" x14ac:dyDescent="0.25">
      <c r="J649">
        <v>587</v>
      </c>
      <c r="K649">
        <v>4038280.7023643064</v>
      </c>
      <c r="S649">
        <v>587</v>
      </c>
      <c r="T649">
        <v>4100194.1998398793</v>
      </c>
      <c r="Z649">
        <v>587</v>
      </c>
      <c r="AA649">
        <v>3724016.5143389283</v>
      </c>
    </row>
    <row r="650" spans="10:27" x14ac:dyDescent="0.25">
      <c r="J650">
        <v>588</v>
      </c>
      <c r="K650">
        <v>3971636.9166485295</v>
      </c>
      <c r="S650">
        <v>588</v>
      </c>
      <c r="T650">
        <v>4898164.2151880627</v>
      </c>
      <c r="Z650">
        <v>588</v>
      </c>
      <c r="AA650">
        <v>4164612.6983141545</v>
      </c>
    </row>
    <row r="651" spans="10:27" x14ac:dyDescent="0.25">
      <c r="J651">
        <v>589</v>
      </c>
      <c r="K651">
        <v>3065320.8372202609</v>
      </c>
      <c r="S651">
        <v>589</v>
      </c>
      <c r="T651">
        <v>4598673.1874759234</v>
      </c>
      <c r="Z651">
        <v>589</v>
      </c>
      <c r="AA651">
        <v>3761227.0928215208</v>
      </c>
    </row>
    <row r="652" spans="10:27" x14ac:dyDescent="0.25">
      <c r="J652">
        <v>590</v>
      </c>
      <c r="K652">
        <v>3783901.0034128861</v>
      </c>
      <c r="S652">
        <v>590</v>
      </c>
      <c r="T652">
        <v>4427584.9108496038</v>
      </c>
      <c r="Z652">
        <v>590</v>
      </c>
      <c r="AA652">
        <v>4056713.5698637455</v>
      </c>
    </row>
    <row r="653" spans="10:27" x14ac:dyDescent="0.25">
      <c r="J653">
        <v>591</v>
      </c>
      <c r="K653">
        <v>3451020.9529200071</v>
      </c>
      <c r="S653">
        <v>591</v>
      </c>
      <c r="T653">
        <v>4029663.1698005027</v>
      </c>
      <c r="Z653">
        <v>591</v>
      </c>
      <c r="AA653">
        <v>3447720.4756554621</v>
      </c>
    </row>
    <row r="654" spans="10:27" x14ac:dyDescent="0.25">
      <c r="J654">
        <v>592</v>
      </c>
      <c r="K654">
        <v>3501152.6953889723</v>
      </c>
      <c r="S654">
        <v>592</v>
      </c>
      <c r="T654">
        <v>4061125.588228527</v>
      </c>
      <c r="Z654">
        <v>592</v>
      </c>
      <c r="AA654">
        <v>4079909.5603969288</v>
      </c>
    </row>
    <row r="655" spans="10:27" x14ac:dyDescent="0.25">
      <c r="J655">
        <v>593</v>
      </c>
      <c r="K655">
        <v>3709185.1622831426</v>
      </c>
      <c r="S655">
        <v>593</v>
      </c>
      <c r="T655">
        <v>4316474.2350842282</v>
      </c>
      <c r="Z655">
        <v>593</v>
      </c>
      <c r="AA655">
        <v>3843182.6312446911</v>
      </c>
    </row>
    <row r="656" spans="10:27" x14ac:dyDescent="0.25">
      <c r="J656">
        <v>594</v>
      </c>
      <c r="K656">
        <v>4194070.0456670439</v>
      </c>
      <c r="S656">
        <v>594</v>
      </c>
      <c r="T656">
        <v>3861044.0273091667</v>
      </c>
      <c r="Z656">
        <v>594</v>
      </c>
      <c r="AA656">
        <v>3901503.2210683608</v>
      </c>
    </row>
    <row r="657" spans="10:27" x14ac:dyDescent="0.25">
      <c r="J657">
        <v>595</v>
      </c>
      <c r="K657">
        <v>3676165.5308989664</v>
      </c>
      <c r="S657">
        <v>595</v>
      </c>
      <c r="T657">
        <v>4133949.622058983</v>
      </c>
      <c r="Z657">
        <v>595</v>
      </c>
      <c r="AA657">
        <v>3867528.7635700246</v>
      </c>
    </row>
    <row r="658" spans="10:27" x14ac:dyDescent="0.25">
      <c r="J658">
        <v>596</v>
      </c>
      <c r="K658">
        <v>3622283.4982406376</v>
      </c>
      <c r="S658">
        <v>596</v>
      </c>
      <c r="T658">
        <v>4452056.3317901352</v>
      </c>
      <c r="Z658">
        <v>596</v>
      </c>
      <c r="AA658">
        <v>4148287.3152646846</v>
      </c>
    </row>
    <row r="659" spans="10:27" x14ac:dyDescent="0.25">
      <c r="J659">
        <v>597</v>
      </c>
      <c r="K659">
        <v>3814262.524916003</v>
      </c>
      <c r="S659">
        <v>597</v>
      </c>
      <c r="T659">
        <v>3933230.2583339531</v>
      </c>
      <c r="Z659">
        <v>597</v>
      </c>
      <c r="AA659">
        <v>3663919.2238116111</v>
      </c>
    </row>
    <row r="660" spans="10:27" x14ac:dyDescent="0.25">
      <c r="J660">
        <v>598</v>
      </c>
      <c r="K660">
        <v>3725211.3829878811</v>
      </c>
      <c r="S660">
        <v>598</v>
      </c>
      <c r="T660">
        <v>4190172.6598790404</v>
      </c>
      <c r="Z660">
        <v>598</v>
      </c>
      <c r="AA660">
        <v>3712730.6582940063</v>
      </c>
    </row>
    <row r="661" spans="10:27" x14ac:dyDescent="0.25">
      <c r="J661">
        <v>599</v>
      </c>
      <c r="K661">
        <v>3693863.0803005975</v>
      </c>
      <c r="S661">
        <v>599</v>
      </c>
      <c r="T661">
        <v>4740729.5265401518</v>
      </c>
      <c r="Z661">
        <v>599</v>
      </c>
      <c r="AA661">
        <v>3461742.5990958698</v>
      </c>
    </row>
    <row r="662" spans="10:27" x14ac:dyDescent="0.25">
      <c r="J662">
        <v>600</v>
      </c>
      <c r="K662">
        <v>3519547.6534991316</v>
      </c>
      <c r="S662">
        <v>600</v>
      </c>
      <c r="T662">
        <v>4192400.0059774579</v>
      </c>
      <c r="Z662">
        <v>600</v>
      </c>
      <c r="AA662">
        <v>3695429.9761750242</v>
      </c>
    </row>
    <row r="663" spans="10:27" x14ac:dyDescent="0.25">
      <c r="J663">
        <v>601</v>
      </c>
      <c r="K663">
        <v>3516154.5791961276</v>
      </c>
      <c r="S663">
        <v>601</v>
      </c>
      <c r="T663">
        <v>4386014.2178812306</v>
      </c>
      <c r="Z663">
        <v>601</v>
      </c>
      <c r="AA663">
        <v>3940230.0623551281</v>
      </c>
    </row>
    <row r="664" spans="10:27" x14ac:dyDescent="0.25">
      <c r="J664">
        <v>602</v>
      </c>
      <c r="K664">
        <v>3238906.1318025002</v>
      </c>
      <c r="S664">
        <v>602</v>
      </c>
      <c r="T664">
        <v>4124575.3340348448</v>
      </c>
      <c r="Z664">
        <v>602</v>
      </c>
      <c r="AA664">
        <v>3648097.5555523876</v>
      </c>
    </row>
    <row r="665" spans="10:27" x14ac:dyDescent="0.25">
      <c r="J665">
        <v>603</v>
      </c>
      <c r="K665">
        <v>3447576.0910665249</v>
      </c>
      <c r="S665">
        <v>603</v>
      </c>
      <c r="T665">
        <v>4513463.6772379605</v>
      </c>
      <c r="Z665">
        <v>603</v>
      </c>
      <c r="AA665">
        <v>3501924.6146364044</v>
      </c>
    </row>
    <row r="666" spans="10:27" x14ac:dyDescent="0.25">
      <c r="J666">
        <v>604</v>
      </c>
      <c r="K666">
        <v>3531712.8687384725</v>
      </c>
      <c r="S666">
        <v>604</v>
      </c>
      <c r="T666">
        <v>4153194.731490938</v>
      </c>
      <c r="Z666">
        <v>604</v>
      </c>
      <c r="AA666">
        <v>4235794.0559849581</v>
      </c>
    </row>
    <row r="667" spans="10:27" x14ac:dyDescent="0.25">
      <c r="J667">
        <v>605</v>
      </c>
      <c r="K667">
        <v>3549052.4976000213</v>
      </c>
      <c r="S667">
        <v>605</v>
      </c>
      <c r="T667">
        <v>4569057.9602643028</v>
      </c>
      <c r="Z667">
        <v>605</v>
      </c>
      <c r="AA667">
        <v>3866876.2073759907</v>
      </c>
    </row>
    <row r="668" spans="10:27" x14ac:dyDescent="0.25">
      <c r="J668">
        <v>606</v>
      </c>
      <c r="K668">
        <v>3342803.8361058747</v>
      </c>
      <c r="S668">
        <v>606</v>
      </c>
      <c r="T668">
        <v>4009000.558700182</v>
      </c>
      <c r="Z668">
        <v>606</v>
      </c>
      <c r="AA668">
        <v>3818928.8662454425</v>
      </c>
    </row>
    <row r="669" spans="10:27" x14ac:dyDescent="0.25">
      <c r="J669">
        <v>607</v>
      </c>
      <c r="K669">
        <v>3905245.1523473514</v>
      </c>
      <c r="S669">
        <v>607</v>
      </c>
      <c r="T669">
        <v>4867745.9585775565</v>
      </c>
      <c r="Z669">
        <v>607</v>
      </c>
      <c r="AA669">
        <v>3975704.0142828943</v>
      </c>
    </row>
    <row r="670" spans="10:27" x14ac:dyDescent="0.25">
      <c r="J670">
        <v>608</v>
      </c>
      <c r="K670">
        <v>3600317.2986434987</v>
      </c>
      <c r="S670">
        <v>608</v>
      </c>
      <c r="T670">
        <v>4441092.1937627848</v>
      </c>
      <c r="Z670">
        <v>608</v>
      </c>
      <c r="AA670">
        <v>4161480.0182894561</v>
      </c>
    </row>
    <row r="671" spans="10:27" x14ac:dyDescent="0.25">
      <c r="J671">
        <v>609</v>
      </c>
      <c r="K671">
        <v>4071565.6305906302</v>
      </c>
      <c r="S671">
        <v>609</v>
      </c>
      <c r="T671">
        <v>4387421.1861614827</v>
      </c>
      <c r="Z671">
        <v>609</v>
      </c>
      <c r="AA671">
        <v>4013379.4786744406</v>
      </c>
    </row>
    <row r="672" spans="10:27" x14ac:dyDescent="0.25">
      <c r="J672">
        <v>610</v>
      </c>
      <c r="K672">
        <v>3747520.9468056262</v>
      </c>
      <c r="S672">
        <v>610</v>
      </c>
      <c r="T672">
        <v>4158589.6648421213</v>
      </c>
      <c r="Z672">
        <v>610</v>
      </c>
      <c r="AA672">
        <v>4353329.9270473737</v>
      </c>
    </row>
    <row r="673" spans="10:27" x14ac:dyDescent="0.25">
      <c r="J673">
        <v>611</v>
      </c>
      <c r="K673">
        <v>3872696.582976073</v>
      </c>
      <c r="S673">
        <v>611</v>
      </c>
      <c r="T673">
        <v>4462872.2609314807</v>
      </c>
      <c r="Z673">
        <v>611</v>
      </c>
      <c r="AA673">
        <v>4109937.8983055954</v>
      </c>
    </row>
    <row r="674" spans="10:27" x14ac:dyDescent="0.25">
      <c r="J674">
        <v>612</v>
      </c>
      <c r="K674">
        <v>3377823.5338285053</v>
      </c>
      <c r="S674">
        <v>612</v>
      </c>
      <c r="T674">
        <v>4559387.1966937883</v>
      </c>
      <c r="Z674">
        <v>612</v>
      </c>
      <c r="AA674">
        <v>3871165.9522796636</v>
      </c>
    </row>
    <row r="675" spans="10:27" x14ac:dyDescent="0.25">
      <c r="J675">
        <v>613</v>
      </c>
      <c r="K675">
        <v>4044205.2347569382</v>
      </c>
      <c r="S675">
        <v>613</v>
      </c>
      <c r="T675">
        <v>3823518.2715119296</v>
      </c>
      <c r="Z675">
        <v>613</v>
      </c>
      <c r="AA675">
        <v>3995112.8505104971</v>
      </c>
    </row>
    <row r="676" spans="10:27" x14ac:dyDescent="0.25">
      <c r="J676">
        <v>614</v>
      </c>
      <c r="K676">
        <v>3531352.4023318603</v>
      </c>
      <c r="S676">
        <v>614</v>
      </c>
      <c r="T676">
        <v>3950689.0595661858</v>
      </c>
      <c r="Z676">
        <v>614</v>
      </c>
      <c r="AA676">
        <v>3819535.1601799503</v>
      </c>
    </row>
    <row r="677" spans="10:27" x14ac:dyDescent="0.25">
      <c r="J677">
        <v>615</v>
      </c>
      <c r="K677">
        <v>3558662.1568166339</v>
      </c>
      <c r="S677">
        <v>615</v>
      </c>
      <c r="T677">
        <v>3996945.0491726892</v>
      </c>
      <c r="Z677">
        <v>615</v>
      </c>
      <c r="AA677">
        <v>3978302.8496570508</v>
      </c>
    </row>
    <row r="678" spans="10:27" x14ac:dyDescent="0.25">
      <c r="J678">
        <v>616</v>
      </c>
      <c r="K678">
        <v>3595420.556704822</v>
      </c>
      <c r="S678">
        <v>616</v>
      </c>
      <c r="T678">
        <v>4063490.5010568532</v>
      </c>
      <c r="Z678">
        <v>616</v>
      </c>
      <c r="AA678">
        <v>3872543.7166044186</v>
      </c>
    </row>
    <row r="679" spans="10:27" x14ac:dyDescent="0.25">
      <c r="J679">
        <v>617</v>
      </c>
      <c r="K679">
        <v>3464398.0684709707</v>
      </c>
      <c r="S679">
        <v>617</v>
      </c>
      <c r="T679">
        <v>4778386.9092492582</v>
      </c>
      <c r="Z679">
        <v>617</v>
      </c>
      <c r="AA679">
        <v>4087194.3404598855</v>
      </c>
    </row>
    <row r="680" spans="10:27" x14ac:dyDescent="0.25">
      <c r="J680">
        <v>618</v>
      </c>
      <c r="K680">
        <v>3926116.2899501813</v>
      </c>
      <c r="S680">
        <v>618</v>
      </c>
      <c r="T680">
        <v>4467863.2042353004</v>
      </c>
      <c r="Z680">
        <v>618</v>
      </c>
      <c r="AA680">
        <v>4268391.0030163806</v>
      </c>
    </row>
    <row r="681" spans="10:27" x14ac:dyDescent="0.25">
      <c r="J681">
        <v>619</v>
      </c>
      <c r="K681">
        <v>3801145.6010447755</v>
      </c>
      <c r="S681">
        <v>619</v>
      </c>
      <c r="T681">
        <v>3844644.6280454248</v>
      </c>
      <c r="Z681">
        <v>619</v>
      </c>
      <c r="AA681">
        <v>3424006.1463159868</v>
      </c>
    </row>
    <row r="682" spans="10:27" x14ac:dyDescent="0.25">
      <c r="J682">
        <v>620</v>
      </c>
      <c r="K682">
        <v>3591098.371106457</v>
      </c>
      <c r="S682">
        <v>620</v>
      </c>
      <c r="T682">
        <v>4195742.1892816853</v>
      </c>
      <c r="Z682">
        <v>620</v>
      </c>
      <c r="AA682">
        <v>3871666.3025976219</v>
      </c>
    </row>
    <row r="683" spans="10:27" x14ac:dyDescent="0.25">
      <c r="J683">
        <v>621</v>
      </c>
      <c r="K683">
        <v>3690599.7030766215</v>
      </c>
      <c r="S683">
        <v>621</v>
      </c>
      <c r="T683">
        <v>4167249.2097733789</v>
      </c>
      <c r="Z683">
        <v>621</v>
      </c>
      <c r="AA683">
        <v>4150189.4505206547</v>
      </c>
    </row>
    <row r="684" spans="10:27" x14ac:dyDescent="0.25">
      <c r="J684">
        <v>622</v>
      </c>
      <c r="K684">
        <v>3695864.1088078176</v>
      </c>
      <c r="S684">
        <v>622</v>
      </c>
      <c r="T684">
        <v>3912306.2214286556</v>
      </c>
      <c r="Z684">
        <v>622</v>
      </c>
      <c r="AA684">
        <v>3858345.5557203819</v>
      </c>
    </row>
    <row r="685" spans="10:27" x14ac:dyDescent="0.25">
      <c r="J685">
        <v>623</v>
      </c>
      <c r="K685">
        <v>3935056.7499692063</v>
      </c>
      <c r="S685">
        <v>623</v>
      </c>
      <c r="T685">
        <v>4292485.582036376</v>
      </c>
      <c r="Z685">
        <v>623</v>
      </c>
      <c r="AA685">
        <v>3573445.8841813141</v>
      </c>
    </row>
    <row r="686" spans="10:27" x14ac:dyDescent="0.25">
      <c r="J686">
        <v>624</v>
      </c>
      <c r="K686">
        <v>3801363.7131965007</v>
      </c>
      <c r="S686">
        <v>624</v>
      </c>
      <c r="T686">
        <v>4244447.1726273708</v>
      </c>
      <c r="Z686">
        <v>624</v>
      </c>
      <c r="AA686">
        <v>3543945.041637226</v>
      </c>
    </row>
    <row r="687" spans="10:27" x14ac:dyDescent="0.25">
      <c r="J687">
        <v>625</v>
      </c>
      <c r="K687">
        <v>3481556.6891338872</v>
      </c>
      <c r="S687">
        <v>625</v>
      </c>
      <c r="T687">
        <v>4869835.2522514015</v>
      </c>
      <c r="Z687">
        <v>625</v>
      </c>
      <c r="AA687">
        <v>3817368.030041175</v>
      </c>
    </row>
    <row r="688" spans="10:27" x14ac:dyDescent="0.25">
      <c r="J688">
        <v>626</v>
      </c>
      <c r="K688">
        <v>3606430.4311812166</v>
      </c>
      <c r="S688">
        <v>626</v>
      </c>
      <c r="T688">
        <v>4673324.462814427</v>
      </c>
      <c r="Z688">
        <v>626</v>
      </c>
      <c r="AA688">
        <v>3691147.058129712</v>
      </c>
    </row>
    <row r="689" spans="10:27" x14ac:dyDescent="0.25">
      <c r="J689">
        <v>627</v>
      </c>
      <c r="K689">
        <v>3443311.5992452367</v>
      </c>
      <c r="S689">
        <v>627</v>
      </c>
      <c r="T689">
        <v>4319649.6962610837</v>
      </c>
      <c r="Z689">
        <v>627</v>
      </c>
      <c r="AA689">
        <v>3989483.8603051594</v>
      </c>
    </row>
    <row r="690" spans="10:27" x14ac:dyDescent="0.25">
      <c r="J690">
        <v>628</v>
      </c>
      <c r="K690">
        <v>3641545.0309095006</v>
      </c>
      <c r="S690">
        <v>628</v>
      </c>
      <c r="T690">
        <v>4324109.0218954328</v>
      </c>
      <c r="Z690">
        <v>628</v>
      </c>
      <c r="AA690">
        <v>3972984.4810634083</v>
      </c>
    </row>
    <row r="691" spans="10:27" x14ac:dyDescent="0.25">
      <c r="J691">
        <v>629</v>
      </c>
      <c r="K691">
        <v>3900549.6180251231</v>
      </c>
      <c r="S691">
        <v>629</v>
      </c>
      <c r="T691">
        <v>4506545.6847292874</v>
      </c>
      <c r="Z691">
        <v>629</v>
      </c>
      <c r="AA691">
        <v>3783705.5151138543</v>
      </c>
    </row>
    <row r="692" spans="10:27" x14ac:dyDescent="0.25">
      <c r="J692">
        <v>630</v>
      </c>
      <c r="K692">
        <v>3692625.9381642975</v>
      </c>
      <c r="S692">
        <v>630</v>
      </c>
      <c r="T692">
        <v>3931349.1765247569</v>
      </c>
      <c r="Z692">
        <v>630</v>
      </c>
      <c r="AA692">
        <v>3875146.6433696649</v>
      </c>
    </row>
    <row r="693" spans="10:27" x14ac:dyDescent="0.25">
      <c r="J693">
        <v>631</v>
      </c>
      <c r="K693">
        <v>3691176.0618387251</v>
      </c>
      <c r="S693">
        <v>631</v>
      </c>
      <c r="T693">
        <v>4307712.7081430983</v>
      </c>
      <c r="Z693">
        <v>631</v>
      </c>
      <c r="AA693">
        <v>4245026.3419631599</v>
      </c>
    </row>
    <row r="694" spans="10:27" x14ac:dyDescent="0.25">
      <c r="J694">
        <v>632</v>
      </c>
      <c r="K694">
        <v>3891980.2627360784</v>
      </c>
      <c r="S694">
        <v>632</v>
      </c>
      <c r="T694">
        <v>3643136.7811430087</v>
      </c>
      <c r="Z694">
        <v>632</v>
      </c>
      <c r="AA694">
        <v>4219115.0325170103</v>
      </c>
    </row>
    <row r="695" spans="10:27" x14ac:dyDescent="0.25">
      <c r="J695">
        <v>633</v>
      </c>
      <c r="K695">
        <v>3713964.4260076829</v>
      </c>
      <c r="S695">
        <v>633</v>
      </c>
      <c r="T695">
        <v>4378393.4610435758</v>
      </c>
      <c r="Z695">
        <v>633</v>
      </c>
      <c r="AA695">
        <v>3955632.3668504371</v>
      </c>
    </row>
    <row r="696" spans="10:27" x14ac:dyDescent="0.25">
      <c r="J696">
        <v>634</v>
      </c>
      <c r="K696">
        <v>4001131.2725698659</v>
      </c>
      <c r="S696">
        <v>634</v>
      </c>
      <c r="T696">
        <v>4584923.7515054448</v>
      </c>
      <c r="Z696">
        <v>634</v>
      </c>
      <c r="AA696">
        <v>3674151.9901379035</v>
      </c>
    </row>
    <row r="697" spans="10:27" x14ac:dyDescent="0.25">
      <c r="J697">
        <v>635</v>
      </c>
      <c r="K697">
        <v>3464812.5294942879</v>
      </c>
      <c r="S697">
        <v>635</v>
      </c>
      <c r="T697">
        <v>4208160.5117496029</v>
      </c>
      <c r="Z697">
        <v>635</v>
      </c>
      <c r="AA697">
        <v>3821185.7168603889</v>
      </c>
    </row>
    <row r="698" spans="10:27" x14ac:dyDescent="0.25">
      <c r="J698">
        <v>636</v>
      </c>
      <c r="K698">
        <v>3423599.0592489173</v>
      </c>
      <c r="S698">
        <v>636</v>
      </c>
      <c r="T698">
        <v>4411991.9188996721</v>
      </c>
      <c r="Z698">
        <v>636</v>
      </c>
      <c r="AA698">
        <v>3715059.4971064641</v>
      </c>
    </row>
    <row r="699" spans="10:27" x14ac:dyDescent="0.25">
      <c r="J699">
        <v>637</v>
      </c>
      <c r="K699">
        <v>3679878.6801094729</v>
      </c>
      <c r="S699">
        <v>637</v>
      </c>
      <c r="T699">
        <v>4034782.1492548985</v>
      </c>
      <c r="Z699">
        <v>637</v>
      </c>
      <c r="AA699">
        <v>4040353.1911954889</v>
      </c>
    </row>
    <row r="700" spans="10:27" x14ac:dyDescent="0.25">
      <c r="J700">
        <v>638</v>
      </c>
      <c r="K700">
        <v>3562177.0315486104</v>
      </c>
      <c r="S700">
        <v>638</v>
      </c>
      <c r="T700">
        <v>4075798.2703847988</v>
      </c>
      <c r="Z700">
        <v>638</v>
      </c>
      <c r="AA700">
        <v>3811078.4666667623</v>
      </c>
    </row>
    <row r="701" spans="10:27" x14ac:dyDescent="0.25">
      <c r="J701">
        <v>639</v>
      </c>
      <c r="K701">
        <v>3919133.6244075806</v>
      </c>
      <c r="S701">
        <v>639</v>
      </c>
      <c r="T701">
        <v>4230107.4372705836</v>
      </c>
      <c r="Z701">
        <v>639</v>
      </c>
      <c r="AA701">
        <v>4040607.6601023064</v>
      </c>
    </row>
    <row r="702" spans="10:27" x14ac:dyDescent="0.25">
      <c r="J702">
        <v>640</v>
      </c>
      <c r="K702">
        <v>3503472.6147701805</v>
      </c>
      <c r="S702">
        <v>640</v>
      </c>
      <c r="T702">
        <v>4529644.8021169193</v>
      </c>
      <c r="Z702">
        <v>640</v>
      </c>
      <c r="AA702">
        <v>4009193.641790675</v>
      </c>
    </row>
    <row r="703" spans="10:27" x14ac:dyDescent="0.25">
      <c r="J703">
        <v>641</v>
      </c>
      <c r="K703">
        <v>3540272.5828786162</v>
      </c>
      <c r="S703">
        <v>641</v>
      </c>
      <c r="T703">
        <v>4300967.4146837592</v>
      </c>
      <c r="Z703">
        <v>641</v>
      </c>
      <c r="AA703">
        <v>4434034.5113450801</v>
      </c>
    </row>
    <row r="704" spans="10:27" x14ac:dyDescent="0.25">
      <c r="J704">
        <v>642</v>
      </c>
      <c r="K704">
        <v>3676548.0275365887</v>
      </c>
      <c r="S704">
        <v>642</v>
      </c>
      <c r="T704">
        <v>3860887.0181148141</v>
      </c>
      <c r="Z704">
        <v>642</v>
      </c>
      <c r="AA704">
        <v>3860443.655727576</v>
      </c>
    </row>
    <row r="705" spans="10:27" x14ac:dyDescent="0.25">
      <c r="J705">
        <v>643</v>
      </c>
      <c r="K705">
        <v>3765527.7706506862</v>
      </c>
      <c r="S705">
        <v>643</v>
      </c>
      <c r="T705">
        <v>4357864.4047526158</v>
      </c>
      <c r="Z705">
        <v>643</v>
      </c>
      <c r="AA705">
        <v>3698421.0284399725</v>
      </c>
    </row>
    <row r="706" spans="10:27" x14ac:dyDescent="0.25">
      <c r="J706">
        <v>644</v>
      </c>
      <c r="K706">
        <v>3237558.2687609992</v>
      </c>
      <c r="S706">
        <v>644</v>
      </c>
      <c r="T706">
        <v>3890393.4461692036</v>
      </c>
      <c r="Z706">
        <v>644</v>
      </c>
      <c r="AA706">
        <v>3744756.4200863629</v>
      </c>
    </row>
    <row r="707" spans="10:27" x14ac:dyDescent="0.25">
      <c r="J707">
        <v>645</v>
      </c>
      <c r="K707">
        <v>3582234.0594779938</v>
      </c>
      <c r="S707">
        <v>645</v>
      </c>
      <c r="T707">
        <v>4642437.4177531609</v>
      </c>
      <c r="Z707">
        <v>645</v>
      </c>
      <c r="AA707">
        <v>4248293.925679639</v>
      </c>
    </row>
    <row r="708" spans="10:27" x14ac:dyDescent="0.25">
      <c r="J708">
        <v>646</v>
      </c>
      <c r="K708">
        <v>3804064.0871605054</v>
      </c>
      <c r="S708">
        <v>646</v>
      </c>
      <c r="T708">
        <v>3989811.9325878425</v>
      </c>
      <c r="Z708">
        <v>646</v>
      </c>
      <c r="AA708">
        <v>4341032.5920904456</v>
      </c>
    </row>
    <row r="709" spans="10:27" x14ac:dyDescent="0.25">
      <c r="J709">
        <v>647</v>
      </c>
      <c r="K709">
        <v>3371532.0079329149</v>
      </c>
      <c r="S709">
        <v>647</v>
      </c>
      <c r="T709">
        <v>4399076.1570460768</v>
      </c>
      <c r="Z709">
        <v>647</v>
      </c>
      <c r="AA709">
        <v>3836244.612418293</v>
      </c>
    </row>
    <row r="710" spans="10:27" x14ac:dyDescent="0.25">
      <c r="J710">
        <v>648</v>
      </c>
      <c r="K710">
        <v>3385464.0480479319</v>
      </c>
      <c r="S710">
        <v>648</v>
      </c>
      <c r="T710">
        <v>4249132.3855388146</v>
      </c>
      <c r="Z710">
        <v>648</v>
      </c>
      <c r="AA710">
        <v>4177397.7440518844</v>
      </c>
    </row>
    <row r="711" spans="10:27" x14ac:dyDescent="0.25">
      <c r="J711">
        <v>649</v>
      </c>
      <c r="K711">
        <v>3756912.189887654</v>
      </c>
      <c r="S711">
        <v>649</v>
      </c>
      <c r="T711">
        <v>4653382.3313343814</v>
      </c>
      <c r="Z711">
        <v>649</v>
      </c>
      <c r="AA711">
        <v>3670677.3061121078</v>
      </c>
    </row>
    <row r="712" spans="10:27" x14ac:dyDescent="0.25">
      <c r="J712">
        <v>650</v>
      </c>
      <c r="K712">
        <v>3583424.1008486021</v>
      </c>
      <c r="S712">
        <v>650</v>
      </c>
      <c r="T712">
        <v>4433560.6303548906</v>
      </c>
      <c r="Z712">
        <v>650</v>
      </c>
      <c r="AA712">
        <v>3793148.8534789588</v>
      </c>
    </row>
    <row r="713" spans="10:27" x14ac:dyDescent="0.25">
      <c r="J713">
        <v>651</v>
      </c>
      <c r="K713">
        <v>3799948.3021916449</v>
      </c>
      <c r="S713">
        <v>651</v>
      </c>
      <c r="T713">
        <v>3969214.9257876487</v>
      </c>
      <c r="Z713">
        <v>651</v>
      </c>
      <c r="AA713">
        <v>4168886.59180337</v>
      </c>
    </row>
    <row r="714" spans="10:27" x14ac:dyDescent="0.25">
      <c r="J714">
        <v>652</v>
      </c>
      <c r="K714">
        <v>3416872.525167841</v>
      </c>
      <c r="S714">
        <v>652</v>
      </c>
      <c r="T714">
        <v>4232316.0940911546</v>
      </c>
      <c r="Z714">
        <v>652</v>
      </c>
      <c r="AA714">
        <v>3707122.1012807237</v>
      </c>
    </row>
    <row r="715" spans="10:27" x14ac:dyDescent="0.25">
      <c r="J715">
        <v>653</v>
      </c>
      <c r="K715">
        <v>3191232.2730654562</v>
      </c>
      <c r="S715">
        <v>653</v>
      </c>
      <c r="T715">
        <v>4366725.4263777398</v>
      </c>
      <c r="Z715">
        <v>653</v>
      </c>
      <c r="AA715">
        <v>4757085.8871739749</v>
      </c>
    </row>
    <row r="716" spans="10:27" x14ac:dyDescent="0.25">
      <c r="J716">
        <v>654</v>
      </c>
      <c r="K716">
        <v>3808296.1866192496</v>
      </c>
      <c r="S716">
        <v>654</v>
      </c>
      <c r="T716">
        <v>4307956.6660120832</v>
      </c>
      <c r="Z716">
        <v>654</v>
      </c>
      <c r="AA716">
        <v>4233895.523056725</v>
      </c>
    </row>
    <row r="717" spans="10:27" x14ac:dyDescent="0.25">
      <c r="J717">
        <v>655</v>
      </c>
      <c r="K717">
        <v>3441784.9170519952</v>
      </c>
      <c r="S717">
        <v>655</v>
      </c>
      <c r="T717">
        <v>4237532.088051782</v>
      </c>
      <c r="Z717">
        <v>655</v>
      </c>
      <c r="AA717">
        <v>3423935.5298357476</v>
      </c>
    </row>
    <row r="718" spans="10:27" x14ac:dyDescent="0.25">
      <c r="J718">
        <v>656</v>
      </c>
      <c r="K718">
        <v>4174675.1791761098</v>
      </c>
      <c r="S718">
        <v>656</v>
      </c>
      <c r="T718">
        <v>4864866.3726639971</v>
      </c>
      <c r="Z718">
        <v>656</v>
      </c>
      <c r="AA718">
        <v>4065896.0955433822</v>
      </c>
    </row>
    <row r="719" spans="10:27" x14ac:dyDescent="0.25">
      <c r="J719">
        <v>657</v>
      </c>
      <c r="K719">
        <v>3920823.4142342359</v>
      </c>
      <c r="S719">
        <v>657</v>
      </c>
      <c r="T719">
        <v>4316984.1685413644</v>
      </c>
      <c r="Z719">
        <v>657</v>
      </c>
      <c r="AA719">
        <v>4046076.3395065172</v>
      </c>
    </row>
    <row r="720" spans="10:27" x14ac:dyDescent="0.25">
      <c r="J720">
        <v>658</v>
      </c>
      <c r="K720">
        <v>3319505.9735942902</v>
      </c>
      <c r="S720">
        <v>658</v>
      </c>
      <c r="T720">
        <v>4196687.0256252661</v>
      </c>
      <c r="Z720">
        <v>658</v>
      </c>
      <c r="AA720">
        <v>3459740.7346533546</v>
      </c>
    </row>
    <row r="721" spans="10:27" x14ac:dyDescent="0.25">
      <c r="J721">
        <v>659</v>
      </c>
      <c r="K721">
        <v>3384733.6740586064</v>
      </c>
      <c r="S721">
        <v>659</v>
      </c>
      <c r="T721">
        <v>4404545.2559992336</v>
      </c>
      <c r="Z721">
        <v>659</v>
      </c>
      <c r="AA721">
        <v>3534431.2142276471</v>
      </c>
    </row>
    <row r="722" spans="10:27" x14ac:dyDescent="0.25">
      <c r="J722">
        <v>660</v>
      </c>
      <c r="K722">
        <v>3909619.8431698247</v>
      </c>
      <c r="S722">
        <v>660</v>
      </c>
      <c r="T722">
        <v>4054376.0869490383</v>
      </c>
      <c r="Z722">
        <v>660</v>
      </c>
      <c r="AA722">
        <v>3956502.8921128227</v>
      </c>
    </row>
    <row r="723" spans="10:27" x14ac:dyDescent="0.25">
      <c r="J723">
        <v>661</v>
      </c>
      <c r="K723">
        <v>3701029.7643368584</v>
      </c>
      <c r="S723">
        <v>661</v>
      </c>
      <c r="T723">
        <v>3792131.6405057465</v>
      </c>
      <c r="Z723">
        <v>661</v>
      </c>
      <c r="AA723">
        <v>3887043.3616406871</v>
      </c>
    </row>
    <row r="724" spans="10:27" x14ac:dyDescent="0.25">
      <c r="J724">
        <v>662</v>
      </c>
      <c r="K724">
        <v>3624422.9139271062</v>
      </c>
      <c r="S724">
        <v>662</v>
      </c>
      <c r="T724">
        <v>4652850.7072518878</v>
      </c>
      <c r="Z724">
        <v>662</v>
      </c>
      <c r="AA724">
        <v>4162338.5813231603</v>
      </c>
    </row>
    <row r="725" spans="10:27" x14ac:dyDescent="0.25">
      <c r="J725">
        <v>663</v>
      </c>
      <c r="K725">
        <v>3529301.4779702565</v>
      </c>
      <c r="S725">
        <v>663</v>
      </c>
      <c r="T725">
        <v>3969617.8720181701</v>
      </c>
      <c r="Z725">
        <v>663</v>
      </c>
      <c r="AA725">
        <v>3598080.0298592639</v>
      </c>
    </row>
    <row r="726" spans="10:27" x14ac:dyDescent="0.25">
      <c r="J726">
        <v>664</v>
      </c>
      <c r="K726">
        <v>4002273.2215140378</v>
      </c>
      <c r="S726">
        <v>664</v>
      </c>
      <c r="T726">
        <v>4160581.7411016645</v>
      </c>
      <c r="Z726">
        <v>664</v>
      </c>
      <c r="AA726">
        <v>3958280.5444829669</v>
      </c>
    </row>
    <row r="727" spans="10:27" x14ac:dyDescent="0.25">
      <c r="J727">
        <v>665</v>
      </c>
      <c r="K727">
        <v>3539600.2795440704</v>
      </c>
      <c r="S727">
        <v>665</v>
      </c>
      <c r="T727">
        <v>4133925.6576552521</v>
      </c>
      <c r="Z727">
        <v>665</v>
      </c>
      <c r="AA727">
        <v>3649403.4645044571</v>
      </c>
    </row>
    <row r="728" spans="10:27" x14ac:dyDescent="0.25">
      <c r="J728">
        <v>666</v>
      </c>
      <c r="K728">
        <v>3690997.9246846302</v>
      </c>
      <c r="S728">
        <v>666</v>
      </c>
      <c r="T728">
        <v>4025036.1754682064</v>
      </c>
      <c r="Z728">
        <v>666</v>
      </c>
      <c r="AA728">
        <v>4100059.9911605059</v>
      </c>
    </row>
    <row r="729" spans="10:27" x14ac:dyDescent="0.25">
      <c r="J729">
        <v>667</v>
      </c>
      <c r="K729">
        <v>3520820.7122962624</v>
      </c>
      <c r="S729">
        <v>667</v>
      </c>
      <c r="T729">
        <v>4035528.3312474652</v>
      </c>
      <c r="Z729">
        <v>667</v>
      </c>
      <c r="AA729">
        <v>3597900.187172113</v>
      </c>
    </row>
    <row r="730" spans="10:27" x14ac:dyDescent="0.25">
      <c r="J730">
        <v>668</v>
      </c>
      <c r="K730">
        <v>3348228.466272274</v>
      </c>
      <c r="S730">
        <v>668</v>
      </c>
      <c r="T730">
        <v>4053447.0381725458</v>
      </c>
      <c r="Z730">
        <v>668</v>
      </c>
      <c r="AA730">
        <v>3914650.0969859143</v>
      </c>
    </row>
    <row r="731" spans="10:27" x14ac:dyDescent="0.25">
      <c r="J731">
        <v>669</v>
      </c>
      <c r="K731">
        <v>4040038.4392299806</v>
      </c>
      <c r="S731">
        <v>669</v>
      </c>
      <c r="T731">
        <v>4410367.7788718697</v>
      </c>
      <c r="Z731">
        <v>669</v>
      </c>
      <c r="AA731">
        <v>3983831.7985555795</v>
      </c>
    </row>
    <row r="732" spans="10:27" x14ac:dyDescent="0.25">
      <c r="J732">
        <v>670</v>
      </c>
      <c r="K732">
        <v>4128826.6205163472</v>
      </c>
      <c r="S732">
        <v>670</v>
      </c>
      <c r="T732">
        <v>3969608.6468754066</v>
      </c>
      <c r="Z732">
        <v>670</v>
      </c>
      <c r="AA732">
        <v>4409210.3679653034</v>
      </c>
    </row>
    <row r="733" spans="10:27" x14ac:dyDescent="0.25">
      <c r="J733">
        <v>671</v>
      </c>
      <c r="K733">
        <v>3355914.9026634307</v>
      </c>
      <c r="S733">
        <v>671</v>
      </c>
      <c r="T733">
        <v>4561432.7193078501</v>
      </c>
      <c r="Z733">
        <v>671</v>
      </c>
      <c r="AA733">
        <v>3994712.5461790795</v>
      </c>
    </row>
    <row r="734" spans="10:27" x14ac:dyDescent="0.25">
      <c r="J734">
        <v>672</v>
      </c>
      <c r="K734">
        <v>3629647.7012839043</v>
      </c>
      <c r="S734">
        <v>672</v>
      </c>
      <c r="T734">
        <v>3983928.4110087245</v>
      </c>
      <c r="Z734">
        <v>672</v>
      </c>
      <c r="AA734">
        <v>3817827.939547712</v>
      </c>
    </row>
    <row r="735" spans="10:27" x14ac:dyDescent="0.25">
      <c r="J735">
        <v>673</v>
      </c>
      <c r="K735">
        <v>4138950.5432456243</v>
      </c>
      <c r="S735">
        <v>673</v>
      </c>
      <c r="T735">
        <v>4135344.1856711688</v>
      </c>
      <c r="Z735">
        <v>673</v>
      </c>
      <c r="AA735">
        <v>3371868.3940161159</v>
      </c>
    </row>
    <row r="736" spans="10:27" x14ac:dyDescent="0.25">
      <c r="J736">
        <v>674</v>
      </c>
      <c r="K736">
        <v>3315733.6026431732</v>
      </c>
      <c r="S736">
        <v>674</v>
      </c>
      <c r="T736">
        <v>3887221.7981883422</v>
      </c>
      <c r="Z736">
        <v>674</v>
      </c>
      <c r="AA736">
        <v>3782446.3784194351</v>
      </c>
    </row>
    <row r="737" spans="10:27" x14ac:dyDescent="0.25">
      <c r="J737">
        <v>675</v>
      </c>
      <c r="K737">
        <v>3924644.643765003</v>
      </c>
      <c r="S737">
        <v>675</v>
      </c>
      <c r="T737">
        <v>4410275.8856037371</v>
      </c>
      <c r="Z737">
        <v>675</v>
      </c>
      <c r="AA737">
        <v>4150124.5815319209</v>
      </c>
    </row>
    <row r="738" spans="10:27" x14ac:dyDescent="0.25">
      <c r="J738">
        <v>676</v>
      </c>
      <c r="K738">
        <v>3849573.4544419055</v>
      </c>
      <c r="S738">
        <v>676</v>
      </c>
      <c r="T738">
        <v>4050031.5714049465</v>
      </c>
      <c r="Z738">
        <v>676</v>
      </c>
      <c r="AA738">
        <v>3235955.6821283456</v>
      </c>
    </row>
    <row r="739" spans="10:27" x14ac:dyDescent="0.25">
      <c r="J739">
        <v>677</v>
      </c>
      <c r="K739">
        <v>3230169.1437535719</v>
      </c>
      <c r="S739">
        <v>677</v>
      </c>
      <c r="T739">
        <v>3907254.5797090447</v>
      </c>
      <c r="Z739">
        <v>677</v>
      </c>
      <c r="AA739">
        <v>3788353.2291253856</v>
      </c>
    </row>
    <row r="740" spans="10:27" x14ac:dyDescent="0.25">
      <c r="J740">
        <v>678</v>
      </c>
      <c r="K740">
        <v>3663679.8554563681</v>
      </c>
      <c r="S740">
        <v>678</v>
      </c>
      <c r="T740">
        <v>4064147.8189305575</v>
      </c>
      <c r="Z740">
        <v>678</v>
      </c>
      <c r="AA740">
        <v>4108402.940622387</v>
      </c>
    </row>
    <row r="741" spans="10:27" x14ac:dyDescent="0.25">
      <c r="J741">
        <v>679</v>
      </c>
      <c r="K741">
        <v>3815867.9897283502</v>
      </c>
      <c r="S741">
        <v>679</v>
      </c>
      <c r="T741">
        <v>4479274.3120172443</v>
      </c>
      <c r="Z741">
        <v>679</v>
      </c>
      <c r="AA741">
        <v>3842866.8078302215</v>
      </c>
    </row>
    <row r="742" spans="10:27" x14ac:dyDescent="0.25">
      <c r="J742">
        <v>680</v>
      </c>
      <c r="K742">
        <v>3557950.8530934039</v>
      </c>
      <c r="S742">
        <v>680</v>
      </c>
      <c r="T742">
        <v>4951390.6756620556</v>
      </c>
      <c r="Z742">
        <v>680</v>
      </c>
      <c r="AA742">
        <v>4204858.6932743676</v>
      </c>
    </row>
    <row r="743" spans="10:27" x14ac:dyDescent="0.25">
      <c r="J743">
        <v>681</v>
      </c>
      <c r="K743">
        <v>3208287.9729004987</v>
      </c>
      <c r="S743">
        <v>681</v>
      </c>
      <c r="T743">
        <v>4045355.4616509676</v>
      </c>
      <c r="Z743">
        <v>681</v>
      </c>
      <c r="AA743">
        <v>4193452.7410681122</v>
      </c>
    </row>
    <row r="744" spans="10:27" x14ac:dyDescent="0.25">
      <c r="J744">
        <v>682</v>
      </c>
      <c r="K744">
        <v>3564887.5410509738</v>
      </c>
      <c r="S744">
        <v>682</v>
      </c>
      <c r="T744">
        <v>4483606.869106913</v>
      </c>
      <c r="Z744">
        <v>682</v>
      </c>
      <c r="AA744">
        <v>4129082.8647259395</v>
      </c>
    </row>
    <row r="745" spans="10:27" x14ac:dyDescent="0.25">
      <c r="J745">
        <v>683</v>
      </c>
      <c r="K745">
        <v>4546770.3744711801</v>
      </c>
      <c r="S745">
        <v>683</v>
      </c>
      <c r="T745">
        <v>4439045.5032600807</v>
      </c>
      <c r="Z745">
        <v>683</v>
      </c>
      <c r="AA745">
        <v>3823847.1213128376</v>
      </c>
    </row>
    <row r="746" spans="10:27" x14ac:dyDescent="0.25">
      <c r="J746">
        <v>684</v>
      </c>
      <c r="K746">
        <v>3399228.0914417421</v>
      </c>
      <c r="S746">
        <v>684</v>
      </c>
      <c r="T746">
        <v>4704419.4029823942</v>
      </c>
      <c r="Z746">
        <v>684</v>
      </c>
      <c r="AA746">
        <v>3670446.2936795508</v>
      </c>
    </row>
    <row r="747" spans="10:27" x14ac:dyDescent="0.25">
      <c r="J747">
        <v>685</v>
      </c>
      <c r="K747">
        <v>3606001.1526704514</v>
      </c>
      <c r="S747">
        <v>685</v>
      </c>
      <c r="T747">
        <v>4689161.9539178982</v>
      </c>
      <c r="Z747">
        <v>685</v>
      </c>
      <c r="AA747">
        <v>4163600.9767307802</v>
      </c>
    </row>
    <row r="748" spans="10:27" x14ac:dyDescent="0.25">
      <c r="J748">
        <v>686</v>
      </c>
      <c r="K748">
        <v>3944303.188960528</v>
      </c>
      <c r="S748">
        <v>686</v>
      </c>
      <c r="T748">
        <v>4508603.2207444953</v>
      </c>
      <c r="Z748">
        <v>686</v>
      </c>
      <c r="AA748">
        <v>4182076.5537000787</v>
      </c>
    </row>
    <row r="749" spans="10:27" x14ac:dyDescent="0.25">
      <c r="J749">
        <v>687</v>
      </c>
      <c r="K749">
        <v>3187848.2862863028</v>
      </c>
      <c r="S749">
        <v>687</v>
      </c>
      <c r="T749">
        <v>4180012.784494041</v>
      </c>
      <c r="Z749">
        <v>687</v>
      </c>
      <c r="AA749">
        <v>3436764.7994742943</v>
      </c>
    </row>
    <row r="750" spans="10:27" x14ac:dyDescent="0.25">
      <c r="J750">
        <v>688</v>
      </c>
      <c r="K750">
        <v>3737488.8064131145</v>
      </c>
      <c r="S750">
        <v>688</v>
      </c>
      <c r="T750">
        <v>3812724.7585859434</v>
      </c>
      <c r="Z750">
        <v>688</v>
      </c>
      <c r="AA750">
        <v>4056208.0795535357</v>
      </c>
    </row>
    <row r="751" spans="10:27" x14ac:dyDescent="0.25">
      <c r="J751">
        <v>689</v>
      </c>
      <c r="K751">
        <v>3711106.8980617262</v>
      </c>
      <c r="S751">
        <v>689</v>
      </c>
      <c r="T751">
        <v>4546895.7934344523</v>
      </c>
      <c r="Z751">
        <v>689</v>
      </c>
      <c r="AA751">
        <v>4335317.7264476623</v>
      </c>
    </row>
    <row r="752" spans="10:27" x14ac:dyDescent="0.25">
      <c r="J752">
        <v>690</v>
      </c>
      <c r="K752">
        <v>3621923.9025315889</v>
      </c>
      <c r="S752">
        <v>690</v>
      </c>
      <c r="T752">
        <v>4229364.8119894583</v>
      </c>
      <c r="Z752">
        <v>690</v>
      </c>
      <c r="AA752">
        <v>3796510.4863387872</v>
      </c>
    </row>
    <row r="753" spans="10:27" x14ac:dyDescent="0.25">
      <c r="J753">
        <v>691</v>
      </c>
      <c r="K753">
        <v>3055318.8853746294</v>
      </c>
      <c r="S753">
        <v>691</v>
      </c>
      <c r="T753">
        <v>5012992.5761679737</v>
      </c>
      <c r="Z753">
        <v>691</v>
      </c>
      <c r="AA753">
        <v>3502833.3185331849</v>
      </c>
    </row>
    <row r="754" spans="10:27" x14ac:dyDescent="0.25">
      <c r="J754">
        <v>692</v>
      </c>
      <c r="K754">
        <v>4142052.5086684781</v>
      </c>
      <c r="S754">
        <v>692</v>
      </c>
      <c r="T754">
        <v>4356926.6409696639</v>
      </c>
      <c r="Z754">
        <v>692</v>
      </c>
      <c r="AA754">
        <v>4133389.7084260755</v>
      </c>
    </row>
    <row r="755" spans="10:27" x14ac:dyDescent="0.25">
      <c r="J755">
        <v>693</v>
      </c>
      <c r="K755">
        <v>3770719.7970863841</v>
      </c>
      <c r="S755">
        <v>693</v>
      </c>
      <c r="T755">
        <v>4203191.7739606071</v>
      </c>
      <c r="Z755">
        <v>693</v>
      </c>
      <c r="AA755">
        <v>4112108.4596110662</v>
      </c>
    </row>
    <row r="756" spans="10:27" x14ac:dyDescent="0.25">
      <c r="J756">
        <v>694</v>
      </c>
      <c r="K756">
        <v>3361520.9176749489</v>
      </c>
      <c r="S756">
        <v>694</v>
      </c>
      <c r="T756">
        <v>4471822.1599181406</v>
      </c>
      <c r="Z756">
        <v>694</v>
      </c>
      <c r="AA756">
        <v>3629473.5617486462</v>
      </c>
    </row>
    <row r="757" spans="10:27" x14ac:dyDescent="0.25">
      <c r="J757">
        <v>695</v>
      </c>
      <c r="K757">
        <v>3400285.154115614</v>
      </c>
      <c r="S757">
        <v>695</v>
      </c>
      <c r="T757">
        <v>4081737.5484237894</v>
      </c>
      <c r="Z757">
        <v>695</v>
      </c>
      <c r="AA757">
        <v>4024439.9551068051</v>
      </c>
    </row>
    <row r="758" spans="10:27" x14ac:dyDescent="0.25">
      <c r="J758">
        <v>696</v>
      </c>
      <c r="K758">
        <v>3303269.8338749036</v>
      </c>
      <c r="S758">
        <v>696</v>
      </c>
      <c r="T758">
        <v>4236620.5131600164</v>
      </c>
      <c r="Z758">
        <v>696</v>
      </c>
      <c r="AA758">
        <v>3668324.4882820793</v>
      </c>
    </row>
    <row r="759" spans="10:27" x14ac:dyDescent="0.25">
      <c r="J759">
        <v>697</v>
      </c>
      <c r="K759">
        <v>4266476.7206981368</v>
      </c>
      <c r="S759">
        <v>697</v>
      </c>
      <c r="T759">
        <v>3942023.5660994831</v>
      </c>
      <c r="Z759">
        <v>697</v>
      </c>
      <c r="AA759">
        <v>3524517.4215972009</v>
      </c>
    </row>
    <row r="760" spans="10:27" x14ac:dyDescent="0.25">
      <c r="J760">
        <v>698</v>
      </c>
      <c r="K760">
        <v>3838803.7715675686</v>
      </c>
      <c r="S760">
        <v>698</v>
      </c>
      <c r="T760">
        <v>4327450.4678454613</v>
      </c>
      <c r="Z760">
        <v>698</v>
      </c>
      <c r="AA760">
        <v>3682216.424335741</v>
      </c>
    </row>
    <row r="761" spans="10:27" x14ac:dyDescent="0.25">
      <c r="J761">
        <v>699</v>
      </c>
      <c r="K761">
        <v>3965133.0211260156</v>
      </c>
      <c r="S761">
        <v>699</v>
      </c>
      <c r="T761">
        <v>4508315.6223898428</v>
      </c>
      <c r="Z761">
        <v>699</v>
      </c>
      <c r="AA761">
        <v>3676457.859620213</v>
      </c>
    </row>
    <row r="762" spans="10:27" x14ac:dyDescent="0.25">
      <c r="J762">
        <v>700</v>
      </c>
      <c r="K762">
        <v>3708929.0984134055</v>
      </c>
      <c r="S762">
        <v>700</v>
      </c>
      <c r="T762">
        <v>3985645.9530973672</v>
      </c>
      <c r="Z762">
        <v>700</v>
      </c>
      <c r="AA762">
        <v>3872375.3987011556</v>
      </c>
    </row>
    <row r="763" spans="10:27" x14ac:dyDescent="0.25">
      <c r="J763">
        <v>701</v>
      </c>
      <c r="K763">
        <v>3832864.2241995065</v>
      </c>
      <c r="S763">
        <v>701</v>
      </c>
      <c r="T763">
        <v>4002717.3764825817</v>
      </c>
      <c r="Z763">
        <v>701</v>
      </c>
      <c r="AA763">
        <v>3047416.5133840512</v>
      </c>
    </row>
    <row r="764" spans="10:27" x14ac:dyDescent="0.25">
      <c r="J764">
        <v>702</v>
      </c>
      <c r="K764">
        <v>3557054.6501807258</v>
      </c>
      <c r="S764">
        <v>702</v>
      </c>
      <c r="T764">
        <v>4781172.8944951948</v>
      </c>
      <c r="Z764">
        <v>702</v>
      </c>
      <c r="AA764">
        <v>4111617.7181491693</v>
      </c>
    </row>
    <row r="765" spans="10:27" x14ac:dyDescent="0.25">
      <c r="J765">
        <v>703</v>
      </c>
      <c r="K765">
        <v>3206009.7707223943</v>
      </c>
      <c r="S765">
        <v>703</v>
      </c>
      <c r="T765">
        <v>4264221.013355786</v>
      </c>
      <c r="Z765">
        <v>703</v>
      </c>
      <c r="AA765">
        <v>4019342.9400694203</v>
      </c>
    </row>
    <row r="766" spans="10:27" x14ac:dyDescent="0.25">
      <c r="J766">
        <v>704</v>
      </c>
      <c r="K766">
        <v>3547588.2905039247</v>
      </c>
      <c r="S766">
        <v>704</v>
      </c>
      <c r="T766">
        <v>4197724.8004516419</v>
      </c>
      <c r="Z766">
        <v>704</v>
      </c>
      <c r="AA766">
        <v>3683077.0196195934</v>
      </c>
    </row>
    <row r="767" spans="10:27" x14ac:dyDescent="0.25">
      <c r="J767">
        <v>705</v>
      </c>
      <c r="K767">
        <v>3622916.1015332644</v>
      </c>
      <c r="S767">
        <v>705</v>
      </c>
      <c r="T767">
        <v>3946021.2793865823</v>
      </c>
      <c r="Z767">
        <v>705</v>
      </c>
      <c r="AA767">
        <v>4318874.3647923265</v>
      </c>
    </row>
    <row r="768" spans="10:27" x14ac:dyDescent="0.25">
      <c r="J768">
        <v>706</v>
      </c>
      <c r="K768">
        <v>3306338.0309243514</v>
      </c>
      <c r="S768">
        <v>706</v>
      </c>
      <c r="T768">
        <v>3832976.6048560813</v>
      </c>
      <c r="Z768">
        <v>706</v>
      </c>
      <c r="AA768">
        <v>4054459.566275734</v>
      </c>
    </row>
    <row r="769" spans="10:27" x14ac:dyDescent="0.25">
      <c r="J769">
        <v>707</v>
      </c>
      <c r="K769">
        <v>3347545.7195730759</v>
      </c>
      <c r="S769">
        <v>707</v>
      </c>
      <c r="T769">
        <v>4370949.8266757801</v>
      </c>
      <c r="Z769">
        <v>707</v>
      </c>
      <c r="AA769">
        <v>3854910.1208560546</v>
      </c>
    </row>
    <row r="770" spans="10:27" x14ac:dyDescent="0.25">
      <c r="J770">
        <v>708</v>
      </c>
      <c r="K770">
        <v>3291939.6964020734</v>
      </c>
      <c r="S770">
        <v>708</v>
      </c>
      <c r="T770">
        <v>4009158.2234323979</v>
      </c>
      <c r="Z770">
        <v>708</v>
      </c>
      <c r="AA770">
        <v>3858355.5510682929</v>
      </c>
    </row>
    <row r="771" spans="10:27" x14ac:dyDescent="0.25">
      <c r="J771">
        <v>709</v>
      </c>
      <c r="K771">
        <v>3644290.2799599729</v>
      </c>
      <c r="S771">
        <v>709</v>
      </c>
      <c r="T771">
        <v>3974768.0070868544</v>
      </c>
      <c r="Z771">
        <v>709</v>
      </c>
      <c r="AA771">
        <v>3629041.2921930496</v>
      </c>
    </row>
    <row r="772" spans="10:27" x14ac:dyDescent="0.25">
      <c r="J772">
        <v>710</v>
      </c>
      <c r="K772">
        <v>4210215.7653736556</v>
      </c>
      <c r="S772">
        <v>710</v>
      </c>
      <c r="T772">
        <v>4058670.0148903569</v>
      </c>
      <c r="Z772">
        <v>710</v>
      </c>
      <c r="AA772">
        <v>4085680.2774652313</v>
      </c>
    </row>
    <row r="773" spans="10:27" x14ac:dyDescent="0.25">
      <c r="J773">
        <v>711</v>
      </c>
      <c r="K773">
        <v>3442947.0929776835</v>
      </c>
      <c r="S773">
        <v>711</v>
      </c>
      <c r="T773">
        <v>4124611.6025330694</v>
      </c>
      <c r="Z773">
        <v>711</v>
      </c>
      <c r="AA773">
        <v>3615560.1396378083</v>
      </c>
    </row>
    <row r="774" spans="10:27" x14ac:dyDescent="0.25">
      <c r="J774">
        <v>712</v>
      </c>
      <c r="K774">
        <v>3921576.4751257249</v>
      </c>
      <c r="S774">
        <v>712</v>
      </c>
      <c r="T774">
        <v>4193205.4844886055</v>
      </c>
      <c r="Z774">
        <v>712</v>
      </c>
      <c r="AA774">
        <v>3692857.8762075026</v>
      </c>
    </row>
    <row r="775" spans="10:27" x14ac:dyDescent="0.25">
      <c r="J775">
        <v>713</v>
      </c>
      <c r="K775">
        <v>3567927.4555243389</v>
      </c>
      <c r="S775">
        <v>713</v>
      </c>
      <c r="T775">
        <v>3838743.9101188886</v>
      </c>
      <c r="Z775">
        <v>713</v>
      </c>
      <c r="AA775">
        <v>4018720.9211164564</v>
      </c>
    </row>
    <row r="776" spans="10:27" x14ac:dyDescent="0.25">
      <c r="J776">
        <v>714</v>
      </c>
      <c r="K776">
        <v>3435962.6506342799</v>
      </c>
      <c r="S776">
        <v>714</v>
      </c>
      <c r="T776">
        <v>4546653.5244722161</v>
      </c>
      <c r="Z776">
        <v>714</v>
      </c>
      <c r="AA776">
        <v>4680877.4237078521</v>
      </c>
    </row>
    <row r="777" spans="10:27" x14ac:dyDescent="0.25">
      <c r="J777">
        <v>715</v>
      </c>
      <c r="K777">
        <v>3562884.4487600545</v>
      </c>
      <c r="S777">
        <v>715</v>
      </c>
      <c r="T777">
        <v>3687684.8101015515</v>
      </c>
      <c r="Z777">
        <v>715</v>
      </c>
      <c r="AA777">
        <v>4094884.6943555544</v>
      </c>
    </row>
    <row r="778" spans="10:27" x14ac:dyDescent="0.25">
      <c r="J778">
        <v>716</v>
      </c>
      <c r="K778">
        <v>3550878.5017006169</v>
      </c>
      <c r="S778">
        <v>716</v>
      </c>
      <c r="T778">
        <v>4045510.2979687364</v>
      </c>
      <c r="Z778">
        <v>716</v>
      </c>
      <c r="AA778">
        <v>3640281.7206096542</v>
      </c>
    </row>
    <row r="779" spans="10:27" x14ac:dyDescent="0.25">
      <c r="J779">
        <v>717</v>
      </c>
      <c r="K779">
        <v>3641620.113278986</v>
      </c>
      <c r="S779">
        <v>717</v>
      </c>
      <c r="T779">
        <v>4158193.6327280621</v>
      </c>
      <c r="Z779">
        <v>717</v>
      </c>
      <c r="AA779">
        <v>3544856.6208641469</v>
      </c>
    </row>
    <row r="780" spans="10:27" x14ac:dyDescent="0.25">
      <c r="J780">
        <v>718</v>
      </c>
      <c r="K780">
        <v>4116841.055790816</v>
      </c>
      <c r="S780">
        <v>718</v>
      </c>
      <c r="T780">
        <v>3875455.1270412616</v>
      </c>
      <c r="Z780">
        <v>718</v>
      </c>
      <c r="AA780">
        <v>3663051.243998725</v>
      </c>
    </row>
    <row r="781" spans="10:27" x14ac:dyDescent="0.25">
      <c r="J781">
        <v>719</v>
      </c>
      <c r="K781">
        <v>3610087.4046569793</v>
      </c>
      <c r="S781">
        <v>719</v>
      </c>
      <c r="T781">
        <v>4533650.9845706485</v>
      </c>
      <c r="Z781">
        <v>719</v>
      </c>
      <c r="AA781">
        <v>3892259.0746681513</v>
      </c>
    </row>
    <row r="782" spans="10:27" x14ac:dyDescent="0.25">
      <c r="J782">
        <v>720</v>
      </c>
      <c r="K782">
        <v>3400948.1351546119</v>
      </c>
      <c r="S782">
        <v>720</v>
      </c>
      <c r="T782">
        <v>4126361.7324549896</v>
      </c>
      <c r="Z782">
        <v>720</v>
      </c>
      <c r="AA782">
        <v>4324301.1799426069</v>
      </c>
    </row>
    <row r="783" spans="10:27" x14ac:dyDescent="0.25">
      <c r="J783">
        <v>721</v>
      </c>
      <c r="K783">
        <v>3928038.970927326</v>
      </c>
      <c r="S783">
        <v>721</v>
      </c>
      <c r="T783">
        <v>3652680.600086594</v>
      </c>
      <c r="Z783">
        <v>721</v>
      </c>
      <c r="AA783">
        <v>4212936.808576066</v>
      </c>
    </row>
    <row r="784" spans="10:27" x14ac:dyDescent="0.25">
      <c r="J784">
        <v>722</v>
      </c>
      <c r="K784">
        <v>3515510.206268867</v>
      </c>
      <c r="S784">
        <v>722</v>
      </c>
      <c r="T784">
        <v>4243078.1734500211</v>
      </c>
      <c r="Z784">
        <v>722</v>
      </c>
      <c r="AA784">
        <v>3910850.7787148813</v>
      </c>
    </row>
    <row r="785" spans="10:27" x14ac:dyDescent="0.25">
      <c r="J785">
        <v>723</v>
      </c>
      <c r="K785">
        <v>3451190.2770713535</v>
      </c>
      <c r="S785">
        <v>723</v>
      </c>
      <c r="T785">
        <v>4478904.6211291431</v>
      </c>
      <c r="Z785">
        <v>723</v>
      </c>
      <c r="AA785">
        <v>3928884.0299274712</v>
      </c>
    </row>
    <row r="786" spans="10:27" x14ac:dyDescent="0.25">
      <c r="J786">
        <v>724</v>
      </c>
      <c r="K786">
        <v>3636755.3762693806</v>
      </c>
      <c r="S786">
        <v>724</v>
      </c>
      <c r="T786">
        <v>4195266.2611673614</v>
      </c>
      <c r="Z786">
        <v>724</v>
      </c>
      <c r="AA786">
        <v>3921807.2318885862</v>
      </c>
    </row>
    <row r="787" spans="10:27" x14ac:dyDescent="0.25">
      <c r="J787">
        <v>725</v>
      </c>
      <c r="K787">
        <v>3344623.0341876596</v>
      </c>
      <c r="S787">
        <v>725</v>
      </c>
      <c r="T787">
        <v>5056887.3853390412</v>
      </c>
      <c r="Z787">
        <v>725</v>
      </c>
      <c r="AA787">
        <v>3944637.2064270349</v>
      </c>
    </row>
    <row r="788" spans="10:27" x14ac:dyDescent="0.25">
      <c r="J788">
        <v>726</v>
      </c>
      <c r="K788">
        <v>3681221.5680854633</v>
      </c>
      <c r="S788">
        <v>726</v>
      </c>
      <c r="T788">
        <v>4453797.0764247784</v>
      </c>
      <c r="Z788">
        <v>726</v>
      </c>
      <c r="AA788">
        <v>3789751.371237563</v>
      </c>
    </row>
    <row r="789" spans="10:27" x14ac:dyDescent="0.25">
      <c r="J789">
        <v>727</v>
      </c>
      <c r="K789">
        <v>3692488.6110193622</v>
      </c>
      <c r="S789">
        <v>727</v>
      </c>
      <c r="T789">
        <v>4884140.8365045115</v>
      </c>
      <c r="Z789">
        <v>727</v>
      </c>
      <c r="AA789">
        <v>4285419.997891211</v>
      </c>
    </row>
    <row r="790" spans="10:27" x14ac:dyDescent="0.25">
      <c r="J790">
        <v>728</v>
      </c>
      <c r="K790">
        <v>3455366.7330553969</v>
      </c>
      <c r="S790">
        <v>728</v>
      </c>
      <c r="T790">
        <v>3940600.1070734351</v>
      </c>
      <c r="Z790">
        <v>728</v>
      </c>
      <c r="AA790">
        <v>4243092.7220628541</v>
      </c>
    </row>
    <row r="791" spans="10:27" x14ac:dyDescent="0.25">
      <c r="J791">
        <v>729</v>
      </c>
      <c r="K791">
        <v>3835359.4312095633</v>
      </c>
      <c r="S791">
        <v>729</v>
      </c>
      <c r="T791">
        <v>4999297.5253313817</v>
      </c>
      <c r="Z791">
        <v>729</v>
      </c>
      <c r="AA791">
        <v>3626672.8021144727</v>
      </c>
    </row>
    <row r="792" spans="10:27" x14ac:dyDescent="0.25">
      <c r="J792">
        <v>730</v>
      </c>
      <c r="K792">
        <v>3552807.7206796156</v>
      </c>
      <c r="S792">
        <v>730</v>
      </c>
      <c r="T792">
        <v>4287274.3532676492</v>
      </c>
      <c r="Z792">
        <v>730</v>
      </c>
      <c r="AA792">
        <v>4029485.4524158738</v>
      </c>
    </row>
    <row r="793" spans="10:27" x14ac:dyDescent="0.25">
      <c r="J793">
        <v>731</v>
      </c>
      <c r="K793">
        <v>3244546.0544720627</v>
      </c>
      <c r="S793">
        <v>731</v>
      </c>
      <c r="T793">
        <v>5110271.7253375184</v>
      </c>
      <c r="Z793">
        <v>731</v>
      </c>
      <c r="AA793">
        <v>3609581.1450805138</v>
      </c>
    </row>
    <row r="794" spans="10:27" x14ac:dyDescent="0.25">
      <c r="J794">
        <v>732</v>
      </c>
      <c r="K794">
        <v>3582177.1401478527</v>
      </c>
      <c r="S794">
        <v>732</v>
      </c>
      <c r="T794">
        <v>4705944.5120547609</v>
      </c>
      <c r="Z794">
        <v>732</v>
      </c>
      <c r="AA794">
        <v>3820455.3236710746</v>
      </c>
    </row>
    <row r="795" spans="10:27" x14ac:dyDescent="0.25">
      <c r="J795">
        <v>733</v>
      </c>
      <c r="K795">
        <v>3331870.3624594905</v>
      </c>
      <c r="S795">
        <v>733</v>
      </c>
      <c r="T795">
        <v>3922744.7323578862</v>
      </c>
      <c r="Z795">
        <v>733</v>
      </c>
      <c r="AA795">
        <v>4212886.4955856558</v>
      </c>
    </row>
    <row r="796" spans="10:27" x14ac:dyDescent="0.25">
      <c r="J796">
        <v>734</v>
      </c>
      <c r="K796">
        <v>3628824.4302689168</v>
      </c>
      <c r="S796">
        <v>734</v>
      </c>
      <c r="T796">
        <v>4370734.1176086199</v>
      </c>
      <c r="Z796">
        <v>734</v>
      </c>
      <c r="AA796">
        <v>4003709.9227439184</v>
      </c>
    </row>
    <row r="797" spans="10:27" x14ac:dyDescent="0.25">
      <c r="J797">
        <v>735</v>
      </c>
      <c r="K797">
        <v>3545205.8587277313</v>
      </c>
      <c r="S797">
        <v>735</v>
      </c>
      <c r="T797">
        <v>4389449.4415628109</v>
      </c>
      <c r="Z797">
        <v>735</v>
      </c>
      <c r="AA797">
        <v>3884191.9977752897</v>
      </c>
    </row>
    <row r="798" spans="10:27" x14ac:dyDescent="0.25">
      <c r="J798">
        <v>736</v>
      </c>
      <c r="K798">
        <v>3415218.3819500972</v>
      </c>
      <c r="S798">
        <v>736</v>
      </c>
      <c r="T798">
        <v>4123383.083018959</v>
      </c>
      <c r="Z798">
        <v>736</v>
      </c>
      <c r="AA798">
        <v>3669090.3641118938</v>
      </c>
    </row>
    <row r="799" spans="10:27" x14ac:dyDescent="0.25">
      <c r="J799">
        <v>737</v>
      </c>
      <c r="K799">
        <v>3574513.2802052419</v>
      </c>
      <c r="S799">
        <v>737</v>
      </c>
      <c r="T799">
        <v>4514184.7180820936</v>
      </c>
      <c r="Z799">
        <v>737</v>
      </c>
      <c r="AA799">
        <v>3835248.9727675831</v>
      </c>
    </row>
    <row r="800" spans="10:27" x14ac:dyDescent="0.25">
      <c r="J800">
        <v>738</v>
      </c>
      <c r="K800">
        <v>3569750.4388785148</v>
      </c>
      <c r="S800">
        <v>738</v>
      </c>
      <c r="T800">
        <v>4091456.9014519956</v>
      </c>
      <c r="Z800">
        <v>738</v>
      </c>
      <c r="AA800">
        <v>4053342.3476086841</v>
      </c>
    </row>
    <row r="801" spans="10:27" x14ac:dyDescent="0.25">
      <c r="J801">
        <v>739</v>
      </c>
      <c r="K801">
        <v>3335165.2815698083</v>
      </c>
      <c r="S801">
        <v>739</v>
      </c>
      <c r="T801">
        <v>4159768.7735965056</v>
      </c>
      <c r="Z801">
        <v>739</v>
      </c>
      <c r="AA801">
        <v>3882342.407289777</v>
      </c>
    </row>
    <row r="802" spans="10:27" x14ac:dyDescent="0.25">
      <c r="J802">
        <v>740</v>
      </c>
      <c r="K802">
        <v>3638847.2455861955</v>
      </c>
      <c r="S802">
        <v>740</v>
      </c>
      <c r="T802">
        <v>4064766.2235913584</v>
      </c>
      <c r="Z802">
        <v>740</v>
      </c>
      <c r="AA802">
        <v>4219913.4807551941</v>
      </c>
    </row>
    <row r="803" spans="10:27" x14ac:dyDescent="0.25">
      <c r="J803">
        <v>741</v>
      </c>
      <c r="K803">
        <v>3308083.4043415189</v>
      </c>
      <c r="S803">
        <v>741</v>
      </c>
      <c r="T803">
        <v>3942732.8643916561</v>
      </c>
      <c r="Z803">
        <v>741</v>
      </c>
      <c r="AA803">
        <v>4382219.4981016135</v>
      </c>
    </row>
    <row r="804" spans="10:27" x14ac:dyDescent="0.25">
      <c r="J804">
        <v>742</v>
      </c>
      <c r="K804">
        <v>3464629.5409162324</v>
      </c>
      <c r="S804">
        <v>742</v>
      </c>
      <c r="T804">
        <v>4246814.301670623</v>
      </c>
      <c r="Z804">
        <v>742</v>
      </c>
      <c r="AA804">
        <v>3784978.4316292712</v>
      </c>
    </row>
    <row r="805" spans="10:27" x14ac:dyDescent="0.25">
      <c r="J805">
        <v>743</v>
      </c>
      <c r="K805">
        <v>3537469.384245845</v>
      </c>
      <c r="S805">
        <v>743</v>
      </c>
      <c r="T805">
        <v>3783219.8764422466</v>
      </c>
      <c r="Z805">
        <v>743</v>
      </c>
      <c r="AA805">
        <v>3546293.6751827956</v>
      </c>
    </row>
    <row r="806" spans="10:27" x14ac:dyDescent="0.25">
      <c r="J806">
        <v>744</v>
      </c>
      <c r="K806">
        <v>3866596.7158923894</v>
      </c>
      <c r="S806">
        <v>744</v>
      </c>
      <c r="T806">
        <v>4520768.8808730412</v>
      </c>
      <c r="Z806">
        <v>744</v>
      </c>
      <c r="AA806">
        <v>4149827.4307627552</v>
      </c>
    </row>
    <row r="807" spans="10:27" x14ac:dyDescent="0.25">
      <c r="J807">
        <v>745</v>
      </c>
      <c r="K807">
        <v>3489176.7249760795</v>
      </c>
      <c r="S807">
        <v>745</v>
      </c>
      <c r="T807">
        <v>3859371.2848395905</v>
      </c>
      <c r="Z807">
        <v>745</v>
      </c>
      <c r="AA807">
        <v>4530026.0639680233</v>
      </c>
    </row>
    <row r="808" spans="10:27" x14ac:dyDescent="0.25">
      <c r="J808">
        <v>746</v>
      </c>
      <c r="K808">
        <v>3378112.4099766118</v>
      </c>
      <c r="S808">
        <v>746</v>
      </c>
      <c r="T808">
        <v>4195018.9523184504</v>
      </c>
      <c r="Z808">
        <v>746</v>
      </c>
      <c r="AA808">
        <v>4069947.85377762</v>
      </c>
    </row>
    <row r="809" spans="10:27" x14ac:dyDescent="0.25">
      <c r="J809">
        <v>747</v>
      </c>
      <c r="K809">
        <v>3843405.0536179626</v>
      </c>
      <c r="S809">
        <v>747</v>
      </c>
      <c r="T809">
        <v>4320095.7721049739</v>
      </c>
      <c r="Z809">
        <v>747</v>
      </c>
      <c r="AA809">
        <v>3776728.7243792312</v>
      </c>
    </row>
    <row r="810" spans="10:27" x14ac:dyDescent="0.25">
      <c r="J810">
        <v>748</v>
      </c>
      <c r="K810">
        <v>3676037.508389507</v>
      </c>
      <c r="S810">
        <v>748</v>
      </c>
      <c r="T810">
        <v>4069621.5732839662</v>
      </c>
      <c r="Z810">
        <v>748</v>
      </c>
      <c r="AA810">
        <v>3237902.2056603297</v>
      </c>
    </row>
    <row r="811" spans="10:27" x14ac:dyDescent="0.25">
      <c r="J811">
        <v>749</v>
      </c>
      <c r="K811">
        <v>3416260.1211247849</v>
      </c>
      <c r="S811">
        <v>749</v>
      </c>
      <c r="T811">
        <v>4680976.9746557036</v>
      </c>
      <c r="Z811">
        <v>749</v>
      </c>
      <c r="AA811">
        <v>3630632.2110648737</v>
      </c>
    </row>
    <row r="812" spans="10:27" x14ac:dyDescent="0.25">
      <c r="J812">
        <v>750</v>
      </c>
      <c r="K812">
        <v>3977451.8824620242</v>
      </c>
      <c r="S812">
        <v>750</v>
      </c>
      <c r="T812">
        <v>4278744.5120457821</v>
      </c>
      <c r="Z812">
        <v>750</v>
      </c>
      <c r="AA812">
        <v>4053464.0057000644</v>
      </c>
    </row>
    <row r="813" spans="10:27" x14ac:dyDescent="0.25">
      <c r="J813">
        <v>751</v>
      </c>
      <c r="K813">
        <v>3454985.9823866459</v>
      </c>
      <c r="S813">
        <v>751</v>
      </c>
      <c r="T813">
        <v>4147963.3712413074</v>
      </c>
      <c r="Z813">
        <v>751</v>
      </c>
      <c r="AA813">
        <v>4236659.4134103619</v>
      </c>
    </row>
    <row r="814" spans="10:27" x14ac:dyDescent="0.25">
      <c r="J814">
        <v>752</v>
      </c>
      <c r="K814">
        <v>3643005.9153795298</v>
      </c>
      <c r="S814">
        <v>752</v>
      </c>
      <c r="T814">
        <v>4591134.1084607597</v>
      </c>
      <c r="Z814">
        <v>752</v>
      </c>
      <c r="AA814">
        <v>4021436.3949541487</v>
      </c>
    </row>
    <row r="815" spans="10:27" x14ac:dyDescent="0.25">
      <c r="J815">
        <v>753</v>
      </c>
      <c r="K815">
        <v>3904535.3576109759</v>
      </c>
      <c r="S815">
        <v>753</v>
      </c>
      <c r="T815">
        <v>4635770.2457580296</v>
      </c>
      <c r="Z815">
        <v>753</v>
      </c>
      <c r="AA815">
        <v>3704570.8584164646</v>
      </c>
    </row>
    <row r="816" spans="10:27" x14ac:dyDescent="0.25">
      <c r="J816">
        <v>754</v>
      </c>
      <c r="K816">
        <v>3455636.776035964</v>
      </c>
      <c r="S816">
        <v>754</v>
      </c>
      <c r="T816">
        <v>4481305.105120345</v>
      </c>
      <c r="Z816">
        <v>754</v>
      </c>
      <c r="AA816">
        <v>4096146.7796836547</v>
      </c>
    </row>
    <row r="817" spans="10:27" x14ac:dyDescent="0.25">
      <c r="J817">
        <v>755</v>
      </c>
      <c r="K817">
        <v>3362438.7048492073</v>
      </c>
      <c r="S817">
        <v>755</v>
      </c>
      <c r="T817">
        <v>4077844.0135265538</v>
      </c>
      <c r="Z817">
        <v>755</v>
      </c>
      <c r="AA817">
        <v>3741351.7501636902</v>
      </c>
    </row>
    <row r="818" spans="10:27" x14ac:dyDescent="0.25">
      <c r="J818">
        <v>756</v>
      </c>
      <c r="K818">
        <v>3360921.2187098968</v>
      </c>
      <c r="S818">
        <v>756</v>
      </c>
      <c r="T818">
        <v>4151473.2037008717</v>
      </c>
      <c r="Z818">
        <v>756</v>
      </c>
      <c r="AA818">
        <v>3919606.547032644</v>
      </c>
    </row>
    <row r="819" spans="10:27" x14ac:dyDescent="0.25">
      <c r="J819">
        <v>757</v>
      </c>
      <c r="K819">
        <v>4001450.34101628</v>
      </c>
      <c r="S819">
        <v>757</v>
      </c>
      <c r="T819">
        <v>4499644.1346862642</v>
      </c>
      <c r="Z819">
        <v>757</v>
      </c>
      <c r="AA819">
        <v>4081073.6572801089</v>
      </c>
    </row>
    <row r="820" spans="10:27" x14ac:dyDescent="0.25">
      <c r="J820">
        <v>758</v>
      </c>
      <c r="K820">
        <v>3467836.6813535891</v>
      </c>
      <c r="S820">
        <v>758</v>
      </c>
      <c r="T820">
        <v>4028506.6633287994</v>
      </c>
      <c r="Z820">
        <v>758</v>
      </c>
      <c r="AA820">
        <v>3896069.8413410285</v>
      </c>
    </row>
    <row r="821" spans="10:27" x14ac:dyDescent="0.25">
      <c r="J821">
        <v>759</v>
      </c>
      <c r="K821">
        <v>3244165.043503284</v>
      </c>
      <c r="S821">
        <v>759</v>
      </c>
      <c r="T821">
        <v>4786876.812394252</v>
      </c>
      <c r="Z821">
        <v>759</v>
      </c>
      <c r="AA821">
        <v>3570602.1097770627</v>
      </c>
    </row>
    <row r="822" spans="10:27" x14ac:dyDescent="0.25">
      <c r="J822">
        <v>760</v>
      </c>
      <c r="K822">
        <v>3677956.9246438644</v>
      </c>
      <c r="S822">
        <v>760</v>
      </c>
      <c r="T822">
        <v>4366460.0479506757</v>
      </c>
      <c r="Z822">
        <v>760</v>
      </c>
      <c r="AA822">
        <v>4273474.7141887303</v>
      </c>
    </row>
    <row r="823" spans="10:27" x14ac:dyDescent="0.25">
      <c r="J823">
        <v>761</v>
      </c>
      <c r="K823">
        <v>3621610.4035746097</v>
      </c>
      <c r="S823">
        <v>761</v>
      </c>
      <c r="T823">
        <v>3781715.2995502036</v>
      </c>
      <c r="Z823">
        <v>761</v>
      </c>
      <c r="AA823">
        <v>4568895.9548079558</v>
      </c>
    </row>
    <row r="824" spans="10:27" x14ac:dyDescent="0.25">
      <c r="J824">
        <v>762</v>
      </c>
      <c r="K824">
        <v>3968931.2579206098</v>
      </c>
      <c r="S824">
        <v>762</v>
      </c>
      <c r="T824">
        <v>4023673.8584447089</v>
      </c>
      <c r="Z824">
        <v>762</v>
      </c>
      <c r="AA824">
        <v>4041667.8641949212</v>
      </c>
    </row>
    <row r="825" spans="10:27" x14ac:dyDescent="0.25">
      <c r="J825">
        <v>763</v>
      </c>
      <c r="K825">
        <v>3318845.780620689</v>
      </c>
      <c r="S825">
        <v>763</v>
      </c>
      <c r="T825">
        <v>4061683.2185448119</v>
      </c>
      <c r="Z825">
        <v>763</v>
      </c>
      <c r="AA825">
        <v>3448656.4670709795</v>
      </c>
    </row>
    <row r="826" spans="10:27" x14ac:dyDescent="0.25">
      <c r="J826">
        <v>764</v>
      </c>
      <c r="K826">
        <v>3414307.9742482728</v>
      </c>
      <c r="S826">
        <v>764</v>
      </c>
      <c r="T826">
        <v>4185313.1891999883</v>
      </c>
      <c r="Z826">
        <v>764</v>
      </c>
      <c r="AA826">
        <v>3619638.7476296206</v>
      </c>
    </row>
    <row r="827" spans="10:27" x14ac:dyDescent="0.25">
      <c r="J827">
        <v>765</v>
      </c>
      <c r="K827">
        <v>3860037.2453126009</v>
      </c>
      <c r="S827">
        <v>765</v>
      </c>
      <c r="T827">
        <v>4364592.898775287</v>
      </c>
      <c r="Z827">
        <v>765</v>
      </c>
      <c r="AA827">
        <v>4098012.1566755311</v>
      </c>
    </row>
    <row r="828" spans="10:27" x14ac:dyDescent="0.25">
      <c r="J828">
        <v>766</v>
      </c>
      <c r="K828">
        <v>4193226.5839572367</v>
      </c>
      <c r="S828">
        <v>766</v>
      </c>
      <c r="T828">
        <v>3820236.8595024627</v>
      </c>
      <c r="Z828">
        <v>766</v>
      </c>
      <c r="AA828">
        <v>3631914.1502082269</v>
      </c>
    </row>
    <row r="829" spans="10:27" x14ac:dyDescent="0.25">
      <c r="J829">
        <v>767</v>
      </c>
      <c r="K829">
        <v>3510042.4066760764</v>
      </c>
      <c r="S829">
        <v>767</v>
      </c>
      <c r="T829">
        <v>4818744.430222081</v>
      </c>
      <c r="Z829">
        <v>767</v>
      </c>
      <c r="AA829">
        <v>3680164.7788540367</v>
      </c>
    </row>
    <row r="830" spans="10:27" x14ac:dyDescent="0.25">
      <c r="J830">
        <v>768</v>
      </c>
      <c r="K830">
        <v>3980392.264401109</v>
      </c>
      <c r="S830">
        <v>768</v>
      </c>
      <c r="T830">
        <v>3906819.6392321428</v>
      </c>
      <c r="Z830">
        <v>768</v>
      </c>
      <c r="AA830">
        <v>4181570.0274209091</v>
      </c>
    </row>
    <row r="831" spans="10:27" x14ac:dyDescent="0.25">
      <c r="J831">
        <v>769</v>
      </c>
      <c r="K831">
        <v>3830893.0145678604</v>
      </c>
      <c r="S831">
        <v>769</v>
      </c>
      <c r="T831">
        <v>4244105.1058225874</v>
      </c>
      <c r="Z831">
        <v>769</v>
      </c>
      <c r="AA831">
        <v>3708724.4089219575</v>
      </c>
    </row>
    <row r="832" spans="10:27" x14ac:dyDescent="0.25">
      <c r="J832">
        <v>770</v>
      </c>
      <c r="K832">
        <v>3186486.4038122441</v>
      </c>
      <c r="S832">
        <v>770</v>
      </c>
      <c r="T832">
        <v>4358255.4919715021</v>
      </c>
      <c r="Z832">
        <v>770</v>
      </c>
      <c r="AA832">
        <v>3735048.3068043464</v>
      </c>
    </row>
    <row r="833" spans="10:27" x14ac:dyDescent="0.25">
      <c r="J833">
        <v>771</v>
      </c>
      <c r="K833">
        <v>3856608.4581892197</v>
      </c>
      <c r="S833">
        <v>771</v>
      </c>
      <c r="T833">
        <v>4315198.0226107854</v>
      </c>
      <c r="Z833">
        <v>771</v>
      </c>
      <c r="AA833">
        <v>3636352.3372465819</v>
      </c>
    </row>
    <row r="834" spans="10:27" x14ac:dyDescent="0.25">
      <c r="J834">
        <v>772</v>
      </c>
      <c r="K834">
        <v>3614910.3646724774</v>
      </c>
      <c r="S834">
        <v>772</v>
      </c>
      <c r="T834">
        <v>3996783.8155478346</v>
      </c>
      <c r="Z834">
        <v>772</v>
      </c>
      <c r="AA834">
        <v>3590427.513369211</v>
      </c>
    </row>
    <row r="835" spans="10:27" x14ac:dyDescent="0.25">
      <c r="J835">
        <v>773</v>
      </c>
      <c r="K835">
        <v>3331817.8997231098</v>
      </c>
      <c r="S835">
        <v>773</v>
      </c>
      <c r="T835">
        <v>3915751.2518164879</v>
      </c>
      <c r="Z835">
        <v>773</v>
      </c>
      <c r="AA835">
        <v>3195289.480394104</v>
      </c>
    </row>
    <row r="836" spans="10:27" x14ac:dyDescent="0.25">
      <c r="J836">
        <v>774</v>
      </c>
      <c r="K836">
        <v>3665941.1423464441</v>
      </c>
      <c r="S836">
        <v>774</v>
      </c>
      <c r="T836">
        <v>4425391.0000631744</v>
      </c>
      <c r="Z836">
        <v>774</v>
      </c>
      <c r="AA836">
        <v>4061222.6599694137</v>
      </c>
    </row>
    <row r="837" spans="10:27" x14ac:dyDescent="0.25">
      <c r="J837">
        <v>775</v>
      </c>
      <c r="K837">
        <v>3210712.4805175527</v>
      </c>
      <c r="S837">
        <v>775</v>
      </c>
      <c r="T837">
        <v>4317582.677419154</v>
      </c>
      <c r="Z837">
        <v>775</v>
      </c>
      <c r="AA837">
        <v>3955740.864063587</v>
      </c>
    </row>
    <row r="838" spans="10:27" x14ac:dyDescent="0.25">
      <c r="J838">
        <v>776</v>
      </c>
      <c r="K838">
        <v>3332049.5506223817</v>
      </c>
      <c r="S838">
        <v>776</v>
      </c>
      <c r="T838">
        <v>4926042.8240477201</v>
      </c>
      <c r="Z838">
        <v>776</v>
      </c>
      <c r="AA838">
        <v>3489294.0801087124</v>
      </c>
    </row>
    <row r="839" spans="10:27" x14ac:dyDescent="0.25">
      <c r="J839">
        <v>777</v>
      </c>
      <c r="K839">
        <v>3715299.6179803126</v>
      </c>
      <c r="S839">
        <v>777</v>
      </c>
      <c r="T839">
        <v>4236118.6587404925</v>
      </c>
      <c r="Z839">
        <v>777</v>
      </c>
      <c r="AA839">
        <v>3878032.2675432707</v>
      </c>
    </row>
    <row r="840" spans="10:27" x14ac:dyDescent="0.25">
      <c r="J840">
        <v>778</v>
      </c>
      <c r="K840">
        <v>3411156.1447528079</v>
      </c>
      <c r="S840">
        <v>778</v>
      </c>
      <c r="T840">
        <v>4502592.2486127773</v>
      </c>
      <c r="Z840">
        <v>778</v>
      </c>
      <c r="AA840">
        <v>3670973.133757927</v>
      </c>
    </row>
    <row r="841" spans="10:27" x14ac:dyDescent="0.25">
      <c r="J841">
        <v>779</v>
      </c>
      <c r="K841">
        <v>3892129.8691991568</v>
      </c>
      <c r="S841">
        <v>779</v>
      </c>
      <c r="T841">
        <v>4351785.4195551369</v>
      </c>
      <c r="Z841">
        <v>779</v>
      </c>
      <c r="AA841">
        <v>4144723.7417688281</v>
      </c>
    </row>
    <row r="842" spans="10:27" x14ac:dyDescent="0.25">
      <c r="J842">
        <v>780</v>
      </c>
      <c r="K842">
        <v>3429705.3300639987</v>
      </c>
      <c r="S842">
        <v>780</v>
      </c>
      <c r="T842">
        <v>4114695.9467042629</v>
      </c>
      <c r="Z842">
        <v>780</v>
      </c>
      <c r="AA842">
        <v>3760198.3330746754</v>
      </c>
    </row>
    <row r="843" spans="10:27" x14ac:dyDescent="0.25">
      <c r="J843">
        <v>781</v>
      </c>
      <c r="K843">
        <v>3744178.9650507956</v>
      </c>
      <c r="S843">
        <v>781</v>
      </c>
      <c r="T843">
        <v>4560942.3976171836</v>
      </c>
      <c r="Z843">
        <v>781</v>
      </c>
      <c r="AA843">
        <v>3520716.5128752473</v>
      </c>
    </row>
    <row r="844" spans="10:27" x14ac:dyDescent="0.25">
      <c r="J844">
        <v>782</v>
      </c>
      <c r="K844">
        <v>2984681.6147622932</v>
      </c>
      <c r="S844">
        <v>782</v>
      </c>
      <c r="T844">
        <v>4323674.2232827507</v>
      </c>
      <c r="Z844">
        <v>782</v>
      </c>
      <c r="AA844">
        <v>3955923.485707893</v>
      </c>
    </row>
    <row r="845" spans="10:27" x14ac:dyDescent="0.25">
      <c r="J845">
        <v>783</v>
      </c>
      <c r="K845">
        <v>3771442.2796985912</v>
      </c>
      <c r="S845">
        <v>783</v>
      </c>
      <c r="T845">
        <v>3783492.5963780452</v>
      </c>
      <c r="Z845">
        <v>783</v>
      </c>
      <c r="AA845">
        <v>3500111.7886153786</v>
      </c>
    </row>
    <row r="846" spans="10:27" x14ac:dyDescent="0.25">
      <c r="J846">
        <v>784</v>
      </c>
      <c r="K846">
        <v>4043512.7463726867</v>
      </c>
      <c r="S846">
        <v>784</v>
      </c>
      <c r="T846">
        <v>4435037.3379504103</v>
      </c>
      <c r="Z846">
        <v>784</v>
      </c>
      <c r="AA846">
        <v>3611496.4763627634</v>
      </c>
    </row>
    <row r="847" spans="10:27" x14ac:dyDescent="0.25">
      <c r="J847">
        <v>785</v>
      </c>
      <c r="K847">
        <v>3600205.8833318567</v>
      </c>
      <c r="S847">
        <v>785</v>
      </c>
      <c r="T847">
        <v>3839388.2605628809</v>
      </c>
      <c r="Z847">
        <v>785</v>
      </c>
      <c r="AA847">
        <v>4005453.7794422498</v>
      </c>
    </row>
    <row r="848" spans="10:27" x14ac:dyDescent="0.25">
      <c r="J848">
        <v>786</v>
      </c>
      <c r="K848">
        <v>3753219.3764638538</v>
      </c>
      <c r="S848">
        <v>786</v>
      </c>
      <c r="T848">
        <v>4768702.4929120475</v>
      </c>
      <c r="Z848">
        <v>786</v>
      </c>
      <c r="AA848">
        <v>3622323.056727835</v>
      </c>
    </row>
    <row r="849" spans="10:27" x14ac:dyDescent="0.25">
      <c r="J849">
        <v>787</v>
      </c>
      <c r="K849">
        <v>3227807.383189043</v>
      </c>
      <c r="S849">
        <v>787</v>
      </c>
      <c r="T849">
        <v>4144706.9337491323</v>
      </c>
      <c r="Z849">
        <v>787</v>
      </c>
      <c r="AA849">
        <v>3556751.9352212977</v>
      </c>
    </row>
    <row r="850" spans="10:27" x14ac:dyDescent="0.25">
      <c r="J850">
        <v>788</v>
      </c>
      <c r="K850">
        <v>3683007.202666732</v>
      </c>
      <c r="S850">
        <v>788</v>
      </c>
      <c r="T850">
        <v>4107078.4178259196</v>
      </c>
      <c r="Z850">
        <v>788</v>
      </c>
      <c r="AA850">
        <v>3600952.9701150558</v>
      </c>
    </row>
    <row r="851" spans="10:27" x14ac:dyDescent="0.25">
      <c r="J851">
        <v>789</v>
      </c>
      <c r="K851">
        <v>3471017.6543245739</v>
      </c>
      <c r="S851">
        <v>789</v>
      </c>
      <c r="T851">
        <v>4155175.191338086</v>
      </c>
      <c r="Z851">
        <v>789</v>
      </c>
      <c r="AA851">
        <v>4572358.23818665</v>
      </c>
    </row>
    <row r="852" spans="10:27" x14ac:dyDescent="0.25">
      <c r="J852">
        <v>790</v>
      </c>
      <c r="K852">
        <v>3868426.5038025435</v>
      </c>
      <c r="S852">
        <v>790</v>
      </c>
      <c r="T852">
        <v>4400854.2532634269</v>
      </c>
      <c r="Z852">
        <v>790</v>
      </c>
      <c r="AA852">
        <v>3837120.1246766616</v>
      </c>
    </row>
    <row r="853" spans="10:27" x14ac:dyDescent="0.25">
      <c r="J853">
        <v>791</v>
      </c>
      <c r="K853">
        <v>3952167.9605704593</v>
      </c>
      <c r="S853">
        <v>791</v>
      </c>
      <c r="T853">
        <v>4007676.1293797572</v>
      </c>
      <c r="Z853">
        <v>791</v>
      </c>
      <c r="AA853">
        <v>3518725.76877876</v>
      </c>
    </row>
    <row r="854" spans="10:27" x14ac:dyDescent="0.25">
      <c r="J854">
        <v>792</v>
      </c>
      <c r="K854">
        <v>4102464.1935539539</v>
      </c>
      <c r="S854">
        <v>792</v>
      </c>
      <c r="T854">
        <v>3768370.7841707943</v>
      </c>
      <c r="Z854">
        <v>792</v>
      </c>
      <c r="AA854">
        <v>3875150.9067805889</v>
      </c>
    </row>
    <row r="855" spans="10:27" x14ac:dyDescent="0.25">
      <c r="J855">
        <v>793</v>
      </c>
      <c r="K855">
        <v>3883661.4420407768</v>
      </c>
      <c r="S855">
        <v>793</v>
      </c>
      <c r="T855">
        <v>4425117.3529637549</v>
      </c>
      <c r="Z855">
        <v>793</v>
      </c>
      <c r="AA855">
        <v>3999600.0895850435</v>
      </c>
    </row>
    <row r="856" spans="10:27" x14ac:dyDescent="0.25">
      <c r="J856">
        <v>794</v>
      </c>
      <c r="K856">
        <v>3907885.5521191307</v>
      </c>
      <c r="S856">
        <v>794</v>
      </c>
      <c r="T856">
        <v>4316183.5308085224</v>
      </c>
      <c r="Z856">
        <v>794</v>
      </c>
      <c r="AA856">
        <v>3540441.5465392522</v>
      </c>
    </row>
    <row r="857" spans="10:27" x14ac:dyDescent="0.25">
      <c r="J857">
        <v>795</v>
      </c>
      <c r="K857">
        <v>3561178.0974885346</v>
      </c>
      <c r="S857">
        <v>795</v>
      </c>
      <c r="T857">
        <v>4628214.00281238</v>
      </c>
      <c r="Z857">
        <v>795</v>
      </c>
      <c r="AA857">
        <v>4026302.6932253344</v>
      </c>
    </row>
    <row r="858" spans="10:27" x14ac:dyDescent="0.25">
      <c r="J858">
        <v>796</v>
      </c>
      <c r="K858">
        <v>3318113.192793957</v>
      </c>
      <c r="S858">
        <v>796</v>
      </c>
      <c r="T858">
        <v>4436212.7925838465</v>
      </c>
      <c r="Z858">
        <v>796</v>
      </c>
      <c r="AA858">
        <v>3556575.3878654023</v>
      </c>
    </row>
    <row r="859" spans="10:27" x14ac:dyDescent="0.25">
      <c r="J859">
        <v>797</v>
      </c>
      <c r="K859">
        <v>3856900.7277786895</v>
      </c>
      <c r="S859">
        <v>797</v>
      </c>
      <c r="T859">
        <v>4108742.9842615966</v>
      </c>
      <c r="Z859">
        <v>797</v>
      </c>
      <c r="AA859">
        <v>3674754.7211140818</v>
      </c>
    </row>
    <row r="860" spans="10:27" x14ac:dyDescent="0.25">
      <c r="J860">
        <v>798</v>
      </c>
      <c r="K860">
        <v>3629157.9337655222</v>
      </c>
      <c r="S860">
        <v>798</v>
      </c>
      <c r="T860">
        <v>4797756.5581597071</v>
      </c>
      <c r="Z860">
        <v>798</v>
      </c>
      <c r="AA860">
        <v>4027232.8754501222</v>
      </c>
    </row>
    <row r="861" spans="10:27" x14ac:dyDescent="0.25">
      <c r="J861">
        <v>799</v>
      </c>
      <c r="K861">
        <v>3376584.3309169067</v>
      </c>
      <c r="S861">
        <v>799</v>
      </c>
      <c r="T861">
        <v>4337976.0603914876</v>
      </c>
      <c r="Z861">
        <v>799</v>
      </c>
      <c r="AA861">
        <v>4243498.1968785841</v>
      </c>
    </row>
    <row r="862" spans="10:27" x14ac:dyDescent="0.25">
      <c r="J862">
        <v>800</v>
      </c>
      <c r="K862">
        <v>4196310.3838621266</v>
      </c>
      <c r="S862">
        <v>800</v>
      </c>
      <c r="T862">
        <v>4241091.3566002492</v>
      </c>
      <c r="Z862">
        <v>800</v>
      </c>
      <c r="AA862">
        <v>3673904.905684317</v>
      </c>
    </row>
    <row r="863" spans="10:27" x14ac:dyDescent="0.25">
      <c r="J863">
        <v>801</v>
      </c>
      <c r="K863">
        <v>3820699.8375595035</v>
      </c>
      <c r="S863">
        <v>801</v>
      </c>
      <c r="T863">
        <v>4086222.3566194861</v>
      </c>
      <c r="Z863">
        <v>801</v>
      </c>
      <c r="AA863">
        <v>4253787.3945845645</v>
      </c>
    </row>
    <row r="864" spans="10:27" x14ac:dyDescent="0.25">
      <c r="J864">
        <v>802</v>
      </c>
      <c r="K864">
        <v>4411911.6239766702</v>
      </c>
      <c r="S864">
        <v>802</v>
      </c>
      <c r="T864">
        <v>3965490.8417038284</v>
      </c>
      <c r="Z864">
        <v>802</v>
      </c>
      <c r="AA864">
        <v>4346550.7379647978</v>
      </c>
    </row>
    <row r="865" spans="10:27" x14ac:dyDescent="0.25">
      <c r="J865">
        <v>803</v>
      </c>
      <c r="K865">
        <v>3352485.1564959171</v>
      </c>
      <c r="S865">
        <v>803</v>
      </c>
      <c r="T865">
        <v>4652484.4865404069</v>
      </c>
      <c r="Z865">
        <v>803</v>
      </c>
      <c r="AA865">
        <v>4064307.499577065</v>
      </c>
    </row>
    <row r="866" spans="10:27" x14ac:dyDescent="0.25">
      <c r="J866">
        <v>804</v>
      </c>
      <c r="K866">
        <v>3785540.4893130506</v>
      </c>
      <c r="S866">
        <v>804</v>
      </c>
      <c r="T866">
        <v>4019158.1087904694</v>
      </c>
      <c r="Z866">
        <v>804</v>
      </c>
      <c r="AA866">
        <v>3982522.0538532767</v>
      </c>
    </row>
    <row r="867" spans="10:27" x14ac:dyDescent="0.25">
      <c r="J867">
        <v>805</v>
      </c>
      <c r="K867">
        <v>3756893.7759162323</v>
      </c>
      <c r="S867">
        <v>805</v>
      </c>
      <c r="T867">
        <v>4396857.0845174268</v>
      </c>
      <c r="Z867">
        <v>805</v>
      </c>
      <c r="AA867">
        <v>3887012.5463719084</v>
      </c>
    </row>
    <row r="868" spans="10:27" x14ac:dyDescent="0.25">
      <c r="J868">
        <v>806</v>
      </c>
      <c r="K868">
        <v>3467079.8321597734</v>
      </c>
      <c r="S868">
        <v>806</v>
      </c>
      <c r="T868">
        <v>4969479.9313431177</v>
      </c>
      <c r="Z868">
        <v>806</v>
      </c>
      <c r="AA868">
        <v>4363898.5955155417</v>
      </c>
    </row>
    <row r="869" spans="10:27" x14ac:dyDescent="0.25">
      <c r="J869">
        <v>807</v>
      </c>
      <c r="K869">
        <v>3373752.1790603749</v>
      </c>
      <c r="S869">
        <v>807</v>
      </c>
      <c r="T869">
        <v>4057746.6221637824</v>
      </c>
      <c r="Z869">
        <v>807</v>
      </c>
      <c r="AA869">
        <v>3887750.7601102344</v>
      </c>
    </row>
    <row r="870" spans="10:27" x14ac:dyDescent="0.25">
      <c r="J870">
        <v>808</v>
      </c>
      <c r="K870">
        <v>3636781.1184697971</v>
      </c>
      <c r="S870">
        <v>808</v>
      </c>
      <c r="T870">
        <v>3989862.9413482035</v>
      </c>
      <c r="Z870">
        <v>808</v>
      </c>
      <c r="AA870">
        <v>4339647.9678713363</v>
      </c>
    </row>
    <row r="871" spans="10:27" x14ac:dyDescent="0.25">
      <c r="J871">
        <v>809</v>
      </c>
      <c r="K871">
        <v>3118790.2627325091</v>
      </c>
      <c r="S871">
        <v>809</v>
      </c>
      <c r="T871">
        <v>4823414.3357407236</v>
      </c>
      <c r="Z871">
        <v>809</v>
      </c>
      <c r="AA871">
        <v>3943418.1313108699</v>
      </c>
    </row>
    <row r="872" spans="10:27" x14ac:dyDescent="0.25">
      <c r="J872">
        <v>810</v>
      </c>
      <c r="K872">
        <v>3555140.7647737074</v>
      </c>
      <c r="S872">
        <v>810</v>
      </c>
      <c r="T872">
        <v>4538534.3307251539</v>
      </c>
      <c r="Z872">
        <v>810</v>
      </c>
      <c r="AA872">
        <v>3891762.2649066681</v>
      </c>
    </row>
    <row r="873" spans="10:27" x14ac:dyDescent="0.25">
      <c r="J873">
        <v>811</v>
      </c>
      <c r="K873">
        <v>3880882.0017405548</v>
      </c>
      <c r="S873">
        <v>811</v>
      </c>
      <c r="T873">
        <v>3977512.9397273357</v>
      </c>
      <c r="Z873">
        <v>811</v>
      </c>
      <c r="AA873">
        <v>3635692.0637600636</v>
      </c>
    </row>
    <row r="874" spans="10:27" x14ac:dyDescent="0.25">
      <c r="J874">
        <v>812</v>
      </c>
      <c r="K874">
        <v>3460734.6054590973</v>
      </c>
      <c r="S874">
        <v>812</v>
      </c>
      <c r="T874">
        <v>4465916.2509852508</v>
      </c>
      <c r="Z874">
        <v>812</v>
      </c>
      <c r="AA874">
        <v>4044525.7252776916</v>
      </c>
    </row>
    <row r="875" spans="10:27" x14ac:dyDescent="0.25">
      <c r="J875">
        <v>813</v>
      </c>
      <c r="K875">
        <v>3858740.8472530856</v>
      </c>
      <c r="S875">
        <v>813</v>
      </c>
      <c r="T875">
        <v>3904959.096183694</v>
      </c>
      <c r="Z875">
        <v>813</v>
      </c>
      <c r="AA875">
        <v>4070350.6553147845</v>
      </c>
    </row>
    <row r="876" spans="10:27" x14ac:dyDescent="0.25">
      <c r="J876">
        <v>814</v>
      </c>
      <c r="K876">
        <v>3519190.1623359378</v>
      </c>
      <c r="S876">
        <v>814</v>
      </c>
      <c r="T876">
        <v>4487940.1343521234</v>
      </c>
      <c r="Z876">
        <v>814</v>
      </c>
      <c r="AA876">
        <v>4045219.4133736063</v>
      </c>
    </row>
    <row r="877" spans="10:27" x14ac:dyDescent="0.25">
      <c r="J877">
        <v>815</v>
      </c>
      <c r="K877">
        <v>3924154.8465242647</v>
      </c>
      <c r="S877">
        <v>815</v>
      </c>
      <c r="T877">
        <v>4061220.1120012095</v>
      </c>
      <c r="Z877">
        <v>815</v>
      </c>
      <c r="AA877">
        <v>3865342.9610890527</v>
      </c>
    </row>
    <row r="878" spans="10:27" x14ac:dyDescent="0.25">
      <c r="J878">
        <v>816</v>
      </c>
      <c r="K878">
        <v>3984031.9996598759</v>
      </c>
      <c r="S878">
        <v>816</v>
      </c>
      <c r="T878">
        <v>4467712.4374497179</v>
      </c>
      <c r="Z878">
        <v>816</v>
      </c>
      <c r="AA878">
        <v>3764380.2870710273</v>
      </c>
    </row>
    <row r="879" spans="10:27" x14ac:dyDescent="0.25">
      <c r="J879">
        <v>817</v>
      </c>
      <c r="K879">
        <v>4112899.6200641827</v>
      </c>
      <c r="S879">
        <v>817</v>
      </c>
      <c r="T879">
        <v>3625127.9778815252</v>
      </c>
      <c r="Z879">
        <v>817</v>
      </c>
      <c r="AA879">
        <v>4137753.7035101415</v>
      </c>
    </row>
    <row r="880" spans="10:27" x14ac:dyDescent="0.25">
      <c r="J880">
        <v>818</v>
      </c>
      <c r="K880">
        <v>3796404.4074983592</v>
      </c>
      <c r="S880">
        <v>818</v>
      </c>
      <c r="T880">
        <v>3784234.6741846609</v>
      </c>
      <c r="Z880">
        <v>818</v>
      </c>
      <c r="AA880">
        <v>4115857.6325506079</v>
      </c>
    </row>
    <row r="881" spans="10:27" x14ac:dyDescent="0.25">
      <c r="J881">
        <v>819</v>
      </c>
      <c r="K881">
        <v>3566673.9175144532</v>
      </c>
      <c r="S881">
        <v>819</v>
      </c>
      <c r="T881">
        <v>3898301.0555411144</v>
      </c>
      <c r="Z881">
        <v>819</v>
      </c>
      <c r="AA881">
        <v>3675052.2681246772</v>
      </c>
    </row>
    <row r="882" spans="10:27" x14ac:dyDescent="0.25">
      <c r="J882">
        <v>820</v>
      </c>
      <c r="K882">
        <v>3419186.8909170334</v>
      </c>
      <c r="S882">
        <v>820</v>
      </c>
      <c r="T882">
        <v>4189158.4933853098</v>
      </c>
      <c r="Z882">
        <v>820</v>
      </c>
      <c r="AA882">
        <v>3898117.4045390743</v>
      </c>
    </row>
    <row r="883" spans="10:27" x14ac:dyDescent="0.25">
      <c r="J883">
        <v>821</v>
      </c>
      <c r="K883">
        <v>3404203.8745285431</v>
      </c>
      <c r="S883">
        <v>821</v>
      </c>
      <c r="T883">
        <v>3798226.4544808986</v>
      </c>
      <c r="Z883">
        <v>821</v>
      </c>
      <c r="AA883">
        <v>3802259.5817854577</v>
      </c>
    </row>
    <row r="884" spans="10:27" x14ac:dyDescent="0.25">
      <c r="J884">
        <v>822</v>
      </c>
      <c r="K884">
        <v>3821092.5245980932</v>
      </c>
      <c r="S884">
        <v>822</v>
      </c>
      <c r="T884">
        <v>3746986.1802487434</v>
      </c>
      <c r="Z884">
        <v>822</v>
      </c>
      <c r="AA884">
        <v>4194940.2156677786</v>
      </c>
    </row>
    <row r="885" spans="10:27" x14ac:dyDescent="0.25">
      <c r="J885">
        <v>823</v>
      </c>
      <c r="K885">
        <v>3534079.3187412568</v>
      </c>
      <c r="S885">
        <v>823</v>
      </c>
      <c r="T885">
        <v>4097330.0897812359</v>
      </c>
      <c r="Z885">
        <v>823</v>
      </c>
      <c r="AA885">
        <v>3700361.9821643857</v>
      </c>
    </row>
    <row r="886" spans="10:27" x14ac:dyDescent="0.25">
      <c r="J886">
        <v>824</v>
      </c>
      <c r="K886">
        <v>3766458.7186995335</v>
      </c>
      <c r="S886">
        <v>824</v>
      </c>
      <c r="T886">
        <v>4681295.2693983065</v>
      </c>
      <c r="Z886">
        <v>824</v>
      </c>
      <c r="AA886">
        <v>3636369.2672699429</v>
      </c>
    </row>
    <row r="887" spans="10:27" x14ac:dyDescent="0.25">
      <c r="J887">
        <v>825</v>
      </c>
      <c r="K887">
        <v>3791366.5479979296</v>
      </c>
      <c r="S887">
        <v>825</v>
      </c>
      <c r="T887">
        <v>4700976.9917641813</v>
      </c>
      <c r="Z887">
        <v>825</v>
      </c>
      <c r="AA887">
        <v>3929172.8180953828</v>
      </c>
    </row>
    <row r="888" spans="10:27" x14ac:dyDescent="0.25">
      <c r="J888">
        <v>826</v>
      </c>
      <c r="K888">
        <v>3525332.8806676087</v>
      </c>
      <c r="S888">
        <v>826</v>
      </c>
      <c r="T888">
        <v>4525499.1002069796</v>
      </c>
      <c r="Z888">
        <v>826</v>
      </c>
      <c r="AA888">
        <v>4161383.7682343978</v>
      </c>
    </row>
    <row r="889" spans="10:27" x14ac:dyDescent="0.25">
      <c r="J889">
        <v>827</v>
      </c>
      <c r="K889">
        <v>4063895.5430942541</v>
      </c>
      <c r="S889">
        <v>827</v>
      </c>
      <c r="T889">
        <v>3909285.2159104063</v>
      </c>
      <c r="Z889">
        <v>827</v>
      </c>
      <c r="AA889">
        <v>3785754.7533109202</v>
      </c>
    </row>
    <row r="890" spans="10:27" x14ac:dyDescent="0.25">
      <c r="J890">
        <v>828</v>
      </c>
      <c r="K890">
        <v>3450117.9369824263</v>
      </c>
      <c r="S890">
        <v>828</v>
      </c>
      <c r="T890">
        <v>4555430.9624574399</v>
      </c>
      <c r="Z890">
        <v>828</v>
      </c>
      <c r="AA890">
        <v>3501510.7404039088</v>
      </c>
    </row>
    <row r="891" spans="10:27" x14ac:dyDescent="0.25">
      <c r="J891">
        <v>829</v>
      </c>
      <c r="K891">
        <v>3406097.3267794903</v>
      </c>
      <c r="S891">
        <v>829</v>
      </c>
      <c r="T891">
        <v>3744611.6832256685</v>
      </c>
      <c r="Z891">
        <v>829</v>
      </c>
      <c r="AA891">
        <v>3686350.3074293979</v>
      </c>
    </row>
    <row r="892" spans="10:27" x14ac:dyDescent="0.25">
      <c r="J892">
        <v>830</v>
      </c>
      <c r="K892">
        <v>3587926.1597218881</v>
      </c>
      <c r="S892">
        <v>830</v>
      </c>
      <c r="T892">
        <v>4398227.2113144938</v>
      </c>
      <c r="Z892">
        <v>830</v>
      </c>
      <c r="AA892">
        <v>4034151.8967837761</v>
      </c>
    </row>
    <row r="893" spans="10:27" x14ac:dyDescent="0.25">
      <c r="J893">
        <v>831</v>
      </c>
      <c r="K893">
        <v>3396880.190586545</v>
      </c>
      <c r="S893">
        <v>831</v>
      </c>
      <c r="T893">
        <v>4425315.0508834198</v>
      </c>
      <c r="Z893">
        <v>831</v>
      </c>
      <c r="AA893">
        <v>3764925.3520772476</v>
      </c>
    </row>
    <row r="894" spans="10:27" x14ac:dyDescent="0.25">
      <c r="J894">
        <v>832</v>
      </c>
      <c r="K894">
        <v>3411661.3656785591</v>
      </c>
      <c r="S894">
        <v>832</v>
      </c>
      <c r="T894">
        <v>4229750.3020904008</v>
      </c>
      <c r="Z894">
        <v>832</v>
      </c>
      <c r="AA894">
        <v>3884117.3095512115</v>
      </c>
    </row>
    <row r="895" spans="10:27" x14ac:dyDescent="0.25">
      <c r="J895">
        <v>833</v>
      </c>
      <c r="K895">
        <v>3137280.2589857811</v>
      </c>
      <c r="S895">
        <v>833</v>
      </c>
      <c r="T895">
        <v>4130135.1635524109</v>
      </c>
      <c r="Z895">
        <v>833</v>
      </c>
      <c r="AA895">
        <v>3722829.2438645121</v>
      </c>
    </row>
    <row r="896" spans="10:27" x14ac:dyDescent="0.25">
      <c r="J896">
        <v>834</v>
      </c>
      <c r="K896">
        <v>3765593.2831155965</v>
      </c>
      <c r="S896">
        <v>834</v>
      </c>
      <c r="T896">
        <v>4151954.8113765493</v>
      </c>
      <c r="Z896">
        <v>834</v>
      </c>
      <c r="AA896">
        <v>4081120.8890930172</v>
      </c>
    </row>
    <row r="897" spans="10:27" x14ac:dyDescent="0.25">
      <c r="J897">
        <v>835</v>
      </c>
      <c r="K897">
        <v>3612983.8484236533</v>
      </c>
      <c r="S897">
        <v>835</v>
      </c>
      <c r="T897">
        <v>4233582.8433332648</v>
      </c>
      <c r="Z897">
        <v>835</v>
      </c>
      <c r="AA897">
        <v>3355403.21908226</v>
      </c>
    </row>
    <row r="898" spans="10:27" x14ac:dyDescent="0.25">
      <c r="J898">
        <v>836</v>
      </c>
      <c r="K898">
        <v>3620408.0068802093</v>
      </c>
      <c r="S898">
        <v>836</v>
      </c>
      <c r="T898">
        <v>4646221.7430472793</v>
      </c>
      <c r="Z898">
        <v>836</v>
      </c>
      <c r="AA898">
        <v>3490291.2618075581</v>
      </c>
    </row>
    <row r="899" spans="10:27" x14ac:dyDescent="0.25">
      <c r="J899">
        <v>837</v>
      </c>
      <c r="K899">
        <v>3240663.9944904321</v>
      </c>
      <c r="S899">
        <v>837</v>
      </c>
      <c r="T899">
        <v>3895200.8771694158</v>
      </c>
      <c r="Z899">
        <v>837</v>
      </c>
      <c r="AA899">
        <v>4112916.0410868879</v>
      </c>
    </row>
    <row r="900" spans="10:27" x14ac:dyDescent="0.25">
      <c r="J900">
        <v>838</v>
      </c>
      <c r="K900">
        <v>3378189.09292481</v>
      </c>
      <c r="S900">
        <v>838</v>
      </c>
      <c r="T900">
        <v>4094069.7154355082</v>
      </c>
      <c r="Z900">
        <v>838</v>
      </c>
      <c r="AA900">
        <v>3676343.6319308751</v>
      </c>
    </row>
    <row r="901" spans="10:27" x14ac:dyDescent="0.25">
      <c r="J901">
        <v>839</v>
      </c>
      <c r="K901">
        <v>3878292.6046117106</v>
      </c>
      <c r="S901">
        <v>839</v>
      </c>
      <c r="T901">
        <v>4250919.8184885196</v>
      </c>
      <c r="Z901">
        <v>839</v>
      </c>
      <c r="AA901">
        <v>4285045.1919698082</v>
      </c>
    </row>
    <row r="902" spans="10:27" x14ac:dyDescent="0.25">
      <c r="J902">
        <v>840</v>
      </c>
      <c r="K902">
        <v>3359683.4165317607</v>
      </c>
      <c r="S902">
        <v>840</v>
      </c>
      <c r="T902">
        <v>4479484.7439725874</v>
      </c>
      <c r="Z902">
        <v>840</v>
      </c>
      <c r="AA902">
        <v>4082268.4629542949</v>
      </c>
    </row>
    <row r="903" spans="10:27" x14ac:dyDescent="0.25">
      <c r="J903">
        <v>841</v>
      </c>
      <c r="K903">
        <v>3655866.8657430359</v>
      </c>
      <c r="S903">
        <v>841</v>
      </c>
      <c r="T903">
        <v>4147408.1339583183</v>
      </c>
      <c r="Z903">
        <v>841</v>
      </c>
      <c r="AA903">
        <v>3654954.9623091263</v>
      </c>
    </row>
    <row r="904" spans="10:27" x14ac:dyDescent="0.25">
      <c r="J904">
        <v>842</v>
      </c>
      <c r="K904">
        <v>4026609.1978062578</v>
      </c>
      <c r="S904">
        <v>842</v>
      </c>
      <c r="T904">
        <v>4449022.3924951665</v>
      </c>
      <c r="Z904">
        <v>842</v>
      </c>
      <c r="AA904">
        <v>3640871.8763801167</v>
      </c>
    </row>
    <row r="905" spans="10:27" x14ac:dyDescent="0.25">
      <c r="J905">
        <v>843</v>
      </c>
      <c r="K905">
        <v>3352805.3576860735</v>
      </c>
      <c r="S905">
        <v>843</v>
      </c>
      <c r="T905">
        <v>4587390.9425665028</v>
      </c>
      <c r="Z905">
        <v>843</v>
      </c>
      <c r="AA905">
        <v>3844023.4267948684</v>
      </c>
    </row>
    <row r="906" spans="10:27" x14ac:dyDescent="0.25">
      <c r="J906">
        <v>844</v>
      </c>
      <c r="K906">
        <v>3664016.4172815499</v>
      </c>
      <c r="S906">
        <v>844</v>
      </c>
      <c r="T906">
        <v>4302325.1525746118</v>
      </c>
      <c r="Z906">
        <v>844</v>
      </c>
      <c r="AA906">
        <v>3892285.1070864145</v>
      </c>
    </row>
    <row r="907" spans="10:27" x14ac:dyDescent="0.25">
      <c r="J907">
        <v>845</v>
      </c>
      <c r="K907">
        <v>3567893.0407793415</v>
      </c>
      <c r="S907">
        <v>845</v>
      </c>
      <c r="T907">
        <v>4518037.2594397208</v>
      </c>
      <c r="Z907">
        <v>845</v>
      </c>
      <c r="AA907">
        <v>3944006.9484792752</v>
      </c>
    </row>
    <row r="908" spans="10:27" x14ac:dyDescent="0.25">
      <c r="J908">
        <v>846</v>
      </c>
      <c r="K908">
        <v>3253272.3010393488</v>
      </c>
      <c r="S908">
        <v>846</v>
      </c>
      <c r="T908">
        <v>4192124.3769662618</v>
      </c>
      <c r="Z908">
        <v>846</v>
      </c>
      <c r="AA908">
        <v>4407242.7311090436</v>
      </c>
    </row>
    <row r="909" spans="10:27" x14ac:dyDescent="0.25">
      <c r="J909">
        <v>847</v>
      </c>
      <c r="K909">
        <v>4204708.9974838942</v>
      </c>
      <c r="S909">
        <v>847</v>
      </c>
      <c r="T909">
        <v>4139228.5662216502</v>
      </c>
      <c r="Z909">
        <v>847</v>
      </c>
      <c r="AA909">
        <v>3490914.788593228</v>
      </c>
    </row>
    <row r="910" spans="10:27" x14ac:dyDescent="0.25">
      <c r="J910">
        <v>848</v>
      </c>
      <c r="K910">
        <v>3537950.8658944657</v>
      </c>
      <c r="S910">
        <v>848</v>
      </c>
      <c r="T910">
        <v>3519534.6895268178</v>
      </c>
      <c r="Z910">
        <v>848</v>
      </c>
      <c r="AA910">
        <v>4188726.5698162238</v>
      </c>
    </row>
    <row r="911" spans="10:27" x14ac:dyDescent="0.25">
      <c r="J911">
        <v>849</v>
      </c>
      <c r="K911">
        <v>3547356.0043306975</v>
      </c>
      <c r="S911">
        <v>849</v>
      </c>
      <c r="T911">
        <v>4488273.8481796645</v>
      </c>
      <c r="Z911">
        <v>849</v>
      </c>
      <c r="AA911">
        <v>3701057.7597468365</v>
      </c>
    </row>
    <row r="912" spans="10:27" x14ac:dyDescent="0.25">
      <c r="J912">
        <v>850</v>
      </c>
      <c r="K912">
        <v>4084362.1293440987</v>
      </c>
      <c r="S912">
        <v>850</v>
      </c>
      <c r="T912">
        <v>4046625.5805220609</v>
      </c>
      <c r="Z912">
        <v>850</v>
      </c>
      <c r="AA912">
        <v>3861074.2524245889</v>
      </c>
    </row>
    <row r="913" spans="10:27" x14ac:dyDescent="0.25">
      <c r="J913">
        <v>851</v>
      </c>
      <c r="K913">
        <v>3509279.8757690964</v>
      </c>
      <c r="S913">
        <v>851</v>
      </c>
      <c r="T913">
        <v>4149268.6752174194</v>
      </c>
      <c r="Z913">
        <v>851</v>
      </c>
      <c r="AA913">
        <v>4059372.324076375</v>
      </c>
    </row>
    <row r="914" spans="10:27" x14ac:dyDescent="0.25">
      <c r="J914">
        <v>852</v>
      </c>
      <c r="K914">
        <v>3574924.2326025423</v>
      </c>
      <c r="S914">
        <v>852</v>
      </c>
      <c r="T914">
        <v>4022421.0377974152</v>
      </c>
      <c r="Z914">
        <v>852</v>
      </c>
      <c r="AA914">
        <v>3196842.0171272764</v>
      </c>
    </row>
    <row r="915" spans="10:27" x14ac:dyDescent="0.25">
      <c r="J915">
        <v>853</v>
      </c>
      <c r="K915">
        <v>3436629.3024355951</v>
      </c>
      <c r="S915">
        <v>853</v>
      </c>
      <c r="T915">
        <v>4206847.8122302834</v>
      </c>
      <c r="Z915">
        <v>853</v>
      </c>
      <c r="AA915">
        <v>4124742.4012999944</v>
      </c>
    </row>
    <row r="916" spans="10:27" x14ac:dyDescent="0.25">
      <c r="J916">
        <v>854</v>
      </c>
      <c r="K916">
        <v>3702991.8332806877</v>
      </c>
      <c r="S916">
        <v>854</v>
      </c>
      <c r="T916">
        <v>4599814.9623071514</v>
      </c>
      <c r="Z916">
        <v>854</v>
      </c>
      <c r="AA916">
        <v>3893285.2962144939</v>
      </c>
    </row>
    <row r="917" spans="10:27" x14ac:dyDescent="0.25">
      <c r="J917">
        <v>855</v>
      </c>
      <c r="K917">
        <v>3745401.2234218433</v>
      </c>
      <c r="S917">
        <v>855</v>
      </c>
      <c r="T917">
        <v>4399905.6430608071</v>
      </c>
      <c r="Z917">
        <v>855</v>
      </c>
      <c r="AA917">
        <v>3682756.2026734869</v>
      </c>
    </row>
    <row r="918" spans="10:27" x14ac:dyDescent="0.25">
      <c r="J918">
        <v>856</v>
      </c>
      <c r="K918">
        <v>4162388.2346862447</v>
      </c>
      <c r="S918">
        <v>856</v>
      </c>
      <c r="T918">
        <v>4208994.8408871824</v>
      </c>
      <c r="Z918">
        <v>856</v>
      </c>
      <c r="AA918">
        <v>3553905.6507159132</v>
      </c>
    </row>
    <row r="919" spans="10:27" x14ac:dyDescent="0.25">
      <c r="J919">
        <v>857</v>
      </c>
      <c r="K919">
        <v>3446685.7107162639</v>
      </c>
      <c r="S919">
        <v>857</v>
      </c>
      <c r="T919">
        <v>3721611.2464487567</v>
      </c>
      <c r="Z919">
        <v>857</v>
      </c>
      <c r="AA919">
        <v>3622667.0176262008</v>
      </c>
    </row>
    <row r="920" spans="10:27" x14ac:dyDescent="0.25">
      <c r="J920">
        <v>858</v>
      </c>
      <c r="K920">
        <v>4032982.4644458182</v>
      </c>
      <c r="S920">
        <v>858</v>
      </c>
      <c r="T920">
        <v>4231670.3331080284</v>
      </c>
      <c r="Z920">
        <v>858</v>
      </c>
      <c r="AA920">
        <v>3820978.3520166562</v>
      </c>
    </row>
    <row r="921" spans="10:27" x14ac:dyDescent="0.25">
      <c r="J921">
        <v>859</v>
      </c>
      <c r="K921">
        <v>3275966.7122562211</v>
      </c>
      <c r="S921">
        <v>859</v>
      </c>
      <c r="T921">
        <v>5150503.1858843099</v>
      </c>
      <c r="Z921">
        <v>859</v>
      </c>
      <c r="AA921">
        <v>3969214.1105080382</v>
      </c>
    </row>
    <row r="922" spans="10:27" x14ac:dyDescent="0.25">
      <c r="J922">
        <v>860</v>
      </c>
      <c r="K922">
        <v>3912182.9725190992</v>
      </c>
      <c r="S922">
        <v>860</v>
      </c>
      <c r="T922">
        <v>4148183.7296784194</v>
      </c>
      <c r="Z922">
        <v>860</v>
      </c>
      <c r="AA922">
        <v>3587265.5766935544</v>
      </c>
    </row>
    <row r="923" spans="10:27" x14ac:dyDescent="0.25">
      <c r="J923">
        <v>861</v>
      </c>
      <c r="K923">
        <v>3893825.1742922799</v>
      </c>
      <c r="S923">
        <v>861</v>
      </c>
      <c r="T923">
        <v>3484140.8746634028</v>
      </c>
      <c r="Z923">
        <v>861</v>
      </c>
      <c r="AA923">
        <v>4009985.8814450451</v>
      </c>
    </row>
    <row r="924" spans="10:27" x14ac:dyDescent="0.25">
      <c r="J924">
        <v>862</v>
      </c>
      <c r="K924">
        <v>3195985.3349582278</v>
      </c>
      <c r="S924">
        <v>862</v>
      </c>
      <c r="T924">
        <v>4415977.0688889995</v>
      </c>
      <c r="Z924">
        <v>862</v>
      </c>
      <c r="AA924">
        <v>4260819.5590426661</v>
      </c>
    </row>
    <row r="925" spans="10:27" x14ac:dyDescent="0.25">
      <c r="J925">
        <v>863</v>
      </c>
      <c r="K925">
        <v>3589605.8688071268</v>
      </c>
      <c r="S925">
        <v>863</v>
      </c>
      <c r="T925">
        <v>3777902.3979232539</v>
      </c>
      <c r="Z925">
        <v>863</v>
      </c>
      <c r="AA925">
        <v>3464429.8330959263</v>
      </c>
    </row>
    <row r="926" spans="10:27" x14ac:dyDescent="0.25">
      <c r="J926">
        <v>864</v>
      </c>
      <c r="K926">
        <v>3589016.3954081913</v>
      </c>
      <c r="S926">
        <v>864</v>
      </c>
      <c r="T926">
        <v>3953143.5842744447</v>
      </c>
      <c r="Z926">
        <v>864</v>
      </c>
      <c r="AA926">
        <v>4084706.9335792004</v>
      </c>
    </row>
    <row r="927" spans="10:27" x14ac:dyDescent="0.25">
      <c r="J927">
        <v>865</v>
      </c>
      <c r="K927">
        <v>4030756.4145365511</v>
      </c>
      <c r="S927">
        <v>865</v>
      </c>
      <c r="T927">
        <v>3834168.9159491197</v>
      </c>
      <c r="Z927">
        <v>865</v>
      </c>
      <c r="AA927">
        <v>3912755.9189554569</v>
      </c>
    </row>
    <row r="928" spans="10:27" x14ac:dyDescent="0.25">
      <c r="J928">
        <v>866</v>
      </c>
      <c r="K928">
        <v>3304149.5990297901</v>
      </c>
      <c r="S928">
        <v>866</v>
      </c>
      <c r="T928">
        <v>4042332.0820325231</v>
      </c>
      <c r="Z928">
        <v>866</v>
      </c>
      <c r="AA928">
        <v>4050121.7881727275</v>
      </c>
    </row>
    <row r="929" spans="10:27" x14ac:dyDescent="0.25">
      <c r="J929">
        <v>867</v>
      </c>
      <c r="K929">
        <v>3741463.9145088927</v>
      </c>
      <c r="S929">
        <v>867</v>
      </c>
      <c r="T929">
        <v>4382393.0471651983</v>
      </c>
      <c r="Z929">
        <v>867</v>
      </c>
      <c r="AA929">
        <v>3573888.4417959475</v>
      </c>
    </row>
    <row r="930" spans="10:27" x14ac:dyDescent="0.25">
      <c r="J930">
        <v>868</v>
      </c>
      <c r="K930">
        <v>3341387.4711417914</v>
      </c>
      <c r="S930">
        <v>868</v>
      </c>
      <c r="T930">
        <v>4320119.9342714809</v>
      </c>
      <c r="Z930">
        <v>868</v>
      </c>
      <c r="AA930">
        <v>4050638.3166201771</v>
      </c>
    </row>
    <row r="931" spans="10:27" x14ac:dyDescent="0.25">
      <c r="J931">
        <v>869</v>
      </c>
      <c r="K931">
        <v>4075543.7142254855</v>
      </c>
      <c r="S931">
        <v>869</v>
      </c>
      <c r="T931">
        <v>3858413.291701816</v>
      </c>
      <c r="Z931">
        <v>869</v>
      </c>
      <c r="AA931">
        <v>3958087.5641875039</v>
      </c>
    </row>
    <row r="932" spans="10:27" x14ac:dyDescent="0.25">
      <c r="J932">
        <v>870</v>
      </c>
      <c r="K932">
        <v>3414236.063636594</v>
      </c>
      <c r="S932">
        <v>870</v>
      </c>
      <c r="T932">
        <v>4178632.5638941163</v>
      </c>
      <c r="Z932">
        <v>870</v>
      </c>
      <c r="AA932">
        <v>3714577.0960720214</v>
      </c>
    </row>
    <row r="933" spans="10:27" x14ac:dyDescent="0.25">
      <c r="J933">
        <v>871</v>
      </c>
      <c r="K933">
        <v>3685204.3921742272</v>
      </c>
      <c r="S933">
        <v>871</v>
      </c>
      <c r="T933">
        <v>4638805.9111669976</v>
      </c>
      <c r="Z933">
        <v>871</v>
      </c>
      <c r="AA933">
        <v>4247217.784936076</v>
      </c>
    </row>
    <row r="934" spans="10:27" x14ac:dyDescent="0.25">
      <c r="J934">
        <v>872</v>
      </c>
      <c r="K934">
        <v>3785686.4545168919</v>
      </c>
      <c r="S934">
        <v>872</v>
      </c>
      <c r="T934">
        <v>4332633.5245008338</v>
      </c>
      <c r="Z934">
        <v>872</v>
      </c>
      <c r="AA934">
        <v>3536381.725504783</v>
      </c>
    </row>
    <row r="935" spans="10:27" x14ac:dyDescent="0.25">
      <c r="J935">
        <v>873</v>
      </c>
      <c r="K935">
        <v>3550603.9461827343</v>
      </c>
      <c r="S935">
        <v>873</v>
      </c>
      <c r="T935">
        <v>4227458.3805401269</v>
      </c>
      <c r="Z935">
        <v>873</v>
      </c>
      <c r="AA935">
        <v>4141409.5079336572</v>
      </c>
    </row>
    <row r="936" spans="10:27" x14ac:dyDescent="0.25">
      <c r="J936">
        <v>874</v>
      </c>
      <c r="K936">
        <v>3305401.4446985531</v>
      </c>
      <c r="S936">
        <v>874</v>
      </c>
      <c r="T936">
        <v>4840044.0912980931</v>
      </c>
      <c r="Z936">
        <v>874</v>
      </c>
      <c r="AA936">
        <v>4249306.107815221</v>
      </c>
    </row>
    <row r="937" spans="10:27" x14ac:dyDescent="0.25">
      <c r="J937">
        <v>875</v>
      </c>
      <c r="K937">
        <v>3488900.4242695286</v>
      </c>
      <c r="S937">
        <v>875</v>
      </c>
      <c r="T937">
        <v>3998126.7784973136</v>
      </c>
      <c r="Z937">
        <v>875</v>
      </c>
      <c r="AA937">
        <v>3490038.0023476775</v>
      </c>
    </row>
    <row r="938" spans="10:27" x14ac:dyDescent="0.25">
      <c r="J938">
        <v>876</v>
      </c>
      <c r="K938">
        <v>3866055.3098407262</v>
      </c>
      <c r="S938">
        <v>876</v>
      </c>
      <c r="T938">
        <v>4027274.9032818996</v>
      </c>
      <c r="Z938">
        <v>876</v>
      </c>
      <c r="AA938">
        <v>4421363.443879189</v>
      </c>
    </row>
    <row r="939" spans="10:27" x14ac:dyDescent="0.25">
      <c r="J939">
        <v>877</v>
      </c>
      <c r="K939">
        <v>3918657.5260601784</v>
      </c>
      <c r="S939">
        <v>877</v>
      </c>
      <c r="T939">
        <v>4327123.8198808897</v>
      </c>
      <c r="Z939">
        <v>877</v>
      </c>
      <c r="AA939">
        <v>3999288.8972596973</v>
      </c>
    </row>
    <row r="940" spans="10:27" x14ac:dyDescent="0.25">
      <c r="J940">
        <v>878</v>
      </c>
      <c r="K940">
        <v>3410817.1371842152</v>
      </c>
      <c r="S940">
        <v>878</v>
      </c>
      <c r="T940">
        <v>4387281.4729948705</v>
      </c>
      <c r="Z940">
        <v>878</v>
      </c>
      <c r="AA940">
        <v>3686334.1906947466</v>
      </c>
    </row>
    <row r="941" spans="10:27" x14ac:dyDescent="0.25">
      <c r="J941">
        <v>879</v>
      </c>
      <c r="K941">
        <v>3362223.1738266521</v>
      </c>
      <c r="S941">
        <v>879</v>
      </c>
      <c r="T941">
        <v>3980194.272841387</v>
      </c>
      <c r="Z941">
        <v>879</v>
      </c>
      <c r="AA941">
        <v>3913501.318762721</v>
      </c>
    </row>
    <row r="942" spans="10:27" x14ac:dyDescent="0.25">
      <c r="J942">
        <v>880</v>
      </c>
      <c r="K942">
        <v>3328799.1542589325</v>
      </c>
      <c r="S942">
        <v>880</v>
      </c>
      <c r="T942">
        <v>4350537.0294117918</v>
      </c>
      <c r="Z942">
        <v>880</v>
      </c>
      <c r="AA942">
        <v>4222800.6269591553</v>
      </c>
    </row>
    <row r="943" spans="10:27" x14ac:dyDescent="0.25">
      <c r="J943">
        <v>881</v>
      </c>
      <c r="K943">
        <v>3590199.8243243233</v>
      </c>
      <c r="S943">
        <v>881</v>
      </c>
      <c r="T943">
        <v>4275532.956368709</v>
      </c>
      <c r="Z943">
        <v>881</v>
      </c>
      <c r="AA943">
        <v>3569205.0519457832</v>
      </c>
    </row>
    <row r="944" spans="10:27" x14ac:dyDescent="0.25">
      <c r="J944">
        <v>882</v>
      </c>
      <c r="K944">
        <v>3472665.6791204498</v>
      </c>
      <c r="S944">
        <v>882</v>
      </c>
      <c r="T944">
        <v>3969540.2584265457</v>
      </c>
      <c r="Z944">
        <v>882</v>
      </c>
      <c r="AA944">
        <v>3470913.0228496366</v>
      </c>
    </row>
    <row r="945" spans="10:27" x14ac:dyDescent="0.25">
      <c r="J945">
        <v>883</v>
      </c>
      <c r="K945">
        <v>3857544.3485451923</v>
      </c>
      <c r="S945">
        <v>883</v>
      </c>
      <c r="T945">
        <v>4435667.245683074</v>
      </c>
      <c r="Z945">
        <v>883</v>
      </c>
      <c r="AA945">
        <v>4056047.9760223129</v>
      </c>
    </row>
    <row r="946" spans="10:27" x14ac:dyDescent="0.25">
      <c r="J946">
        <v>884</v>
      </c>
      <c r="K946">
        <v>3925158.7063517403</v>
      </c>
      <c r="S946">
        <v>884</v>
      </c>
      <c r="T946">
        <v>3992639.1055524661</v>
      </c>
      <c r="Z946">
        <v>884</v>
      </c>
      <c r="AA946">
        <v>3971254.7459073719</v>
      </c>
    </row>
    <row r="947" spans="10:27" x14ac:dyDescent="0.25">
      <c r="J947">
        <v>885</v>
      </c>
      <c r="K947">
        <v>3282626.9899891694</v>
      </c>
      <c r="S947">
        <v>885</v>
      </c>
      <c r="T947">
        <v>4552587.8418108756</v>
      </c>
      <c r="Z947">
        <v>885</v>
      </c>
      <c r="AA947">
        <v>4112723.1372674219</v>
      </c>
    </row>
    <row r="948" spans="10:27" x14ac:dyDescent="0.25">
      <c r="J948">
        <v>886</v>
      </c>
      <c r="K948">
        <v>3946879.1995170466</v>
      </c>
      <c r="S948">
        <v>886</v>
      </c>
      <c r="T948">
        <v>4751993.2683443623</v>
      </c>
      <c r="Z948">
        <v>886</v>
      </c>
      <c r="AA948">
        <v>4171341.8587128166</v>
      </c>
    </row>
    <row r="949" spans="10:27" x14ac:dyDescent="0.25">
      <c r="J949">
        <v>887</v>
      </c>
      <c r="K949">
        <v>3309284.8769072881</v>
      </c>
      <c r="S949">
        <v>887</v>
      </c>
      <c r="T949">
        <v>4026419.8336577243</v>
      </c>
      <c r="Z949">
        <v>887</v>
      </c>
      <c r="AA949">
        <v>3750948.9583321353</v>
      </c>
    </row>
    <row r="950" spans="10:27" x14ac:dyDescent="0.25">
      <c r="J950">
        <v>888</v>
      </c>
      <c r="K950">
        <v>3771687.9431234393</v>
      </c>
      <c r="S950">
        <v>888</v>
      </c>
      <c r="T950">
        <v>4475534.7936556851</v>
      </c>
      <c r="Z950">
        <v>888</v>
      </c>
      <c r="AA950">
        <v>3518070.0490623349</v>
      </c>
    </row>
    <row r="951" spans="10:27" x14ac:dyDescent="0.25">
      <c r="J951">
        <v>889</v>
      </c>
      <c r="K951">
        <v>3792022.5234656516</v>
      </c>
      <c r="S951">
        <v>889</v>
      </c>
      <c r="T951">
        <v>3915625.9388987827</v>
      </c>
      <c r="Z951">
        <v>889</v>
      </c>
      <c r="AA951">
        <v>3782619.8384226933</v>
      </c>
    </row>
    <row r="952" spans="10:27" x14ac:dyDescent="0.25">
      <c r="J952">
        <v>890</v>
      </c>
      <c r="K952">
        <v>3657044.3512507644</v>
      </c>
      <c r="S952">
        <v>890</v>
      </c>
      <c r="T952">
        <v>4270253.064911345</v>
      </c>
      <c r="Z952">
        <v>890</v>
      </c>
      <c r="AA952">
        <v>3957926.4432183052</v>
      </c>
    </row>
    <row r="953" spans="10:27" x14ac:dyDescent="0.25">
      <c r="J953">
        <v>891</v>
      </c>
      <c r="K953">
        <v>3620066.3539111991</v>
      </c>
      <c r="S953">
        <v>891</v>
      </c>
      <c r="T953">
        <v>4503512.6007249672</v>
      </c>
      <c r="Z953">
        <v>891</v>
      </c>
      <c r="AA953">
        <v>3967266.7671423065</v>
      </c>
    </row>
    <row r="954" spans="10:27" x14ac:dyDescent="0.25">
      <c r="J954">
        <v>892</v>
      </c>
      <c r="K954">
        <v>3342819.0318752611</v>
      </c>
      <c r="S954">
        <v>892</v>
      </c>
      <c r="T954">
        <v>4671929.1489716154</v>
      </c>
      <c r="Z954">
        <v>892</v>
      </c>
      <c r="AA954">
        <v>3773695.5299840611</v>
      </c>
    </row>
    <row r="955" spans="10:27" x14ac:dyDescent="0.25">
      <c r="J955">
        <v>893</v>
      </c>
      <c r="K955">
        <v>3471528.1740942905</v>
      </c>
      <c r="S955">
        <v>893</v>
      </c>
      <c r="T955">
        <v>4441084.8403704483</v>
      </c>
      <c r="Z955">
        <v>893</v>
      </c>
      <c r="AA955">
        <v>4098765.2022887734</v>
      </c>
    </row>
    <row r="956" spans="10:27" x14ac:dyDescent="0.25">
      <c r="J956">
        <v>894</v>
      </c>
      <c r="K956">
        <v>3248624.1169566135</v>
      </c>
      <c r="S956">
        <v>894</v>
      </c>
      <c r="T956">
        <v>4001334.9219776751</v>
      </c>
      <c r="Z956">
        <v>894</v>
      </c>
      <c r="AA956">
        <v>3727187.9974869704</v>
      </c>
    </row>
    <row r="957" spans="10:27" x14ac:dyDescent="0.25">
      <c r="J957">
        <v>895</v>
      </c>
      <c r="K957">
        <v>3922731.6672380134</v>
      </c>
      <c r="S957">
        <v>895</v>
      </c>
      <c r="T957">
        <v>4091837.8361285273</v>
      </c>
      <c r="Z957">
        <v>895</v>
      </c>
      <c r="AA957">
        <v>3982370.5394438109</v>
      </c>
    </row>
    <row r="958" spans="10:27" x14ac:dyDescent="0.25">
      <c r="J958">
        <v>896</v>
      </c>
      <c r="K958">
        <v>3587074.1751301931</v>
      </c>
      <c r="S958">
        <v>896</v>
      </c>
      <c r="T958">
        <v>4262866.7219418027</v>
      </c>
      <c r="Z958">
        <v>896</v>
      </c>
      <c r="AA958">
        <v>3444288.1405491335</v>
      </c>
    </row>
    <row r="959" spans="10:27" x14ac:dyDescent="0.25">
      <c r="J959">
        <v>897</v>
      </c>
      <c r="K959">
        <v>3680972.476634365</v>
      </c>
      <c r="S959">
        <v>897</v>
      </c>
      <c r="T959">
        <v>4331166.4175947942</v>
      </c>
      <c r="Z959">
        <v>897</v>
      </c>
      <c r="AA959">
        <v>3885241.3061401239</v>
      </c>
    </row>
    <row r="960" spans="10:27" x14ac:dyDescent="0.25">
      <c r="J960">
        <v>898</v>
      </c>
      <c r="K960">
        <v>3883097.9731924362</v>
      </c>
      <c r="S960">
        <v>898</v>
      </c>
      <c r="T960">
        <v>4413388.1488838447</v>
      </c>
      <c r="Z960">
        <v>898</v>
      </c>
      <c r="AA960">
        <v>4680218.0590413529</v>
      </c>
    </row>
    <row r="961" spans="10:27" x14ac:dyDescent="0.25">
      <c r="J961">
        <v>899</v>
      </c>
      <c r="K961">
        <v>3699002.2175827133</v>
      </c>
      <c r="S961">
        <v>899</v>
      </c>
      <c r="T961">
        <v>4649786.161878949</v>
      </c>
      <c r="Z961">
        <v>899</v>
      </c>
      <c r="AA961">
        <v>3828556.0111125661</v>
      </c>
    </row>
    <row r="962" spans="10:27" x14ac:dyDescent="0.25">
      <c r="J962">
        <v>900</v>
      </c>
      <c r="K962">
        <v>3432115.2485392625</v>
      </c>
      <c r="S962">
        <v>900</v>
      </c>
      <c r="T962">
        <v>4175205.5455026119</v>
      </c>
      <c r="Z962">
        <v>900</v>
      </c>
      <c r="AA962">
        <v>3963005.1466358043</v>
      </c>
    </row>
    <row r="963" spans="10:27" x14ac:dyDescent="0.25">
      <c r="J963">
        <v>901</v>
      </c>
      <c r="K963">
        <v>3831880.1442534821</v>
      </c>
      <c r="S963">
        <v>901</v>
      </c>
      <c r="T963">
        <v>4025902.4788743807</v>
      </c>
      <c r="Z963">
        <v>901</v>
      </c>
      <c r="AA963">
        <v>3890758.8381743813</v>
      </c>
    </row>
    <row r="964" spans="10:27" x14ac:dyDescent="0.25">
      <c r="J964">
        <v>902</v>
      </c>
      <c r="K964">
        <v>3492690.741253356</v>
      </c>
      <c r="S964">
        <v>902</v>
      </c>
      <c r="T964">
        <v>4544595.3160269763</v>
      </c>
      <c r="Z964">
        <v>902</v>
      </c>
      <c r="AA964">
        <v>4466038.9792081257</v>
      </c>
    </row>
    <row r="965" spans="10:27" x14ac:dyDescent="0.25">
      <c r="J965">
        <v>903</v>
      </c>
      <c r="K965">
        <v>4058216.2726654308</v>
      </c>
      <c r="S965">
        <v>903</v>
      </c>
      <c r="T965">
        <v>4106614.1574661066</v>
      </c>
      <c r="Z965">
        <v>903</v>
      </c>
      <c r="AA965">
        <v>3821039.9210052965</v>
      </c>
    </row>
    <row r="966" spans="10:27" x14ac:dyDescent="0.25">
      <c r="J966">
        <v>904</v>
      </c>
      <c r="K966">
        <v>3231318.9721646667</v>
      </c>
      <c r="S966">
        <v>904</v>
      </c>
      <c r="T966">
        <v>4890431.9956868365</v>
      </c>
      <c r="Z966">
        <v>904</v>
      </c>
      <c r="AA966">
        <v>3588272.6694880538</v>
      </c>
    </row>
    <row r="967" spans="10:27" x14ac:dyDescent="0.25">
      <c r="J967">
        <v>905</v>
      </c>
      <c r="K967">
        <v>3556434.4136333889</v>
      </c>
      <c r="S967">
        <v>905</v>
      </c>
      <c r="T967">
        <v>4521263.0325564239</v>
      </c>
      <c r="Z967">
        <v>905</v>
      </c>
      <c r="AA967">
        <v>3630067.8347622412</v>
      </c>
    </row>
    <row r="968" spans="10:27" x14ac:dyDescent="0.25">
      <c r="J968">
        <v>906</v>
      </c>
      <c r="K968">
        <v>3690770.8448756989</v>
      </c>
      <c r="S968">
        <v>906</v>
      </c>
      <c r="T968">
        <v>3625606.9873455167</v>
      </c>
      <c r="Z968">
        <v>906</v>
      </c>
      <c r="AA968">
        <v>3448898.2676041056</v>
      </c>
    </row>
    <row r="969" spans="10:27" x14ac:dyDescent="0.25">
      <c r="J969">
        <v>907</v>
      </c>
      <c r="K969">
        <v>3644180.9380983738</v>
      </c>
      <c r="S969">
        <v>907</v>
      </c>
      <c r="T969">
        <v>4096513.7149401209</v>
      </c>
      <c r="Z969">
        <v>907</v>
      </c>
      <c r="AA969">
        <v>3896826.0427421103</v>
      </c>
    </row>
    <row r="970" spans="10:27" x14ac:dyDescent="0.25">
      <c r="J970">
        <v>908</v>
      </c>
      <c r="K970">
        <v>3608915.5791484024</v>
      </c>
      <c r="S970">
        <v>908</v>
      </c>
      <c r="T970">
        <v>4094895.4207175085</v>
      </c>
      <c r="Z970">
        <v>908</v>
      </c>
      <c r="AA970">
        <v>3791086.5618670224</v>
      </c>
    </row>
    <row r="971" spans="10:27" x14ac:dyDescent="0.25">
      <c r="J971">
        <v>909</v>
      </c>
      <c r="K971">
        <v>4095992.8160026679</v>
      </c>
      <c r="S971">
        <v>909</v>
      </c>
      <c r="T971">
        <v>4012677.6787792789</v>
      </c>
      <c r="Z971">
        <v>909</v>
      </c>
      <c r="AA971">
        <v>3678393.8730520438</v>
      </c>
    </row>
    <row r="972" spans="10:27" x14ac:dyDescent="0.25">
      <c r="J972">
        <v>910</v>
      </c>
      <c r="K972">
        <v>3831457.3789193891</v>
      </c>
      <c r="S972">
        <v>910</v>
      </c>
      <c r="T972">
        <v>4254239.0576524194</v>
      </c>
      <c r="Z972">
        <v>910</v>
      </c>
      <c r="AA972">
        <v>3520369.1923910305</v>
      </c>
    </row>
    <row r="973" spans="10:27" x14ac:dyDescent="0.25">
      <c r="J973">
        <v>911</v>
      </c>
      <c r="K973">
        <v>3660000.218280918</v>
      </c>
      <c r="S973">
        <v>911</v>
      </c>
      <c r="T973">
        <v>3710527.6423470983</v>
      </c>
      <c r="Z973">
        <v>911</v>
      </c>
      <c r="AA973">
        <v>3939651.8508653222</v>
      </c>
    </row>
    <row r="974" spans="10:27" x14ac:dyDescent="0.25">
      <c r="J974">
        <v>912</v>
      </c>
      <c r="K974">
        <v>3469071.3089335975</v>
      </c>
      <c r="S974">
        <v>912</v>
      </c>
      <c r="T974">
        <v>3818045.5705855177</v>
      </c>
      <c r="Z974">
        <v>912</v>
      </c>
      <c r="AA974">
        <v>4159752.1485049496</v>
      </c>
    </row>
    <row r="975" spans="10:27" x14ac:dyDescent="0.25">
      <c r="J975">
        <v>913</v>
      </c>
      <c r="K975">
        <v>3304667.1008882639</v>
      </c>
      <c r="S975">
        <v>913</v>
      </c>
      <c r="T975">
        <v>4142314.6257216851</v>
      </c>
      <c r="Z975">
        <v>913</v>
      </c>
      <c r="AA975">
        <v>3710966.1679179207</v>
      </c>
    </row>
    <row r="976" spans="10:27" x14ac:dyDescent="0.25">
      <c r="J976">
        <v>914</v>
      </c>
      <c r="K976">
        <v>3230223.0620115972</v>
      </c>
      <c r="S976">
        <v>914</v>
      </c>
      <c r="T976">
        <v>4592526.4835305819</v>
      </c>
      <c r="Z976">
        <v>914</v>
      </c>
      <c r="AA976">
        <v>4202008.0599287786</v>
      </c>
    </row>
    <row r="977" spans="10:27" x14ac:dyDescent="0.25">
      <c r="J977">
        <v>915</v>
      </c>
      <c r="K977">
        <v>3387317.9204460476</v>
      </c>
      <c r="S977">
        <v>915</v>
      </c>
      <c r="T977">
        <v>4616888.6284089526</v>
      </c>
      <c r="Z977">
        <v>915</v>
      </c>
      <c r="AA977">
        <v>3825810.9692965299</v>
      </c>
    </row>
    <row r="978" spans="10:27" x14ac:dyDescent="0.25">
      <c r="J978">
        <v>916</v>
      </c>
      <c r="K978">
        <v>3263811.5910977358</v>
      </c>
      <c r="S978">
        <v>916</v>
      </c>
      <c r="T978">
        <v>4096417.7588337814</v>
      </c>
      <c r="Z978">
        <v>916</v>
      </c>
      <c r="AA978">
        <v>4011419.7350472584</v>
      </c>
    </row>
    <row r="979" spans="10:27" x14ac:dyDescent="0.25">
      <c r="J979">
        <v>917</v>
      </c>
      <c r="K979">
        <v>3575078.2350040632</v>
      </c>
      <c r="S979">
        <v>917</v>
      </c>
      <c r="T979">
        <v>4242980.5557633089</v>
      </c>
      <c r="Z979">
        <v>917</v>
      </c>
      <c r="AA979">
        <v>3866469.3104468673</v>
      </c>
    </row>
    <row r="980" spans="10:27" x14ac:dyDescent="0.25">
      <c r="J980">
        <v>918</v>
      </c>
      <c r="K980">
        <v>3753798.8600190277</v>
      </c>
      <c r="S980">
        <v>918</v>
      </c>
      <c r="T980">
        <v>4132688.4216551022</v>
      </c>
      <c r="Z980">
        <v>918</v>
      </c>
      <c r="AA980">
        <v>3802976.3334339121</v>
      </c>
    </row>
    <row r="981" spans="10:27" x14ac:dyDescent="0.25">
      <c r="J981">
        <v>919</v>
      </c>
      <c r="K981">
        <v>3446632.1079462995</v>
      </c>
      <c r="S981">
        <v>919</v>
      </c>
      <c r="T981">
        <v>4636403.2379404549</v>
      </c>
      <c r="Z981">
        <v>919</v>
      </c>
      <c r="AA981">
        <v>3218043.1740899691</v>
      </c>
    </row>
    <row r="982" spans="10:27" x14ac:dyDescent="0.25">
      <c r="J982">
        <v>920</v>
      </c>
      <c r="K982">
        <v>3896747.9997727592</v>
      </c>
      <c r="S982">
        <v>920</v>
      </c>
      <c r="T982">
        <v>3886007.5254394165</v>
      </c>
      <c r="Z982">
        <v>920</v>
      </c>
      <c r="AA982">
        <v>3948212.1340975324</v>
      </c>
    </row>
    <row r="983" spans="10:27" x14ac:dyDescent="0.25">
      <c r="J983">
        <v>921</v>
      </c>
      <c r="K983">
        <v>3514166.7437838302</v>
      </c>
      <c r="S983">
        <v>921</v>
      </c>
      <c r="T983">
        <v>4277600.4374382235</v>
      </c>
      <c r="Z983">
        <v>921</v>
      </c>
      <c r="AA983">
        <v>3404962.066759231</v>
      </c>
    </row>
    <row r="984" spans="10:27" x14ac:dyDescent="0.25">
      <c r="J984">
        <v>922</v>
      </c>
      <c r="K984">
        <v>3792856.0029304917</v>
      </c>
      <c r="S984">
        <v>922</v>
      </c>
      <c r="T984">
        <v>4924096.5858596601</v>
      </c>
      <c r="Z984">
        <v>922</v>
      </c>
      <c r="AA984">
        <v>3548224.8683147389</v>
      </c>
    </row>
    <row r="985" spans="10:27" x14ac:dyDescent="0.25">
      <c r="J985">
        <v>923</v>
      </c>
      <c r="K985">
        <v>3278340.6738113877</v>
      </c>
      <c r="S985">
        <v>923</v>
      </c>
      <c r="T985">
        <v>4537624.0407789983</v>
      </c>
      <c r="Z985">
        <v>923</v>
      </c>
      <c r="AA985">
        <v>3600289.8065554313</v>
      </c>
    </row>
    <row r="986" spans="10:27" x14ac:dyDescent="0.25">
      <c r="J986">
        <v>924</v>
      </c>
      <c r="K986">
        <v>3337787.3645442226</v>
      </c>
      <c r="S986">
        <v>924</v>
      </c>
      <c r="T986">
        <v>3963509.7976281457</v>
      </c>
      <c r="Z986">
        <v>924</v>
      </c>
      <c r="AA986">
        <v>3849141.3876369172</v>
      </c>
    </row>
    <row r="987" spans="10:27" x14ac:dyDescent="0.25">
      <c r="J987">
        <v>925</v>
      </c>
      <c r="K987">
        <v>4040429.6306135533</v>
      </c>
      <c r="S987">
        <v>925</v>
      </c>
      <c r="T987">
        <v>4271208.8675224725</v>
      </c>
      <c r="Z987">
        <v>925</v>
      </c>
      <c r="AA987">
        <v>4118652.2628707886</v>
      </c>
    </row>
    <row r="988" spans="10:27" x14ac:dyDescent="0.25">
      <c r="J988">
        <v>926</v>
      </c>
      <c r="K988">
        <v>3744365.3099551997</v>
      </c>
      <c r="S988">
        <v>926</v>
      </c>
      <c r="T988">
        <v>4186193.0353543973</v>
      </c>
      <c r="Z988">
        <v>926</v>
      </c>
      <c r="AA988">
        <v>4020833.9697133899</v>
      </c>
    </row>
    <row r="989" spans="10:27" x14ac:dyDescent="0.25">
      <c r="J989">
        <v>927</v>
      </c>
      <c r="K989">
        <v>3742794.9380277563</v>
      </c>
      <c r="S989">
        <v>927</v>
      </c>
      <c r="T989">
        <v>4929723.143071699</v>
      </c>
      <c r="Z989">
        <v>927</v>
      </c>
      <c r="AA989">
        <v>3625950.6991783702</v>
      </c>
    </row>
    <row r="990" spans="10:27" x14ac:dyDescent="0.25">
      <c r="J990">
        <v>928</v>
      </c>
      <c r="K990">
        <v>3903963.3111570957</v>
      </c>
      <c r="S990">
        <v>928</v>
      </c>
      <c r="T990">
        <v>4461354.781794088</v>
      </c>
      <c r="Z990">
        <v>928</v>
      </c>
      <c r="AA990">
        <v>3443797.9983416507</v>
      </c>
    </row>
    <row r="991" spans="10:27" x14ac:dyDescent="0.25">
      <c r="J991">
        <v>929</v>
      </c>
      <c r="K991">
        <v>3650869.0808724156</v>
      </c>
      <c r="S991">
        <v>929</v>
      </c>
      <c r="T991">
        <v>3977776.5160195408</v>
      </c>
      <c r="Z991">
        <v>929</v>
      </c>
      <c r="AA991">
        <v>3822595.4983572974</v>
      </c>
    </row>
    <row r="992" spans="10:27" x14ac:dyDescent="0.25">
      <c r="J992">
        <v>930</v>
      </c>
      <c r="K992">
        <v>3606546.9898124351</v>
      </c>
      <c r="S992">
        <v>930</v>
      </c>
      <c r="T992">
        <v>4093221.943291916</v>
      </c>
      <c r="Z992">
        <v>930</v>
      </c>
      <c r="AA992">
        <v>3960219.9741861722</v>
      </c>
    </row>
    <row r="993" spans="10:27" x14ac:dyDescent="0.25">
      <c r="J993">
        <v>931</v>
      </c>
      <c r="K993">
        <v>4038615.2207805398</v>
      </c>
      <c r="S993">
        <v>931</v>
      </c>
      <c r="T993">
        <v>4486555.919163092</v>
      </c>
      <c r="Z993">
        <v>931</v>
      </c>
      <c r="AA993">
        <v>4738032.4523188565</v>
      </c>
    </row>
    <row r="994" spans="10:27" x14ac:dyDescent="0.25">
      <c r="J994">
        <v>932</v>
      </c>
      <c r="K994">
        <v>3970643.170878462</v>
      </c>
      <c r="S994">
        <v>932</v>
      </c>
      <c r="T994">
        <v>4686036.5608390337</v>
      </c>
      <c r="Z994">
        <v>932</v>
      </c>
      <c r="AA994">
        <v>3979609.7560645374</v>
      </c>
    </row>
    <row r="995" spans="10:27" x14ac:dyDescent="0.25">
      <c r="J995">
        <v>933</v>
      </c>
      <c r="K995">
        <v>3483109.0146412719</v>
      </c>
      <c r="S995">
        <v>933</v>
      </c>
      <c r="T995">
        <v>4112237.7170933234</v>
      </c>
      <c r="Z995">
        <v>933</v>
      </c>
      <c r="AA995">
        <v>3756340.7721008817</v>
      </c>
    </row>
    <row r="996" spans="10:27" x14ac:dyDescent="0.25">
      <c r="J996">
        <v>934</v>
      </c>
      <c r="K996">
        <v>3963959.2373328772</v>
      </c>
      <c r="S996">
        <v>934</v>
      </c>
      <c r="T996">
        <v>4539210.4419825347</v>
      </c>
      <c r="Z996">
        <v>934</v>
      </c>
      <c r="AA996">
        <v>4021477.3117505545</v>
      </c>
    </row>
    <row r="997" spans="10:27" x14ac:dyDescent="0.25">
      <c r="J997">
        <v>935</v>
      </c>
      <c r="K997">
        <v>3800629.5386957973</v>
      </c>
      <c r="S997">
        <v>935</v>
      </c>
      <c r="T997">
        <v>4471321.8594819959</v>
      </c>
      <c r="Z997">
        <v>935</v>
      </c>
      <c r="AA997">
        <v>3586063.9246687084</v>
      </c>
    </row>
    <row r="998" spans="10:27" x14ac:dyDescent="0.25">
      <c r="J998">
        <v>936</v>
      </c>
      <c r="K998">
        <v>3758909.3138021049</v>
      </c>
      <c r="S998">
        <v>936</v>
      </c>
      <c r="T998">
        <v>4393981.664914025</v>
      </c>
      <c r="Z998">
        <v>936</v>
      </c>
      <c r="AA998">
        <v>4510288.969699597</v>
      </c>
    </row>
    <row r="999" spans="10:27" x14ac:dyDescent="0.25">
      <c r="J999">
        <v>937</v>
      </c>
      <c r="K999">
        <v>4007609.5957669024</v>
      </c>
      <c r="S999">
        <v>937</v>
      </c>
      <c r="T999">
        <v>3907492.9554291042</v>
      </c>
      <c r="Z999">
        <v>937</v>
      </c>
      <c r="AA999">
        <v>3559133.3487461251</v>
      </c>
    </row>
    <row r="1000" spans="10:27" x14ac:dyDescent="0.25">
      <c r="J1000">
        <v>938</v>
      </c>
      <c r="K1000">
        <v>3954493.3107075533</v>
      </c>
      <c r="S1000">
        <v>938</v>
      </c>
      <c r="T1000">
        <v>4346406.6498110304</v>
      </c>
      <c r="Z1000">
        <v>938</v>
      </c>
      <c r="AA1000">
        <v>3802712.1434652689</v>
      </c>
    </row>
    <row r="1001" spans="10:27" x14ac:dyDescent="0.25">
      <c r="J1001">
        <v>939</v>
      </c>
      <c r="K1001">
        <v>3304078.4670113502</v>
      </c>
      <c r="S1001">
        <v>939</v>
      </c>
      <c r="T1001">
        <v>4175421.7338763122</v>
      </c>
      <c r="Z1001">
        <v>939</v>
      </c>
      <c r="AA1001">
        <v>3850605.2911040303</v>
      </c>
    </row>
    <row r="1002" spans="10:27" x14ac:dyDescent="0.25">
      <c r="J1002">
        <v>940</v>
      </c>
      <c r="K1002">
        <v>3282387.5440287734</v>
      </c>
      <c r="S1002">
        <v>940</v>
      </c>
      <c r="T1002">
        <v>4536648.9647457786</v>
      </c>
      <c r="Z1002">
        <v>940</v>
      </c>
      <c r="AA1002">
        <v>3731967.0652308036</v>
      </c>
    </row>
    <row r="1003" spans="10:27" x14ac:dyDescent="0.25">
      <c r="J1003">
        <v>941</v>
      </c>
      <c r="K1003">
        <v>3663556.7931578164</v>
      </c>
      <c r="S1003">
        <v>941</v>
      </c>
      <c r="T1003">
        <v>4044015.8479923676</v>
      </c>
      <c r="Z1003">
        <v>941</v>
      </c>
      <c r="AA1003">
        <v>3979180.7323129335</v>
      </c>
    </row>
    <row r="1004" spans="10:27" x14ac:dyDescent="0.25">
      <c r="J1004">
        <v>942</v>
      </c>
      <c r="K1004">
        <v>3710217.5404136376</v>
      </c>
      <c r="S1004">
        <v>942</v>
      </c>
      <c r="T1004">
        <v>3828437.7565265396</v>
      </c>
      <c r="Z1004">
        <v>942</v>
      </c>
      <c r="AA1004">
        <v>4261562.0259672403</v>
      </c>
    </row>
    <row r="1005" spans="10:27" x14ac:dyDescent="0.25">
      <c r="J1005">
        <v>943</v>
      </c>
      <c r="K1005">
        <v>3880617.1414006189</v>
      </c>
      <c r="S1005">
        <v>943</v>
      </c>
      <c r="T1005">
        <v>4169405.7438533353</v>
      </c>
      <c r="Z1005">
        <v>943</v>
      </c>
      <c r="AA1005">
        <v>3783972.1863825615</v>
      </c>
    </row>
    <row r="1006" spans="10:27" x14ac:dyDescent="0.25">
      <c r="J1006">
        <v>944</v>
      </c>
      <c r="K1006">
        <v>3734828.7212147238</v>
      </c>
      <c r="S1006">
        <v>944</v>
      </c>
      <c r="T1006">
        <v>3936059.8958687386</v>
      </c>
      <c r="Z1006">
        <v>944</v>
      </c>
      <c r="AA1006">
        <v>4029604.4183686585</v>
      </c>
    </row>
    <row r="1007" spans="10:27" x14ac:dyDescent="0.25">
      <c r="J1007">
        <v>945</v>
      </c>
      <c r="K1007">
        <v>4027297.3525994234</v>
      </c>
      <c r="S1007">
        <v>945</v>
      </c>
      <c r="T1007">
        <v>3863602.0283017172</v>
      </c>
      <c r="Z1007">
        <v>945</v>
      </c>
      <c r="AA1007">
        <v>3893285.500915376</v>
      </c>
    </row>
    <row r="1008" spans="10:27" x14ac:dyDescent="0.25">
      <c r="J1008">
        <v>946</v>
      </c>
      <c r="K1008">
        <v>3394695.4357936033</v>
      </c>
      <c r="S1008">
        <v>946</v>
      </c>
      <c r="T1008">
        <v>3860196.0387999411</v>
      </c>
      <c r="Z1008">
        <v>946</v>
      </c>
      <c r="AA1008">
        <v>3859543.7901047459</v>
      </c>
    </row>
    <row r="1009" spans="10:27" x14ac:dyDescent="0.25">
      <c r="J1009">
        <v>947</v>
      </c>
      <c r="K1009">
        <v>3390131.702927046</v>
      </c>
      <c r="S1009">
        <v>947</v>
      </c>
      <c r="T1009">
        <v>4440138.8688934706</v>
      </c>
      <c r="Z1009">
        <v>947</v>
      </c>
      <c r="AA1009">
        <v>3981403.4965520329</v>
      </c>
    </row>
    <row r="1010" spans="10:27" x14ac:dyDescent="0.25">
      <c r="J1010">
        <v>948</v>
      </c>
      <c r="K1010">
        <v>3456765.6667248099</v>
      </c>
      <c r="S1010">
        <v>948</v>
      </c>
      <c r="T1010">
        <v>4071339.3014827259</v>
      </c>
      <c r="Z1010">
        <v>948</v>
      </c>
      <c r="AA1010">
        <v>4000368.8985920525</v>
      </c>
    </row>
    <row r="1011" spans="10:27" x14ac:dyDescent="0.25">
      <c r="J1011">
        <v>949</v>
      </c>
      <c r="K1011">
        <v>3380039.4222547873</v>
      </c>
      <c r="S1011">
        <v>949</v>
      </c>
      <c r="T1011">
        <v>4064214.8235090352</v>
      </c>
      <c r="Z1011">
        <v>949</v>
      </c>
      <c r="AA1011">
        <v>3837705.1890096958</v>
      </c>
    </row>
    <row r="1012" spans="10:27" x14ac:dyDescent="0.25">
      <c r="J1012">
        <v>950</v>
      </c>
      <c r="K1012">
        <v>3605509.477911538</v>
      </c>
      <c r="S1012">
        <v>950</v>
      </c>
      <c r="T1012">
        <v>4428747.743970016</v>
      </c>
      <c r="Z1012">
        <v>950</v>
      </c>
      <c r="AA1012">
        <v>3675748.9646018269</v>
      </c>
    </row>
    <row r="1013" spans="10:27" x14ac:dyDescent="0.25">
      <c r="J1013">
        <v>951</v>
      </c>
      <c r="K1013">
        <v>3487690.4310034667</v>
      </c>
      <c r="S1013">
        <v>951</v>
      </c>
      <c r="T1013">
        <v>4484478.3644977389</v>
      </c>
      <c r="Z1013">
        <v>951</v>
      </c>
      <c r="AA1013">
        <v>4067960.4964359365</v>
      </c>
    </row>
    <row r="1014" spans="10:27" x14ac:dyDescent="0.25">
      <c r="J1014">
        <v>952</v>
      </c>
      <c r="K1014">
        <v>3896520.6357360752</v>
      </c>
      <c r="S1014">
        <v>952</v>
      </c>
      <c r="T1014">
        <v>3680661.935363932</v>
      </c>
      <c r="Z1014">
        <v>952</v>
      </c>
      <c r="AA1014">
        <v>4241914.8891766341</v>
      </c>
    </row>
    <row r="1015" spans="10:27" x14ac:dyDescent="0.25">
      <c r="J1015">
        <v>953</v>
      </c>
      <c r="K1015">
        <v>3536020.9214681392</v>
      </c>
      <c r="S1015">
        <v>953</v>
      </c>
      <c r="T1015">
        <v>4067314.9229535563</v>
      </c>
      <c r="Z1015">
        <v>953</v>
      </c>
      <c r="AA1015">
        <v>3578098.438148445</v>
      </c>
    </row>
    <row r="1016" spans="10:27" x14ac:dyDescent="0.25">
      <c r="J1016">
        <v>954</v>
      </c>
      <c r="K1016">
        <v>3894512.1227596817</v>
      </c>
      <c r="S1016">
        <v>954</v>
      </c>
      <c r="T1016">
        <v>4558672.8020769358</v>
      </c>
      <c r="Z1016">
        <v>954</v>
      </c>
      <c r="AA1016">
        <v>3803776.8343379684</v>
      </c>
    </row>
    <row r="1017" spans="10:27" x14ac:dyDescent="0.25">
      <c r="J1017">
        <v>955</v>
      </c>
      <c r="K1017">
        <v>3365922.8256721641</v>
      </c>
      <c r="S1017">
        <v>955</v>
      </c>
      <c r="T1017">
        <v>3701020.0195124755</v>
      </c>
      <c r="Z1017">
        <v>955</v>
      </c>
      <c r="AA1017">
        <v>4174698.9906487837</v>
      </c>
    </row>
    <row r="1018" spans="10:27" x14ac:dyDescent="0.25">
      <c r="J1018">
        <v>956</v>
      </c>
      <c r="K1018">
        <v>3526525.257511199</v>
      </c>
      <c r="S1018">
        <v>956</v>
      </c>
      <c r="T1018">
        <v>4228664.755014115</v>
      </c>
      <c r="Z1018">
        <v>956</v>
      </c>
      <c r="AA1018">
        <v>3597684.6164153763</v>
      </c>
    </row>
    <row r="1019" spans="10:27" x14ac:dyDescent="0.25">
      <c r="J1019">
        <v>957</v>
      </c>
      <c r="K1019">
        <v>3503647.2248914856</v>
      </c>
      <c r="S1019">
        <v>957</v>
      </c>
      <c r="T1019">
        <v>4313192.8151240414</v>
      </c>
      <c r="Z1019">
        <v>957</v>
      </c>
      <c r="AA1019">
        <v>4062905.743618283</v>
      </c>
    </row>
    <row r="1020" spans="10:27" x14ac:dyDescent="0.25">
      <c r="J1020">
        <v>958</v>
      </c>
      <c r="K1020">
        <v>3379444.1425535474</v>
      </c>
      <c r="S1020">
        <v>958</v>
      </c>
      <c r="T1020">
        <v>4194001.7103253286</v>
      </c>
      <c r="Z1020">
        <v>958</v>
      </c>
      <c r="AA1020">
        <v>4029482.5287855463</v>
      </c>
    </row>
    <row r="1021" spans="10:27" x14ac:dyDescent="0.25">
      <c r="J1021">
        <v>959</v>
      </c>
      <c r="K1021">
        <v>4006126.2531548645</v>
      </c>
      <c r="S1021">
        <v>959</v>
      </c>
      <c r="T1021">
        <v>3813425.7889877758</v>
      </c>
      <c r="Z1021">
        <v>959</v>
      </c>
      <c r="AA1021">
        <v>3942243.3912861883</v>
      </c>
    </row>
    <row r="1022" spans="10:27" x14ac:dyDescent="0.25">
      <c r="J1022">
        <v>960</v>
      </c>
      <c r="K1022">
        <v>4092223.2968798722</v>
      </c>
      <c r="S1022">
        <v>960</v>
      </c>
      <c r="T1022">
        <v>4160227.7360130488</v>
      </c>
      <c r="Z1022">
        <v>960</v>
      </c>
      <c r="AA1022">
        <v>3723723.758175374</v>
      </c>
    </row>
    <row r="1023" spans="10:27" x14ac:dyDescent="0.25">
      <c r="J1023">
        <v>961</v>
      </c>
      <c r="K1023">
        <v>3413605.8261950123</v>
      </c>
      <c r="S1023">
        <v>961</v>
      </c>
      <c r="T1023">
        <v>4423699.6187168453</v>
      </c>
      <c r="Z1023">
        <v>961</v>
      </c>
      <c r="AA1023">
        <v>4191144.6936032046</v>
      </c>
    </row>
    <row r="1024" spans="10:27" x14ac:dyDescent="0.25">
      <c r="J1024">
        <v>962</v>
      </c>
      <c r="K1024">
        <v>3687828.8816140802</v>
      </c>
      <c r="S1024">
        <v>962</v>
      </c>
      <c r="T1024">
        <v>4160396.9021259882</v>
      </c>
      <c r="Z1024">
        <v>962</v>
      </c>
      <c r="AA1024">
        <v>3790139.1970240236</v>
      </c>
    </row>
    <row r="1025" spans="10:27" x14ac:dyDescent="0.25">
      <c r="J1025">
        <v>963</v>
      </c>
      <c r="K1025">
        <v>4064227.6304263989</v>
      </c>
      <c r="S1025">
        <v>963</v>
      </c>
      <c r="T1025">
        <v>4856293.104221887</v>
      </c>
      <c r="Z1025">
        <v>963</v>
      </c>
      <c r="AA1025">
        <v>3795461.7505377061</v>
      </c>
    </row>
    <row r="1026" spans="10:27" x14ac:dyDescent="0.25">
      <c r="J1026">
        <v>964</v>
      </c>
      <c r="K1026">
        <v>3605200.6588868541</v>
      </c>
      <c r="S1026">
        <v>964</v>
      </c>
      <c r="T1026">
        <v>3737796.9078287794</v>
      </c>
      <c r="Z1026">
        <v>964</v>
      </c>
      <c r="AA1026">
        <v>3417062.8391452697</v>
      </c>
    </row>
    <row r="1027" spans="10:27" x14ac:dyDescent="0.25">
      <c r="J1027">
        <v>965</v>
      </c>
      <c r="K1027">
        <v>3554415.7827013656</v>
      </c>
      <c r="S1027">
        <v>965</v>
      </c>
      <c r="T1027">
        <v>4367495.5580112934</v>
      </c>
      <c r="Z1027">
        <v>965</v>
      </c>
      <c r="AA1027">
        <v>4089753.6979412693</v>
      </c>
    </row>
    <row r="1028" spans="10:27" x14ac:dyDescent="0.25">
      <c r="J1028">
        <v>966</v>
      </c>
      <c r="K1028">
        <v>3811412.0946326419</v>
      </c>
      <c r="S1028">
        <v>966</v>
      </c>
      <c r="T1028">
        <v>4179502.4974930086</v>
      </c>
      <c r="Z1028">
        <v>966</v>
      </c>
      <c r="AA1028">
        <v>4195181.2763363188</v>
      </c>
    </row>
    <row r="1029" spans="10:27" x14ac:dyDescent="0.25">
      <c r="J1029">
        <v>967</v>
      </c>
      <c r="K1029">
        <v>3558984.6860502013</v>
      </c>
      <c r="S1029">
        <v>967</v>
      </c>
      <c r="T1029">
        <v>4365010.2013525646</v>
      </c>
      <c r="Z1029">
        <v>967</v>
      </c>
      <c r="AA1029">
        <v>3514700.5613061115</v>
      </c>
    </row>
    <row r="1030" spans="10:27" x14ac:dyDescent="0.25">
      <c r="J1030">
        <v>968</v>
      </c>
      <c r="K1030">
        <v>3736373.5601332919</v>
      </c>
      <c r="S1030">
        <v>968</v>
      </c>
      <c r="T1030">
        <v>4381684.7682080436</v>
      </c>
      <c r="Z1030">
        <v>968</v>
      </c>
      <c r="AA1030">
        <v>3734864.0101062357</v>
      </c>
    </row>
    <row r="1031" spans="10:27" x14ac:dyDescent="0.25">
      <c r="J1031">
        <v>969</v>
      </c>
      <c r="K1031">
        <v>3393658.4426434627</v>
      </c>
      <c r="S1031">
        <v>969</v>
      </c>
      <c r="T1031">
        <v>4066354.0765940626</v>
      </c>
      <c r="Z1031">
        <v>969</v>
      </c>
      <c r="AA1031">
        <v>3792287.6192779182</v>
      </c>
    </row>
    <row r="1032" spans="10:27" x14ac:dyDescent="0.25">
      <c r="J1032">
        <v>970</v>
      </c>
      <c r="K1032">
        <v>3484245.9985739677</v>
      </c>
      <c r="S1032">
        <v>970</v>
      </c>
      <c r="T1032">
        <v>3977078.0396085195</v>
      </c>
      <c r="Z1032">
        <v>970</v>
      </c>
      <c r="AA1032">
        <v>3522059.303276584</v>
      </c>
    </row>
    <row r="1033" spans="10:27" x14ac:dyDescent="0.25">
      <c r="J1033">
        <v>971</v>
      </c>
      <c r="K1033">
        <v>3564976.370245541</v>
      </c>
      <c r="S1033">
        <v>971</v>
      </c>
      <c r="T1033">
        <v>4616185.8724519862</v>
      </c>
      <c r="Z1033">
        <v>971</v>
      </c>
      <c r="AA1033">
        <v>3631633.3963800538</v>
      </c>
    </row>
    <row r="1034" spans="10:27" x14ac:dyDescent="0.25">
      <c r="J1034">
        <v>972</v>
      </c>
      <c r="K1034">
        <v>3843660.9341161996</v>
      </c>
      <c r="S1034">
        <v>972</v>
      </c>
      <c r="T1034">
        <v>4645140.1533566937</v>
      </c>
      <c r="Z1034">
        <v>972</v>
      </c>
      <c r="AA1034">
        <v>3605987.7611190407</v>
      </c>
    </row>
    <row r="1035" spans="10:27" x14ac:dyDescent="0.25">
      <c r="J1035">
        <v>973</v>
      </c>
      <c r="K1035">
        <v>4082397.3000150365</v>
      </c>
      <c r="S1035">
        <v>973</v>
      </c>
      <c r="T1035">
        <v>4374232.0842132093</v>
      </c>
      <c r="Z1035">
        <v>973</v>
      </c>
      <c r="AA1035">
        <v>3515407.8159526708</v>
      </c>
    </row>
    <row r="1036" spans="10:27" x14ac:dyDescent="0.25">
      <c r="J1036">
        <v>974</v>
      </c>
      <c r="K1036">
        <v>3410004.1716880668</v>
      </c>
      <c r="S1036">
        <v>974</v>
      </c>
      <c r="T1036">
        <v>4031991.4403062258</v>
      </c>
      <c r="Z1036">
        <v>974</v>
      </c>
      <c r="AA1036">
        <v>4034650.9011202306</v>
      </c>
    </row>
    <row r="1037" spans="10:27" x14ac:dyDescent="0.25">
      <c r="J1037">
        <v>975</v>
      </c>
      <c r="K1037">
        <v>3456404.0990175963</v>
      </c>
      <c r="S1037">
        <v>975</v>
      </c>
      <c r="T1037">
        <v>4011790.0193424053</v>
      </c>
      <c r="Z1037">
        <v>975</v>
      </c>
      <c r="AA1037">
        <v>5006634.5967034632</v>
      </c>
    </row>
    <row r="1038" spans="10:27" x14ac:dyDescent="0.25">
      <c r="J1038">
        <v>976</v>
      </c>
      <c r="K1038">
        <v>3530296.4994335761</v>
      </c>
      <c r="S1038">
        <v>976</v>
      </c>
      <c r="T1038">
        <v>3764113.123558287</v>
      </c>
      <c r="Z1038">
        <v>976</v>
      </c>
      <c r="AA1038">
        <v>3583255.3393645026</v>
      </c>
    </row>
    <row r="1039" spans="10:27" x14ac:dyDescent="0.25">
      <c r="J1039">
        <v>977</v>
      </c>
      <c r="K1039">
        <v>3956064.3941131788</v>
      </c>
      <c r="S1039">
        <v>977</v>
      </c>
      <c r="T1039">
        <v>3896185.4717534943</v>
      </c>
      <c r="Z1039">
        <v>977</v>
      </c>
      <c r="AA1039">
        <v>3781669.933047391</v>
      </c>
    </row>
    <row r="1040" spans="10:27" x14ac:dyDescent="0.25">
      <c r="J1040">
        <v>978</v>
      </c>
      <c r="K1040">
        <v>3593596.5061294325</v>
      </c>
      <c r="S1040">
        <v>978</v>
      </c>
      <c r="T1040">
        <v>4334031.6431147195</v>
      </c>
      <c r="Z1040">
        <v>978</v>
      </c>
      <c r="AA1040">
        <v>3960561.1850303193</v>
      </c>
    </row>
    <row r="1041" spans="10:27" x14ac:dyDescent="0.25">
      <c r="J1041">
        <v>979</v>
      </c>
      <c r="K1041">
        <v>3605374.9750509509</v>
      </c>
      <c r="S1041">
        <v>979</v>
      </c>
      <c r="T1041">
        <v>4791210.8655712744</v>
      </c>
      <c r="Z1041">
        <v>979</v>
      </c>
      <c r="AA1041">
        <v>4456426.5134939859</v>
      </c>
    </row>
    <row r="1042" spans="10:27" x14ac:dyDescent="0.25">
      <c r="J1042">
        <v>980</v>
      </c>
      <c r="K1042">
        <v>3113212.745864267</v>
      </c>
      <c r="S1042">
        <v>980</v>
      </c>
      <c r="T1042">
        <v>4181360.7703402839</v>
      </c>
      <c r="Z1042">
        <v>980</v>
      </c>
      <c r="AA1042">
        <v>4157671.6466799518</v>
      </c>
    </row>
    <row r="1043" spans="10:27" x14ac:dyDescent="0.25">
      <c r="J1043">
        <v>981</v>
      </c>
      <c r="K1043">
        <v>3651366.532651769</v>
      </c>
      <c r="S1043">
        <v>981</v>
      </c>
      <c r="T1043">
        <v>4167456.5911537418</v>
      </c>
      <c r="Z1043">
        <v>981</v>
      </c>
      <c r="AA1043">
        <v>4350085.5979971569</v>
      </c>
    </row>
    <row r="1044" spans="10:27" x14ac:dyDescent="0.25">
      <c r="J1044">
        <v>982</v>
      </c>
      <c r="K1044">
        <v>3735485.3452078067</v>
      </c>
      <c r="S1044">
        <v>982</v>
      </c>
      <c r="T1044">
        <v>4743388.0722706551</v>
      </c>
      <c r="Z1044">
        <v>982</v>
      </c>
      <c r="AA1044">
        <v>4127386.1972976206</v>
      </c>
    </row>
    <row r="1045" spans="10:27" x14ac:dyDescent="0.25">
      <c r="J1045">
        <v>983</v>
      </c>
      <c r="K1045">
        <v>3483107.7155268844</v>
      </c>
      <c r="S1045">
        <v>983</v>
      </c>
      <c r="T1045">
        <v>3844186.770929819</v>
      </c>
      <c r="Z1045">
        <v>983</v>
      </c>
      <c r="AA1045">
        <v>4326973.2186729014</v>
      </c>
    </row>
    <row r="1046" spans="10:27" x14ac:dyDescent="0.25">
      <c r="J1046">
        <v>984</v>
      </c>
      <c r="K1046">
        <v>3520266.7846768778</v>
      </c>
      <c r="S1046">
        <v>984</v>
      </c>
      <c r="T1046">
        <v>4764082.4406960383</v>
      </c>
      <c r="Z1046">
        <v>984</v>
      </c>
      <c r="AA1046">
        <v>3953406.8913481296</v>
      </c>
    </row>
    <row r="1047" spans="10:27" x14ac:dyDescent="0.25">
      <c r="J1047">
        <v>985</v>
      </c>
      <c r="K1047">
        <v>3508609.7367148693</v>
      </c>
      <c r="S1047">
        <v>985</v>
      </c>
      <c r="T1047">
        <v>4388808.2909043487</v>
      </c>
      <c r="Z1047">
        <v>985</v>
      </c>
      <c r="AA1047">
        <v>3574015.2814612729</v>
      </c>
    </row>
    <row r="1048" spans="10:27" x14ac:dyDescent="0.25">
      <c r="J1048">
        <v>986</v>
      </c>
      <c r="K1048">
        <v>3570727.6554896994</v>
      </c>
      <c r="S1048">
        <v>986</v>
      </c>
      <c r="T1048">
        <v>4052512.571903293</v>
      </c>
      <c r="Z1048">
        <v>986</v>
      </c>
      <c r="AA1048">
        <v>3632211.1514663356</v>
      </c>
    </row>
    <row r="1049" spans="10:27" x14ac:dyDescent="0.25">
      <c r="J1049">
        <v>987</v>
      </c>
      <c r="K1049">
        <v>3847799.666526251</v>
      </c>
      <c r="S1049">
        <v>987</v>
      </c>
      <c r="T1049">
        <v>3722199.3311164202</v>
      </c>
      <c r="Z1049">
        <v>987</v>
      </c>
      <c r="AA1049">
        <v>3589028.0733628701</v>
      </c>
    </row>
    <row r="1050" spans="10:27" x14ac:dyDescent="0.25">
      <c r="J1050">
        <v>988</v>
      </c>
      <c r="K1050">
        <v>3409913.0610122322</v>
      </c>
      <c r="S1050">
        <v>988</v>
      </c>
      <c r="T1050">
        <v>4336980.0934767351</v>
      </c>
      <c r="Z1050">
        <v>988</v>
      </c>
      <c r="AA1050">
        <v>3910656.9963179706</v>
      </c>
    </row>
    <row r="1051" spans="10:27" x14ac:dyDescent="0.25">
      <c r="J1051">
        <v>989</v>
      </c>
      <c r="K1051">
        <v>3513684.4107858757</v>
      </c>
      <c r="S1051">
        <v>989</v>
      </c>
      <c r="T1051">
        <v>4245944.8948427364</v>
      </c>
      <c r="Z1051">
        <v>989</v>
      </c>
      <c r="AA1051">
        <v>4174940.3239623648</v>
      </c>
    </row>
    <row r="1052" spans="10:27" x14ac:dyDescent="0.25">
      <c r="J1052">
        <v>990</v>
      </c>
      <c r="K1052">
        <v>3465360.4512170195</v>
      </c>
      <c r="S1052">
        <v>990</v>
      </c>
      <c r="T1052">
        <v>4010650.138313781</v>
      </c>
      <c r="Z1052">
        <v>990</v>
      </c>
      <c r="AA1052">
        <v>4207428.422102429</v>
      </c>
    </row>
    <row r="1053" spans="10:27" x14ac:dyDescent="0.25">
      <c r="J1053">
        <v>991</v>
      </c>
      <c r="K1053">
        <v>3774899.1894716159</v>
      </c>
      <c r="S1053">
        <v>991</v>
      </c>
      <c r="T1053">
        <v>4002062.5886218664</v>
      </c>
      <c r="Z1053">
        <v>991</v>
      </c>
      <c r="AA1053">
        <v>4376956.1796922293</v>
      </c>
    </row>
    <row r="1054" spans="10:27" x14ac:dyDescent="0.25">
      <c r="J1054">
        <v>992</v>
      </c>
      <c r="K1054">
        <v>3797635.8868642459</v>
      </c>
      <c r="S1054">
        <v>992</v>
      </c>
      <c r="T1054">
        <v>4358024.7189051788</v>
      </c>
      <c r="Z1054">
        <v>992</v>
      </c>
      <c r="AA1054">
        <v>3906921.258635594</v>
      </c>
    </row>
    <row r="1055" spans="10:27" x14ac:dyDescent="0.25">
      <c r="J1055">
        <v>993</v>
      </c>
      <c r="K1055">
        <v>3504491.6468263646</v>
      </c>
      <c r="S1055">
        <v>993</v>
      </c>
      <c r="T1055">
        <v>4793123.1619832758</v>
      </c>
      <c r="Z1055">
        <v>993</v>
      </c>
      <c r="AA1055">
        <v>3493844.1884156419</v>
      </c>
    </row>
    <row r="1056" spans="10:27" x14ac:dyDescent="0.25">
      <c r="J1056">
        <v>994</v>
      </c>
      <c r="K1056">
        <v>3653075.0248463009</v>
      </c>
      <c r="S1056">
        <v>994</v>
      </c>
      <c r="T1056">
        <v>4512650.3035652647</v>
      </c>
      <c r="Z1056">
        <v>994</v>
      </c>
      <c r="AA1056">
        <v>3851861.0756394258</v>
      </c>
    </row>
    <row r="1057" spans="10:27" x14ac:dyDescent="0.25">
      <c r="J1057">
        <v>995</v>
      </c>
      <c r="K1057">
        <v>3634592.3741491353</v>
      </c>
      <c r="S1057">
        <v>995</v>
      </c>
      <c r="T1057">
        <v>3860827.3347725347</v>
      </c>
      <c r="Z1057">
        <v>995</v>
      </c>
      <c r="AA1057">
        <v>3664084.5203279345</v>
      </c>
    </row>
    <row r="1058" spans="10:27" x14ac:dyDescent="0.25">
      <c r="J1058">
        <v>996</v>
      </c>
      <c r="K1058">
        <v>3388262.3880700269</v>
      </c>
      <c r="S1058">
        <v>996</v>
      </c>
      <c r="T1058">
        <v>4067228.2575194356</v>
      </c>
      <c r="Z1058">
        <v>996</v>
      </c>
      <c r="AA1058">
        <v>3624214.8865378397</v>
      </c>
    </row>
    <row r="1059" spans="10:27" x14ac:dyDescent="0.25">
      <c r="J1059">
        <v>997</v>
      </c>
      <c r="K1059">
        <v>3747540.2999980226</v>
      </c>
      <c r="S1059">
        <v>997</v>
      </c>
      <c r="T1059">
        <v>4129721.594877996</v>
      </c>
      <c r="Z1059">
        <v>997</v>
      </c>
      <c r="AA1059">
        <v>3837268.7319054115</v>
      </c>
    </row>
    <row r="1060" spans="10:27" x14ac:dyDescent="0.25">
      <c r="J1060">
        <v>998</v>
      </c>
      <c r="K1060">
        <v>3649662.1140921321</v>
      </c>
      <c r="S1060">
        <v>998</v>
      </c>
      <c r="T1060">
        <v>4141066.9173600837</v>
      </c>
      <c r="Z1060">
        <v>998</v>
      </c>
      <c r="AA1060">
        <v>3960472.9736760571</v>
      </c>
    </row>
    <row r="1061" spans="10:27" x14ac:dyDescent="0.25">
      <c r="J1061">
        <v>999</v>
      </c>
      <c r="K1061">
        <v>3233679.1558085517</v>
      </c>
      <c r="S1061">
        <v>999</v>
      </c>
      <c r="T1061">
        <v>4182767.1550039025</v>
      </c>
      <c r="Z1061">
        <v>999</v>
      </c>
      <c r="AA1061">
        <v>3789302.6644638781</v>
      </c>
    </row>
    <row r="1062" spans="10:27" x14ac:dyDescent="0.25">
      <c r="J1062">
        <v>1000</v>
      </c>
      <c r="K1062">
        <v>3909233.8920139004</v>
      </c>
      <c r="S1062">
        <v>1000</v>
      </c>
      <c r="T1062">
        <v>4855335.6979083261</v>
      </c>
      <c r="Z1062">
        <v>1000</v>
      </c>
      <c r="AA1062">
        <v>3606886.877732493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950C-E672-4F28-90FC-3D7214ABF7AE}">
  <dimension ref="A1:T5067"/>
  <sheetViews>
    <sheetView workbookViewId="0">
      <selection activeCell="B49" sqref="B49"/>
    </sheetView>
  </sheetViews>
  <sheetFormatPr defaultColWidth="13" defaultRowHeight="15" x14ac:dyDescent="0.25"/>
  <cols>
    <col min="1" max="1" width="33.140625" customWidth="1"/>
    <col min="2" max="2" width="17" customWidth="1"/>
    <col min="3" max="3" width="19.7109375" customWidth="1"/>
    <col min="4" max="4" width="17.28515625" customWidth="1"/>
    <col min="5" max="5" width="16.7109375" customWidth="1"/>
    <col min="6" max="6" width="18.28515625" customWidth="1"/>
    <col min="7" max="7" width="16.7109375" customWidth="1"/>
    <col min="9" max="9" width="16.85546875" customWidth="1"/>
    <col min="14" max="14" width="17.7109375" customWidth="1"/>
    <col min="15" max="15" width="14.28515625" customWidth="1"/>
    <col min="16" max="16" width="19.28515625" customWidth="1"/>
    <col min="18" max="18" width="18.85546875" customWidth="1"/>
    <col min="20" max="20" width="17.140625" customWidth="1"/>
    <col min="25" max="25" width="15.7109375" bestFit="1" customWidth="1"/>
  </cols>
  <sheetData>
    <row r="1" spans="1:6" ht="27.75" customHeight="1" x14ac:dyDescent="0.25">
      <c r="A1" s="144" t="s">
        <v>0</v>
      </c>
      <c r="B1" s="144"/>
      <c r="C1" s="144"/>
    </row>
    <row r="3" spans="1:6" ht="15.75" x14ac:dyDescent="0.25">
      <c r="A3" s="1" t="s">
        <v>173</v>
      </c>
    </row>
    <row r="4" spans="1:6" x14ac:dyDescent="0.25">
      <c r="A4" s="2" t="s">
        <v>1</v>
      </c>
      <c r="B4" s="3">
        <v>70000</v>
      </c>
      <c r="C4" t="s">
        <v>2</v>
      </c>
      <c r="D4">
        <f ca="1">RAND()</f>
        <v>0.54360729092317384</v>
      </c>
    </row>
    <row r="5" spans="1:6" x14ac:dyDescent="0.25">
      <c r="A5" s="2" t="s">
        <v>3</v>
      </c>
      <c r="B5" s="4">
        <v>3.5000000000000003E-2</v>
      </c>
      <c r="C5" s="4"/>
      <c r="D5" s="4"/>
      <c r="E5" s="4"/>
      <c r="F5" s="4"/>
    </row>
    <row r="6" spans="1:6" x14ac:dyDescent="0.25">
      <c r="A6" s="2" t="s">
        <v>4</v>
      </c>
      <c r="B6" s="4">
        <v>7.0000000000000001E-3</v>
      </c>
      <c r="C6" s="4"/>
      <c r="D6" s="4"/>
      <c r="E6" s="4"/>
      <c r="F6" s="4"/>
    </row>
    <row r="7" spans="1:6" x14ac:dyDescent="0.25">
      <c r="A7" s="2" t="s">
        <v>5</v>
      </c>
      <c r="B7">
        <f ca="1">_xlfn.NORM.INV(D4,B5,B6)</f>
        <v>3.5766680964216285E-2</v>
      </c>
    </row>
    <row r="8" spans="1:6" x14ac:dyDescent="0.25">
      <c r="A8" s="2" t="s">
        <v>6</v>
      </c>
      <c r="B8" s="3">
        <f ca="1">B4*(1+B7)</f>
        <v>72503.667667495145</v>
      </c>
      <c r="C8" s="46"/>
      <c r="D8" s="46"/>
      <c r="E8" s="46"/>
      <c r="F8" s="46"/>
    </row>
    <row r="9" spans="1:6" ht="15.75" x14ac:dyDescent="0.25">
      <c r="A9" s="2" t="s">
        <v>175</v>
      </c>
      <c r="B9" s="39">
        <v>0.06</v>
      </c>
      <c r="C9" s="84">
        <v>0.03</v>
      </c>
      <c r="D9" s="85">
        <v>0.06</v>
      </c>
      <c r="E9" s="84">
        <v>0.1</v>
      </c>
      <c r="F9" s="86"/>
    </row>
    <row r="10" spans="1:6" ht="15.75" x14ac:dyDescent="0.25">
      <c r="A10" s="2" t="s">
        <v>8</v>
      </c>
      <c r="B10" s="4">
        <v>2.1000000000000001E-2</v>
      </c>
      <c r="C10" s="87" t="s">
        <v>9</v>
      </c>
      <c r="D10" s="87" t="s">
        <v>10</v>
      </c>
      <c r="E10" s="87" t="s">
        <v>7</v>
      </c>
      <c r="F10" s="87"/>
    </row>
    <row r="11" spans="1:6" ht="15.75" x14ac:dyDescent="0.25">
      <c r="A11" s="90" t="s">
        <v>195</v>
      </c>
      <c r="B11" s="53">
        <v>0.28000000000000003</v>
      </c>
      <c r="C11" s="87"/>
      <c r="D11" s="87"/>
      <c r="E11" s="87"/>
      <c r="F11" s="87"/>
    </row>
    <row r="12" spans="1:6" ht="15.75" x14ac:dyDescent="0.25">
      <c r="A12" s="90" t="s">
        <v>197</v>
      </c>
      <c r="B12" s="55"/>
      <c r="C12" s="87" t="s">
        <v>198</v>
      </c>
      <c r="D12" s="87"/>
      <c r="E12" s="87"/>
      <c r="F12" s="87"/>
    </row>
    <row r="13" spans="1:6" ht="15.75" x14ac:dyDescent="0.25">
      <c r="A13" s="90" t="s">
        <v>196</v>
      </c>
      <c r="B13" s="113">
        <v>1076.8399999999999</v>
      </c>
      <c r="C13" s="87"/>
      <c r="D13" s="87"/>
      <c r="E13" s="87"/>
      <c r="F13" s="87"/>
    </row>
    <row r="14" spans="1:6" ht="15.75" x14ac:dyDescent="0.25">
      <c r="A14" s="2" t="s">
        <v>11</v>
      </c>
      <c r="B14" s="3">
        <f ca="1">IF(B8*B9&gt;C15,D15,B8*B9*50%)</f>
        <v>521.42999999999995</v>
      </c>
      <c r="C14" s="141" t="s">
        <v>12</v>
      </c>
      <c r="D14" s="87" t="s">
        <v>13</v>
      </c>
      <c r="E14" s="86"/>
      <c r="F14" s="86"/>
    </row>
    <row r="15" spans="1:6" ht="15.75" x14ac:dyDescent="0.25">
      <c r="A15" s="2"/>
      <c r="C15" s="141">
        <v>1042.8599999999999</v>
      </c>
      <c r="D15" s="89">
        <v>521.42999999999995</v>
      </c>
      <c r="E15" s="86"/>
      <c r="F15" s="86"/>
    </row>
    <row r="16" spans="1:6" x14ac:dyDescent="0.25">
      <c r="A16" s="2" t="s">
        <v>172</v>
      </c>
      <c r="B16" s="8">
        <f>C17*(1+D17)</f>
        <v>5581.2420000000002</v>
      </c>
      <c r="C16" s="86" t="s">
        <v>171</v>
      </c>
      <c r="D16" s="86" t="s">
        <v>170</v>
      </c>
      <c r="E16" s="86"/>
      <c r="F16" s="86"/>
    </row>
    <row r="17" spans="1:20" x14ac:dyDescent="0.25">
      <c r="A17" s="2"/>
      <c r="C17" s="49">
        <v>5364</v>
      </c>
      <c r="D17" s="50">
        <v>4.0500000000000001E-2</v>
      </c>
      <c r="E17" s="51" t="s">
        <v>19</v>
      </c>
      <c r="F17" s="53"/>
    </row>
    <row r="18" spans="1:20" ht="15.75" x14ac:dyDescent="0.25">
      <c r="A18" s="45" t="s">
        <v>174</v>
      </c>
      <c r="B18" s="19" t="s">
        <v>26</v>
      </c>
      <c r="C18" s="6" t="s">
        <v>14</v>
      </c>
      <c r="D18" s="6" t="s">
        <v>15</v>
      </c>
      <c r="F18" s="53"/>
    </row>
    <row r="19" spans="1:20" x14ac:dyDescent="0.25">
      <c r="A19" s="2" t="s">
        <v>16</v>
      </c>
      <c r="B19" s="70">
        <v>0.4</v>
      </c>
      <c r="C19" s="4">
        <v>3.7499999999999999E-2</v>
      </c>
      <c r="D19" s="5">
        <v>0.05</v>
      </c>
      <c r="F19" s="53"/>
    </row>
    <row r="20" spans="1:20" x14ac:dyDescent="0.25">
      <c r="A20" s="2" t="s">
        <v>17</v>
      </c>
      <c r="B20" s="70">
        <v>0.3</v>
      </c>
      <c r="C20" s="4">
        <v>6.5000000000000002E-2</v>
      </c>
      <c r="D20" s="4">
        <v>0.105</v>
      </c>
    </row>
    <row r="21" spans="1:20" x14ac:dyDescent="0.25">
      <c r="A21" s="2" t="s">
        <v>18</v>
      </c>
      <c r="B21" s="70">
        <v>0.3</v>
      </c>
      <c r="C21" s="4">
        <v>0.10249999999999999</v>
      </c>
      <c r="D21" s="4">
        <v>0.20749999999999999</v>
      </c>
    </row>
    <row r="22" spans="1:20" x14ac:dyDescent="0.25">
      <c r="A22" s="8" t="s">
        <v>176</v>
      </c>
      <c r="B22">
        <f>SUM(B19:B21)</f>
        <v>1</v>
      </c>
    </row>
    <row r="23" spans="1:20" x14ac:dyDescent="0.25">
      <c r="A23" s="91" t="s">
        <v>28</v>
      </c>
      <c r="B23" s="65">
        <v>65</v>
      </c>
      <c r="C23" s="66">
        <v>60</v>
      </c>
      <c r="D23" s="66">
        <v>63</v>
      </c>
      <c r="E23" s="67">
        <v>65</v>
      </c>
      <c r="F23" s="8"/>
    </row>
    <row r="24" spans="1:20" x14ac:dyDescent="0.25">
      <c r="A24" s="2"/>
      <c r="D24" s="18"/>
      <c r="E24" s="8"/>
      <c r="F24" s="22">
        <v>0.06</v>
      </c>
    </row>
    <row r="25" spans="1:20" x14ac:dyDescent="0.25">
      <c r="A25" s="2"/>
      <c r="B25" s="9" t="s">
        <v>20</v>
      </c>
      <c r="C25" s="7" t="s">
        <v>21</v>
      </c>
      <c r="D25" s="7" t="s">
        <v>22</v>
      </c>
      <c r="E25" s="20" t="s">
        <v>32</v>
      </c>
      <c r="F25" s="7" t="s">
        <v>23</v>
      </c>
    </row>
    <row r="26" spans="1:20" ht="41.25" customHeight="1" x14ac:dyDescent="0.25">
      <c r="A26" s="10" t="s">
        <v>24</v>
      </c>
      <c r="B26" s="11" t="s">
        <v>29</v>
      </c>
      <c r="C26" s="11" t="s">
        <v>30</v>
      </c>
      <c r="D26" s="11" t="s">
        <v>8</v>
      </c>
      <c r="E26" s="11" t="s">
        <v>31</v>
      </c>
      <c r="F26" s="11" t="s">
        <v>199</v>
      </c>
      <c r="G26" s="21" t="s">
        <v>33</v>
      </c>
      <c r="H26" s="21" t="s">
        <v>204</v>
      </c>
      <c r="I26" s="21" t="s">
        <v>34</v>
      </c>
      <c r="J26" s="82" t="s">
        <v>35</v>
      </c>
      <c r="K26" s="82" t="s">
        <v>205</v>
      </c>
      <c r="L26" s="82" t="s">
        <v>36</v>
      </c>
      <c r="M26" s="21" t="s">
        <v>37</v>
      </c>
      <c r="N26" s="21" t="s">
        <v>206</v>
      </c>
      <c r="O26" s="21" t="s">
        <v>38</v>
      </c>
      <c r="P26" s="79" t="s">
        <v>202</v>
      </c>
      <c r="Q26" s="75" t="s">
        <v>203</v>
      </c>
      <c r="R26" s="75" t="s">
        <v>201</v>
      </c>
      <c r="S26" s="42" t="s">
        <v>224</v>
      </c>
      <c r="T26" s="77" t="s">
        <v>200</v>
      </c>
    </row>
    <row r="27" spans="1:20" ht="15.75" x14ac:dyDescent="0.25">
      <c r="A27" s="2">
        <v>30</v>
      </c>
      <c r="B27" s="12">
        <f t="shared" ref="B27:B62" ca="1" si="0">_xlfn.NORM.INV(RAND(),$B$5,$B$6)</f>
        <v>2.6319585411162902E-2</v>
      </c>
      <c r="C27" s="13">
        <v>70000</v>
      </c>
      <c r="D27" s="14">
        <f t="shared" ref="D27:D62" si="1">IF(C27&lt;84000,3%*(1-30%),3%*(1-33%))</f>
        <v>2.0999999999999998E-2</v>
      </c>
      <c r="E27" s="3">
        <f t="shared" ref="E27:E62" ca="1" si="2">$B$14</f>
        <v>521.42999999999995</v>
      </c>
      <c r="F27" s="3">
        <f t="shared" ref="F27:F62" ca="1" si="3">C27*($B$9+D27)+E27</f>
        <v>6191.4299999999994</v>
      </c>
      <c r="G27">
        <f t="shared" ref="G27:G62" ca="1" si="4">_xlfn.NORM.INV(RAND(),$C$19,$D$19)</f>
        <v>8.1620700128893831E-2</v>
      </c>
      <c r="H27" s="3">
        <f ca="1">(F27*$B$19)*G27</f>
        <v>202.13954055961486</v>
      </c>
      <c r="I27" s="3">
        <f ca="1">F27*B20*(1+G27)</f>
        <v>2009.0336554197106</v>
      </c>
      <c r="J27">
        <f t="shared" ref="J27:J62" ca="1" si="5">_xlfn.NORM.INV(RAND(),$C$20,$D$20)</f>
        <v>-2.4019187881179099E-2</v>
      </c>
      <c r="K27" s="3">
        <f ca="1">F27*$B$20*J27</f>
        <v>-44.613936126950605</v>
      </c>
      <c r="L27" s="3">
        <f ca="1">F27*B21*(1+J27)</f>
        <v>1812.815063873049</v>
      </c>
      <c r="M27">
        <f t="shared" ref="M27:M62" ca="1" si="6">_xlfn.NORM.INV(RAND(),$C$21,$D$21)</f>
        <v>-0.17132511925883376</v>
      </c>
      <c r="N27" s="3">
        <f ca="1">F27*$B$21*M27</f>
        <v>-318.22424493981629</v>
      </c>
      <c r="O27" s="3">
        <f ca="1">F27*B22*(1+M27)</f>
        <v>5130.6825168672785</v>
      </c>
      <c r="P27" s="76">
        <f t="shared" ref="P27:P62" ca="1" si="7">I27+L27+O27</f>
        <v>8952.5312361600372</v>
      </c>
      <c r="Q27" s="76">
        <f t="shared" ref="Q27:Q62" ca="1" si="8">H27+K27+N27</f>
        <v>-160.69864050715205</v>
      </c>
      <c r="R27" s="76">
        <f t="shared" ref="R27:R62" ca="1" si="9">IF(Q27&gt;0,Q27*$B$11,0)</f>
        <v>0</v>
      </c>
      <c r="S27" s="3">
        <f t="shared" ref="S27:S62" si="10">26*$B$13</f>
        <v>27997.839999999997</v>
      </c>
      <c r="T27" s="76">
        <f t="shared" ref="T27:T62" ca="1" si="11">P27-R27+S27</f>
        <v>36950.371236160034</v>
      </c>
    </row>
    <row r="28" spans="1:20" ht="15.75" x14ac:dyDescent="0.25">
      <c r="A28" s="2">
        <v>31</v>
      </c>
      <c r="B28" s="12">
        <f t="shared" ca="1" si="0"/>
        <v>4.4815106981982357E-2</v>
      </c>
      <c r="C28" s="13">
        <f ca="1">C27*(1+B28)</f>
        <v>73137.057488738777</v>
      </c>
      <c r="D28" s="14">
        <f t="shared" ca="1" si="1"/>
        <v>2.0999999999999998E-2</v>
      </c>
      <c r="E28" s="3">
        <f t="shared" ca="1" si="2"/>
        <v>521.42999999999995</v>
      </c>
      <c r="F28" s="3">
        <f t="shared" ca="1" si="3"/>
        <v>6445.5316565878402</v>
      </c>
      <c r="G28">
        <f t="shared" ca="1" si="4"/>
        <v>2.9723411745006565E-2</v>
      </c>
      <c r="H28" s="3">
        <f t="shared" ref="H28:H62" ca="1" si="12">(I27+F28*$B$19)*G28</f>
        <v>136.34861108730956</v>
      </c>
      <c r="I28" s="3">
        <f t="shared" ref="I28:I62" ca="1" si="13">(I27+(F28*$B$19))*(1+G28)</f>
        <v>4723.5949291421566</v>
      </c>
      <c r="J28">
        <f t="shared" ca="1" si="5"/>
        <v>2.4092778154966452E-2</v>
      </c>
      <c r="K28" s="3">
        <f t="shared" ref="K28:K62" ca="1" si="14">(L27+F28*$B$20)*J28</f>
        <v>90.26298045776997</v>
      </c>
      <c r="L28" s="3">
        <f t="shared" ref="L28:L62" ca="1" si="15">(L27+F28*$B$20)*(1+J28)</f>
        <v>3836.7375413071709</v>
      </c>
      <c r="M28">
        <f t="shared" ca="1" si="6"/>
        <v>8.7053578169654949E-2</v>
      </c>
      <c r="N28" s="3">
        <f t="shared" ref="N28:N62" ca="1" si="16">(O27+F28*$B$21)*M28</f>
        <v>614.97624971931418</v>
      </c>
      <c r="O28" s="3">
        <f t="shared" ref="O28:O62" ca="1" si="17">(O27+F28*$B$21)*(1+M28)</f>
        <v>7679.3182635629437</v>
      </c>
      <c r="P28" s="76">
        <f t="shared" ca="1" si="7"/>
        <v>16239.650734012272</v>
      </c>
      <c r="Q28" s="76">
        <f t="shared" ca="1" si="8"/>
        <v>841.58784126439377</v>
      </c>
      <c r="R28" s="76">
        <f t="shared" ca="1" si="9"/>
        <v>235.64459555403027</v>
      </c>
      <c r="S28" s="3">
        <f t="shared" si="10"/>
        <v>27997.839999999997</v>
      </c>
      <c r="T28" s="76">
        <f t="shared" ca="1" si="11"/>
        <v>44001.846138458233</v>
      </c>
    </row>
    <row r="29" spans="1:20" ht="15.75" x14ac:dyDescent="0.25">
      <c r="A29" s="2">
        <v>32</v>
      </c>
      <c r="B29" s="12">
        <f t="shared" ca="1" si="0"/>
        <v>3.5467104279364073E-2</v>
      </c>
      <c r="C29" s="13">
        <v>70001</v>
      </c>
      <c r="D29" s="14">
        <f t="shared" si="1"/>
        <v>2.0999999999999998E-2</v>
      </c>
      <c r="E29" s="3">
        <f t="shared" ca="1" si="2"/>
        <v>521.42999999999995</v>
      </c>
      <c r="F29" s="3">
        <f t="shared" ca="1" si="3"/>
        <v>6191.5109999999995</v>
      </c>
      <c r="G29">
        <f t="shared" ca="1" si="4"/>
        <v>0.1160181901566944</v>
      </c>
      <c r="H29" s="3">
        <f t="shared" ca="1" si="12"/>
        <v>835.35409493451823</v>
      </c>
      <c r="I29" s="3">
        <f t="shared" ca="1" si="13"/>
        <v>8035.5534240766747</v>
      </c>
      <c r="J29">
        <f t="shared" ca="1" si="5"/>
        <v>-0.14280801990094477</v>
      </c>
      <c r="K29" s="3">
        <f t="shared" ca="1" si="14"/>
        <v>-813.17611898517191</v>
      </c>
      <c r="L29" s="3">
        <f t="shared" ca="1" si="15"/>
        <v>4881.0147223219992</v>
      </c>
      <c r="M29">
        <f t="shared" ca="1" si="6"/>
        <v>-6.9793463160617311E-2</v>
      </c>
      <c r="N29" s="3">
        <f t="shared" ca="1" si="16"/>
        <v>-665.60431479275303</v>
      </c>
      <c r="O29" s="3">
        <f t="shared" ca="1" si="17"/>
        <v>8871.1672487701908</v>
      </c>
      <c r="P29" s="76">
        <f t="shared" ca="1" si="7"/>
        <v>21787.735395168864</v>
      </c>
      <c r="Q29" s="76">
        <f t="shared" ca="1" si="8"/>
        <v>-643.42633884340671</v>
      </c>
      <c r="R29" s="76">
        <f t="shared" ca="1" si="9"/>
        <v>0</v>
      </c>
      <c r="S29" s="3">
        <f t="shared" si="10"/>
        <v>27997.839999999997</v>
      </c>
      <c r="T29" s="76">
        <f t="shared" ca="1" si="11"/>
        <v>49785.57539516886</v>
      </c>
    </row>
    <row r="30" spans="1:20" ht="15.75" x14ac:dyDescent="0.25">
      <c r="A30" s="2">
        <v>33</v>
      </c>
      <c r="B30" s="12">
        <f t="shared" ca="1" si="0"/>
        <v>4.1427519300560461E-2</v>
      </c>
      <c r="C30" s="13">
        <f t="shared" ref="C30:C62" ca="1" si="18">C29*(1+B30)</f>
        <v>72900.967778558537</v>
      </c>
      <c r="D30" s="14">
        <f t="shared" ca="1" si="1"/>
        <v>2.0999999999999998E-2</v>
      </c>
      <c r="E30" s="3">
        <f t="shared" ca="1" si="2"/>
        <v>521.42999999999995</v>
      </c>
      <c r="F30" s="3">
        <f t="shared" ca="1" si="3"/>
        <v>6426.4083900632413</v>
      </c>
      <c r="G30">
        <f t="shared" ca="1" si="4"/>
        <v>1.5809456799649735E-2</v>
      </c>
      <c r="H30" s="3">
        <f t="shared" ca="1" si="12"/>
        <v>167.67694504706225</v>
      </c>
      <c r="I30" s="3">
        <f t="shared" ca="1" si="13"/>
        <v>10773.793725149033</v>
      </c>
      <c r="J30">
        <f t="shared" ca="1" si="5"/>
        <v>-8.2415132790397305E-2</v>
      </c>
      <c r="K30" s="3">
        <f t="shared" ca="1" si="14"/>
        <v>-561.15946674176735</v>
      </c>
      <c r="L30" s="3">
        <f t="shared" ca="1" si="15"/>
        <v>6247.7777725992046</v>
      </c>
      <c r="M30">
        <f t="shared" ca="1" si="6"/>
        <v>-4.7800179925820557E-3</v>
      </c>
      <c r="N30" s="3">
        <f t="shared" ca="1" si="16"/>
        <v>-51.619843383980943</v>
      </c>
      <c r="O30" s="3">
        <f t="shared" ca="1" si="17"/>
        <v>10747.469922405182</v>
      </c>
      <c r="P30" s="76">
        <f t="shared" ca="1" si="7"/>
        <v>27769.041420153422</v>
      </c>
      <c r="Q30" s="76">
        <f t="shared" ca="1" si="8"/>
        <v>-445.10236507868603</v>
      </c>
      <c r="R30" s="76">
        <f t="shared" ca="1" si="9"/>
        <v>0</v>
      </c>
      <c r="S30" s="3">
        <f t="shared" si="10"/>
        <v>27997.839999999997</v>
      </c>
      <c r="T30" s="76">
        <f t="shared" ca="1" si="11"/>
        <v>55766.881420153419</v>
      </c>
    </row>
    <row r="31" spans="1:20" ht="15.75" x14ac:dyDescent="0.25">
      <c r="A31" s="2">
        <v>34</v>
      </c>
      <c r="B31" s="12">
        <f t="shared" ca="1" si="0"/>
        <v>3.9309997302535732E-2</v>
      </c>
      <c r="C31" s="13">
        <f t="shared" ca="1" si="18"/>
        <v>75766.704625285915</v>
      </c>
      <c r="D31" s="14">
        <f t="shared" ca="1" si="1"/>
        <v>2.0999999999999998E-2</v>
      </c>
      <c r="E31" s="3">
        <f t="shared" ca="1" si="2"/>
        <v>521.42999999999995</v>
      </c>
      <c r="F31" s="3">
        <f t="shared" ca="1" si="3"/>
        <v>6658.5330746481586</v>
      </c>
      <c r="G31">
        <f t="shared" ca="1" si="4"/>
        <v>6.1697096344421692E-2</v>
      </c>
      <c r="H31" s="3">
        <f t="shared" ca="1" si="12"/>
        <v>829.03665210308009</v>
      </c>
      <c r="I31" s="3">
        <f t="shared" ca="1" si="13"/>
        <v>14266.243607111375</v>
      </c>
      <c r="J31">
        <f t="shared" ca="1" si="5"/>
        <v>-8.5779462385651928E-2</v>
      </c>
      <c r="K31" s="3">
        <f t="shared" ca="1" si="14"/>
        <v>-707.28063466470599</v>
      </c>
      <c r="L31" s="3">
        <f t="shared" ca="1" si="15"/>
        <v>7538.0570603289461</v>
      </c>
      <c r="M31">
        <f t="shared" ca="1" si="6"/>
        <v>-1.2014140828254263E-2</v>
      </c>
      <c r="N31" s="3">
        <f t="shared" ca="1" si="16"/>
        <v>-153.12058341572634</v>
      </c>
      <c r="O31" s="3">
        <f t="shared" ca="1" si="17"/>
        <v>12591.909261383904</v>
      </c>
      <c r="P31" s="76">
        <f t="shared" ca="1" si="7"/>
        <v>34396.209928824224</v>
      </c>
      <c r="Q31" s="76">
        <f t="shared" ca="1" si="8"/>
        <v>-31.364565977352242</v>
      </c>
      <c r="R31" s="76">
        <f t="shared" ca="1" si="9"/>
        <v>0</v>
      </c>
      <c r="S31" s="3">
        <f t="shared" si="10"/>
        <v>27997.839999999997</v>
      </c>
      <c r="T31" s="76">
        <f t="shared" ca="1" si="11"/>
        <v>62394.049928824221</v>
      </c>
    </row>
    <row r="32" spans="1:20" ht="15.75" x14ac:dyDescent="0.25">
      <c r="A32" s="2">
        <v>35</v>
      </c>
      <c r="B32" s="12">
        <f t="shared" ca="1" si="0"/>
        <v>3.8054866279330295E-2</v>
      </c>
      <c r="C32" s="13">
        <f t="shared" ca="1" si="18"/>
        <v>78649.996438226692</v>
      </c>
      <c r="D32" s="14">
        <f t="shared" ca="1" si="1"/>
        <v>2.0999999999999998E-2</v>
      </c>
      <c r="E32" s="3">
        <f t="shared" ca="1" si="2"/>
        <v>521.42999999999995</v>
      </c>
      <c r="F32" s="3">
        <f t="shared" ca="1" si="3"/>
        <v>6892.0797114963616</v>
      </c>
      <c r="G32">
        <f t="shared" ca="1" si="4"/>
        <v>0.1077277416405539</v>
      </c>
      <c r="H32" s="3">
        <f t="shared" ca="1" si="12"/>
        <v>1833.8574784985713</v>
      </c>
      <c r="I32" s="3">
        <f t="shared" ca="1" si="13"/>
        <v>18856.932970208491</v>
      </c>
      <c r="J32">
        <f t="shared" ca="1" si="5"/>
        <v>0.18073218013622089</v>
      </c>
      <c r="K32" s="3">
        <f t="shared" ca="1" si="14"/>
        <v>1736.055664083889</v>
      </c>
      <c r="L32" s="3">
        <f t="shared" ca="1" si="15"/>
        <v>11341.736637861744</v>
      </c>
      <c r="M32">
        <f t="shared" ca="1" si="6"/>
        <v>-0.27658242925212295</v>
      </c>
      <c r="N32" s="3">
        <f t="shared" ca="1" si="16"/>
        <v>-4054.5692971973453</v>
      </c>
      <c r="O32" s="3">
        <f t="shared" ca="1" si="17"/>
        <v>10604.963877635466</v>
      </c>
      <c r="P32" s="76">
        <f t="shared" ca="1" si="7"/>
        <v>40803.633485705701</v>
      </c>
      <c r="Q32" s="76">
        <f t="shared" ca="1" si="8"/>
        <v>-484.65615461488505</v>
      </c>
      <c r="R32" s="76">
        <f t="shared" ca="1" si="9"/>
        <v>0</v>
      </c>
      <c r="S32" s="3">
        <f t="shared" si="10"/>
        <v>27997.839999999997</v>
      </c>
      <c r="T32" s="76">
        <f t="shared" ca="1" si="11"/>
        <v>68801.473485705705</v>
      </c>
    </row>
    <row r="33" spans="1:20" ht="15.75" x14ac:dyDescent="0.25">
      <c r="A33" s="2">
        <v>36</v>
      </c>
      <c r="B33" s="12">
        <f t="shared" ca="1" si="0"/>
        <v>3.3462026334698365E-2</v>
      </c>
      <c r="C33" s="13">
        <f t="shared" ca="1" si="18"/>
        <v>81281.784690266562</v>
      </c>
      <c r="D33" s="14">
        <f t="shared" ca="1" si="1"/>
        <v>2.0999999999999998E-2</v>
      </c>
      <c r="E33" s="3">
        <f t="shared" ca="1" si="2"/>
        <v>521.42999999999995</v>
      </c>
      <c r="F33" s="3">
        <f t="shared" ca="1" si="3"/>
        <v>7105.2545599115911</v>
      </c>
      <c r="G33">
        <f t="shared" ca="1" si="4"/>
        <v>2.7934819140570197E-2</v>
      </c>
      <c r="H33" s="3">
        <f t="shared" ca="1" si="12"/>
        <v>606.15861250016621</v>
      </c>
      <c r="I33" s="3">
        <f t="shared" ca="1" si="13"/>
        <v>22305.193406673294</v>
      </c>
      <c r="J33">
        <f t="shared" ca="1" si="5"/>
        <v>0.11212143283741866</v>
      </c>
      <c r="K33" s="3">
        <f t="shared" ca="1" si="14"/>
        <v>1510.6471592812732</v>
      </c>
      <c r="L33" s="3">
        <f t="shared" ca="1" si="15"/>
        <v>14983.960165116496</v>
      </c>
      <c r="M33">
        <f t="shared" ca="1" si="6"/>
        <v>2.2506598414801876E-2</v>
      </c>
      <c r="N33" s="3">
        <f t="shared" ca="1" si="16"/>
        <v>286.65619650188256</v>
      </c>
      <c r="O33" s="3">
        <f t="shared" ca="1" si="17"/>
        <v>13023.196442110826</v>
      </c>
      <c r="P33" s="76">
        <f t="shared" ca="1" si="7"/>
        <v>50312.350013900621</v>
      </c>
      <c r="Q33" s="76">
        <f t="shared" ca="1" si="8"/>
        <v>2403.4619682833222</v>
      </c>
      <c r="R33" s="76">
        <f t="shared" ca="1" si="9"/>
        <v>672.96935111933033</v>
      </c>
      <c r="S33" s="3">
        <f t="shared" si="10"/>
        <v>27997.839999999997</v>
      </c>
      <c r="T33" s="76">
        <f t="shared" ca="1" si="11"/>
        <v>77637.220662781285</v>
      </c>
    </row>
    <row r="34" spans="1:20" ht="15.75" x14ac:dyDescent="0.25">
      <c r="A34" s="2">
        <v>37</v>
      </c>
      <c r="B34" s="12">
        <f t="shared" ca="1" si="0"/>
        <v>4.3618735353988691E-2</v>
      </c>
      <c r="C34" s="13">
        <f t="shared" ca="1" si="18"/>
        <v>84827.1933457712</v>
      </c>
      <c r="D34" s="14">
        <f t="shared" ca="1" si="1"/>
        <v>2.0099999999999996E-2</v>
      </c>
      <c r="E34" s="3">
        <f t="shared" ca="1" si="2"/>
        <v>521.42999999999995</v>
      </c>
      <c r="F34" s="3">
        <f t="shared" ca="1" si="3"/>
        <v>7316.0881869962723</v>
      </c>
      <c r="G34">
        <f t="shared" ca="1" si="4"/>
        <v>4.7179551296015129E-3</v>
      </c>
      <c r="H34" s="3">
        <f t="shared" ca="1" si="12"/>
        <v>119.04169196595056</v>
      </c>
      <c r="I34" s="3">
        <f t="shared" ca="1" si="13"/>
        <v>25350.670373437755</v>
      </c>
      <c r="J34">
        <f t="shared" ca="1" si="5"/>
        <v>6.1529385403157749E-3</v>
      </c>
      <c r="K34" s="3">
        <f t="shared" ca="1" si="14"/>
        <v>105.70001827753711</v>
      </c>
      <c r="L34" s="3">
        <f t="shared" ca="1" si="15"/>
        <v>17284.486639492916</v>
      </c>
      <c r="M34">
        <f t="shared" ca="1" si="6"/>
        <v>0.28694314051439807</v>
      </c>
      <c r="N34" s="3">
        <f t="shared" ca="1" si="16"/>
        <v>4366.7072828323153</v>
      </c>
      <c r="O34" s="3">
        <f t="shared" ca="1" si="17"/>
        <v>19584.730181042021</v>
      </c>
      <c r="P34" s="76">
        <f t="shared" ca="1" si="7"/>
        <v>62219.887193972696</v>
      </c>
      <c r="Q34" s="76">
        <f t="shared" ca="1" si="8"/>
        <v>4591.4489930758027</v>
      </c>
      <c r="R34" s="76">
        <f t="shared" ca="1" si="9"/>
        <v>1285.6057180612249</v>
      </c>
      <c r="S34" s="3">
        <f t="shared" si="10"/>
        <v>27997.839999999997</v>
      </c>
      <c r="T34" s="76">
        <f t="shared" ca="1" si="11"/>
        <v>88932.121475911466</v>
      </c>
    </row>
    <row r="35" spans="1:20" ht="15.75" x14ac:dyDescent="0.25">
      <c r="A35" s="92">
        <v>38</v>
      </c>
      <c r="B35" s="12">
        <f t="shared" ca="1" si="0"/>
        <v>3.9078973416040018E-2</v>
      </c>
      <c r="C35" s="13">
        <f t="shared" ca="1" si="18"/>
        <v>88142.152979487873</v>
      </c>
      <c r="D35" s="14">
        <f t="shared" ca="1" si="1"/>
        <v>2.0099999999999996E-2</v>
      </c>
      <c r="E35" s="3">
        <f t="shared" ca="1" si="2"/>
        <v>521.42999999999995</v>
      </c>
      <c r="F35" s="3">
        <f t="shared" ca="1" si="3"/>
        <v>7581.6164536569777</v>
      </c>
      <c r="G35">
        <f t="shared" ca="1" si="4"/>
        <v>7.8410443333354701E-2</v>
      </c>
      <c r="H35" s="3">
        <f t="shared" ca="1" si="12"/>
        <v>2225.5484657048751</v>
      </c>
      <c r="I35" s="3">
        <f t="shared" ca="1" si="13"/>
        <v>30608.865420605423</v>
      </c>
      <c r="J35">
        <f t="shared" ca="1" si="5"/>
        <v>-1.9885744535370481E-3</v>
      </c>
      <c r="K35" s="3">
        <f t="shared" ca="1" si="14"/>
        <v>-38.894471212675562</v>
      </c>
      <c r="L35" s="3">
        <f t="shared" ca="1" si="15"/>
        <v>19520.077104377335</v>
      </c>
      <c r="M35">
        <f t="shared" ca="1" si="6"/>
        <v>0.2908283535666828</v>
      </c>
      <c r="N35" s="3">
        <f t="shared" ca="1" si="16"/>
        <v>6357.2795427775127</v>
      </c>
      <c r="O35" s="3">
        <f t="shared" ca="1" si="17"/>
        <v>28216.494659916632</v>
      </c>
      <c r="P35" s="76">
        <f t="shared" ca="1" si="7"/>
        <v>78345.437184899391</v>
      </c>
      <c r="Q35" s="76">
        <f t="shared" ca="1" si="8"/>
        <v>8543.9335372697133</v>
      </c>
      <c r="R35" s="76">
        <f t="shared" ca="1" si="9"/>
        <v>2392.3013904355198</v>
      </c>
      <c r="S35" s="3">
        <f t="shared" si="10"/>
        <v>27997.839999999997</v>
      </c>
      <c r="T35" s="76">
        <f t="shared" ca="1" si="11"/>
        <v>103950.97579446387</v>
      </c>
    </row>
    <row r="36" spans="1:20" ht="15.75" x14ac:dyDescent="0.25">
      <c r="A36" s="2">
        <v>39</v>
      </c>
      <c r="B36" s="12">
        <f t="shared" ca="1" si="0"/>
        <v>3.1974947745834564E-2</v>
      </c>
      <c r="C36" s="13">
        <f t="shared" ca="1" si="18"/>
        <v>90960.49371521236</v>
      </c>
      <c r="D36" s="14">
        <f t="shared" ca="1" si="1"/>
        <v>2.0099999999999996E-2</v>
      </c>
      <c r="E36" s="3">
        <f t="shared" ca="1" si="2"/>
        <v>521.42999999999995</v>
      </c>
      <c r="F36" s="3">
        <f t="shared" ca="1" si="3"/>
        <v>7807.3655465885095</v>
      </c>
      <c r="G36">
        <f t="shared" ca="1" si="4"/>
        <v>0.12969061792527084</v>
      </c>
      <c r="H36" s="3">
        <f t="shared" ca="1" si="12"/>
        <v>4374.6994952319856</v>
      </c>
      <c r="I36" s="3">
        <f t="shared" ca="1" si="13"/>
        <v>38106.511134472814</v>
      </c>
      <c r="J36">
        <f t="shared" ca="1" si="5"/>
        <v>0.10182776151436773</v>
      </c>
      <c r="K36" s="3">
        <f t="shared" ca="1" si="14"/>
        <v>2226.1877232066568</v>
      </c>
      <c r="L36" s="3">
        <f t="shared" ca="1" si="15"/>
        <v>24088.474491560541</v>
      </c>
      <c r="M36">
        <f t="shared" ca="1" si="6"/>
        <v>0.39827204210875028</v>
      </c>
      <c r="N36" s="3">
        <f t="shared" ca="1" si="16"/>
        <v>12170.677575274436</v>
      </c>
      <c r="O36" s="3">
        <f t="shared" ca="1" si="17"/>
        <v>42729.381899167616</v>
      </c>
      <c r="P36" s="76">
        <f t="shared" ca="1" si="7"/>
        <v>104924.36752520097</v>
      </c>
      <c r="Q36" s="76">
        <f t="shared" ca="1" si="8"/>
        <v>18771.564793713078</v>
      </c>
      <c r="R36" s="76">
        <f t="shared" ca="1" si="9"/>
        <v>5256.0381422396622</v>
      </c>
      <c r="S36" s="3">
        <f t="shared" si="10"/>
        <v>27997.839999999997</v>
      </c>
      <c r="T36" s="76">
        <f t="shared" ca="1" si="11"/>
        <v>127666.16938296131</v>
      </c>
    </row>
    <row r="37" spans="1:20" ht="15.75" x14ac:dyDescent="0.25">
      <c r="A37" s="2">
        <v>40</v>
      </c>
      <c r="B37" s="12">
        <f t="shared" ca="1" si="0"/>
        <v>2.8381014064964797E-2</v>
      </c>
      <c r="C37" s="13">
        <f t="shared" ca="1" si="18"/>
        <v>93542.044766699939</v>
      </c>
      <c r="D37" s="14">
        <f t="shared" ca="1" si="1"/>
        <v>2.0099999999999996E-2</v>
      </c>
      <c r="E37" s="3">
        <f t="shared" ca="1" si="2"/>
        <v>521.42999999999995</v>
      </c>
      <c r="F37" s="3">
        <f t="shared" ca="1" si="3"/>
        <v>8014.1477858126646</v>
      </c>
      <c r="G37">
        <f t="shared" ca="1" si="4"/>
        <v>4.2994834434386162E-2</v>
      </c>
      <c r="H37" s="3">
        <f t="shared" ca="1" si="12"/>
        <v>1776.2099199722384</v>
      </c>
      <c r="I37" s="3">
        <f t="shared" ca="1" si="13"/>
        <v>43088.38016877012</v>
      </c>
      <c r="J37">
        <f t="shared" ca="1" si="5"/>
        <v>0.15055056799690544</v>
      </c>
      <c r="K37" s="3">
        <f t="shared" ca="1" si="14"/>
        <v>3988.493867232979</v>
      </c>
      <c r="L37" s="3">
        <f t="shared" ca="1" si="15"/>
        <v>30481.21269453732</v>
      </c>
      <c r="M37">
        <f t="shared" ca="1" si="6"/>
        <v>0.10786314917193744</v>
      </c>
      <c r="N37" s="3">
        <f t="shared" ca="1" si="16"/>
        <v>4868.2550592467196</v>
      </c>
      <c r="O37" s="3">
        <f t="shared" ca="1" si="17"/>
        <v>50001.881294158142</v>
      </c>
      <c r="P37" s="76">
        <f t="shared" ca="1" si="7"/>
        <v>123571.47415746558</v>
      </c>
      <c r="Q37" s="76">
        <f t="shared" ca="1" si="8"/>
        <v>10632.958846451937</v>
      </c>
      <c r="R37" s="76">
        <f t="shared" ca="1" si="9"/>
        <v>2977.2284770065426</v>
      </c>
      <c r="S37" s="3">
        <f t="shared" si="10"/>
        <v>27997.839999999997</v>
      </c>
      <c r="T37" s="76">
        <f t="shared" ca="1" si="11"/>
        <v>148592.08568045904</v>
      </c>
    </row>
    <row r="38" spans="1:20" ht="15.75" x14ac:dyDescent="0.25">
      <c r="A38" s="2">
        <v>41</v>
      </c>
      <c r="B38" s="12">
        <f t="shared" ca="1" si="0"/>
        <v>3.5312767947327961E-2</v>
      </c>
      <c r="C38" s="13">
        <f t="shared" ca="1" si="18"/>
        <v>96845.273286864976</v>
      </c>
      <c r="D38" s="14">
        <f t="shared" ca="1" si="1"/>
        <v>2.0099999999999996E-2</v>
      </c>
      <c r="E38" s="3">
        <f t="shared" ca="1" si="2"/>
        <v>521.42999999999995</v>
      </c>
      <c r="F38" s="3">
        <f t="shared" ca="1" si="3"/>
        <v>8278.7363902778834</v>
      </c>
      <c r="G38">
        <f t="shared" ca="1" si="4"/>
        <v>2.9480940650237916E-2</v>
      </c>
      <c r="H38" s="3">
        <f t="shared" ca="1" si="12"/>
        <v>1367.9119529426991</v>
      </c>
      <c r="I38" s="3">
        <f t="shared" ca="1" si="13"/>
        <v>47767.78667782397</v>
      </c>
      <c r="J38">
        <f t="shared" ca="1" si="5"/>
        <v>7.0541236696202228E-3</v>
      </c>
      <c r="K38" s="3">
        <f t="shared" ca="1" si="14"/>
        <v>232.53801304482576</v>
      </c>
      <c r="L38" s="3">
        <f t="shared" ca="1" si="15"/>
        <v>33197.371624665509</v>
      </c>
      <c r="M38">
        <f t="shared" ca="1" si="6"/>
        <v>0.13268977927141973</v>
      </c>
      <c r="N38" s="3">
        <f t="shared" ca="1" si="16"/>
        <v>6964.2897033592481</v>
      </c>
      <c r="O38" s="3">
        <f t="shared" ca="1" si="17"/>
        <v>59449.791914600755</v>
      </c>
      <c r="P38" s="76">
        <f t="shared" ca="1" si="7"/>
        <v>140414.95021709023</v>
      </c>
      <c r="Q38" s="76">
        <f t="shared" ca="1" si="8"/>
        <v>8564.7396693467726</v>
      </c>
      <c r="R38" s="76">
        <f t="shared" ca="1" si="9"/>
        <v>2398.1271074170968</v>
      </c>
      <c r="S38" s="3">
        <f t="shared" si="10"/>
        <v>27997.839999999997</v>
      </c>
      <c r="T38" s="76">
        <f t="shared" ca="1" si="11"/>
        <v>166014.66310967313</v>
      </c>
    </row>
    <row r="39" spans="1:20" ht="15.75" x14ac:dyDescent="0.25">
      <c r="A39" s="2">
        <v>42</v>
      </c>
      <c r="B39" s="12">
        <f t="shared" ca="1" si="0"/>
        <v>5.5933050158467154E-2</v>
      </c>
      <c r="C39" s="13">
        <f t="shared" ca="1" si="18"/>
        <v>102262.12481522966</v>
      </c>
      <c r="D39" s="14">
        <f t="shared" ca="1" si="1"/>
        <v>2.0099999999999996E-2</v>
      </c>
      <c r="E39" s="3">
        <f t="shared" ca="1" si="2"/>
        <v>521.42999999999995</v>
      </c>
      <c r="F39" s="3">
        <f t="shared" ca="1" si="3"/>
        <v>8712.626197699894</v>
      </c>
      <c r="G39">
        <f t="shared" ca="1" si="4"/>
        <v>2.5224944037750781E-2</v>
      </c>
      <c r="H39" s="3">
        <f t="shared" ca="1" si="12"/>
        <v>1292.8499490588554</v>
      </c>
      <c r="I39" s="3">
        <f t="shared" ca="1" si="13"/>
        <v>52545.687105962788</v>
      </c>
      <c r="J39">
        <f t="shared" ca="1" si="5"/>
        <v>0.10862585624708479</v>
      </c>
      <c r="K39" s="3">
        <f t="shared" ca="1" si="14"/>
        <v>3890.0178621477471</v>
      </c>
      <c r="L39" s="3">
        <f t="shared" ca="1" si="15"/>
        <v>39701.177346123222</v>
      </c>
      <c r="M39">
        <f t="shared" ca="1" si="6"/>
        <v>8.6125944405402582E-3</v>
      </c>
      <c r="N39" s="3">
        <f t="shared" ca="1" si="16"/>
        <v>534.52844212081027</v>
      </c>
      <c r="O39" s="3">
        <f t="shared" ca="1" si="17"/>
        <v>62598.108216031527</v>
      </c>
      <c r="P39" s="76">
        <f t="shared" ca="1" si="7"/>
        <v>154844.97266811755</v>
      </c>
      <c r="Q39" s="76">
        <f t="shared" ca="1" si="8"/>
        <v>5717.3962533274134</v>
      </c>
      <c r="R39" s="76">
        <f t="shared" ca="1" si="9"/>
        <v>1600.8709509316759</v>
      </c>
      <c r="S39" s="3">
        <f t="shared" si="10"/>
        <v>27997.839999999997</v>
      </c>
      <c r="T39" s="76">
        <f t="shared" ca="1" si="11"/>
        <v>181241.94171718587</v>
      </c>
    </row>
    <row r="40" spans="1:20" ht="15.75" x14ac:dyDescent="0.25">
      <c r="A40" s="2">
        <v>43</v>
      </c>
      <c r="B40" s="12">
        <f t="shared" ca="1" si="0"/>
        <v>2.9584197495630425E-2</v>
      </c>
      <c r="C40" s="13">
        <f t="shared" ca="1" si="18"/>
        <v>105287.46771208622</v>
      </c>
      <c r="D40" s="14">
        <f t="shared" ca="1" si="1"/>
        <v>2.0099999999999996E-2</v>
      </c>
      <c r="E40" s="3">
        <f t="shared" ca="1" si="2"/>
        <v>521.42999999999995</v>
      </c>
      <c r="F40" s="3">
        <f t="shared" ca="1" si="3"/>
        <v>8954.9561637381048</v>
      </c>
      <c r="G40">
        <f t="shared" ca="1" si="4"/>
        <v>-1.4573621817143605E-2</v>
      </c>
      <c r="H40" s="3">
        <f t="shared" ca="1" si="12"/>
        <v>-817.98342981202791</v>
      </c>
      <c r="I40" s="3">
        <f t="shared" ca="1" si="13"/>
        <v>55309.686141646001</v>
      </c>
      <c r="J40">
        <f t="shared" ca="1" si="5"/>
        <v>-4.5071695434802772E-2</v>
      </c>
      <c r="K40" s="3">
        <f t="shared" ca="1" si="14"/>
        <v>-1910.4838908007612</v>
      </c>
      <c r="L40" s="3">
        <f t="shared" ca="1" si="15"/>
        <v>40477.180304443893</v>
      </c>
      <c r="M40">
        <f t="shared" ca="1" si="6"/>
        <v>0.20335841549277234</v>
      </c>
      <c r="N40" s="3">
        <f t="shared" ca="1" si="16"/>
        <v>13276.17180853677</v>
      </c>
      <c r="O40" s="3">
        <f t="shared" ca="1" si="17"/>
        <v>78560.766873689732</v>
      </c>
      <c r="P40" s="76">
        <f t="shared" ca="1" si="7"/>
        <v>174347.63331977965</v>
      </c>
      <c r="Q40" s="76">
        <f t="shared" ca="1" si="8"/>
        <v>10547.70448792398</v>
      </c>
      <c r="R40" s="76">
        <f t="shared" ca="1" si="9"/>
        <v>2953.3572566187149</v>
      </c>
      <c r="S40" s="3">
        <f t="shared" si="10"/>
        <v>27997.839999999997</v>
      </c>
      <c r="T40" s="76">
        <f t="shared" ca="1" si="11"/>
        <v>199392.11606316094</v>
      </c>
    </row>
    <row r="41" spans="1:20" ht="15.75" x14ac:dyDescent="0.25">
      <c r="A41" s="2">
        <v>44</v>
      </c>
      <c r="B41" s="12">
        <f t="shared" ca="1" si="0"/>
        <v>2.9380654705479362E-2</v>
      </c>
      <c r="C41" s="13">
        <f t="shared" ca="1" si="18"/>
        <v>108380.88244574933</v>
      </c>
      <c r="D41" s="14">
        <f t="shared" ca="1" si="1"/>
        <v>2.0099999999999996E-2</v>
      </c>
      <c r="E41" s="3">
        <f t="shared" ca="1" si="2"/>
        <v>521.42999999999995</v>
      </c>
      <c r="F41" s="3">
        <f t="shared" ca="1" si="3"/>
        <v>9202.7386839045212</v>
      </c>
      <c r="G41">
        <f t="shared" ca="1" si="4"/>
        <v>-8.14640318415015E-4</v>
      </c>
      <c r="H41" s="3">
        <f t="shared" ca="1" si="12"/>
        <v>-48.056269118563499</v>
      </c>
      <c r="I41" s="3">
        <f t="shared" ca="1" si="13"/>
        <v>58942.725346089246</v>
      </c>
      <c r="J41">
        <f t="shared" ca="1" si="5"/>
        <v>5.2595576836608156E-2</v>
      </c>
      <c r="K41" s="3">
        <f t="shared" ca="1" si="14"/>
        <v>2274.127651698579</v>
      </c>
      <c r="L41" s="3">
        <f t="shared" ca="1" si="15"/>
        <v>45512.129561313828</v>
      </c>
      <c r="M41">
        <f t="shared" ca="1" si="6"/>
        <v>0.39494410585570033</v>
      </c>
      <c r="N41" s="3">
        <f t="shared" ca="1" si="16"/>
        <v>32117.482048549013</v>
      </c>
      <c r="O41" s="3">
        <f t="shared" ca="1" si="17"/>
        <v>113439.07052741011</v>
      </c>
      <c r="P41" s="76">
        <f t="shared" ca="1" si="7"/>
        <v>217893.92543481319</v>
      </c>
      <c r="Q41" s="76">
        <f t="shared" ca="1" si="8"/>
        <v>34343.553431129025</v>
      </c>
      <c r="R41" s="76">
        <f t="shared" ca="1" si="9"/>
        <v>9616.1949607161278</v>
      </c>
      <c r="S41" s="3">
        <f t="shared" si="10"/>
        <v>27997.839999999997</v>
      </c>
      <c r="T41" s="76">
        <f t="shared" ca="1" si="11"/>
        <v>236275.57047409707</v>
      </c>
    </row>
    <row r="42" spans="1:20" ht="15.75" x14ac:dyDescent="0.25">
      <c r="A42" s="2">
        <v>45</v>
      </c>
      <c r="B42" s="12">
        <f t="shared" ca="1" si="0"/>
        <v>3.7182501449661939E-2</v>
      </c>
      <c r="C42" s="13">
        <f t="shared" ca="1" si="18"/>
        <v>112410.75476440403</v>
      </c>
      <c r="D42" s="14">
        <f t="shared" ca="1" si="1"/>
        <v>2.0099999999999996E-2</v>
      </c>
      <c r="E42" s="3">
        <f t="shared" ca="1" si="2"/>
        <v>521.42999999999995</v>
      </c>
      <c r="F42" s="3">
        <f t="shared" ca="1" si="3"/>
        <v>9525.5314566287616</v>
      </c>
      <c r="G42">
        <f t="shared" ca="1" si="4"/>
        <v>1.1959754133021031E-2</v>
      </c>
      <c r="H42" s="3">
        <f t="shared" ca="1" si="12"/>
        <v>750.50970875246946</v>
      </c>
      <c r="I42" s="3">
        <f t="shared" ca="1" si="13"/>
        <v>63503.447637493213</v>
      </c>
      <c r="J42">
        <f t="shared" ca="1" si="5"/>
        <v>0.19593178878198611</v>
      </c>
      <c r="K42" s="3">
        <f t="shared" ca="1" si="14"/>
        <v>9477.1792814446326</v>
      </c>
      <c r="L42" s="3">
        <f t="shared" ca="1" si="15"/>
        <v>57846.968279747089</v>
      </c>
      <c r="M42">
        <f t="shared" ca="1" si="6"/>
        <v>0.18618718743751145</v>
      </c>
      <c r="N42" s="3">
        <f t="shared" ca="1" si="16"/>
        <v>21652.96106025116</v>
      </c>
      <c r="O42" s="3">
        <f t="shared" ca="1" si="17"/>
        <v>137949.69102464989</v>
      </c>
      <c r="P42" s="76">
        <f t="shared" ca="1" si="7"/>
        <v>259300.1069418902</v>
      </c>
      <c r="Q42" s="76">
        <f t="shared" ca="1" si="8"/>
        <v>31880.650050448261</v>
      </c>
      <c r="R42" s="76">
        <f t="shared" ca="1" si="9"/>
        <v>8926.5820141255135</v>
      </c>
      <c r="S42" s="3">
        <f t="shared" si="10"/>
        <v>27997.839999999997</v>
      </c>
      <c r="T42" s="76">
        <f t="shared" ca="1" si="11"/>
        <v>278371.36492776469</v>
      </c>
    </row>
    <row r="43" spans="1:20" ht="15.75" x14ac:dyDescent="0.25">
      <c r="A43" s="2">
        <v>46</v>
      </c>
      <c r="B43" s="12">
        <f t="shared" ca="1" si="0"/>
        <v>3.0044206643780425E-2</v>
      </c>
      <c r="C43" s="13">
        <f t="shared" ca="1" si="18"/>
        <v>115788.04670952912</v>
      </c>
      <c r="D43" s="14">
        <f t="shared" ca="1" si="1"/>
        <v>2.0099999999999996E-2</v>
      </c>
      <c r="E43" s="3">
        <f t="shared" ca="1" si="2"/>
        <v>521.42999999999995</v>
      </c>
      <c r="F43" s="3">
        <f t="shared" ca="1" si="3"/>
        <v>9796.0525414332824</v>
      </c>
      <c r="G43">
        <f t="shared" ca="1" si="4"/>
        <v>4.5560152982395304E-2</v>
      </c>
      <c r="H43" s="3">
        <f t="shared" ca="1" si="12"/>
        <v>3071.7506502382334</v>
      </c>
      <c r="I43" s="3">
        <f t="shared" ca="1" si="13"/>
        <v>70493.619304304753</v>
      </c>
      <c r="J43">
        <f t="shared" ca="1" si="5"/>
        <v>1.9383373939821369E-3</v>
      </c>
      <c r="K43" s="3">
        <f t="shared" ca="1" si="14"/>
        <v>117.82335823147447</v>
      </c>
      <c r="L43" s="3">
        <f t="shared" ca="1" si="15"/>
        <v>60903.607400408546</v>
      </c>
      <c r="M43">
        <f t="shared" ca="1" si="6"/>
        <v>0.24527919762274403</v>
      </c>
      <c r="N43" s="3">
        <f t="shared" ca="1" si="16"/>
        <v>34557.019899001476</v>
      </c>
      <c r="O43" s="3">
        <f t="shared" ca="1" si="17"/>
        <v>175445.52668608134</v>
      </c>
      <c r="P43" s="76">
        <f t="shared" ca="1" si="7"/>
        <v>306842.75339079462</v>
      </c>
      <c r="Q43" s="76">
        <f t="shared" ca="1" si="8"/>
        <v>37746.593907471186</v>
      </c>
      <c r="R43" s="76">
        <f t="shared" ca="1" si="9"/>
        <v>10569.046294091933</v>
      </c>
      <c r="S43" s="3">
        <f t="shared" si="10"/>
        <v>27997.839999999997</v>
      </c>
      <c r="T43" s="76">
        <f t="shared" ca="1" si="11"/>
        <v>324271.54709670274</v>
      </c>
    </row>
    <row r="44" spans="1:20" ht="15.75" x14ac:dyDescent="0.25">
      <c r="A44" s="2">
        <v>47</v>
      </c>
      <c r="B44" s="12">
        <f t="shared" ca="1" si="0"/>
        <v>3.4204799591918307E-2</v>
      </c>
      <c r="C44" s="13">
        <f t="shared" ca="1" si="18"/>
        <v>119748.55364236825</v>
      </c>
      <c r="D44" s="14">
        <f t="shared" ca="1" si="1"/>
        <v>2.0099999999999996E-2</v>
      </c>
      <c r="E44" s="3">
        <f t="shared" ca="1" si="2"/>
        <v>521.42999999999995</v>
      </c>
      <c r="F44" s="3">
        <f t="shared" ca="1" si="3"/>
        <v>10113.289146753696</v>
      </c>
      <c r="G44">
        <f t="shared" ca="1" si="4"/>
        <v>6.4063001330670666E-2</v>
      </c>
      <c r="H44" s="3">
        <f t="shared" ca="1" si="12"/>
        <v>4775.187889721843</v>
      </c>
      <c r="I44" s="3">
        <f t="shared" ca="1" si="13"/>
        <v>79314.122852728076</v>
      </c>
      <c r="J44">
        <f t="shared" ca="1" si="5"/>
        <v>7.1994531308204823E-2</v>
      </c>
      <c r="K44" s="3">
        <f t="shared" ca="1" si="14"/>
        <v>4603.1571234027942</v>
      </c>
      <c r="L44" s="3">
        <f t="shared" ca="1" si="15"/>
        <v>68540.751267837448</v>
      </c>
      <c r="M44">
        <f t="shared" ca="1" si="6"/>
        <v>0.13626535432458559</v>
      </c>
      <c r="N44" s="3">
        <f t="shared" ca="1" si="16"/>
        <v>24320.574137233223</v>
      </c>
      <c r="O44" s="3">
        <f t="shared" ca="1" si="17"/>
        <v>202800.08756734067</v>
      </c>
      <c r="P44" s="76">
        <f t="shared" ca="1" si="7"/>
        <v>350654.96168790618</v>
      </c>
      <c r="Q44" s="76">
        <f t="shared" ca="1" si="8"/>
        <v>33698.919150357862</v>
      </c>
      <c r="R44" s="76">
        <f t="shared" ca="1" si="9"/>
        <v>9435.6973621002016</v>
      </c>
      <c r="S44" s="3">
        <f t="shared" si="10"/>
        <v>27997.839999999997</v>
      </c>
      <c r="T44" s="76">
        <f t="shared" ca="1" si="11"/>
        <v>369217.10432580602</v>
      </c>
    </row>
    <row r="45" spans="1:20" ht="15.75" x14ac:dyDescent="0.25">
      <c r="A45" s="2">
        <v>48</v>
      </c>
      <c r="B45" s="12">
        <f t="shared" ca="1" si="0"/>
        <v>2.8805560688442089E-2</v>
      </c>
      <c r="C45" s="13">
        <f t="shared" ca="1" si="18"/>
        <v>123197.97787166665</v>
      </c>
      <c r="D45" s="14">
        <f t="shared" ca="1" si="1"/>
        <v>2.0099999999999996E-2</v>
      </c>
      <c r="E45" s="3">
        <f t="shared" ca="1" si="2"/>
        <v>521.42999999999995</v>
      </c>
      <c r="F45" s="3">
        <f t="shared" ca="1" si="3"/>
        <v>10389.588027520498</v>
      </c>
      <c r="G45">
        <f t="shared" ca="1" si="4"/>
        <v>6.4902027655462713E-2</v>
      </c>
      <c r="H45" s="3">
        <f t="shared" ca="1" si="12"/>
        <v>5417.3695266529248</v>
      </c>
      <c r="I45" s="3">
        <f t="shared" ca="1" si="13"/>
        <v>88887.327590389221</v>
      </c>
      <c r="J45">
        <f t="shared" ca="1" si="5"/>
        <v>8.2300914903163366E-2</v>
      </c>
      <c r="K45" s="3">
        <f t="shared" ca="1" si="14"/>
        <v>5897.4883175327432</v>
      </c>
      <c r="L45" s="3">
        <f t="shared" ca="1" si="15"/>
        <v>77555.115993626343</v>
      </c>
      <c r="M45">
        <f t="shared" ca="1" si="6"/>
        <v>-0.25484869896695911</v>
      </c>
      <c r="N45" s="3">
        <f t="shared" ca="1" si="16"/>
        <v>-52477.670364407037</v>
      </c>
      <c r="O45" s="3">
        <f t="shared" ca="1" si="17"/>
        <v>153439.29361118979</v>
      </c>
      <c r="P45" s="76">
        <f t="shared" ca="1" si="7"/>
        <v>319881.73719520535</v>
      </c>
      <c r="Q45" s="76">
        <f t="shared" ca="1" si="8"/>
        <v>-41162.812520221371</v>
      </c>
      <c r="R45" s="76">
        <f t="shared" ca="1" si="9"/>
        <v>0</v>
      </c>
      <c r="S45" s="3">
        <f t="shared" si="10"/>
        <v>27997.839999999997</v>
      </c>
      <c r="T45" s="76">
        <f t="shared" ca="1" si="11"/>
        <v>347879.57719520538</v>
      </c>
    </row>
    <row r="46" spans="1:20" ht="15.75" x14ac:dyDescent="0.25">
      <c r="A46" s="2">
        <v>49</v>
      </c>
      <c r="B46" s="12">
        <f t="shared" ca="1" si="0"/>
        <v>4.6631881001584011E-2</v>
      </c>
      <c r="C46" s="13">
        <f t="shared" ca="1" si="18"/>
        <v>128942.93131541398</v>
      </c>
      <c r="D46" s="14">
        <f t="shared" ca="1" si="1"/>
        <v>2.0099999999999996E-2</v>
      </c>
      <c r="E46" s="3">
        <f t="shared" ca="1" si="2"/>
        <v>521.42999999999995</v>
      </c>
      <c r="F46" s="3">
        <f t="shared" ca="1" si="3"/>
        <v>10849.758798364659</v>
      </c>
      <c r="G46">
        <f t="shared" ca="1" si="4"/>
        <v>7.5323906403707314E-2</v>
      </c>
      <c r="H46" s="3">
        <f t="shared" ca="1" si="12"/>
        <v>7022.2392303864763</v>
      </c>
      <c r="I46" s="3">
        <f t="shared" ca="1" si="13"/>
        <v>100249.47034012155</v>
      </c>
      <c r="J46">
        <f t="shared" ca="1" si="5"/>
        <v>0.22817099428297929</v>
      </c>
      <c r="K46" s="3">
        <f t="shared" ca="1" si="14"/>
        <v>18438.508003823521</v>
      </c>
      <c r="L46" s="3">
        <f t="shared" ca="1" si="15"/>
        <v>99248.551636959251</v>
      </c>
      <c r="M46">
        <f t="shared" ca="1" si="6"/>
        <v>0.43981567132920835</v>
      </c>
      <c r="N46" s="3">
        <f t="shared" ca="1" si="16"/>
        <v>68916.574112783768</v>
      </c>
      <c r="O46" s="3">
        <f t="shared" ca="1" si="17"/>
        <v>225610.79536348296</v>
      </c>
      <c r="P46" s="76">
        <f t="shared" ca="1" si="7"/>
        <v>425108.81734056375</v>
      </c>
      <c r="Q46" s="76">
        <f t="shared" ca="1" si="8"/>
        <v>94377.321346993762</v>
      </c>
      <c r="R46" s="76">
        <f t="shared" ca="1" si="9"/>
        <v>26425.649977158257</v>
      </c>
      <c r="S46" s="3">
        <f t="shared" si="10"/>
        <v>27997.839999999997</v>
      </c>
      <c r="T46" s="76">
        <f t="shared" ca="1" si="11"/>
        <v>426681.00736340554</v>
      </c>
    </row>
    <row r="47" spans="1:20" ht="15.75" x14ac:dyDescent="0.25">
      <c r="A47" s="2">
        <v>50</v>
      </c>
      <c r="B47" s="12">
        <f t="shared" ca="1" si="0"/>
        <v>3.9730784466960267E-2</v>
      </c>
      <c r="C47" s="13">
        <f t="shared" ca="1" si="18"/>
        <v>134065.93512804477</v>
      </c>
      <c r="D47" s="14">
        <f t="shared" ca="1" si="1"/>
        <v>2.0099999999999996E-2</v>
      </c>
      <c r="E47" s="3">
        <f t="shared" ca="1" si="2"/>
        <v>521.42999999999995</v>
      </c>
      <c r="F47" s="3">
        <f t="shared" ca="1" si="3"/>
        <v>11260.111403756386</v>
      </c>
      <c r="G47">
        <f t="shared" ca="1" si="4"/>
        <v>-8.3184061033150791E-2</v>
      </c>
      <c r="H47" s="3">
        <f t="shared" ca="1" si="12"/>
        <v>-8713.822777013771</v>
      </c>
      <c r="I47" s="3">
        <f t="shared" ca="1" si="13"/>
        <v>96039.69212461033</v>
      </c>
      <c r="J47">
        <f t="shared" ca="1" si="5"/>
        <v>0.21157759108886121</v>
      </c>
      <c r="K47" s="3">
        <f t="shared" ca="1" si="14"/>
        <v>21713.485648265989</v>
      </c>
      <c r="L47" s="3">
        <f t="shared" ca="1" si="15"/>
        <v>124340.07070635215</v>
      </c>
      <c r="M47">
        <f t="shared" ca="1" si="6"/>
        <v>0.27222499254347704</v>
      </c>
      <c r="N47" s="3">
        <f t="shared" ca="1" si="16"/>
        <v>62336.482208429967</v>
      </c>
      <c r="O47" s="3">
        <f t="shared" ca="1" si="17"/>
        <v>291325.31099303986</v>
      </c>
      <c r="P47" s="76">
        <f t="shared" ca="1" si="7"/>
        <v>511705.07382400235</v>
      </c>
      <c r="Q47" s="76">
        <f t="shared" ca="1" si="8"/>
        <v>75336.145079682188</v>
      </c>
      <c r="R47" s="76">
        <f t="shared" ca="1" si="9"/>
        <v>21094.120622311013</v>
      </c>
      <c r="S47" s="3">
        <f t="shared" si="10"/>
        <v>27997.839999999997</v>
      </c>
      <c r="T47" s="76">
        <f t="shared" ca="1" si="11"/>
        <v>518608.79320169135</v>
      </c>
    </row>
    <row r="48" spans="1:20" ht="15.75" x14ac:dyDescent="0.25">
      <c r="A48" s="2">
        <v>51</v>
      </c>
      <c r="B48" s="12">
        <f t="shared" ca="1" si="0"/>
        <v>3.6542882136322077E-2</v>
      </c>
      <c r="C48" s="13">
        <f t="shared" ca="1" si="18"/>
        <v>138965.09079392473</v>
      </c>
      <c r="D48" s="14">
        <f t="shared" ca="1" si="1"/>
        <v>2.0099999999999996E-2</v>
      </c>
      <c r="E48" s="3">
        <f t="shared" ca="1" si="2"/>
        <v>521.42999999999995</v>
      </c>
      <c r="F48" s="3">
        <f t="shared" ca="1" si="3"/>
        <v>11652.53377259337</v>
      </c>
      <c r="G48">
        <f t="shared" ca="1" si="4"/>
        <v>4.1297670620344389E-2</v>
      </c>
      <c r="H48" s="3">
        <f t="shared" ca="1" si="12"/>
        <v>4158.7045724946402</v>
      </c>
      <c r="I48" s="3">
        <f t="shared" ca="1" si="13"/>
        <v>104859.41020614232</v>
      </c>
      <c r="J48">
        <f t="shared" ca="1" si="5"/>
        <v>0.17411417668071139</v>
      </c>
      <c r="K48" s="3">
        <f t="shared" ca="1" si="14"/>
        <v>22258.030436675726</v>
      </c>
      <c r="L48" s="3">
        <f t="shared" ca="1" si="15"/>
        <v>150093.86127480588</v>
      </c>
      <c r="M48">
        <f t="shared" ca="1" si="6"/>
        <v>-4.8999031944325075E-2</v>
      </c>
      <c r="N48" s="3">
        <f t="shared" ca="1" si="16"/>
        <v>-14445.947081905086</v>
      </c>
      <c r="O48" s="3">
        <f t="shared" ca="1" si="17"/>
        <v>280375.12404291279</v>
      </c>
      <c r="P48" s="76">
        <f t="shared" ca="1" si="7"/>
        <v>535328.39552386105</v>
      </c>
      <c r="Q48" s="76">
        <f t="shared" ca="1" si="8"/>
        <v>11970.787927265281</v>
      </c>
      <c r="R48" s="76">
        <f t="shared" ca="1" si="9"/>
        <v>3351.820619634279</v>
      </c>
      <c r="S48" s="3">
        <f t="shared" si="10"/>
        <v>27997.839999999997</v>
      </c>
      <c r="T48" s="76">
        <f t="shared" ca="1" si="11"/>
        <v>559974.41490422678</v>
      </c>
    </row>
    <row r="49" spans="1:20" ht="15.75" x14ac:dyDescent="0.25">
      <c r="A49" s="2">
        <v>52</v>
      </c>
      <c r="B49" s="12">
        <f t="shared" ca="1" si="0"/>
        <v>4.3494852378117545E-2</v>
      </c>
      <c r="C49" s="13">
        <f t="shared" ca="1" si="18"/>
        <v>145009.35690371817</v>
      </c>
      <c r="D49" s="14">
        <f t="shared" ca="1" si="1"/>
        <v>2.0099999999999996E-2</v>
      </c>
      <c r="E49" s="3">
        <f t="shared" ca="1" si="2"/>
        <v>521.42999999999995</v>
      </c>
      <c r="F49" s="3">
        <f t="shared" ca="1" si="3"/>
        <v>12136.679487987825</v>
      </c>
      <c r="G49">
        <f t="shared" ca="1" si="4"/>
        <v>4.9078477465375969E-2</v>
      </c>
      <c r="H49" s="3">
        <f t="shared" ca="1" si="12"/>
        <v>5384.6001011370508</v>
      </c>
      <c r="I49" s="3">
        <f t="shared" ca="1" si="13"/>
        <v>115098.68210247449</v>
      </c>
      <c r="J49">
        <f t="shared" ca="1" si="5"/>
        <v>0.2713716317778343</v>
      </c>
      <c r="K49" s="3">
        <f t="shared" ca="1" si="14"/>
        <v>41719.281209085908</v>
      </c>
      <c r="L49" s="3">
        <f t="shared" ca="1" si="15"/>
        <v>195454.14633028815</v>
      </c>
      <c r="M49">
        <f t="shared" ca="1" si="6"/>
        <v>0.17878950391192253</v>
      </c>
      <c r="N49" s="3">
        <f t="shared" ca="1" si="16"/>
        <v>50779.102608314723</v>
      </c>
      <c r="O49" s="3">
        <f t="shared" ca="1" si="17"/>
        <v>334795.23049762385</v>
      </c>
      <c r="P49" s="76">
        <f t="shared" ca="1" si="7"/>
        <v>645348.05893038656</v>
      </c>
      <c r="Q49" s="76">
        <f t="shared" ca="1" si="8"/>
        <v>97882.983918537677</v>
      </c>
      <c r="R49" s="76">
        <f t="shared" ca="1" si="9"/>
        <v>27407.235497190552</v>
      </c>
      <c r="S49" s="3">
        <f t="shared" si="10"/>
        <v>27997.839999999997</v>
      </c>
      <c r="T49" s="76">
        <f t="shared" ca="1" si="11"/>
        <v>645938.66343319602</v>
      </c>
    </row>
    <row r="50" spans="1:20" ht="15.75" x14ac:dyDescent="0.25">
      <c r="A50" s="2">
        <v>53</v>
      </c>
      <c r="B50" s="12">
        <f t="shared" ca="1" si="0"/>
        <v>3.8134239405497296E-2</v>
      </c>
      <c r="C50" s="13">
        <f t="shared" ca="1" si="18"/>
        <v>150539.17843592176</v>
      </c>
      <c r="D50" s="14">
        <f t="shared" ca="1" si="1"/>
        <v>2.0099999999999996E-2</v>
      </c>
      <c r="E50" s="3">
        <f t="shared" ca="1" si="2"/>
        <v>521.42999999999995</v>
      </c>
      <c r="F50" s="3">
        <f t="shared" ca="1" si="3"/>
        <v>12579.618192717331</v>
      </c>
      <c r="G50">
        <f t="shared" ca="1" si="4"/>
        <v>5.041991101982346E-2</v>
      </c>
      <c r="H50" s="3">
        <f t="shared" ca="1" si="12"/>
        <v>6056.9706020817748</v>
      </c>
      <c r="I50" s="3">
        <f t="shared" ca="1" si="13"/>
        <v>126187.49998164317</v>
      </c>
      <c r="J50">
        <f t="shared" ca="1" si="5"/>
        <v>-8.8732663801571549E-2</v>
      </c>
      <c r="K50" s="3">
        <f t="shared" ca="1" si="14"/>
        <v>-17678.033964502582</v>
      </c>
      <c r="L50" s="3">
        <f t="shared" ca="1" si="15"/>
        <v>181549.99782360077</v>
      </c>
      <c r="M50">
        <f t="shared" ca="1" si="6"/>
        <v>0.12361595443706214</v>
      </c>
      <c r="N50" s="3">
        <f t="shared" ca="1" si="16"/>
        <v>41852.544411743962</v>
      </c>
      <c r="O50" s="3">
        <f t="shared" ca="1" si="17"/>
        <v>380421.66036718298</v>
      </c>
      <c r="P50" s="76">
        <f t="shared" ca="1" si="7"/>
        <v>688159.15817242698</v>
      </c>
      <c r="Q50" s="76">
        <f t="shared" ca="1" si="8"/>
        <v>30231.481049323156</v>
      </c>
      <c r="R50" s="76">
        <f t="shared" ca="1" si="9"/>
        <v>8464.8146938104837</v>
      </c>
      <c r="S50" s="3">
        <f t="shared" si="10"/>
        <v>27997.839999999997</v>
      </c>
      <c r="T50" s="76">
        <f t="shared" ca="1" si="11"/>
        <v>707692.18347861641</v>
      </c>
    </row>
    <row r="51" spans="1:20" ht="15.75" x14ac:dyDescent="0.25">
      <c r="A51" s="2">
        <v>54</v>
      </c>
      <c r="B51" s="12">
        <f t="shared" ca="1" si="0"/>
        <v>2.6270963914978931E-2</v>
      </c>
      <c r="C51" s="13">
        <f t="shared" ca="1" si="18"/>
        <v>154493.98776040244</v>
      </c>
      <c r="D51" s="14">
        <f t="shared" ca="1" si="1"/>
        <v>2.0099999999999996E-2</v>
      </c>
      <c r="E51" s="3">
        <f t="shared" ca="1" si="2"/>
        <v>521.42999999999995</v>
      </c>
      <c r="F51" s="3">
        <f t="shared" ca="1" si="3"/>
        <v>12896.398419608235</v>
      </c>
      <c r="G51">
        <f t="shared" ca="1" si="4"/>
        <v>9.1766656783277167E-2</v>
      </c>
      <c r="H51" s="3">
        <f t="shared" ca="1" si="12"/>
        <v>12053.188748160277</v>
      </c>
      <c r="I51" s="3">
        <f t="shared" ca="1" si="13"/>
        <v>143399.24809764672</v>
      </c>
      <c r="J51">
        <f t="shared" ca="1" si="5"/>
        <v>3.9215852077534585E-2</v>
      </c>
      <c r="K51" s="3">
        <f t="shared" ca="1" si="14"/>
        <v>7271.360835153946</v>
      </c>
      <c r="L51" s="3">
        <f t="shared" ca="1" si="15"/>
        <v>192690.27818463717</v>
      </c>
      <c r="M51">
        <f t="shared" ca="1" si="6"/>
        <v>0.16158438135526756</v>
      </c>
      <c r="N51" s="3">
        <f t="shared" ca="1" si="16"/>
        <v>62095.355612678002</v>
      </c>
      <c r="O51" s="3">
        <f t="shared" ca="1" si="17"/>
        <v>446385.93550574343</v>
      </c>
      <c r="P51" s="76">
        <f t="shared" ca="1" si="7"/>
        <v>782475.46178802731</v>
      </c>
      <c r="Q51" s="76">
        <f t="shared" ca="1" si="8"/>
        <v>81419.905195992222</v>
      </c>
      <c r="R51" s="76">
        <f t="shared" ca="1" si="9"/>
        <v>22797.573454877824</v>
      </c>
      <c r="S51" s="3">
        <f t="shared" si="10"/>
        <v>27997.839999999997</v>
      </c>
      <c r="T51" s="76">
        <f t="shared" ca="1" si="11"/>
        <v>787675.72833314945</v>
      </c>
    </row>
    <row r="52" spans="1:20" ht="15.75" x14ac:dyDescent="0.25">
      <c r="A52" s="2">
        <v>55</v>
      </c>
      <c r="B52" s="12">
        <f t="shared" ca="1" si="0"/>
        <v>4.0519622332929855E-2</v>
      </c>
      <c r="C52" s="13">
        <f t="shared" ca="1" si="18"/>
        <v>160754.02579716223</v>
      </c>
      <c r="D52" s="14">
        <f t="shared" ca="1" si="1"/>
        <v>2.0099999999999996E-2</v>
      </c>
      <c r="E52" s="3">
        <f t="shared" ca="1" si="2"/>
        <v>521.42999999999995</v>
      </c>
      <c r="F52" s="3">
        <f t="shared" ca="1" si="3"/>
        <v>13397.827466352694</v>
      </c>
      <c r="G52">
        <f t="shared" ca="1" si="4"/>
        <v>-2.2492582703760249E-2</v>
      </c>
      <c r="H52" s="3">
        <f t="shared" ca="1" si="12"/>
        <v>-3345.9601444284126</v>
      </c>
      <c r="I52" s="3">
        <f t="shared" ca="1" si="13"/>
        <v>145412.41893975937</v>
      </c>
      <c r="J52">
        <f t="shared" ca="1" si="5"/>
        <v>-0.10520101818293323</v>
      </c>
      <c r="K52" s="3">
        <f t="shared" ca="1" si="14"/>
        <v>-20694.052986246348</v>
      </c>
      <c r="L52" s="3">
        <f t="shared" ca="1" si="15"/>
        <v>176015.57343829662</v>
      </c>
      <c r="M52">
        <f t="shared" ca="1" si="6"/>
        <v>0.15391915507781465</v>
      </c>
      <c r="N52" s="3">
        <f t="shared" ca="1" si="16"/>
        <v>69326.000716713694</v>
      </c>
      <c r="O52" s="3">
        <f t="shared" ca="1" si="17"/>
        <v>519731.28446236294</v>
      </c>
      <c r="P52" s="76">
        <f t="shared" ca="1" si="7"/>
        <v>841159.27684041893</v>
      </c>
      <c r="Q52" s="76">
        <f t="shared" ca="1" si="8"/>
        <v>45285.987586038929</v>
      </c>
      <c r="R52" s="76">
        <f t="shared" ca="1" si="9"/>
        <v>12680.076524090902</v>
      </c>
      <c r="S52" s="3">
        <f t="shared" si="10"/>
        <v>27997.839999999997</v>
      </c>
      <c r="T52" s="76">
        <f t="shared" ca="1" si="11"/>
        <v>856477.04031632794</v>
      </c>
    </row>
    <row r="53" spans="1:20" ht="15.75" x14ac:dyDescent="0.25">
      <c r="A53" s="2">
        <v>56</v>
      </c>
      <c r="B53" s="12">
        <f t="shared" ca="1" si="0"/>
        <v>3.0747167607242599E-2</v>
      </c>
      <c r="C53" s="13">
        <f t="shared" ca="1" si="18"/>
        <v>165696.75677188658</v>
      </c>
      <c r="D53" s="14">
        <f t="shared" ca="1" si="1"/>
        <v>2.0099999999999996E-2</v>
      </c>
      <c r="E53" s="3">
        <f t="shared" ca="1" si="2"/>
        <v>521.42999999999995</v>
      </c>
      <c r="F53" s="3">
        <f t="shared" ca="1" si="3"/>
        <v>13793.740217428114</v>
      </c>
      <c r="G53">
        <f t="shared" ca="1" si="4"/>
        <v>-1.9361326993001034E-2</v>
      </c>
      <c r="H53" s="3">
        <f t="shared" ca="1" si="12"/>
        <v>-2922.2034378583921</v>
      </c>
      <c r="I53" s="3">
        <f t="shared" ca="1" si="13"/>
        <v>148007.71158887222</v>
      </c>
      <c r="J53">
        <f t="shared" ca="1" si="5"/>
        <v>-0.10195642892699469</v>
      </c>
      <c r="K53" s="3">
        <f t="shared" ca="1" si="14"/>
        <v>-18367.827451540597</v>
      </c>
      <c r="L53" s="3">
        <f t="shared" ca="1" si="15"/>
        <v>161785.86805198446</v>
      </c>
      <c r="M53">
        <f t="shared" ca="1" si="6"/>
        <v>-0.26097951649051787</v>
      </c>
      <c r="N53" s="3">
        <f t="shared" ca="1" si="16"/>
        <v>-136719.18441974535</v>
      </c>
      <c r="O53" s="3">
        <f t="shared" ca="1" si="17"/>
        <v>387150.222107846</v>
      </c>
      <c r="P53" s="76">
        <f t="shared" ca="1" si="7"/>
        <v>696943.80174870277</v>
      </c>
      <c r="Q53" s="76">
        <f t="shared" ca="1" si="8"/>
        <v>-158009.21530914435</v>
      </c>
      <c r="R53" s="76">
        <f t="shared" ca="1" si="9"/>
        <v>0</v>
      </c>
      <c r="S53" s="3">
        <f t="shared" si="10"/>
        <v>27997.839999999997</v>
      </c>
      <c r="T53" s="76">
        <f t="shared" ca="1" si="11"/>
        <v>724941.64174870274</v>
      </c>
    </row>
    <row r="54" spans="1:20" ht="15.75" x14ac:dyDescent="0.25">
      <c r="A54" s="2">
        <v>57</v>
      </c>
      <c r="B54" s="12">
        <f t="shared" ca="1" si="0"/>
        <v>3.5379283412756417E-2</v>
      </c>
      <c r="C54" s="13">
        <f t="shared" ca="1" si="18"/>
        <v>171558.98929029371</v>
      </c>
      <c r="D54" s="14">
        <f t="shared" ca="1" si="1"/>
        <v>2.0099999999999996E-2</v>
      </c>
      <c r="E54" s="3">
        <f t="shared" ca="1" si="2"/>
        <v>521.42999999999995</v>
      </c>
      <c r="F54" s="3">
        <f t="shared" ca="1" si="3"/>
        <v>14263.305042152526</v>
      </c>
      <c r="G54">
        <f t="shared" ca="1" si="4"/>
        <v>4.5346626672951695E-2</v>
      </c>
      <c r="H54" s="3">
        <f t="shared" ca="1" si="12"/>
        <v>6970.3675496860624</v>
      </c>
      <c r="I54" s="3">
        <f t="shared" ca="1" si="13"/>
        <v>160683.40115541927</v>
      </c>
      <c r="J54">
        <f t="shared" ca="1" si="5"/>
        <v>0.2240405637324826</v>
      </c>
      <c r="K54" s="3">
        <f t="shared" ca="1" si="14"/>
        <v>37205.264753015312</v>
      </c>
      <c r="L54" s="3">
        <f t="shared" ca="1" si="15"/>
        <v>203270.12431764553</v>
      </c>
      <c r="M54">
        <f t="shared" ca="1" si="6"/>
        <v>0.14679965482759466</v>
      </c>
      <c r="N54" s="3">
        <f t="shared" ca="1" si="16"/>
        <v>57461.673448925001</v>
      </c>
      <c r="O54" s="3">
        <f t="shared" ca="1" si="17"/>
        <v>448890.88706941676</v>
      </c>
      <c r="P54" s="76">
        <f t="shared" ca="1" si="7"/>
        <v>812844.41254248156</v>
      </c>
      <c r="Q54" s="76">
        <f t="shared" ca="1" si="8"/>
        <v>101637.30575162638</v>
      </c>
      <c r="R54" s="76">
        <f t="shared" ca="1" si="9"/>
        <v>28458.44561045539</v>
      </c>
      <c r="S54" s="3">
        <f t="shared" si="10"/>
        <v>27997.839999999997</v>
      </c>
      <c r="T54" s="76">
        <f t="shared" ca="1" si="11"/>
        <v>812383.80693202617</v>
      </c>
    </row>
    <row r="55" spans="1:20" ht="15.75" x14ac:dyDescent="0.25">
      <c r="A55" s="2">
        <v>58</v>
      </c>
      <c r="B55" s="12">
        <f t="shared" ca="1" si="0"/>
        <v>4.0081677282400634E-2</v>
      </c>
      <c r="C55" s="13">
        <f t="shared" ca="1" si="18"/>
        <v>178435.3613339221</v>
      </c>
      <c r="D55" s="14">
        <f t="shared" ca="1" si="1"/>
        <v>2.0099999999999996E-2</v>
      </c>
      <c r="E55" s="3">
        <f t="shared" ca="1" si="2"/>
        <v>521.42999999999995</v>
      </c>
      <c r="F55" s="3">
        <f t="shared" ca="1" si="3"/>
        <v>14814.102442847159</v>
      </c>
      <c r="G55">
        <f t="shared" ca="1" si="4"/>
        <v>5.2168249243840739E-2</v>
      </c>
      <c r="H55" s="3">
        <f t="shared" ca="1" si="12"/>
        <v>8691.7020362488547</v>
      </c>
      <c r="I55" s="3">
        <f t="shared" ca="1" si="13"/>
        <v>175300.74416880697</v>
      </c>
      <c r="J55">
        <f t="shared" ca="1" si="5"/>
        <v>-2.5334525849631709E-2</v>
      </c>
      <c r="K55" s="3">
        <f t="shared" ca="1" si="14"/>
        <v>-5262.3446973664622</v>
      </c>
      <c r="L55" s="3">
        <f t="shared" ca="1" si="15"/>
        <v>202452.0103531332</v>
      </c>
      <c r="M55">
        <f t="shared" ca="1" si="6"/>
        <v>0.2727915094179475</v>
      </c>
      <c r="N55" s="3">
        <f t="shared" ca="1" si="16"/>
        <v>123665.97105744452</v>
      </c>
      <c r="O55" s="3">
        <f t="shared" ca="1" si="17"/>
        <v>577001.0888597155</v>
      </c>
      <c r="P55" s="76">
        <f t="shared" ca="1" si="7"/>
        <v>954753.84338165564</v>
      </c>
      <c r="Q55" s="76">
        <f t="shared" ca="1" si="8"/>
        <v>127095.32839632691</v>
      </c>
      <c r="R55" s="76">
        <f t="shared" ca="1" si="9"/>
        <v>35586.691950971537</v>
      </c>
      <c r="S55" s="3">
        <f t="shared" si="10"/>
        <v>27997.839999999997</v>
      </c>
      <c r="T55" s="76">
        <f t="shared" ca="1" si="11"/>
        <v>947164.99143068411</v>
      </c>
    </row>
    <row r="56" spans="1:20" ht="15.75" x14ac:dyDescent="0.25">
      <c r="A56" s="2">
        <v>59</v>
      </c>
      <c r="B56" s="12">
        <f t="shared" ca="1" si="0"/>
        <v>2.9168235040662155E-2</v>
      </c>
      <c r="C56" s="13">
        <f t="shared" ca="1" si="18"/>
        <v>183640.00589287543</v>
      </c>
      <c r="D56" s="14">
        <f t="shared" ca="1" si="1"/>
        <v>2.0099999999999996E-2</v>
      </c>
      <c r="E56" s="3">
        <f t="shared" ca="1" si="2"/>
        <v>521.42999999999995</v>
      </c>
      <c r="F56" s="3">
        <f t="shared" ca="1" si="3"/>
        <v>15230.99447201932</v>
      </c>
      <c r="G56">
        <f t="shared" ca="1" si="4"/>
        <v>2.9323823882671546E-2</v>
      </c>
      <c r="H56" s="3">
        <f t="shared" ca="1" si="12"/>
        <v>5319.1405482895316</v>
      </c>
      <c r="I56" s="3">
        <f t="shared" ca="1" si="13"/>
        <v>186712.28250590424</v>
      </c>
      <c r="J56">
        <f t="shared" ca="1" si="5"/>
        <v>1.1008778287023964E-2</v>
      </c>
      <c r="K56" s="3">
        <f t="shared" ca="1" si="14"/>
        <v>2279.0516881099279</v>
      </c>
      <c r="L56" s="3">
        <f t="shared" ca="1" si="15"/>
        <v>209300.36038284894</v>
      </c>
      <c r="M56">
        <f t="shared" ca="1" si="6"/>
        <v>0.38483485481334684</v>
      </c>
      <c r="N56" s="3">
        <f t="shared" ca="1" si="16"/>
        <v>223808.55552236238</v>
      </c>
      <c r="O56" s="3">
        <f t="shared" ca="1" si="17"/>
        <v>805378.94272368378</v>
      </c>
      <c r="P56" s="76">
        <f t="shared" ca="1" si="7"/>
        <v>1201391.585612437</v>
      </c>
      <c r="Q56" s="76">
        <f t="shared" ca="1" si="8"/>
        <v>231406.74775876183</v>
      </c>
      <c r="R56" s="76">
        <f t="shared" ca="1" si="9"/>
        <v>64793.889372453319</v>
      </c>
      <c r="S56" s="3">
        <f t="shared" si="10"/>
        <v>27997.839999999997</v>
      </c>
      <c r="T56" s="76">
        <f t="shared" ca="1" si="11"/>
        <v>1164595.5362399837</v>
      </c>
    </row>
    <row r="57" spans="1:20" ht="15.75" x14ac:dyDescent="0.25">
      <c r="A57" s="44">
        <v>60</v>
      </c>
      <c r="B57" s="12">
        <f t="shared" ca="1" si="0"/>
        <v>4.1782866013502021E-2</v>
      </c>
      <c r="C57" s="13">
        <f t="shared" ca="1" si="18"/>
        <v>191313.01165381615</v>
      </c>
      <c r="D57" s="14">
        <f t="shared" ca="1" si="1"/>
        <v>2.0099999999999996E-2</v>
      </c>
      <c r="E57" s="3">
        <f t="shared" ca="1" si="2"/>
        <v>521.42999999999995</v>
      </c>
      <c r="F57" s="3">
        <f t="shared" ca="1" si="3"/>
        <v>15845.602233470672</v>
      </c>
      <c r="G57">
        <f t="shared" ca="1" si="4"/>
        <v>-3.1529618029966171E-2</v>
      </c>
      <c r="H57" s="3">
        <f t="shared" ca="1" si="12"/>
        <v>-6086.8092632647385</v>
      </c>
      <c r="I57" s="3">
        <f t="shared" ca="1" si="13"/>
        <v>186963.71413602776</v>
      </c>
      <c r="J57">
        <f t="shared" ca="1" si="5"/>
        <v>-0.28608003296897122</v>
      </c>
      <c r="K57" s="3">
        <f t="shared" ca="1" si="14"/>
        <v>-61236.587121552337</v>
      </c>
      <c r="L57" s="3">
        <f t="shared" ca="1" si="15"/>
        <v>152817.45393133783</v>
      </c>
      <c r="M57">
        <f t="shared" ca="1" si="6"/>
        <v>0.37284087831271673</v>
      </c>
      <c r="N57" s="3">
        <f t="shared" ca="1" si="16"/>
        <v>302050.55885590182</v>
      </c>
      <c r="O57" s="3">
        <f t="shared" ca="1" si="17"/>
        <v>1112183.1822496268</v>
      </c>
      <c r="P57" s="76">
        <f t="shared" ca="1" si="7"/>
        <v>1451964.3503169925</v>
      </c>
      <c r="Q57" s="76">
        <f t="shared" ca="1" si="8"/>
        <v>234727.16247108474</v>
      </c>
      <c r="R57" s="76">
        <f t="shared" ca="1" si="9"/>
        <v>65723.605491903727</v>
      </c>
      <c r="S57" s="3">
        <f t="shared" si="10"/>
        <v>27997.839999999997</v>
      </c>
      <c r="T57" s="76">
        <f t="shared" ca="1" si="11"/>
        <v>1414238.584825089</v>
      </c>
    </row>
    <row r="58" spans="1:20" ht="15.75" x14ac:dyDescent="0.25">
      <c r="A58" s="2">
        <v>61</v>
      </c>
      <c r="B58" s="12">
        <f t="shared" ca="1" si="0"/>
        <v>2.9138638315078312E-2</v>
      </c>
      <c r="C58" s="13">
        <f t="shared" ca="1" si="18"/>
        <v>196887.61230536504</v>
      </c>
      <c r="D58" s="14">
        <f t="shared" ca="1" si="1"/>
        <v>2.0099999999999996E-2</v>
      </c>
      <c r="E58" s="3">
        <f t="shared" ca="1" si="2"/>
        <v>521.42999999999995</v>
      </c>
      <c r="F58" s="3">
        <f t="shared" ca="1" si="3"/>
        <v>16292.127745659738</v>
      </c>
      <c r="G58">
        <f t="shared" ca="1" si="4"/>
        <v>-1.6017241779699744E-2</v>
      </c>
      <c r="H58" s="3">
        <f t="shared" ca="1" si="12"/>
        <v>-3099.0249930306181</v>
      </c>
      <c r="I58" s="3">
        <f t="shared" ca="1" si="13"/>
        <v>190381.54024126104</v>
      </c>
      <c r="J58">
        <f t="shared" ca="1" si="5"/>
        <v>7.8742375347669091E-2</v>
      </c>
      <c r="K58" s="3">
        <f t="shared" ca="1" si="14"/>
        <v>12418.073568584809</v>
      </c>
      <c r="L58" s="3">
        <f t="shared" ca="1" si="15"/>
        <v>170123.16582362057</v>
      </c>
      <c r="M58">
        <f t="shared" ca="1" si="6"/>
        <v>0.26376106729983423</v>
      </c>
      <c r="N58" s="3">
        <f t="shared" ca="1" si="16"/>
        <v>294639.79188392177</v>
      </c>
      <c r="O58" s="3">
        <f t="shared" ca="1" si="17"/>
        <v>1411710.6124572465</v>
      </c>
      <c r="P58" s="76">
        <f t="shared" ca="1" si="7"/>
        <v>1772215.3185221283</v>
      </c>
      <c r="Q58" s="76">
        <f t="shared" ca="1" si="8"/>
        <v>303958.84045947599</v>
      </c>
      <c r="R58" s="76">
        <f t="shared" ca="1" si="9"/>
        <v>85108.47532865328</v>
      </c>
      <c r="S58" s="3">
        <f t="shared" si="10"/>
        <v>27997.839999999997</v>
      </c>
      <c r="T58" s="76">
        <f t="shared" ca="1" si="11"/>
        <v>1715104.683193475</v>
      </c>
    </row>
    <row r="59" spans="1:20" ht="15.75" x14ac:dyDescent="0.25">
      <c r="A59" s="2">
        <v>62</v>
      </c>
      <c r="B59" s="12">
        <f t="shared" ca="1" si="0"/>
        <v>4.2362183955097742E-2</v>
      </c>
      <c r="C59" s="13">
        <f t="shared" ca="1" si="18"/>
        <v>205228.2015563249</v>
      </c>
      <c r="D59" s="14">
        <f t="shared" ca="1" si="1"/>
        <v>2.0099999999999996E-2</v>
      </c>
      <c r="E59" s="3">
        <f t="shared" ca="1" si="2"/>
        <v>521.42999999999995</v>
      </c>
      <c r="F59" s="3">
        <f t="shared" ca="1" si="3"/>
        <v>16960.208944661623</v>
      </c>
      <c r="G59">
        <f t="shared" ca="1" si="4"/>
        <v>4.0862606918618191E-3</v>
      </c>
      <c r="H59" s="3">
        <f t="shared" ca="1" si="12"/>
        <v>805.67013839850779</v>
      </c>
      <c r="I59" s="3">
        <f t="shared" ca="1" si="13"/>
        <v>197971.29395752423</v>
      </c>
      <c r="J59">
        <f t="shared" ca="1" si="5"/>
        <v>-6.7632087233978955E-2</v>
      </c>
      <c r="K59" s="3">
        <f t="shared" ca="1" si="14"/>
        <v>-11849.901090759333</v>
      </c>
      <c r="L59" s="3">
        <f t="shared" ca="1" si="15"/>
        <v>163361.32741625971</v>
      </c>
      <c r="M59">
        <f t="shared" ca="1" si="6"/>
        <v>4.1262003702467416E-2</v>
      </c>
      <c r="N59" s="3">
        <f t="shared" ca="1" si="16"/>
        <v>58459.95217930423</v>
      </c>
      <c r="O59" s="3">
        <f t="shared" ca="1" si="17"/>
        <v>1475258.6273199492</v>
      </c>
      <c r="P59" s="76">
        <f t="shared" ca="1" si="7"/>
        <v>1836591.248693733</v>
      </c>
      <c r="Q59" s="76">
        <f t="shared" ca="1" si="8"/>
        <v>47415.721226943402</v>
      </c>
      <c r="R59" s="76">
        <f t="shared" ca="1" si="9"/>
        <v>13276.401943544153</v>
      </c>
      <c r="S59" s="3">
        <f t="shared" si="10"/>
        <v>27997.839999999997</v>
      </c>
      <c r="T59" s="76">
        <f t="shared" ca="1" si="11"/>
        <v>1851312.6867501889</v>
      </c>
    </row>
    <row r="60" spans="1:20" ht="15.75" x14ac:dyDescent="0.25">
      <c r="A60" s="44">
        <v>63</v>
      </c>
      <c r="B60" s="12">
        <f t="shared" ca="1" si="0"/>
        <v>3.5330077209875507E-2</v>
      </c>
      <c r="C60" s="13">
        <f t="shared" ca="1" si="18"/>
        <v>212478.92976295375</v>
      </c>
      <c r="D60" s="14">
        <f t="shared" ca="1" si="1"/>
        <v>2.0099999999999996E-2</v>
      </c>
      <c r="E60" s="3">
        <f t="shared" ca="1" si="2"/>
        <v>521.42999999999995</v>
      </c>
      <c r="F60" s="3">
        <f t="shared" ca="1" si="3"/>
        <v>17540.992274012595</v>
      </c>
      <c r="G60">
        <f t="shared" ca="1" si="4"/>
        <v>1.1028873956038774E-2</v>
      </c>
      <c r="H60" s="3">
        <f t="shared" ca="1" si="12"/>
        <v>2260.7834051130094</v>
      </c>
      <c r="I60" s="3">
        <f t="shared" ca="1" si="13"/>
        <v>207248.47427224228</v>
      </c>
      <c r="J60">
        <f t="shared" ca="1" si="5"/>
        <v>7.1952475818213193E-2</v>
      </c>
      <c r="K60" s="3">
        <f t="shared" ca="1" si="14"/>
        <v>12132.887307276642</v>
      </c>
      <c r="L60" s="3">
        <f t="shared" ca="1" si="15"/>
        <v>180756.51240574016</v>
      </c>
      <c r="M60">
        <f t="shared" ca="1" si="6"/>
        <v>0.34189953082528762</v>
      </c>
      <c r="N60" s="3">
        <f t="shared" ca="1" si="16"/>
        <v>506189.40963525698</v>
      </c>
      <c r="O60" s="3">
        <f t="shared" ca="1" si="17"/>
        <v>1986710.33463741</v>
      </c>
      <c r="P60" s="76">
        <f t="shared" ca="1" si="7"/>
        <v>2374715.3213153924</v>
      </c>
      <c r="Q60" s="76">
        <f t="shared" ca="1" si="8"/>
        <v>520583.08034764661</v>
      </c>
      <c r="R60" s="76">
        <f t="shared" ca="1" si="9"/>
        <v>145763.26249734106</v>
      </c>
      <c r="S60" s="3">
        <f t="shared" si="10"/>
        <v>27997.839999999997</v>
      </c>
      <c r="T60" s="76">
        <f t="shared" ca="1" si="11"/>
        <v>2256949.898818051</v>
      </c>
    </row>
    <row r="61" spans="1:20" ht="15.75" x14ac:dyDescent="0.25">
      <c r="A61" s="2">
        <v>64</v>
      </c>
      <c r="B61" s="12">
        <f t="shared" ca="1" si="0"/>
        <v>2.7447831892305055E-2</v>
      </c>
      <c r="C61" s="13">
        <f t="shared" ca="1" si="18"/>
        <v>218311.0157077442</v>
      </c>
      <c r="D61" s="14">
        <f t="shared" ca="1" si="1"/>
        <v>2.0099999999999996E-2</v>
      </c>
      <c r="E61" s="3">
        <f t="shared" ca="1" si="2"/>
        <v>521.42999999999995</v>
      </c>
      <c r="F61" s="3">
        <f t="shared" ca="1" si="3"/>
        <v>18008.142358190307</v>
      </c>
      <c r="G61">
        <f t="shared" ca="1" si="4"/>
        <v>8.9492956226409376E-2</v>
      </c>
      <c r="H61" s="3">
        <f t="shared" ca="1" si="12"/>
        <v>19191.919394348097</v>
      </c>
      <c r="I61" s="3">
        <f t="shared" ca="1" si="13"/>
        <v>233643.65060986648</v>
      </c>
      <c r="J61">
        <f t="shared" ca="1" si="5"/>
        <v>-0.10187255476067039</v>
      </c>
      <c r="K61" s="3">
        <f t="shared" ca="1" si="14"/>
        <v>-18964.488348958366</v>
      </c>
      <c r="L61" s="3">
        <f t="shared" ca="1" si="15"/>
        <v>167194.46676423887</v>
      </c>
      <c r="M61">
        <f t="shared" ca="1" si="6"/>
        <v>0.25615051911455067</v>
      </c>
      <c r="N61" s="3">
        <f t="shared" ca="1" si="16"/>
        <v>510280.72205161699</v>
      </c>
      <c r="O61" s="3">
        <f t="shared" ca="1" si="17"/>
        <v>2502393.4993964843</v>
      </c>
      <c r="P61" s="76">
        <f t="shared" ca="1" si="7"/>
        <v>2903231.6167705897</v>
      </c>
      <c r="Q61" s="76">
        <f t="shared" ca="1" si="8"/>
        <v>510508.15309700673</v>
      </c>
      <c r="R61" s="76">
        <f t="shared" ca="1" si="9"/>
        <v>142942.28286716191</v>
      </c>
      <c r="S61" s="3">
        <f t="shared" si="10"/>
        <v>27997.839999999997</v>
      </c>
      <c r="T61" s="76">
        <f t="shared" ca="1" si="11"/>
        <v>2788287.1739034276</v>
      </c>
    </row>
    <row r="62" spans="1:20" ht="15.75" x14ac:dyDescent="0.25">
      <c r="A62" s="44">
        <v>65</v>
      </c>
      <c r="B62" s="12">
        <f t="shared" ca="1" si="0"/>
        <v>3.2311371021839522E-2</v>
      </c>
      <c r="C62" s="13">
        <f t="shared" ca="1" si="18"/>
        <v>225364.94393443174</v>
      </c>
      <c r="D62" s="14">
        <f t="shared" ca="1" si="1"/>
        <v>2.0099999999999996E-2</v>
      </c>
      <c r="E62" s="3">
        <f t="shared" ca="1" si="2"/>
        <v>521.42999999999995</v>
      </c>
      <c r="F62" s="3">
        <f t="shared" ca="1" si="3"/>
        <v>18573.162009147982</v>
      </c>
      <c r="G62">
        <f t="shared" ca="1" si="4"/>
        <v>5.8065930436197184E-2</v>
      </c>
      <c r="H62" s="3">
        <f t="shared" ca="1" si="12"/>
        <v>13998.12313645303</v>
      </c>
      <c r="I62" s="3">
        <f t="shared" ca="1" si="13"/>
        <v>255071.03854997872</v>
      </c>
      <c r="J62">
        <f t="shared" ca="1" si="5"/>
        <v>-8.1622208800551654E-2</v>
      </c>
      <c r="K62" s="3">
        <f t="shared" ca="1" si="14"/>
        <v>-14101.576428806744</v>
      </c>
      <c r="L62" s="3">
        <f t="shared" ca="1" si="15"/>
        <v>158664.83893817654</v>
      </c>
      <c r="M62">
        <f t="shared" ca="1" si="6"/>
        <v>0.18945257663127041</v>
      </c>
      <c r="N62" s="3">
        <f t="shared" ca="1" si="16"/>
        <v>475140.5162256523</v>
      </c>
      <c r="O62" s="3">
        <f t="shared" ca="1" si="17"/>
        <v>2983105.964224881</v>
      </c>
      <c r="P62" s="76">
        <f t="shared" ca="1" si="7"/>
        <v>3396841.8417130364</v>
      </c>
      <c r="Q62" s="76">
        <f t="shared" ca="1" si="8"/>
        <v>475037.06293329858</v>
      </c>
      <c r="R62" s="76">
        <f t="shared" ca="1" si="9"/>
        <v>133010.37762132363</v>
      </c>
      <c r="S62" s="3">
        <f t="shared" si="10"/>
        <v>27997.839999999997</v>
      </c>
      <c r="T62" s="76">
        <f t="shared" ca="1" si="11"/>
        <v>3291829.3040917125</v>
      </c>
    </row>
    <row r="63" spans="1:20" x14ac:dyDescent="0.25">
      <c r="A63" s="2"/>
    </row>
    <row r="64" spans="1:20" ht="15.75" x14ac:dyDescent="0.25">
      <c r="A64" s="2"/>
      <c r="B64" s="16" t="s">
        <v>25</v>
      </c>
      <c r="C64" s="17">
        <f ca="1">SUM(C27:C62)</f>
        <v>4724815.8114203475</v>
      </c>
      <c r="D64" s="17"/>
      <c r="E64" s="17">
        <f ca="1">SUM(E27:E62)</f>
        <v>18771.480000000007</v>
      </c>
      <c r="F64" s="17">
        <f ca="1">SUM(F27:F62)</f>
        <v>397698.79025468876</v>
      </c>
      <c r="G64" s="17"/>
      <c r="H64" s="17"/>
      <c r="I64" s="17"/>
      <c r="J64" s="17"/>
      <c r="K64" s="17"/>
      <c r="L64" s="17"/>
      <c r="M64" s="17"/>
      <c r="N64" s="35"/>
      <c r="O64" s="17"/>
      <c r="P64" s="35">
        <f ca="1">P62</f>
        <v>3396841.8417130364</v>
      </c>
      <c r="Q64" s="17"/>
      <c r="R64" s="35">
        <f ca="1">SUM(R27:R62)</f>
        <v>895204.38769329898</v>
      </c>
      <c r="S64" s="17"/>
      <c r="T64" s="35">
        <f ca="1">P64-R64+'Inflation rate &amp; expenditure1'!P58</f>
        <v>4631137.016949038</v>
      </c>
    </row>
    <row r="65" spans="1:9" x14ac:dyDescent="0.25">
      <c r="I65" s="3"/>
    </row>
    <row r="67" spans="1:9" ht="15.75" x14ac:dyDescent="0.25">
      <c r="A67" s="37" t="s">
        <v>154</v>
      </c>
      <c r="B67" s="37" t="s">
        <v>155</v>
      </c>
      <c r="C67" s="37" t="s">
        <v>156</v>
      </c>
      <c r="D67" s="37" t="s">
        <v>157</v>
      </c>
      <c r="E67" s="37" t="s">
        <v>244</v>
      </c>
      <c r="I67" s="3"/>
    </row>
    <row r="68" spans="1:9" x14ac:dyDescent="0.25">
      <c r="A68" cm="1">
        <f t="array" ref="A68:A5067">_xlfn.SEQUENCE(5000)</f>
        <v>1</v>
      </c>
      <c r="B68" s="40">
        <f ca="1">T64</f>
        <v>4631137.016949038</v>
      </c>
      <c r="C68" s="108">
        <f ca="1">'Inflation rate &amp; expenditure1'!W66</f>
        <v>4253088.1354566868</v>
      </c>
      <c r="D68" t="str">
        <f ca="1">IF(B68&gt;=C68,"met","unmet")</f>
        <v>met</v>
      </c>
      <c r="E68" s="40">
        <f ca="1">B68-C68</f>
        <v>378048.88149235118</v>
      </c>
    </row>
    <row r="69" spans="1:9" x14ac:dyDescent="0.25">
      <c r="A69">
        <v>2</v>
      </c>
      <c r="B69" s="40">
        <f t="dataTable" ref="B69:E5067" dt2D="0" dtr="0" r1="K67" ca="1"/>
        <v>3211507.706011598</v>
      </c>
      <c r="C69">
        <v>4253057.5299943918</v>
      </c>
      <c r="D69" t="str">
        <v>unmet</v>
      </c>
      <c r="E69">
        <v>-1041549.8239827938</v>
      </c>
    </row>
    <row r="70" spans="1:9" x14ac:dyDescent="0.25">
      <c r="A70">
        <v>3</v>
      </c>
      <c r="B70" s="40">
        <v>4364135.4288860243</v>
      </c>
      <c r="C70">
        <v>4253289.008306494</v>
      </c>
      <c r="D70" t="str">
        <v>met</v>
      </c>
      <c r="E70">
        <v>110846.4205795303</v>
      </c>
    </row>
    <row r="71" spans="1:9" x14ac:dyDescent="0.25">
      <c r="A71">
        <v>4</v>
      </c>
      <c r="B71" s="40">
        <v>3638210.3814522084</v>
      </c>
      <c r="C71">
        <v>4253483.4777922789</v>
      </c>
      <c r="D71" t="str">
        <v>unmet</v>
      </c>
      <c r="E71">
        <v>-615273.09634007048</v>
      </c>
    </row>
    <row r="72" spans="1:9" x14ac:dyDescent="0.25">
      <c r="A72">
        <v>5</v>
      </c>
      <c r="B72" s="40">
        <v>4669669.757972586</v>
      </c>
      <c r="C72">
        <v>4253666.8458970068</v>
      </c>
      <c r="D72" t="str">
        <v>met</v>
      </c>
      <c r="E72">
        <v>416002.91207557917</v>
      </c>
    </row>
    <row r="73" spans="1:9" x14ac:dyDescent="0.25">
      <c r="A73">
        <v>6</v>
      </c>
      <c r="B73" s="40">
        <v>4006451.905928012</v>
      </c>
      <c r="C73">
        <v>4252978.4122021152</v>
      </c>
      <c r="D73" t="str">
        <v>unmet</v>
      </c>
      <c r="E73">
        <v>-246526.50627410319</v>
      </c>
    </row>
    <row r="74" spans="1:9" x14ac:dyDescent="0.25">
      <c r="A74">
        <v>7</v>
      </c>
      <c r="B74" s="40">
        <v>3263998.8654971514</v>
      </c>
      <c r="C74">
        <v>4253350.7626062762</v>
      </c>
      <c r="D74" t="str">
        <v>unmet</v>
      </c>
      <c r="E74">
        <v>-989351.89710912481</v>
      </c>
    </row>
    <row r="75" spans="1:9" x14ac:dyDescent="0.25">
      <c r="A75">
        <v>8</v>
      </c>
      <c r="B75" s="40">
        <v>4181223.6487079742</v>
      </c>
      <c r="C75">
        <v>4253133.4323982373</v>
      </c>
      <c r="D75" t="str">
        <v>unmet</v>
      </c>
      <c r="E75">
        <v>-71909.783690263052</v>
      </c>
    </row>
    <row r="76" spans="1:9" x14ac:dyDescent="0.25">
      <c r="A76">
        <v>9</v>
      </c>
      <c r="B76" s="40">
        <v>3237643.9717835844</v>
      </c>
      <c r="C76">
        <v>4253178.1916009905</v>
      </c>
      <c r="D76" t="str">
        <v>unmet</v>
      </c>
      <c r="E76">
        <v>-1015534.219817406</v>
      </c>
    </row>
    <row r="77" spans="1:9" x14ac:dyDescent="0.25">
      <c r="A77">
        <v>10</v>
      </c>
      <c r="B77" s="40">
        <v>3533650.3742614235</v>
      </c>
      <c r="C77">
        <v>4253534.0270300461</v>
      </c>
      <c r="D77" t="str">
        <v>unmet</v>
      </c>
      <c r="E77">
        <v>-719883.65276862262</v>
      </c>
    </row>
    <row r="78" spans="1:9" x14ac:dyDescent="0.25">
      <c r="A78">
        <v>11</v>
      </c>
      <c r="B78" s="40">
        <v>4819640.8799988404</v>
      </c>
      <c r="C78">
        <v>4253230.0163263036</v>
      </c>
      <c r="D78" t="str">
        <v>met</v>
      </c>
      <c r="E78">
        <v>566410.8636725368</v>
      </c>
    </row>
    <row r="79" spans="1:9" x14ac:dyDescent="0.25">
      <c r="A79">
        <v>12</v>
      </c>
      <c r="B79" s="40">
        <v>4047263.5359402876</v>
      </c>
      <c r="C79">
        <v>4253547.3268932356</v>
      </c>
      <c r="D79" t="str">
        <v>unmet</v>
      </c>
      <c r="E79">
        <v>-206283.79095294792</v>
      </c>
    </row>
    <row r="80" spans="1:9" x14ac:dyDescent="0.25">
      <c r="A80">
        <v>13</v>
      </c>
      <c r="B80" s="40">
        <v>4356150.4499890003</v>
      </c>
      <c r="C80">
        <v>4253304.8717915481</v>
      </c>
      <c r="D80" t="str">
        <v>met</v>
      </c>
      <c r="E80">
        <v>102845.57819745224</v>
      </c>
    </row>
    <row r="81" spans="1:5" x14ac:dyDescent="0.25">
      <c r="A81">
        <v>14</v>
      </c>
      <c r="B81" s="40">
        <v>3295594.8014319572</v>
      </c>
      <c r="C81">
        <v>4253794.4643440852</v>
      </c>
      <c r="D81" t="str">
        <v>unmet</v>
      </c>
      <c r="E81">
        <v>-958199.66291212803</v>
      </c>
    </row>
    <row r="82" spans="1:5" x14ac:dyDescent="0.25">
      <c r="A82">
        <v>15</v>
      </c>
      <c r="B82" s="40">
        <v>3110119.6733431229</v>
      </c>
      <c r="C82">
        <v>4253339.5630459599</v>
      </c>
      <c r="D82" t="str">
        <v>unmet</v>
      </c>
      <c r="E82">
        <v>-1143219.889702837</v>
      </c>
    </row>
    <row r="83" spans="1:5" x14ac:dyDescent="0.25">
      <c r="A83">
        <v>16</v>
      </c>
      <c r="B83" s="40">
        <v>3111132.2750915182</v>
      </c>
      <c r="C83">
        <v>4253397.2628102209</v>
      </c>
      <c r="D83" t="str">
        <v>unmet</v>
      </c>
      <c r="E83">
        <v>-1142264.9877187028</v>
      </c>
    </row>
    <row r="84" spans="1:5" x14ac:dyDescent="0.25">
      <c r="A84">
        <v>17</v>
      </c>
      <c r="B84" s="40">
        <v>4480644.2195821386</v>
      </c>
      <c r="C84">
        <v>4253459.5170463407</v>
      </c>
      <c r="D84" t="str">
        <v>met</v>
      </c>
      <c r="E84">
        <v>227184.70253579784</v>
      </c>
    </row>
    <row r="85" spans="1:5" x14ac:dyDescent="0.25">
      <c r="A85">
        <v>18</v>
      </c>
      <c r="B85" s="40">
        <v>3320623.0948973163</v>
      </c>
      <c r="C85">
        <v>4253561.5064948546</v>
      </c>
      <c r="D85" t="str">
        <v>unmet</v>
      </c>
      <c r="E85">
        <v>-932938.41159753827</v>
      </c>
    </row>
    <row r="86" spans="1:5" x14ac:dyDescent="0.25">
      <c r="A86">
        <v>19</v>
      </c>
      <c r="B86" s="40">
        <v>5313781.8298080508</v>
      </c>
      <c r="C86">
        <v>4253046.5554369409</v>
      </c>
      <c r="D86" t="str">
        <v>met</v>
      </c>
      <c r="E86">
        <v>1060735.2743711099</v>
      </c>
    </row>
    <row r="87" spans="1:5" x14ac:dyDescent="0.25">
      <c r="A87">
        <v>20</v>
      </c>
      <c r="B87" s="40">
        <v>3262646.0161557803</v>
      </c>
      <c r="C87">
        <v>4253459.1545532616</v>
      </c>
      <c r="D87" t="str">
        <v>unmet</v>
      </c>
      <c r="E87">
        <v>-990813.13839748129</v>
      </c>
    </row>
    <row r="88" spans="1:5" x14ac:dyDescent="0.25">
      <c r="A88">
        <v>21</v>
      </c>
      <c r="B88" s="40">
        <v>2777164.5711813187</v>
      </c>
      <c r="C88">
        <v>4253136.8955366798</v>
      </c>
      <c r="D88" t="str">
        <v>unmet</v>
      </c>
      <c r="E88">
        <v>-1475972.3243553611</v>
      </c>
    </row>
    <row r="89" spans="1:5" x14ac:dyDescent="0.25">
      <c r="A89">
        <v>22</v>
      </c>
      <c r="B89" s="40">
        <v>3925368.0699646841</v>
      </c>
      <c r="C89">
        <v>4253648.9658212923</v>
      </c>
      <c r="D89" t="str">
        <v>unmet</v>
      </c>
      <c r="E89">
        <v>-328280.89585660817</v>
      </c>
    </row>
    <row r="90" spans="1:5" x14ac:dyDescent="0.25">
      <c r="A90">
        <v>23</v>
      </c>
      <c r="B90" s="40">
        <v>3295314.6869345987</v>
      </c>
      <c r="C90">
        <v>4253433.6091666138</v>
      </c>
      <c r="D90" t="str">
        <v>unmet</v>
      </c>
      <c r="E90">
        <v>-958118.92223201506</v>
      </c>
    </row>
    <row r="91" spans="1:5" x14ac:dyDescent="0.25">
      <c r="A91">
        <v>24</v>
      </c>
      <c r="B91" s="40">
        <v>3104038.2319118646</v>
      </c>
      <c r="C91">
        <v>4253503.705190368</v>
      </c>
      <c r="D91" t="str">
        <v>unmet</v>
      </c>
      <c r="E91">
        <v>-1149465.4732785034</v>
      </c>
    </row>
    <row r="92" spans="1:5" x14ac:dyDescent="0.25">
      <c r="A92">
        <v>25</v>
      </c>
      <c r="B92" s="40">
        <v>3715330.3418505099</v>
      </c>
      <c r="C92">
        <v>4253194.5273096645</v>
      </c>
      <c r="D92" t="str">
        <v>unmet</v>
      </c>
      <c r="E92">
        <v>-537864.18545915466</v>
      </c>
    </row>
    <row r="93" spans="1:5" x14ac:dyDescent="0.25">
      <c r="A93">
        <v>26</v>
      </c>
      <c r="B93" s="40">
        <v>2968093.0733493324</v>
      </c>
      <c r="C93">
        <v>4253632.4906668579</v>
      </c>
      <c r="D93" t="str">
        <v>unmet</v>
      </c>
      <c r="E93">
        <v>-1285539.4173175255</v>
      </c>
    </row>
    <row r="94" spans="1:5" x14ac:dyDescent="0.25">
      <c r="A94">
        <v>27</v>
      </c>
      <c r="B94" s="40">
        <v>3550934.6490203701</v>
      </c>
      <c r="C94">
        <v>4253555.2854288165</v>
      </c>
      <c r="D94" t="str">
        <v>unmet</v>
      </c>
      <c r="E94">
        <v>-702620.63640844636</v>
      </c>
    </row>
    <row r="95" spans="1:5" x14ac:dyDescent="0.25">
      <c r="A95">
        <v>28</v>
      </c>
      <c r="B95" s="40">
        <v>3070212.0726002604</v>
      </c>
      <c r="C95">
        <v>4253098.0396247935</v>
      </c>
      <c r="D95" t="str">
        <v>unmet</v>
      </c>
      <c r="E95">
        <v>-1182885.9670245331</v>
      </c>
    </row>
    <row r="96" spans="1:5" x14ac:dyDescent="0.25">
      <c r="A96">
        <v>29</v>
      </c>
      <c r="B96" s="40">
        <v>4172767.0823716815</v>
      </c>
      <c r="C96">
        <v>4252627.8382574311</v>
      </c>
      <c r="D96" t="str">
        <v>unmet</v>
      </c>
      <c r="E96">
        <v>-79860.75588574959</v>
      </c>
    </row>
    <row r="97" spans="1:9" x14ac:dyDescent="0.25">
      <c r="A97">
        <v>30</v>
      </c>
      <c r="B97" s="40">
        <v>3792065.6704667979</v>
      </c>
      <c r="C97">
        <v>4253696.3418074558</v>
      </c>
      <c r="D97" t="str">
        <v>unmet</v>
      </c>
      <c r="E97">
        <v>-461630.67134065786</v>
      </c>
    </row>
    <row r="98" spans="1:9" x14ac:dyDescent="0.25">
      <c r="A98">
        <v>31</v>
      </c>
      <c r="B98" s="40">
        <v>4151872.872429661</v>
      </c>
      <c r="C98">
        <v>4253330.27935619</v>
      </c>
      <c r="D98" t="str">
        <v>unmet</v>
      </c>
      <c r="E98">
        <v>-101457.40692652902</v>
      </c>
    </row>
    <row r="99" spans="1:9" x14ac:dyDescent="0.25">
      <c r="A99">
        <v>32</v>
      </c>
      <c r="B99" s="40">
        <v>2920099.6233526696</v>
      </c>
      <c r="C99">
        <v>4253258.9505996117</v>
      </c>
      <c r="D99" t="str">
        <v>unmet</v>
      </c>
      <c r="E99">
        <v>-1333159.3272469421</v>
      </c>
      <c r="H99" s="31" t="s">
        <v>158</v>
      </c>
      <c r="I99" s="31">
        <f ca="1">COUNT(B68:B5067)</f>
        <v>5000</v>
      </c>
    </row>
    <row r="100" spans="1:9" x14ac:dyDescent="0.25">
      <c r="A100">
        <v>33</v>
      </c>
      <c r="B100" s="40">
        <v>3684977.4806062402</v>
      </c>
      <c r="C100">
        <v>4252918.2644294342</v>
      </c>
      <c r="D100" t="str">
        <v>unmet</v>
      </c>
      <c r="E100">
        <v>-567940.78382319398</v>
      </c>
      <c r="H100" s="31" t="s">
        <v>167</v>
      </c>
      <c r="I100" s="38">
        <f ca="1">MAX(B68:B5067)</f>
        <v>10656677.67678868</v>
      </c>
    </row>
    <row r="101" spans="1:9" x14ac:dyDescent="0.25">
      <c r="A101">
        <v>34</v>
      </c>
      <c r="B101" s="40">
        <v>4172147.0620985869</v>
      </c>
      <c r="C101">
        <v>4253345.8674032278</v>
      </c>
      <c r="D101" t="str">
        <v>unmet</v>
      </c>
      <c r="E101">
        <v>-81198.805304640904</v>
      </c>
      <c r="H101" s="31" t="s">
        <v>168</v>
      </c>
      <c r="I101" s="38">
        <f ca="1">MIN(B68:B5067)</f>
        <v>2518216.1082303165</v>
      </c>
    </row>
    <row r="102" spans="1:9" x14ac:dyDescent="0.25">
      <c r="A102">
        <v>35</v>
      </c>
      <c r="B102" s="40">
        <v>4852016.9730387144</v>
      </c>
      <c r="C102">
        <v>4253537.5732223801</v>
      </c>
      <c r="D102" t="str">
        <v>met</v>
      </c>
      <c r="E102">
        <v>598479.39981633425</v>
      </c>
      <c r="H102" s="31" t="s">
        <v>169</v>
      </c>
      <c r="I102" s="38">
        <f ca="1">AVERAGE(B68:B5067)</f>
        <v>3620505.4946339354</v>
      </c>
    </row>
    <row r="103" spans="1:9" x14ac:dyDescent="0.25">
      <c r="A103">
        <v>36</v>
      </c>
      <c r="B103" s="40">
        <v>3523407.2880480257</v>
      </c>
      <c r="C103">
        <v>4253722.2930949656</v>
      </c>
      <c r="D103" t="str">
        <v>unmet</v>
      </c>
      <c r="E103">
        <v>-730315.00504693994</v>
      </c>
      <c r="H103" s="31" t="s">
        <v>146</v>
      </c>
      <c r="I103" s="31">
        <f ca="1">_xlfn.STDEV.S(B68:B5067)</f>
        <v>726750.59910307289</v>
      </c>
    </row>
    <row r="104" spans="1:9" x14ac:dyDescent="0.25">
      <c r="A104">
        <v>37</v>
      </c>
      <c r="B104" s="40">
        <v>3590611.1709917425</v>
      </c>
      <c r="C104">
        <v>4253461.9904200379</v>
      </c>
      <c r="D104" t="str">
        <v>unmet</v>
      </c>
      <c r="E104">
        <v>-662850.81942829536</v>
      </c>
      <c r="H104" s="31"/>
      <c r="I104" s="31"/>
    </row>
    <row r="105" spans="1:9" x14ac:dyDescent="0.25">
      <c r="A105">
        <v>38</v>
      </c>
      <c r="B105" s="40">
        <v>3527851.269829412</v>
      </c>
      <c r="C105">
        <v>4253421.1299470533</v>
      </c>
      <c r="D105" t="str">
        <v>unmet</v>
      </c>
      <c r="E105">
        <v>-725569.86011764128</v>
      </c>
      <c r="H105" s="31" t="s">
        <v>162</v>
      </c>
      <c r="I105" s="31">
        <f ca="1">I103-_xlfn.CONFIDENCE.T(0.05,I103,I99)</f>
        <v>706601.59192518529</v>
      </c>
    </row>
    <row r="106" spans="1:9" x14ac:dyDescent="0.25">
      <c r="A106">
        <v>39</v>
      </c>
      <c r="B106" s="40">
        <v>3057292.3956998182</v>
      </c>
      <c r="C106">
        <v>4252884.6423302814</v>
      </c>
      <c r="D106" t="str">
        <v>unmet</v>
      </c>
      <c r="E106">
        <v>-1195592.2466304633</v>
      </c>
      <c r="H106" s="31"/>
      <c r="I106" s="31">
        <f ca="1">I103+_xlfn.CONFIDENCE.T(0.05,I103,I99)</f>
        <v>746899.60628096049</v>
      </c>
    </row>
    <row r="107" spans="1:9" x14ac:dyDescent="0.25">
      <c r="A107">
        <v>40</v>
      </c>
      <c r="B107" s="40">
        <v>3832669.442919001</v>
      </c>
      <c r="C107">
        <v>4253841.517471604</v>
      </c>
      <c r="D107" t="str">
        <v>unmet</v>
      </c>
      <c r="E107">
        <v>-421172.07455260307</v>
      </c>
      <c r="H107" s="57" t="s">
        <v>163</v>
      </c>
      <c r="I107" s="57">
        <f ca="1">_xlfn.PERCENTILE.EXC(B68:B5067,0.025)</f>
        <v>2815536.9201202909</v>
      </c>
    </row>
    <row r="108" spans="1:9" x14ac:dyDescent="0.25">
      <c r="A108">
        <v>41</v>
      </c>
      <c r="B108" s="40">
        <v>3315365.8401507121</v>
      </c>
      <c r="C108">
        <v>4252927.8680805489</v>
      </c>
      <c r="D108" t="str">
        <v>unmet</v>
      </c>
      <c r="E108">
        <v>-937562.02792983688</v>
      </c>
      <c r="H108" s="57"/>
      <c r="I108" s="57">
        <f ca="1">_xlfn.PERCENTILE.EXC(B68:B5067,0.975)</f>
        <v>5533118.6321472377</v>
      </c>
    </row>
    <row r="109" spans="1:9" x14ac:dyDescent="0.25">
      <c r="A109">
        <v>42</v>
      </c>
      <c r="B109" s="40">
        <v>5307963.8898737822</v>
      </c>
      <c r="C109">
        <v>4253300.3363622557</v>
      </c>
      <c r="D109" t="str">
        <v>met</v>
      </c>
      <c r="E109">
        <v>1054663.5535115264</v>
      </c>
      <c r="H109" s="31" t="s">
        <v>228</v>
      </c>
      <c r="I109" s="31">
        <f ca="1">COUNTIF(D68:D5067,"=met")</f>
        <v>640</v>
      </c>
    </row>
    <row r="110" spans="1:9" x14ac:dyDescent="0.25">
      <c r="A110">
        <v>43</v>
      </c>
      <c r="B110" s="40">
        <v>3191725.1592434193</v>
      </c>
      <c r="C110">
        <v>4253396.8286238471</v>
      </c>
      <c r="D110" t="str">
        <v>unmet</v>
      </c>
      <c r="E110">
        <v>-1061671.6693804278</v>
      </c>
      <c r="H110" s="41" t="s">
        <v>225</v>
      </c>
      <c r="I110" s="43">
        <f ca="1">I109/I99</f>
        <v>0.128</v>
      </c>
    </row>
    <row r="111" spans="1:9" x14ac:dyDescent="0.25">
      <c r="A111">
        <v>44</v>
      </c>
      <c r="B111" s="40">
        <v>5465303.5019721668</v>
      </c>
      <c r="C111">
        <v>4253484.8424558686</v>
      </c>
      <c r="D111" t="str">
        <v>met</v>
      </c>
      <c r="E111">
        <v>1211818.6595162982</v>
      </c>
      <c r="H111" s="31" t="s">
        <v>165</v>
      </c>
      <c r="I111" s="31">
        <f ca="1">SQRT(((1-I110)*I110)/I99)</f>
        <v>4.724743379274688E-3</v>
      </c>
    </row>
    <row r="112" spans="1:9" x14ac:dyDescent="0.25">
      <c r="A112">
        <v>45</v>
      </c>
      <c r="B112" s="40">
        <v>3468273.4422536236</v>
      </c>
      <c r="C112">
        <v>4252951.6202379037</v>
      </c>
      <c r="D112" t="str">
        <v>unmet</v>
      </c>
      <c r="E112">
        <v>-784678.17798428005</v>
      </c>
      <c r="H112" s="31" t="s">
        <v>162</v>
      </c>
      <c r="I112" s="31">
        <f ca="1">I110+(_xlfn.NORM.S.INV(0.975))*I111</f>
        <v>0.13726032685957246</v>
      </c>
    </row>
    <row r="113" spans="1:11" x14ac:dyDescent="0.25">
      <c r="A113">
        <v>46</v>
      </c>
      <c r="B113" s="40">
        <v>3153104.0631084703</v>
      </c>
      <c r="C113">
        <v>4253151.374965799</v>
      </c>
      <c r="D113" t="str">
        <v>unmet</v>
      </c>
      <c r="E113">
        <v>-1100047.3118573288</v>
      </c>
      <c r="H113" s="31"/>
      <c r="I113" s="31">
        <f ca="1">I110-(_xlfn.NORM.S.INV(0.975))*I111</f>
        <v>0.11873967314042755</v>
      </c>
    </row>
    <row r="114" spans="1:11" x14ac:dyDescent="0.25">
      <c r="A114">
        <v>47</v>
      </c>
      <c r="B114" s="40">
        <v>3402295.1005526837</v>
      </c>
      <c r="C114">
        <v>4253403.915736407</v>
      </c>
      <c r="D114" t="str">
        <v>unmet</v>
      </c>
      <c r="E114">
        <v>-851108.81518372335</v>
      </c>
    </row>
    <row r="115" spans="1:11" x14ac:dyDescent="0.25">
      <c r="A115">
        <v>48</v>
      </c>
      <c r="B115" s="40">
        <v>3346139.2862720275</v>
      </c>
      <c r="C115">
        <v>4253005.5174963819</v>
      </c>
      <c r="D115" t="str">
        <v>unmet</v>
      </c>
      <c r="E115">
        <v>-906866.23122435436</v>
      </c>
    </row>
    <row r="116" spans="1:11" ht="15.75" x14ac:dyDescent="0.25">
      <c r="A116">
        <v>49</v>
      </c>
      <c r="B116" s="40">
        <v>3582557.4967601467</v>
      </c>
      <c r="C116">
        <v>4253684.925352701</v>
      </c>
      <c r="D116" t="str">
        <v>unmet</v>
      </c>
      <c r="E116">
        <v>-671127.42859255429</v>
      </c>
      <c r="H116" s="58" t="s">
        <v>179</v>
      </c>
    </row>
    <row r="117" spans="1:11" x14ac:dyDescent="0.25">
      <c r="A117">
        <v>50</v>
      </c>
      <c r="B117" s="40">
        <v>3346128.4794115815</v>
      </c>
      <c r="C117">
        <v>4253213.7957279664</v>
      </c>
      <c r="D117" t="str">
        <v>unmet</v>
      </c>
      <c r="E117">
        <v>-907085.31631638482</v>
      </c>
      <c r="H117" s="31" t="s">
        <v>158</v>
      </c>
      <c r="I117" s="31">
        <v>5000</v>
      </c>
    </row>
    <row r="118" spans="1:11" x14ac:dyDescent="0.25">
      <c r="A118">
        <v>51</v>
      </c>
      <c r="B118" s="40">
        <v>4186543.929236121</v>
      </c>
      <c r="C118">
        <v>4253614.8863354651</v>
      </c>
      <c r="D118" t="str">
        <v>unmet</v>
      </c>
      <c r="E118">
        <v>-67070.957099344116</v>
      </c>
      <c r="H118" s="31" t="s">
        <v>167</v>
      </c>
      <c r="I118" s="38">
        <v>4197368.1455077082</v>
      </c>
    </row>
    <row r="119" spans="1:11" x14ac:dyDescent="0.25">
      <c r="A119">
        <v>52</v>
      </c>
      <c r="B119" s="40">
        <v>4522641.4084680332</v>
      </c>
      <c r="C119">
        <v>4253403.7525563613</v>
      </c>
      <c r="D119" t="str">
        <v>met</v>
      </c>
      <c r="E119">
        <v>269237.65591167193</v>
      </c>
      <c r="H119" s="31" t="s">
        <v>168</v>
      </c>
      <c r="I119" s="38">
        <v>245823.78166374701</v>
      </c>
    </row>
    <row r="120" spans="1:11" x14ac:dyDescent="0.25">
      <c r="A120">
        <v>53</v>
      </c>
      <c r="B120" s="40">
        <v>3815499.445820665</v>
      </c>
      <c r="C120">
        <v>4253648.8680344308</v>
      </c>
      <c r="D120" t="str">
        <v>unmet</v>
      </c>
      <c r="E120">
        <v>-438149.42221376579</v>
      </c>
      <c r="H120" s="31" t="s">
        <v>169</v>
      </c>
      <c r="I120" s="38">
        <v>621904.29530732473</v>
      </c>
    </row>
    <row r="121" spans="1:11" x14ac:dyDescent="0.25">
      <c r="A121">
        <v>54</v>
      </c>
      <c r="B121" s="40">
        <v>3663277.2525350628</v>
      </c>
      <c r="C121">
        <v>4253477.0667951629</v>
      </c>
      <c r="D121" t="str">
        <v>unmet</v>
      </c>
      <c r="E121">
        <v>-590199.81426010001</v>
      </c>
      <c r="H121" s="31" t="s">
        <v>146</v>
      </c>
      <c r="I121" s="31">
        <v>303302.7377546138</v>
      </c>
    </row>
    <row r="122" spans="1:11" x14ac:dyDescent="0.25">
      <c r="A122">
        <v>55</v>
      </c>
      <c r="B122" s="40">
        <v>3183664.1249463372</v>
      </c>
      <c r="C122">
        <v>4253718.0246327482</v>
      </c>
      <c r="D122" t="str">
        <v>unmet</v>
      </c>
      <c r="E122">
        <v>-1070053.899686411</v>
      </c>
      <c r="H122" s="31"/>
      <c r="I122" s="31"/>
    </row>
    <row r="123" spans="1:11" x14ac:dyDescent="0.25">
      <c r="A123">
        <v>56</v>
      </c>
      <c r="B123" s="40">
        <v>2935435.0257216766</v>
      </c>
      <c r="C123">
        <v>4252895.2538053878</v>
      </c>
      <c r="D123" t="str">
        <v>unmet</v>
      </c>
      <c r="E123">
        <v>-1317460.2280837111</v>
      </c>
      <c r="H123" s="31" t="s">
        <v>162</v>
      </c>
      <c r="I123" s="31">
        <v>294893.73327958077</v>
      </c>
      <c r="K123" s="57">
        <v>2504918.1623215568</v>
      </c>
    </row>
    <row r="124" spans="1:11" x14ac:dyDescent="0.25">
      <c r="A124">
        <v>57</v>
      </c>
      <c r="B124" s="40">
        <v>3152187.371196405</v>
      </c>
      <c r="C124">
        <v>4254410.3547324054</v>
      </c>
      <c r="D124" t="str">
        <v>unmet</v>
      </c>
      <c r="E124">
        <v>-1102222.9835360004</v>
      </c>
      <c r="H124" s="31"/>
      <c r="I124" s="31">
        <v>311711.74222964683</v>
      </c>
      <c r="K124" s="57">
        <v>450943.29352002603</v>
      </c>
    </row>
    <row r="125" spans="1:11" x14ac:dyDescent="0.25">
      <c r="A125">
        <v>58</v>
      </c>
      <c r="B125" s="40">
        <v>3137247.1696693627</v>
      </c>
      <c r="C125">
        <v>4253097.8890514243</v>
      </c>
      <c r="D125" t="str">
        <v>unmet</v>
      </c>
      <c r="E125">
        <v>-1115850.7193820616</v>
      </c>
      <c r="H125" s="57" t="s">
        <v>163</v>
      </c>
      <c r="I125" s="57">
        <v>314111.00764280028</v>
      </c>
    </row>
    <row r="126" spans="1:11" x14ac:dyDescent="0.25">
      <c r="A126">
        <v>59</v>
      </c>
      <c r="B126" s="40">
        <v>3594458.4331140444</v>
      </c>
      <c r="C126">
        <v>4253152.7313750219</v>
      </c>
      <c r="D126" t="str">
        <v>unmet</v>
      </c>
      <c r="E126">
        <v>-658694.29826097749</v>
      </c>
      <c r="H126" s="57"/>
      <c r="I126" s="57">
        <v>1431100.5140497594</v>
      </c>
    </row>
    <row r="127" spans="1:11" x14ac:dyDescent="0.25">
      <c r="A127">
        <v>60</v>
      </c>
      <c r="B127" s="40">
        <v>3081825.2606984004</v>
      </c>
      <c r="C127">
        <v>4253069.7650379743</v>
      </c>
      <c r="D127" t="str">
        <v>unmet</v>
      </c>
      <c r="E127">
        <v>-1171244.5043395739</v>
      </c>
      <c r="H127" s="31" t="s">
        <v>166</v>
      </c>
      <c r="I127" s="31">
        <v>4763</v>
      </c>
    </row>
    <row r="128" spans="1:11" x14ac:dyDescent="0.25">
      <c r="A128">
        <v>61</v>
      </c>
      <c r="B128" s="40">
        <v>3380528.3496154579</v>
      </c>
      <c r="C128">
        <v>4254031.2997321654</v>
      </c>
      <c r="D128" t="str">
        <v>unmet</v>
      </c>
      <c r="E128">
        <v>-873502.95011670748</v>
      </c>
      <c r="H128" s="41" t="s">
        <v>164</v>
      </c>
      <c r="I128" s="43">
        <v>0.9526</v>
      </c>
    </row>
    <row r="129" spans="1:9" x14ac:dyDescent="0.25">
      <c r="A129">
        <v>62</v>
      </c>
      <c r="B129" s="40">
        <v>3588936.452921032</v>
      </c>
      <c r="C129">
        <v>4253557.6282479772</v>
      </c>
      <c r="D129" t="str">
        <v>unmet</v>
      </c>
      <c r="E129">
        <v>-664621.17532694526</v>
      </c>
      <c r="H129" s="31" t="s">
        <v>165</v>
      </c>
      <c r="I129" s="31">
        <v>3.0051036587778464E-3</v>
      </c>
    </row>
    <row r="130" spans="1:9" x14ac:dyDescent="0.25">
      <c r="A130">
        <v>63</v>
      </c>
      <c r="B130" s="40">
        <v>3667313.5699955225</v>
      </c>
      <c r="C130">
        <v>4253167.2736706287</v>
      </c>
      <c r="D130" t="str">
        <v>unmet</v>
      </c>
      <c r="E130">
        <v>-585853.70367510617</v>
      </c>
      <c r="H130" s="31" t="s">
        <v>162</v>
      </c>
      <c r="I130" s="31">
        <v>0.95848989494101411</v>
      </c>
    </row>
    <row r="131" spans="1:9" x14ac:dyDescent="0.25">
      <c r="A131">
        <v>64</v>
      </c>
      <c r="B131" s="40">
        <v>3116333.8904398764</v>
      </c>
      <c r="C131">
        <v>4253240.0556290932</v>
      </c>
      <c r="D131" t="str">
        <v>unmet</v>
      </c>
      <c r="E131">
        <v>-1136906.1651892168</v>
      </c>
      <c r="H131" s="31"/>
      <c r="I131" s="31">
        <v>0.9467101050589859</v>
      </c>
    </row>
    <row r="132" spans="1:9" x14ac:dyDescent="0.25">
      <c r="A132">
        <v>65</v>
      </c>
      <c r="B132" s="40">
        <v>4082350.7583244727</v>
      </c>
      <c r="C132">
        <v>4253261.549993162</v>
      </c>
      <c r="D132" t="str">
        <v>unmet</v>
      </c>
      <c r="E132">
        <v>-170910.79166868934</v>
      </c>
    </row>
    <row r="133" spans="1:9" x14ac:dyDescent="0.25">
      <c r="A133">
        <v>66</v>
      </c>
      <c r="B133" s="40">
        <v>4169458.2340599322</v>
      </c>
      <c r="C133">
        <v>4253161.3440586198</v>
      </c>
      <c r="D133" t="str">
        <v>unmet</v>
      </c>
      <c r="E133">
        <v>-83703.109998687636</v>
      </c>
    </row>
    <row r="134" spans="1:9" x14ac:dyDescent="0.25">
      <c r="A134">
        <v>67</v>
      </c>
      <c r="B134" s="40">
        <v>3711303.5514573925</v>
      </c>
      <c r="C134">
        <v>4253390.3313655173</v>
      </c>
      <c r="D134" t="str">
        <v>unmet</v>
      </c>
      <c r="E134">
        <v>-542086.77990812482</v>
      </c>
    </row>
    <row r="135" spans="1:9" x14ac:dyDescent="0.25">
      <c r="A135">
        <v>68</v>
      </c>
      <c r="B135" s="40">
        <v>2694199.9193777191</v>
      </c>
      <c r="C135">
        <v>4253652.3333164863</v>
      </c>
      <c r="D135" t="str">
        <v>unmet</v>
      </c>
      <c r="E135">
        <v>-1559452.4139387673</v>
      </c>
    </row>
    <row r="136" spans="1:9" x14ac:dyDescent="0.25">
      <c r="A136">
        <v>69</v>
      </c>
      <c r="B136" s="40">
        <v>2800800.1820958545</v>
      </c>
      <c r="C136">
        <v>4253415.5419000937</v>
      </c>
      <c r="D136" t="str">
        <v>unmet</v>
      </c>
      <c r="E136">
        <v>-1452615.3598042391</v>
      </c>
    </row>
    <row r="137" spans="1:9" x14ac:dyDescent="0.25">
      <c r="A137">
        <v>70</v>
      </c>
      <c r="B137" s="40">
        <v>3140379.6724309921</v>
      </c>
      <c r="C137">
        <v>4253175.6198146697</v>
      </c>
      <c r="D137" t="str">
        <v>unmet</v>
      </c>
      <c r="E137">
        <v>-1112795.9473836776</v>
      </c>
    </row>
    <row r="138" spans="1:9" x14ac:dyDescent="0.25">
      <c r="A138">
        <v>71</v>
      </c>
      <c r="B138" s="40">
        <v>2951468.3570078346</v>
      </c>
      <c r="C138">
        <v>4253396.3057800867</v>
      </c>
      <c r="D138" t="str">
        <v>unmet</v>
      </c>
      <c r="E138">
        <v>-1301927.9487722521</v>
      </c>
    </row>
    <row r="139" spans="1:9" x14ac:dyDescent="0.25">
      <c r="A139">
        <v>72</v>
      </c>
      <c r="B139" s="40">
        <v>4983548.8326858692</v>
      </c>
      <c r="C139">
        <v>4253463.0240936102</v>
      </c>
      <c r="D139" t="str">
        <v>met</v>
      </c>
      <c r="E139">
        <v>730085.80859225895</v>
      </c>
    </row>
    <row r="140" spans="1:9" x14ac:dyDescent="0.25">
      <c r="A140">
        <v>73</v>
      </c>
      <c r="B140" s="40">
        <v>3871054.0156517886</v>
      </c>
      <c r="C140">
        <v>4253479.5663319807</v>
      </c>
      <c r="D140" t="str">
        <v>unmet</v>
      </c>
      <c r="E140">
        <v>-382425.55068019219</v>
      </c>
    </row>
    <row r="141" spans="1:9" x14ac:dyDescent="0.25">
      <c r="A141">
        <v>74</v>
      </c>
      <c r="B141" s="40">
        <v>3576889.0175920981</v>
      </c>
      <c r="C141">
        <v>4252923.7146504577</v>
      </c>
      <c r="D141" t="str">
        <v>unmet</v>
      </c>
      <c r="E141">
        <v>-676034.69705835963</v>
      </c>
    </row>
    <row r="142" spans="1:9" x14ac:dyDescent="0.25">
      <c r="A142">
        <v>75</v>
      </c>
      <c r="B142" s="40">
        <v>4038129.5915425811</v>
      </c>
      <c r="C142">
        <v>4253494.061589228</v>
      </c>
      <c r="D142" t="str">
        <v>unmet</v>
      </c>
      <c r="E142">
        <v>-215364.47004664689</v>
      </c>
    </row>
    <row r="143" spans="1:9" x14ac:dyDescent="0.25">
      <c r="A143">
        <v>76</v>
      </c>
      <c r="B143" s="40">
        <v>4558380.0328143118</v>
      </c>
      <c r="C143">
        <v>4253327.1241469476</v>
      </c>
      <c r="D143" t="str">
        <v>met</v>
      </c>
      <c r="E143">
        <v>305052.90866736416</v>
      </c>
    </row>
    <row r="144" spans="1:9" x14ac:dyDescent="0.25">
      <c r="A144">
        <v>77</v>
      </c>
      <c r="B144" s="40">
        <v>4075601.4563766234</v>
      </c>
      <c r="C144">
        <v>4253340.5797369722</v>
      </c>
      <c r="D144" t="str">
        <v>unmet</v>
      </c>
      <c r="E144">
        <v>-177739.12336034887</v>
      </c>
    </row>
    <row r="145" spans="1:5" x14ac:dyDescent="0.25">
      <c r="A145">
        <v>78</v>
      </c>
      <c r="B145" s="40">
        <v>2809700.4042821387</v>
      </c>
      <c r="C145">
        <v>4253427.2588270316</v>
      </c>
      <c r="D145" t="str">
        <v>unmet</v>
      </c>
      <c r="E145">
        <v>-1443726.8545448929</v>
      </c>
    </row>
    <row r="146" spans="1:5" x14ac:dyDescent="0.25">
      <c r="A146">
        <v>79</v>
      </c>
      <c r="B146" s="40">
        <v>3860247.9884440042</v>
      </c>
      <c r="C146">
        <v>4253082.8431190718</v>
      </c>
      <c r="D146" t="str">
        <v>unmet</v>
      </c>
      <c r="E146">
        <v>-392834.85467506759</v>
      </c>
    </row>
    <row r="147" spans="1:5" x14ac:dyDescent="0.25">
      <c r="A147">
        <v>80</v>
      </c>
      <c r="B147" s="40">
        <v>3079807.4980819747</v>
      </c>
      <c r="C147">
        <v>4253327.5220366782</v>
      </c>
      <c r="D147" t="str">
        <v>unmet</v>
      </c>
      <c r="E147">
        <v>-1173520.0239547035</v>
      </c>
    </row>
    <row r="148" spans="1:5" x14ac:dyDescent="0.25">
      <c r="A148">
        <v>81</v>
      </c>
      <c r="B148" s="40">
        <v>3359855.4341114694</v>
      </c>
      <c r="C148">
        <v>4252875.769038097</v>
      </c>
      <c r="D148" t="str">
        <v>unmet</v>
      </c>
      <c r="E148">
        <v>-893020.33492662758</v>
      </c>
    </row>
    <row r="149" spans="1:5" x14ac:dyDescent="0.25">
      <c r="A149">
        <v>82</v>
      </c>
      <c r="B149" s="40">
        <v>3005681.5131743737</v>
      </c>
      <c r="C149">
        <v>4253864.8556574462</v>
      </c>
      <c r="D149" t="str">
        <v>unmet</v>
      </c>
      <c r="E149">
        <v>-1248183.3424830725</v>
      </c>
    </row>
    <row r="150" spans="1:5" x14ac:dyDescent="0.25">
      <c r="A150">
        <v>83</v>
      </c>
      <c r="B150" s="40">
        <v>2990362.505179137</v>
      </c>
      <c r="C150">
        <v>4253417.6415425111</v>
      </c>
      <c r="D150" t="str">
        <v>unmet</v>
      </c>
      <c r="E150">
        <v>-1263055.1363633741</v>
      </c>
    </row>
    <row r="151" spans="1:5" x14ac:dyDescent="0.25">
      <c r="A151">
        <v>84</v>
      </c>
      <c r="B151" s="40">
        <v>4718686.5735918963</v>
      </c>
      <c r="C151">
        <v>4253380.9312699977</v>
      </c>
      <c r="D151" t="str">
        <v>met</v>
      </c>
      <c r="E151">
        <v>465305.6423218986</v>
      </c>
    </row>
    <row r="152" spans="1:5" x14ac:dyDescent="0.25">
      <c r="A152">
        <v>85</v>
      </c>
      <c r="B152" s="40">
        <v>3156933.2286707433</v>
      </c>
      <c r="C152">
        <v>4253523.9428376416</v>
      </c>
      <c r="D152" t="str">
        <v>unmet</v>
      </c>
      <c r="E152">
        <v>-1096590.7141668983</v>
      </c>
    </row>
    <row r="153" spans="1:5" x14ac:dyDescent="0.25">
      <c r="A153">
        <v>86</v>
      </c>
      <c r="B153" s="40">
        <v>3473430.0014492823</v>
      </c>
      <c r="C153">
        <v>4253654.6532954779</v>
      </c>
      <c r="D153" t="str">
        <v>unmet</v>
      </c>
      <c r="E153">
        <v>-780224.65184619557</v>
      </c>
    </row>
    <row r="154" spans="1:5" x14ac:dyDescent="0.25">
      <c r="A154">
        <v>87</v>
      </c>
      <c r="B154" s="40">
        <v>3400729.2398374607</v>
      </c>
      <c r="C154">
        <v>4253494.9316759212</v>
      </c>
      <c r="D154" t="str">
        <v>unmet</v>
      </c>
      <c r="E154">
        <v>-852765.69183846051</v>
      </c>
    </row>
    <row r="155" spans="1:5" x14ac:dyDescent="0.25">
      <c r="A155">
        <v>88</v>
      </c>
      <c r="B155" s="40">
        <v>3023912.879780815</v>
      </c>
      <c r="C155">
        <v>4253432.5915083997</v>
      </c>
      <c r="D155" t="str">
        <v>unmet</v>
      </c>
      <c r="E155">
        <v>-1229519.7117275847</v>
      </c>
    </row>
    <row r="156" spans="1:5" x14ac:dyDescent="0.25">
      <c r="A156">
        <v>89</v>
      </c>
      <c r="B156" s="40">
        <v>3438743.5436848309</v>
      </c>
      <c r="C156">
        <v>4253566.4215964423</v>
      </c>
      <c r="D156" t="str">
        <v>unmet</v>
      </c>
      <c r="E156">
        <v>-814822.87791161146</v>
      </c>
    </row>
    <row r="157" spans="1:5" x14ac:dyDescent="0.25">
      <c r="A157">
        <v>90</v>
      </c>
      <c r="B157" s="40">
        <v>4349994.4110523984</v>
      </c>
      <c r="C157">
        <v>4253152.1710747853</v>
      </c>
      <c r="D157" t="str">
        <v>met</v>
      </c>
      <c r="E157">
        <v>96842.239977613091</v>
      </c>
    </row>
    <row r="158" spans="1:5" x14ac:dyDescent="0.25">
      <c r="A158">
        <v>91</v>
      </c>
      <c r="B158" s="40">
        <v>3677757.4631897863</v>
      </c>
      <c r="C158">
        <v>4252842.5058981646</v>
      </c>
      <c r="D158" t="str">
        <v>unmet</v>
      </c>
      <c r="E158">
        <v>-575085.04270837829</v>
      </c>
    </row>
    <row r="159" spans="1:5" x14ac:dyDescent="0.25">
      <c r="A159">
        <v>92</v>
      </c>
      <c r="B159" s="40">
        <v>3796802.9573207377</v>
      </c>
      <c r="C159">
        <v>4252912.7402244713</v>
      </c>
      <c r="D159" t="str">
        <v>unmet</v>
      </c>
      <c r="E159">
        <v>-456109.78290373366</v>
      </c>
    </row>
    <row r="160" spans="1:5" x14ac:dyDescent="0.25">
      <c r="A160">
        <v>93</v>
      </c>
      <c r="B160" s="40">
        <v>3223807.0289413538</v>
      </c>
      <c r="C160">
        <v>4252942.7471200293</v>
      </c>
      <c r="D160" t="str">
        <v>unmet</v>
      </c>
      <c r="E160">
        <v>-1029135.7181786755</v>
      </c>
    </row>
    <row r="161" spans="1:5" x14ac:dyDescent="0.25">
      <c r="A161">
        <v>94</v>
      </c>
      <c r="B161" s="40">
        <v>2960115.1025564903</v>
      </c>
      <c r="C161">
        <v>4253285.422595432</v>
      </c>
      <c r="D161" t="str">
        <v>unmet</v>
      </c>
      <c r="E161">
        <v>-1293170.3200389417</v>
      </c>
    </row>
    <row r="162" spans="1:5" x14ac:dyDescent="0.25">
      <c r="A162">
        <v>95</v>
      </c>
      <c r="B162" s="40">
        <v>6156834.1434610179</v>
      </c>
      <c r="C162">
        <v>4253752.1976754097</v>
      </c>
      <c r="D162" t="str">
        <v>met</v>
      </c>
      <c r="E162">
        <v>1903081.9457856081</v>
      </c>
    </row>
    <row r="163" spans="1:5" x14ac:dyDescent="0.25">
      <c r="A163">
        <v>96</v>
      </c>
      <c r="B163" s="40">
        <v>3435576.597170122</v>
      </c>
      <c r="C163">
        <v>4254001.2004146753</v>
      </c>
      <c r="D163" t="str">
        <v>unmet</v>
      </c>
      <c r="E163">
        <v>-818424.60324455332</v>
      </c>
    </row>
    <row r="164" spans="1:5" x14ac:dyDescent="0.25">
      <c r="A164">
        <v>97</v>
      </c>
      <c r="B164" s="40">
        <v>2916152.211480394</v>
      </c>
      <c r="C164">
        <v>4253304.5810057819</v>
      </c>
      <c r="D164" t="str">
        <v>unmet</v>
      </c>
      <c r="E164">
        <v>-1337152.3695253879</v>
      </c>
    </row>
    <row r="165" spans="1:5" x14ac:dyDescent="0.25">
      <c r="A165">
        <v>98</v>
      </c>
      <c r="B165" s="40">
        <v>3428862.765664611</v>
      </c>
      <c r="C165">
        <v>4253222.6382352645</v>
      </c>
      <c r="D165" t="str">
        <v>unmet</v>
      </c>
      <c r="E165">
        <v>-824359.87257065345</v>
      </c>
    </row>
    <row r="166" spans="1:5" x14ac:dyDescent="0.25">
      <c r="A166">
        <v>99</v>
      </c>
      <c r="B166" s="40">
        <v>3605846.5427659266</v>
      </c>
      <c r="C166">
        <v>4252781.8253512494</v>
      </c>
      <c r="D166" t="str">
        <v>unmet</v>
      </c>
      <c r="E166">
        <v>-646935.28258532286</v>
      </c>
    </row>
    <row r="167" spans="1:5" x14ac:dyDescent="0.25">
      <c r="A167">
        <v>100</v>
      </c>
      <c r="B167" s="40">
        <v>3789269.8913129242</v>
      </c>
      <c r="C167">
        <v>4253268.385926622</v>
      </c>
      <c r="D167" t="str">
        <v>unmet</v>
      </c>
      <c r="E167">
        <v>-463998.49461369775</v>
      </c>
    </row>
    <row r="168" spans="1:5" x14ac:dyDescent="0.25">
      <c r="A168">
        <v>101</v>
      </c>
      <c r="B168" s="40">
        <v>3129400.3182349773</v>
      </c>
      <c r="C168">
        <v>4253579.1004073387</v>
      </c>
      <c r="D168" t="str">
        <v>unmet</v>
      </c>
      <c r="E168">
        <v>-1124178.7821723614</v>
      </c>
    </row>
    <row r="169" spans="1:5" x14ac:dyDescent="0.25">
      <c r="A169">
        <v>102</v>
      </c>
      <c r="B169" s="40">
        <v>3276224.2097706022</v>
      </c>
      <c r="C169">
        <v>4252945.930294334</v>
      </c>
      <c r="D169" t="str">
        <v>unmet</v>
      </c>
      <c r="E169">
        <v>-976721.72052373178</v>
      </c>
    </row>
    <row r="170" spans="1:5" x14ac:dyDescent="0.25">
      <c r="A170">
        <v>103</v>
      </c>
      <c r="B170" s="40">
        <v>3218328.8441539137</v>
      </c>
      <c r="C170">
        <v>4254147.8366834223</v>
      </c>
      <c r="D170" t="str">
        <v>unmet</v>
      </c>
      <c r="E170">
        <v>-1035818.9925295087</v>
      </c>
    </row>
    <row r="171" spans="1:5" x14ac:dyDescent="0.25">
      <c r="A171">
        <v>104</v>
      </c>
      <c r="B171" s="40">
        <v>4559381.30298205</v>
      </c>
      <c r="C171">
        <v>4253796.7406695755</v>
      </c>
      <c r="D171" t="str">
        <v>met</v>
      </c>
      <c r="E171">
        <v>305584.56231247447</v>
      </c>
    </row>
    <row r="172" spans="1:5" x14ac:dyDescent="0.25">
      <c r="A172">
        <v>105</v>
      </c>
      <c r="B172" s="40">
        <v>4069833.1993182469</v>
      </c>
      <c r="C172">
        <v>4253302.911027085</v>
      </c>
      <c r="D172" t="str">
        <v>unmet</v>
      </c>
      <c r="E172">
        <v>-183469.71170883812</v>
      </c>
    </row>
    <row r="173" spans="1:5" x14ac:dyDescent="0.25">
      <c r="A173">
        <v>106</v>
      </c>
      <c r="B173" s="40">
        <v>3167580.1100862566</v>
      </c>
      <c r="C173">
        <v>4253118.0957674673</v>
      </c>
      <c r="D173" t="str">
        <v>unmet</v>
      </c>
      <c r="E173">
        <v>-1085537.9856812106</v>
      </c>
    </row>
    <row r="174" spans="1:5" x14ac:dyDescent="0.25">
      <c r="A174">
        <v>107</v>
      </c>
      <c r="B174" s="40">
        <v>3217193.148767028</v>
      </c>
      <c r="C174">
        <v>4253126.2586757382</v>
      </c>
      <c r="D174" t="str">
        <v>unmet</v>
      </c>
      <c r="E174">
        <v>-1035933.1099087102</v>
      </c>
    </row>
    <row r="175" spans="1:5" x14ac:dyDescent="0.25">
      <c r="A175">
        <v>108</v>
      </c>
      <c r="B175" s="40">
        <v>3620722.8089146414</v>
      </c>
      <c r="C175">
        <v>4253081.2433713702</v>
      </c>
      <c r="D175" t="str">
        <v>unmet</v>
      </c>
      <c r="E175">
        <v>-632358.43445672886</v>
      </c>
    </row>
    <row r="176" spans="1:5" x14ac:dyDescent="0.25">
      <c r="A176">
        <v>109</v>
      </c>
      <c r="B176" s="40">
        <v>3549372.6064227889</v>
      </c>
      <c r="C176">
        <v>4253468.0669352897</v>
      </c>
      <c r="D176" t="str">
        <v>unmet</v>
      </c>
      <c r="E176">
        <v>-704095.46051250072</v>
      </c>
    </row>
    <row r="177" spans="1:5" x14ac:dyDescent="0.25">
      <c r="A177">
        <v>110</v>
      </c>
      <c r="B177" s="40">
        <v>3291139.2309775217</v>
      </c>
      <c r="C177">
        <v>4252759.3097050749</v>
      </c>
      <c r="D177" t="str">
        <v>unmet</v>
      </c>
      <c r="E177">
        <v>-961620.07872755313</v>
      </c>
    </row>
    <row r="178" spans="1:5" x14ac:dyDescent="0.25">
      <c r="A178">
        <v>111</v>
      </c>
      <c r="B178" s="40">
        <v>3015925.1030232827</v>
      </c>
      <c r="C178">
        <v>4253077.6767384447</v>
      </c>
      <c r="D178" t="str">
        <v>unmet</v>
      </c>
      <c r="E178">
        <v>-1237152.573715162</v>
      </c>
    </row>
    <row r="179" spans="1:5" x14ac:dyDescent="0.25">
      <c r="A179">
        <v>112</v>
      </c>
      <c r="B179" s="40">
        <v>3181537.4730298715</v>
      </c>
      <c r="C179">
        <v>4253583.5491072144</v>
      </c>
      <c r="D179" t="str">
        <v>unmet</v>
      </c>
      <c r="E179">
        <v>-1072046.076077343</v>
      </c>
    </row>
    <row r="180" spans="1:5" x14ac:dyDescent="0.25">
      <c r="A180">
        <v>113</v>
      </c>
      <c r="B180" s="40">
        <v>3107367.982599339</v>
      </c>
      <c r="C180">
        <v>4253860.9904350508</v>
      </c>
      <c r="D180" t="str">
        <v>unmet</v>
      </c>
      <c r="E180">
        <v>-1146493.0078357118</v>
      </c>
    </row>
    <row r="181" spans="1:5" x14ac:dyDescent="0.25">
      <c r="A181">
        <v>114</v>
      </c>
      <c r="B181" s="40">
        <v>3179910.3222375857</v>
      </c>
      <c r="C181">
        <v>4253294.9927518312</v>
      </c>
      <c r="D181" t="str">
        <v>unmet</v>
      </c>
      <c r="E181">
        <v>-1073384.6705142455</v>
      </c>
    </row>
    <row r="182" spans="1:5" x14ac:dyDescent="0.25">
      <c r="A182">
        <v>115</v>
      </c>
      <c r="B182" s="40">
        <v>4406173.9781745207</v>
      </c>
      <c r="C182">
        <v>4253469.7086393898</v>
      </c>
      <c r="D182" t="str">
        <v>met</v>
      </c>
      <c r="E182">
        <v>152704.26953513082</v>
      </c>
    </row>
    <row r="183" spans="1:5" x14ac:dyDescent="0.25">
      <c r="A183">
        <v>116</v>
      </c>
      <c r="B183" s="40">
        <v>3913812.9295755168</v>
      </c>
      <c r="C183">
        <v>4253371.4867660077</v>
      </c>
      <c r="D183" t="str">
        <v>unmet</v>
      </c>
      <c r="E183">
        <v>-339558.55719049089</v>
      </c>
    </row>
    <row r="184" spans="1:5" x14ac:dyDescent="0.25">
      <c r="A184">
        <v>117</v>
      </c>
      <c r="B184" s="40">
        <v>3206849.4323509019</v>
      </c>
      <c r="C184">
        <v>4253394.0031890841</v>
      </c>
      <c r="D184" t="str">
        <v>unmet</v>
      </c>
      <c r="E184">
        <v>-1046544.5708381822</v>
      </c>
    </row>
    <row r="185" spans="1:5" x14ac:dyDescent="0.25">
      <c r="A185">
        <v>118</v>
      </c>
      <c r="B185" s="40">
        <v>2991476.4704186139</v>
      </c>
      <c r="C185">
        <v>4253292.0960578965</v>
      </c>
      <c r="D185" t="str">
        <v>unmet</v>
      </c>
      <c r="E185">
        <v>-1261815.6256392826</v>
      </c>
    </row>
    <row r="186" spans="1:5" x14ac:dyDescent="0.25">
      <c r="A186">
        <v>119</v>
      </c>
      <c r="B186" s="40">
        <v>3538806.6427839985</v>
      </c>
      <c r="C186">
        <v>4253771.1074404893</v>
      </c>
      <c r="D186" t="str">
        <v>unmet</v>
      </c>
      <c r="E186">
        <v>-714964.46465649083</v>
      </c>
    </row>
    <row r="187" spans="1:5" x14ac:dyDescent="0.25">
      <c r="A187">
        <v>120</v>
      </c>
      <c r="B187" s="40">
        <v>3395051.3828717358</v>
      </c>
      <c r="C187">
        <v>4253735.791670681</v>
      </c>
      <c r="D187" t="str">
        <v>unmet</v>
      </c>
      <c r="E187">
        <v>-858684.40879894514</v>
      </c>
    </row>
    <row r="188" spans="1:5" x14ac:dyDescent="0.25">
      <c r="A188">
        <v>121</v>
      </c>
      <c r="B188" s="40">
        <v>4102966.3675390435</v>
      </c>
      <c r="C188">
        <v>4252740.0452818759</v>
      </c>
      <c r="D188" t="str">
        <v>unmet</v>
      </c>
      <c r="E188">
        <v>-149773.67774283234</v>
      </c>
    </row>
    <row r="189" spans="1:5" x14ac:dyDescent="0.25">
      <c r="A189">
        <v>122</v>
      </c>
      <c r="B189" s="40">
        <v>3615394.0434695906</v>
      </c>
      <c r="C189">
        <v>4253146.9922866318</v>
      </c>
      <c r="D189" t="str">
        <v>unmet</v>
      </c>
      <c r="E189">
        <v>-637752.94881704124</v>
      </c>
    </row>
    <row r="190" spans="1:5" x14ac:dyDescent="0.25">
      <c r="A190">
        <v>123</v>
      </c>
      <c r="B190" s="40">
        <v>3938277.8814821998</v>
      </c>
      <c r="C190">
        <v>4252689.0207485212</v>
      </c>
      <c r="D190" t="str">
        <v>unmet</v>
      </c>
      <c r="E190">
        <v>-314411.13926632144</v>
      </c>
    </row>
    <row r="191" spans="1:5" x14ac:dyDescent="0.25">
      <c r="A191">
        <v>124</v>
      </c>
      <c r="B191" s="40">
        <v>3377029.1094655097</v>
      </c>
      <c r="C191">
        <v>4253301.5028388873</v>
      </c>
      <c r="D191" t="str">
        <v>unmet</v>
      </c>
      <c r="E191">
        <v>-876272.39337337762</v>
      </c>
    </row>
    <row r="192" spans="1:5" x14ac:dyDescent="0.25">
      <c r="A192">
        <v>125</v>
      </c>
      <c r="B192" s="40">
        <v>3346268.3466398465</v>
      </c>
      <c r="C192">
        <v>4252944.2891680244</v>
      </c>
      <c r="D192" t="str">
        <v>unmet</v>
      </c>
      <c r="E192">
        <v>-906675.94252817798</v>
      </c>
    </row>
    <row r="193" spans="1:5" x14ac:dyDescent="0.25">
      <c r="A193">
        <v>126</v>
      </c>
      <c r="B193" s="40">
        <v>2954568.093173888</v>
      </c>
      <c r="C193">
        <v>4252946.3948578052</v>
      </c>
      <c r="D193" t="str">
        <v>unmet</v>
      </c>
      <c r="E193">
        <v>-1298378.3016839172</v>
      </c>
    </row>
    <row r="194" spans="1:5" x14ac:dyDescent="0.25">
      <c r="A194">
        <v>127</v>
      </c>
      <c r="B194" s="40">
        <v>3262933.0833819034</v>
      </c>
      <c r="C194">
        <v>4253655.370995014</v>
      </c>
      <c r="D194" t="str">
        <v>unmet</v>
      </c>
      <c r="E194">
        <v>-990722.28761311062</v>
      </c>
    </row>
    <row r="195" spans="1:5" x14ac:dyDescent="0.25">
      <c r="A195">
        <v>128</v>
      </c>
      <c r="B195" s="40">
        <v>6885792.5483908691</v>
      </c>
      <c r="C195">
        <v>4253495.5783900153</v>
      </c>
      <c r="D195" t="str">
        <v>met</v>
      </c>
      <c r="E195">
        <v>2632296.9700008538</v>
      </c>
    </row>
    <row r="196" spans="1:5" x14ac:dyDescent="0.25">
      <c r="A196">
        <v>129</v>
      </c>
      <c r="B196" s="40">
        <v>3004606.8879930731</v>
      </c>
      <c r="C196">
        <v>4253051.6904681996</v>
      </c>
      <c r="D196" t="str">
        <v>unmet</v>
      </c>
      <c r="E196">
        <v>-1248444.8024751265</v>
      </c>
    </row>
    <row r="197" spans="1:5" x14ac:dyDescent="0.25">
      <c r="A197">
        <v>130</v>
      </c>
      <c r="B197" s="40">
        <v>3079599.3118983968</v>
      </c>
      <c r="C197">
        <v>4253755.7428857349</v>
      </c>
      <c r="D197" t="str">
        <v>unmet</v>
      </c>
      <c r="E197">
        <v>-1174156.4309873381</v>
      </c>
    </row>
    <row r="198" spans="1:5" x14ac:dyDescent="0.25">
      <c r="A198">
        <v>131</v>
      </c>
      <c r="B198" s="40">
        <v>3259924.9807719295</v>
      </c>
      <c r="C198">
        <v>4253365.2120391279</v>
      </c>
      <c r="D198" t="str">
        <v>unmet</v>
      </c>
      <c r="E198">
        <v>-993440.23126719845</v>
      </c>
    </row>
    <row r="199" spans="1:5" x14ac:dyDescent="0.25">
      <c r="A199">
        <v>132</v>
      </c>
      <c r="B199" s="40">
        <v>3470530.3221093346</v>
      </c>
      <c r="C199">
        <v>4253327.9014501618</v>
      </c>
      <c r="D199" t="str">
        <v>unmet</v>
      </c>
      <c r="E199">
        <v>-782797.57934082719</v>
      </c>
    </row>
    <row r="200" spans="1:5" x14ac:dyDescent="0.25">
      <c r="A200">
        <v>133</v>
      </c>
      <c r="B200" s="40">
        <v>3934210.4687063815</v>
      </c>
      <c r="C200">
        <v>4253221.7938497746</v>
      </c>
      <c r="D200" t="str">
        <v>unmet</v>
      </c>
      <c r="E200">
        <v>-319011.32514339313</v>
      </c>
    </row>
    <row r="201" spans="1:5" x14ac:dyDescent="0.25">
      <c r="A201">
        <v>134</v>
      </c>
      <c r="B201" s="40">
        <v>2676340.2350372742</v>
      </c>
      <c r="C201">
        <v>4253630.4439726966</v>
      </c>
      <c r="D201" t="str">
        <v>unmet</v>
      </c>
      <c r="E201">
        <v>-1577290.2089354224</v>
      </c>
    </row>
    <row r="202" spans="1:5" x14ac:dyDescent="0.25">
      <c r="A202">
        <v>135</v>
      </c>
      <c r="B202" s="40">
        <v>3893653.2220911873</v>
      </c>
      <c r="C202">
        <v>4253679.3952277061</v>
      </c>
      <c r="D202" t="str">
        <v>unmet</v>
      </c>
      <c r="E202">
        <v>-360026.1731365188</v>
      </c>
    </row>
    <row r="203" spans="1:5" x14ac:dyDescent="0.25">
      <c r="A203">
        <v>136</v>
      </c>
      <c r="B203" s="40">
        <v>3116155.6254843175</v>
      </c>
      <c r="C203">
        <v>4253827.1424261387</v>
      </c>
      <c r="D203" t="str">
        <v>unmet</v>
      </c>
      <c r="E203">
        <v>-1137671.5169418212</v>
      </c>
    </row>
    <row r="204" spans="1:5" x14ac:dyDescent="0.25">
      <c r="A204">
        <v>137</v>
      </c>
      <c r="B204" s="40">
        <v>3488252.2869997076</v>
      </c>
      <c r="C204">
        <v>4253261.2088754978</v>
      </c>
      <c r="D204" t="str">
        <v>unmet</v>
      </c>
      <c r="E204">
        <v>-765008.92187579023</v>
      </c>
    </row>
    <row r="205" spans="1:5" x14ac:dyDescent="0.25">
      <c r="A205">
        <v>138</v>
      </c>
      <c r="B205" s="40">
        <v>2902605.6757933227</v>
      </c>
      <c r="C205">
        <v>4253217.009249174</v>
      </c>
      <c r="D205" t="str">
        <v>unmet</v>
      </c>
      <c r="E205">
        <v>-1350611.3334558513</v>
      </c>
    </row>
    <row r="206" spans="1:5" x14ac:dyDescent="0.25">
      <c r="A206">
        <v>139</v>
      </c>
      <c r="B206" s="40">
        <v>3711500.3129325146</v>
      </c>
      <c r="C206">
        <v>4253269.6516979188</v>
      </c>
      <c r="D206" t="str">
        <v>unmet</v>
      </c>
      <c r="E206">
        <v>-541769.33876540419</v>
      </c>
    </row>
    <row r="207" spans="1:5" x14ac:dyDescent="0.25">
      <c r="A207">
        <v>140</v>
      </c>
      <c r="B207" s="40">
        <v>3211207.0161678409</v>
      </c>
      <c r="C207">
        <v>4253099.5050256616</v>
      </c>
      <c r="D207" t="str">
        <v>unmet</v>
      </c>
      <c r="E207">
        <v>-1041892.4888578206</v>
      </c>
    </row>
    <row r="208" spans="1:5" x14ac:dyDescent="0.25">
      <c r="A208">
        <v>141</v>
      </c>
      <c r="B208" s="40">
        <v>2853376.8515940416</v>
      </c>
      <c r="C208">
        <v>4253434.5288814073</v>
      </c>
      <c r="D208" t="str">
        <v>unmet</v>
      </c>
      <c r="E208">
        <v>-1400057.6772873658</v>
      </c>
    </row>
    <row r="209" spans="1:5" x14ac:dyDescent="0.25">
      <c r="A209">
        <v>142</v>
      </c>
      <c r="B209" s="40">
        <v>2812128.0202201307</v>
      </c>
      <c r="C209">
        <v>4253243.3294192143</v>
      </c>
      <c r="D209" t="str">
        <v>unmet</v>
      </c>
      <c r="E209">
        <v>-1441115.3091990836</v>
      </c>
    </row>
    <row r="210" spans="1:5" x14ac:dyDescent="0.25">
      <c r="A210">
        <v>143</v>
      </c>
      <c r="B210" s="40">
        <v>3384398.7834343845</v>
      </c>
      <c r="C210">
        <v>4253534.1764372932</v>
      </c>
      <c r="D210" t="str">
        <v>unmet</v>
      </c>
      <c r="E210">
        <v>-869135.39300290868</v>
      </c>
    </row>
    <row r="211" spans="1:5" x14ac:dyDescent="0.25">
      <c r="A211">
        <v>144</v>
      </c>
      <c r="B211" s="40">
        <v>3604274.2291248832</v>
      </c>
      <c r="C211">
        <v>4252756.9835000299</v>
      </c>
      <c r="D211" t="str">
        <v>unmet</v>
      </c>
      <c r="E211">
        <v>-648482.7543751467</v>
      </c>
    </row>
    <row r="212" spans="1:5" x14ac:dyDescent="0.25">
      <c r="A212">
        <v>145</v>
      </c>
      <c r="B212" s="40">
        <v>3747688.9991903435</v>
      </c>
      <c r="C212">
        <v>4253229.7008188386</v>
      </c>
      <c r="D212" t="str">
        <v>unmet</v>
      </c>
      <c r="E212">
        <v>-505540.70162849501</v>
      </c>
    </row>
    <row r="213" spans="1:5" x14ac:dyDescent="0.25">
      <c r="A213">
        <v>146</v>
      </c>
      <c r="B213" s="40">
        <v>4048707.0750546111</v>
      </c>
      <c r="C213">
        <v>4253074.8676536232</v>
      </c>
      <c r="D213" t="str">
        <v>unmet</v>
      </c>
      <c r="E213">
        <v>-204367.79259901214</v>
      </c>
    </row>
    <row r="214" spans="1:5" x14ac:dyDescent="0.25">
      <c r="A214">
        <v>147</v>
      </c>
      <c r="B214" s="40">
        <v>3750562.2181264665</v>
      </c>
      <c r="C214">
        <v>4253303.4785418808</v>
      </c>
      <c r="D214" t="str">
        <v>unmet</v>
      </c>
      <c r="E214">
        <v>-502741.26041541435</v>
      </c>
    </row>
    <row r="215" spans="1:5" x14ac:dyDescent="0.25">
      <c r="A215">
        <v>148</v>
      </c>
      <c r="B215" s="40">
        <v>3375251.7814006712</v>
      </c>
      <c r="C215">
        <v>4253324.7596933711</v>
      </c>
      <c r="D215" t="str">
        <v>unmet</v>
      </c>
      <c r="E215">
        <v>-878072.9782926999</v>
      </c>
    </row>
    <row r="216" spans="1:5" x14ac:dyDescent="0.25">
      <c r="A216">
        <v>149</v>
      </c>
      <c r="B216" s="40">
        <v>8101097.8779558334</v>
      </c>
      <c r="C216">
        <v>4253470.4361258466</v>
      </c>
      <c r="D216" t="str">
        <v>met</v>
      </c>
      <c r="E216">
        <v>3847627.4418299869</v>
      </c>
    </row>
    <row r="217" spans="1:5" x14ac:dyDescent="0.25">
      <c r="A217">
        <v>150</v>
      </c>
      <c r="B217" s="40">
        <v>3650239.3685392286</v>
      </c>
      <c r="C217">
        <v>4253252.4428839562</v>
      </c>
      <c r="D217" t="str">
        <v>unmet</v>
      </c>
      <c r="E217">
        <v>-603013.07434472768</v>
      </c>
    </row>
    <row r="218" spans="1:5" x14ac:dyDescent="0.25">
      <c r="A218">
        <v>151</v>
      </c>
      <c r="B218" s="40">
        <v>2954326.4608221729</v>
      </c>
      <c r="C218">
        <v>4253653.4354170794</v>
      </c>
      <c r="D218" t="str">
        <v>unmet</v>
      </c>
      <c r="E218">
        <v>-1299326.9745949064</v>
      </c>
    </row>
    <row r="219" spans="1:5" x14ac:dyDescent="0.25">
      <c r="A219">
        <v>152</v>
      </c>
      <c r="B219" s="40">
        <v>3008169.3106948356</v>
      </c>
      <c r="C219">
        <v>4253268.9444474503</v>
      </c>
      <c r="D219" t="str">
        <v>unmet</v>
      </c>
      <c r="E219">
        <v>-1245099.6337526147</v>
      </c>
    </row>
    <row r="220" spans="1:5" x14ac:dyDescent="0.25">
      <c r="A220">
        <v>153</v>
      </c>
      <c r="B220" s="40">
        <v>3575367.8074223623</v>
      </c>
      <c r="C220">
        <v>4253944.1361569017</v>
      </c>
      <c r="D220" t="str">
        <v>unmet</v>
      </c>
      <c r="E220">
        <v>-678576.32873453945</v>
      </c>
    </row>
    <row r="221" spans="1:5" x14ac:dyDescent="0.25">
      <c r="A221">
        <v>154</v>
      </c>
      <c r="B221" s="40">
        <v>2597996.7239100984</v>
      </c>
      <c r="C221">
        <v>4253321.6578161037</v>
      </c>
      <c r="D221" t="str">
        <v>unmet</v>
      </c>
      <c r="E221">
        <v>-1655324.9339060052</v>
      </c>
    </row>
    <row r="222" spans="1:5" x14ac:dyDescent="0.25">
      <c r="A222">
        <v>155</v>
      </c>
      <c r="B222" s="40">
        <v>3148850.3605146678</v>
      </c>
      <c r="C222">
        <v>4253172.343886503</v>
      </c>
      <c r="D222" t="str">
        <v>unmet</v>
      </c>
      <c r="E222">
        <v>-1104321.9833718352</v>
      </c>
    </row>
    <row r="223" spans="1:5" x14ac:dyDescent="0.25">
      <c r="A223">
        <v>156</v>
      </c>
      <c r="B223" s="40">
        <v>3590815.8741815705</v>
      </c>
      <c r="C223">
        <v>4253185.5722217439</v>
      </c>
      <c r="D223" t="str">
        <v>unmet</v>
      </c>
      <c r="E223">
        <v>-662369.69804017339</v>
      </c>
    </row>
    <row r="224" spans="1:5" x14ac:dyDescent="0.25">
      <c r="A224">
        <v>157</v>
      </c>
      <c r="B224" s="40">
        <v>2986527.1228473899</v>
      </c>
      <c r="C224">
        <v>4253251.9250369212</v>
      </c>
      <c r="D224" t="str">
        <v>unmet</v>
      </c>
      <c r="E224">
        <v>-1266724.8021895313</v>
      </c>
    </row>
    <row r="225" spans="1:5" x14ac:dyDescent="0.25">
      <c r="A225">
        <v>158</v>
      </c>
      <c r="B225" s="40">
        <v>6219600.3827559622</v>
      </c>
      <c r="C225">
        <v>4253055.1011802973</v>
      </c>
      <c r="D225" t="str">
        <v>met</v>
      </c>
      <c r="E225">
        <v>1966545.2815756649</v>
      </c>
    </row>
    <row r="226" spans="1:5" x14ac:dyDescent="0.25">
      <c r="A226">
        <v>159</v>
      </c>
      <c r="B226" s="40">
        <v>3276951.951853551</v>
      </c>
      <c r="C226">
        <v>4253135.8810695997</v>
      </c>
      <c r="D226" t="str">
        <v>unmet</v>
      </c>
      <c r="E226">
        <v>-976183.92921604868</v>
      </c>
    </row>
    <row r="227" spans="1:5" x14ac:dyDescent="0.25">
      <c r="A227">
        <v>160</v>
      </c>
      <c r="B227" s="40">
        <v>3220411.0419626199</v>
      </c>
      <c r="C227">
        <v>4253391.5642039366</v>
      </c>
      <c r="D227" t="str">
        <v>unmet</v>
      </c>
      <c r="E227">
        <v>-1032980.5222413167</v>
      </c>
    </row>
    <row r="228" spans="1:5" x14ac:dyDescent="0.25">
      <c r="A228">
        <v>161</v>
      </c>
      <c r="B228" s="40">
        <v>3655562.6729594776</v>
      </c>
      <c r="C228">
        <v>4253210.0563358702</v>
      </c>
      <c r="D228" t="str">
        <v>unmet</v>
      </c>
      <c r="E228">
        <v>-597647.38337639254</v>
      </c>
    </row>
    <row r="229" spans="1:5" x14ac:dyDescent="0.25">
      <c r="A229">
        <v>162</v>
      </c>
      <c r="B229" s="40">
        <v>3768489.4266326213</v>
      </c>
      <c r="C229">
        <v>4253379.9763782285</v>
      </c>
      <c r="D229" t="str">
        <v>unmet</v>
      </c>
      <c r="E229">
        <v>-484890.54974560719</v>
      </c>
    </row>
    <row r="230" spans="1:5" x14ac:dyDescent="0.25">
      <c r="A230">
        <v>163</v>
      </c>
      <c r="B230" s="40">
        <v>3310607.4888416817</v>
      </c>
      <c r="C230">
        <v>4253503.4281894788</v>
      </c>
      <c r="D230" t="str">
        <v>unmet</v>
      </c>
      <c r="E230">
        <v>-942895.93934779707</v>
      </c>
    </row>
    <row r="231" spans="1:5" x14ac:dyDescent="0.25">
      <c r="A231">
        <v>164</v>
      </c>
      <c r="B231" s="40">
        <v>3628925.7711875895</v>
      </c>
      <c r="C231">
        <v>4253700.107542024</v>
      </c>
      <c r="D231" t="str">
        <v>unmet</v>
      </c>
      <c r="E231">
        <v>-624774.33635443449</v>
      </c>
    </row>
    <row r="232" spans="1:5" x14ac:dyDescent="0.25">
      <c r="A232">
        <v>165</v>
      </c>
      <c r="B232" s="40">
        <v>3358350.2646321068</v>
      </c>
      <c r="C232">
        <v>4253160.2922425577</v>
      </c>
      <c r="D232" t="str">
        <v>unmet</v>
      </c>
      <c r="E232">
        <v>-894810.02761045098</v>
      </c>
    </row>
    <row r="233" spans="1:5" x14ac:dyDescent="0.25">
      <c r="A233">
        <v>166</v>
      </c>
      <c r="B233" s="40">
        <v>3321686.0073092203</v>
      </c>
      <c r="C233">
        <v>4253352.2948242519</v>
      </c>
      <c r="D233" t="str">
        <v>unmet</v>
      </c>
      <c r="E233">
        <v>-931666.28751503164</v>
      </c>
    </row>
    <row r="234" spans="1:5" x14ac:dyDescent="0.25">
      <c r="A234">
        <v>167</v>
      </c>
      <c r="B234" s="40">
        <v>3083259.183805583</v>
      </c>
      <c r="C234">
        <v>4253537.8933330495</v>
      </c>
      <c r="D234" t="str">
        <v>unmet</v>
      </c>
      <c r="E234">
        <v>-1170278.7095274664</v>
      </c>
    </row>
    <row r="235" spans="1:5" x14ac:dyDescent="0.25">
      <c r="A235">
        <v>168</v>
      </c>
      <c r="B235" s="40">
        <v>3647981.2187356437</v>
      </c>
      <c r="C235">
        <v>4253574.4164887713</v>
      </c>
      <c r="D235" t="str">
        <v>unmet</v>
      </c>
      <c r="E235">
        <v>-605593.19775312766</v>
      </c>
    </row>
    <row r="236" spans="1:5" x14ac:dyDescent="0.25">
      <c r="A236">
        <v>169</v>
      </c>
      <c r="B236" s="40">
        <v>3341354.871223107</v>
      </c>
      <c r="C236">
        <v>4254453.837749497</v>
      </c>
      <c r="D236" t="str">
        <v>unmet</v>
      </c>
      <c r="E236">
        <v>-913098.96652639005</v>
      </c>
    </row>
    <row r="237" spans="1:5" x14ac:dyDescent="0.25">
      <c r="A237">
        <v>170</v>
      </c>
      <c r="B237" s="40">
        <v>2963191.93669726</v>
      </c>
      <c r="C237">
        <v>4253077.8031580625</v>
      </c>
      <c r="D237" t="str">
        <v>unmet</v>
      </c>
      <c r="E237">
        <v>-1289885.8664608025</v>
      </c>
    </row>
    <row r="238" spans="1:5" x14ac:dyDescent="0.25">
      <c r="A238">
        <v>171</v>
      </c>
      <c r="B238" s="40">
        <v>4289983.2923624786</v>
      </c>
      <c r="C238">
        <v>4253731.060534548</v>
      </c>
      <c r="D238" t="str">
        <v>met</v>
      </c>
      <c r="E238">
        <v>36252.231827930547</v>
      </c>
    </row>
    <row r="239" spans="1:5" x14ac:dyDescent="0.25">
      <c r="A239">
        <v>172</v>
      </c>
      <c r="B239" s="40">
        <v>4259433.8435773328</v>
      </c>
      <c r="C239">
        <v>4253537.4869088633</v>
      </c>
      <c r="D239" t="str">
        <v>met</v>
      </c>
      <c r="E239">
        <v>5896.3566684694961</v>
      </c>
    </row>
    <row r="240" spans="1:5" x14ac:dyDescent="0.25">
      <c r="A240">
        <v>173</v>
      </c>
      <c r="B240" s="40">
        <v>3069868.6604810199</v>
      </c>
      <c r="C240">
        <v>4253398.8254367821</v>
      </c>
      <c r="D240" t="str">
        <v>unmet</v>
      </c>
      <c r="E240">
        <v>-1183530.1649557622</v>
      </c>
    </row>
    <row r="241" spans="1:5" x14ac:dyDescent="0.25">
      <c r="A241">
        <v>174</v>
      </c>
      <c r="B241" s="40">
        <v>3709990.1904821289</v>
      </c>
      <c r="C241">
        <v>4253425.7905534403</v>
      </c>
      <c r="D241" t="str">
        <v>unmet</v>
      </c>
      <c r="E241">
        <v>-543435.60007131146</v>
      </c>
    </row>
    <row r="242" spans="1:5" x14ac:dyDescent="0.25">
      <c r="A242">
        <v>175</v>
      </c>
      <c r="B242" s="40">
        <v>3665401.8975608358</v>
      </c>
      <c r="C242">
        <v>4253101.3099702345</v>
      </c>
      <c r="D242" t="str">
        <v>unmet</v>
      </c>
      <c r="E242">
        <v>-587699.4124093987</v>
      </c>
    </row>
    <row r="243" spans="1:5" x14ac:dyDescent="0.25">
      <c r="A243">
        <v>176</v>
      </c>
      <c r="B243" s="40">
        <v>2794096.0875036661</v>
      </c>
      <c r="C243">
        <v>4253161.8972145868</v>
      </c>
      <c r="D243" t="str">
        <v>unmet</v>
      </c>
      <c r="E243">
        <v>-1459065.8097109208</v>
      </c>
    </row>
    <row r="244" spans="1:5" x14ac:dyDescent="0.25">
      <c r="A244">
        <v>177</v>
      </c>
      <c r="B244" s="40">
        <v>2937798.5596306715</v>
      </c>
      <c r="C244">
        <v>4253258.0336893061</v>
      </c>
      <c r="D244" t="str">
        <v>unmet</v>
      </c>
      <c r="E244">
        <v>-1315459.4740586346</v>
      </c>
    </row>
    <row r="245" spans="1:5" x14ac:dyDescent="0.25">
      <c r="A245">
        <v>178</v>
      </c>
      <c r="B245" s="40">
        <v>3242279.0557515691</v>
      </c>
      <c r="C245">
        <v>4253266.9064730676</v>
      </c>
      <c r="D245" t="str">
        <v>unmet</v>
      </c>
      <c r="E245">
        <v>-1010987.8507214985</v>
      </c>
    </row>
    <row r="246" spans="1:5" x14ac:dyDescent="0.25">
      <c r="A246">
        <v>179</v>
      </c>
      <c r="B246" s="40">
        <v>3520474.3521642778</v>
      </c>
      <c r="C246">
        <v>4253312.1149395425</v>
      </c>
      <c r="D246" t="str">
        <v>unmet</v>
      </c>
      <c r="E246">
        <v>-732837.76277526468</v>
      </c>
    </row>
    <row r="247" spans="1:5" x14ac:dyDescent="0.25">
      <c r="A247">
        <v>180</v>
      </c>
      <c r="B247" s="40">
        <v>3456607.4471909134</v>
      </c>
      <c r="C247">
        <v>4252947.653779326</v>
      </c>
      <c r="D247" t="str">
        <v>unmet</v>
      </c>
      <c r="E247">
        <v>-796340.20658841264</v>
      </c>
    </row>
    <row r="248" spans="1:5" x14ac:dyDescent="0.25">
      <c r="A248">
        <v>181</v>
      </c>
      <c r="B248" s="40">
        <v>2818280.2964414679</v>
      </c>
      <c r="C248">
        <v>4252954.7395557463</v>
      </c>
      <c r="D248" t="str">
        <v>unmet</v>
      </c>
      <c r="E248">
        <v>-1434674.4431142784</v>
      </c>
    </row>
    <row r="249" spans="1:5" x14ac:dyDescent="0.25">
      <c r="A249">
        <v>182</v>
      </c>
      <c r="B249" s="40">
        <v>2957315.8765876433</v>
      </c>
      <c r="C249">
        <v>4253076.8860964887</v>
      </c>
      <c r="D249" t="str">
        <v>unmet</v>
      </c>
      <c r="E249">
        <v>-1295761.0095088454</v>
      </c>
    </row>
    <row r="250" spans="1:5" x14ac:dyDescent="0.25">
      <c r="A250">
        <v>183</v>
      </c>
      <c r="B250" s="40">
        <v>3330880.1076183114</v>
      </c>
      <c r="C250">
        <v>4253496.2330331728</v>
      </c>
      <c r="D250" t="str">
        <v>unmet</v>
      </c>
      <c r="E250">
        <v>-922616.12541486137</v>
      </c>
    </row>
    <row r="251" spans="1:5" x14ac:dyDescent="0.25">
      <c r="A251">
        <v>184</v>
      </c>
      <c r="B251" s="40">
        <v>5427384.8031199723</v>
      </c>
      <c r="C251">
        <v>4252940.0917134285</v>
      </c>
      <c r="D251" t="str">
        <v>met</v>
      </c>
      <c r="E251">
        <v>1174444.7114065439</v>
      </c>
    </row>
    <row r="252" spans="1:5" x14ac:dyDescent="0.25">
      <c r="A252">
        <v>185</v>
      </c>
      <c r="B252" s="40">
        <v>3367863.4014731701</v>
      </c>
      <c r="C252">
        <v>4252621.1037163744</v>
      </c>
      <c r="D252" t="str">
        <v>unmet</v>
      </c>
      <c r="E252">
        <v>-884757.70224320423</v>
      </c>
    </row>
    <row r="253" spans="1:5" x14ac:dyDescent="0.25">
      <c r="A253">
        <v>186</v>
      </c>
      <c r="B253" s="40">
        <v>3843072.7895781365</v>
      </c>
      <c r="C253">
        <v>4253244.5654205456</v>
      </c>
      <c r="D253" t="str">
        <v>unmet</v>
      </c>
      <c r="E253">
        <v>-410171.77584240912</v>
      </c>
    </row>
    <row r="254" spans="1:5" x14ac:dyDescent="0.25">
      <c r="A254">
        <v>187</v>
      </c>
      <c r="B254" s="40">
        <v>3696309.1232029749</v>
      </c>
      <c r="C254">
        <v>4253283.6134709241</v>
      </c>
      <c r="D254" t="str">
        <v>unmet</v>
      </c>
      <c r="E254">
        <v>-556974.49026794918</v>
      </c>
    </row>
    <row r="255" spans="1:5" x14ac:dyDescent="0.25">
      <c r="A255">
        <v>188</v>
      </c>
      <c r="B255" s="40">
        <v>2968367.5540981237</v>
      </c>
      <c r="C255">
        <v>4252975.3496595649</v>
      </c>
      <c r="D255" t="str">
        <v>unmet</v>
      </c>
      <c r="E255">
        <v>-1284607.7955614412</v>
      </c>
    </row>
    <row r="256" spans="1:5" x14ac:dyDescent="0.25">
      <c r="A256">
        <v>189</v>
      </c>
      <c r="B256" s="40">
        <v>3268651.425155994</v>
      </c>
      <c r="C256">
        <v>4253593.7150367517</v>
      </c>
      <c r="D256" t="str">
        <v>unmet</v>
      </c>
      <c r="E256">
        <v>-984942.28988075769</v>
      </c>
    </row>
    <row r="257" spans="1:5" x14ac:dyDescent="0.25">
      <c r="A257">
        <v>190</v>
      </c>
      <c r="B257" s="40">
        <v>3388607.4410028975</v>
      </c>
      <c r="C257">
        <v>4253296.9688875517</v>
      </c>
      <c r="D257" t="str">
        <v>unmet</v>
      </c>
      <c r="E257">
        <v>-864689.52788465424</v>
      </c>
    </row>
    <row r="258" spans="1:5" x14ac:dyDescent="0.25">
      <c r="A258">
        <v>191</v>
      </c>
      <c r="B258" s="40">
        <v>3648295.0489868899</v>
      </c>
      <c r="C258">
        <v>4252651.1692441264</v>
      </c>
      <c r="D258" t="str">
        <v>unmet</v>
      </c>
      <c r="E258">
        <v>-604356.12025723653</v>
      </c>
    </row>
    <row r="259" spans="1:5" x14ac:dyDescent="0.25">
      <c r="A259">
        <v>192</v>
      </c>
      <c r="B259" s="40">
        <v>4240151.7527874503</v>
      </c>
      <c r="C259">
        <v>4253376.8041799031</v>
      </c>
      <c r="D259" t="str">
        <v>unmet</v>
      </c>
      <c r="E259">
        <v>-13225.051392452791</v>
      </c>
    </row>
    <row r="260" spans="1:5" x14ac:dyDescent="0.25">
      <c r="A260">
        <v>193</v>
      </c>
      <c r="B260" s="40">
        <v>4162379.6551060448</v>
      </c>
      <c r="C260">
        <v>4253282.8716160674</v>
      </c>
      <c r="D260" t="str">
        <v>unmet</v>
      </c>
      <c r="E260">
        <v>-90903.216510022525</v>
      </c>
    </row>
    <row r="261" spans="1:5" x14ac:dyDescent="0.25">
      <c r="A261">
        <v>194</v>
      </c>
      <c r="B261" s="40">
        <v>3143666.2860795306</v>
      </c>
      <c r="C261">
        <v>4253391.4389452655</v>
      </c>
      <c r="D261" t="str">
        <v>unmet</v>
      </c>
      <c r="E261">
        <v>-1109725.1528657349</v>
      </c>
    </row>
    <row r="262" spans="1:5" x14ac:dyDescent="0.25">
      <c r="A262">
        <v>195</v>
      </c>
      <c r="B262" s="40">
        <v>2849175.2357730642</v>
      </c>
      <c r="C262">
        <v>4252916.8410178926</v>
      </c>
      <c r="D262" t="str">
        <v>unmet</v>
      </c>
      <c r="E262">
        <v>-1403741.6052448284</v>
      </c>
    </row>
    <row r="263" spans="1:5" x14ac:dyDescent="0.25">
      <c r="A263">
        <v>196</v>
      </c>
      <c r="B263" s="40">
        <v>2970605.2197996378</v>
      </c>
      <c r="C263">
        <v>4253190.7620929331</v>
      </c>
      <c r="D263" t="str">
        <v>unmet</v>
      </c>
      <c r="E263">
        <v>-1282585.5422932953</v>
      </c>
    </row>
    <row r="264" spans="1:5" x14ac:dyDescent="0.25">
      <c r="A264">
        <v>197</v>
      </c>
      <c r="B264" s="40">
        <v>3101245.0044513987</v>
      </c>
      <c r="C264">
        <v>4254026.018324702</v>
      </c>
      <c r="D264" t="str">
        <v>unmet</v>
      </c>
      <c r="E264">
        <v>-1152781.0138733033</v>
      </c>
    </row>
    <row r="265" spans="1:5" x14ac:dyDescent="0.25">
      <c r="A265">
        <v>198</v>
      </c>
      <c r="B265" s="40">
        <v>5645651.3449558783</v>
      </c>
      <c r="C265">
        <v>4253070.4996675691</v>
      </c>
      <c r="D265" t="str">
        <v>met</v>
      </c>
      <c r="E265">
        <v>1392580.8452883093</v>
      </c>
    </row>
    <row r="266" spans="1:5" x14ac:dyDescent="0.25">
      <c r="A266">
        <v>199</v>
      </c>
      <c r="B266" s="40">
        <v>3871616.3139883997</v>
      </c>
      <c r="C266">
        <v>4253867.9236471215</v>
      </c>
      <c r="D266" t="str">
        <v>unmet</v>
      </c>
      <c r="E266">
        <v>-382251.60965872183</v>
      </c>
    </row>
    <row r="267" spans="1:5" x14ac:dyDescent="0.25">
      <c r="A267">
        <v>200</v>
      </c>
      <c r="B267" s="40">
        <v>3256040.3072138913</v>
      </c>
      <c r="C267">
        <v>4253794.1970178513</v>
      </c>
      <c r="D267" t="str">
        <v>unmet</v>
      </c>
      <c r="E267">
        <v>-997753.88980395999</v>
      </c>
    </row>
    <row r="268" spans="1:5" x14ac:dyDescent="0.25">
      <c r="A268">
        <v>201</v>
      </c>
      <c r="B268" s="40">
        <v>3611669.7933708332</v>
      </c>
      <c r="C268">
        <v>4253508.0078172479</v>
      </c>
      <c r="D268" t="str">
        <v>unmet</v>
      </c>
      <c r="E268">
        <v>-641838.21444641473</v>
      </c>
    </row>
    <row r="269" spans="1:5" x14ac:dyDescent="0.25">
      <c r="A269">
        <v>202</v>
      </c>
      <c r="B269" s="40">
        <v>4186322.5993218138</v>
      </c>
      <c r="C269">
        <v>4253339.3911983119</v>
      </c>
      <c r="D269" t="str">
        <v>unmet</v>
      </c>
      <c r="E269">
        <v>-67016.791876498144</v>
      </c>
    </row>
    <row r="270" spans="1:5" x14ac:dyDescent="0.25">
      <c r="A270">
        <v>203</v>
      </c>
      <c r="B270" s="40">
        <v>10281951.500935726</v>
      </c>
      <c r="C270">
        <v>4253556.1062507406</v>
      </c>
      <c r="D270" t="str">
        <v>met</v>
      </c>
      <c r="E270">
        <v>6028395.3946849853</v>
      </c>
    </row>
    <row r="271" spans="1:5" x14ac:dyDescent="0.25">
      <c r="A271">
        <v>204</v>
      </c>
      <c r="B271" s="40">
        <v>3660019.1452836683</v>
      </c>
      <c r="C271">
        <v>4253190.0144739514</v>
      </c>
      <c r="D271" t="str">
        <v>unmet</v>
      </c>
      <c r="E271">
        <v>-593170.86919028312</v>
      </c>
    </row>
    <row r="272" spans="1:5" x14ac:dyDescent="0.25">
      <c r="A272">
        <v>205</v>
      </c>
      <c r="B272" s="40">
        <v>3755223.2786652148</v>
      </c>
      <c r="C272">
        <v>4253297.7293383013</v>
      </c>
      <c r="D272" t="str">
        <v>unmet</v>
      </c>
      <c r="E272">
        <v>-498074.45067308657</v>
      </c>
    </row>
    <row r="273" spans="1:5" x14ac:dyDescent="0.25">
      <c r="A273">
        <v>206</v>
      </c>
      <c r="B273" s="40">
        <v>3449229.0827708719</v>
      </c>
      <c r="C273">
        <v>4253547.5021610577</v>
      </c>
      <c r="D273" t="str">
        <v>unmet</v>
      </c>
      <c r="E273">
        <v>-804318.41939018574</v>
      </c>
    </row>
    <row r="274" spans="1:5" x14ac:dyDescent="0.25">
      <c r="A274">
        <v>207</v>
      </c>
      <c r="B274" s="40">
        <v>3999204.1422427325</v>
      </c>
      <c r="C274">
        <v>4253740.4501105174</v>
      </c>
      <c r="D274" t="str">
        <v>unmet</v>
      </c>
      <c r="E274">
        <v>-254536.30786778498</v>
      </c>
    </row>
    <row r="275" spans="1:5" x14ac:dyDescent="0.25">
      <c r="A275">
        <v>208</v>
      </c>
      <c r="B275" s="40">
        <v>3906981.2305515036</v>
      </c>
      <c r="C275">
        <v>4253637.5242882138</v>
      </c>
      <c r="D275" t="str">
        <v>unmet</v>
      </c>
      <c r="E275">
        <v>-346656.29373671021</v>
      </c>
    </row>
    <row r="276" spans="1:5" x14ac:dyDescent="0.25">
      <c r="A276">
        <v>209</v>
      </c>
      <c r="B276" s="40">
        <v>3340388.2986812806</v>
      </c>
      <c r="C276">
        <v>4253574.0305914115</v>
      </c>
      <c r="D276" t="str">
        <v>unmet</v>
      </c>
      <c r="E276">
        <v>-913185.73191013094</v>
      </c>
    </row>
    <row r="277" spans="1:5" x14ac:dyDescent="0.25">
      <c r="A277">
        <v>210</v>
      </c>
      <c r="B277" s="40">
        <v>3461528.6168121751</v>
      </c>
      <c r="C277">
        <v>4253570.7332373466</v>
      </c>
      <c r="D277" t="str">
        <v>unmet</v>
      </c>
      <c r="E277">
        <v>-792042.11642517149</v>
      </c>
    </row>
    <row r="278" spans="1:5" x14ac:dyDescent="0.25">
      <c r="A278">
        <v>211</v>
      </c>
      <c r="B278" s="40">
        <v>4395513.782926159</v>
      </c>
      <c r="C278">
        <v>4252917.3343058163</v>
      </c>
      <c r="D278" t="str">
        <v>met</v>
      </c>
      <c r="E278">
        <v>142596.44862034265</v>
      </c>
    </row>
    <row r="279" spans="1:5" x14ac:dyDescent="0.25">
      <c r="A279">
        <v>212</v>
      </c>
      <c r="B279" s="40">
        <v>3672420.611547438</v>
      </c>
      <c r="C279">
        <v>4253360.5312428838</v>
      </c>
      <c r="D279" t="str">
        <v>unmet</v>
      </c>
      <c r="E279">
        <v>-580939.9196954458</v>
      </c>
    </row>
    <row r="280" spans="1:5" x14ac:dyDescent="0.25">
      <c r="A280">
        <v>213</v>
      </c>
      <c r="B280" s="40">
        <v>2965080.9695009836</v>
      </c>
      <c r="C280">
        <v>4253333.5131293712</v>
      </c>
      <c r="D280" t="str">
        <v>unmet</v>
      </c>
      <c r="E280">
        <v>-1288252.5436283876</v>
      </c>
    </row>
    <row r="281" spans="1:5" x14ac:dyDescent="0.25">
      <c r="A281">
        <v>214</v>
      </c>
      <c r="B281" s="40">
        <v>3477780.4130155118</v>
      </c>
      <c r="C281">
        <v>4253872.1203991659</v>
      </c>
      <c r="D281" t="str">
        <v>unmet</v>
      </c>
      <c r="E281">
        <v>-776091.70738365408</v>
      </c>
    </row>
    <row r="282" spans="1:5" x14ac:dyDescent="0.25">
      <c r="A282">
        <v>215</v>
      </c>
      <c r="B282" s="40">
        <v>3601099.646898353</v>
      </c>
      <c r="C282">
        <v>4253985.3409361932</v>
      </c>
      <c r="D282" t="str">
        <v>unmet</v>
      </c>
      <c r="E282">
        <v>-652885.69403784024</v>
      </c>
    </row>
    <row r="283" spans="1:5" x14ac:dyDescent="0.25">
      <c r="A283">
        <v>216</v>
      </c>
      <c r="B283" s="40">
        <v>4162406.9136219923</v>
      </c>
      <c r="C283">
        <v>4253517.8174218042</v>
      </c>
      <c r="D283" t="str">
        <v>unmet</v>
      </c>
      <c r="E283">
        <v>-91110.903799811844</v>
      </c>
    </row>
    <row r="284" spans="1:5" x14ac:dyDescent="0.25">
      <c r="A284">
        <v>217</v>
      </c>
      <c r="B284" s="40">
        <v>4985707.7493784763</v>
      </c>
      <c r="C284">
        <v>4253447.6765970793</v>
      </c>
      <c r="D284" t="str">
        <v>met</v>
      </c>
      <c r="E284">
        <v>732260.07278139703</v>
      </c>
    </row>
    <row r="285" spans="1:5" x14ac:dyDescent="0.25">
      <c r="A285">
        <v>218</v>
      </c>
      <c r="B285" s="40">
        <v>3294278.0371890711</v>
      </c>
      <c r="C285">
        <v>4253256.7797741108</v>
      </c>
      <c r="D285" t="str">
        <v>unmet</v>
      </c>
      <c r="E285">
        <v>-958978.7425850397</v>
      </c>
    </row>
    <row r="286" spans="1:5" x14ac:dyDescent="0.25">
      <c r="A286">
        <v>219</v>
      </c>
      <c r="B286" s="40">
        <v>3498147.1328023616</v>
      </c>
      <c r="C286">
        <v>4252648.9672938474</v>
      </c>
      <c r="D286" t="str">
        <v>unmet</v>
      </c>
      <c r="E286">
        <v>-754501.83449148573</v>
      </c>
    </row>
    <row r="287" spans="1:5" x14ac:dyDescent="0.25">
      <c r="A287">
        <v>220</v>
      </c>
      <c r="B287" s="40">
        <v>3340974.0689248499</v>
      </c>
      <c r="C287">
        <v>4253593.5718644531</v>
      </c>
      <c r="D287" t="str">
        <v>unmet</v>
      </c>
      <c r="E287">
        <v>-912619.50293960329</v>
      </c>
    </row>
    <row r="288" spans="1:5" x14ac:dyDescent="0.25">
      <c r="A288">
        <v>221</v>
      </c>
      <c r="B288" s="40">
        <v>3179097.8243817589</v>
      </c>
      <c r="C288">
        <v>4252992.9672278389</v>
      </c>
      <c r="D288" t="str">
        <v>unmet</v>
      </c>
      <c r="E288">
        <v>-1073895.14284608</v>
      </c>
    </row>
    <row r="289" spans="1:5" x14ac:dyDescent="0.25">
      <c r="A289">
        <v>222</v>
      </c>
      <c r="B289" s="40">
        <v>3134256.960381126</v>
      </c>
      <c r="C289">
        <v>4253258.0628172113</v>
      </c>
      <c r="D289" t="str">
        <v>unmet</v>
      </c>
      <c r="E289">
        <v>-1119001.1024360852</v>
      </c>
    </row>
    <row r="290" spans="1:5" x14ac:dyDescent="0.25">
      <c r="A290">
        <v>223</v>
      </c>
      <c r="B290" s="40">
        <v>3333367.451904228</v>
      </c>
      <c r="C290">
        <v>4253450.9700694885</v>
      </c>
      <c r="D290" t="str">
        <v>unmet</v>
      </c>
      <c r="E290">
        <v>-920083.51816526055</v>
      </c>
    </row>
    <row r="291" spans="1:5" x14ac:dyDescent="0.25">
      <c r="A291">
        <v>224</v>
      </c>
      <c r="B291" s="40">
        <v>3188483.1969931554</v>
      </c>
      <c r="C291">
        <v>4253313.3938545007</v>
      </c>
      <c r="D291" t="str">
        <v>unmet</v>
      </c>
      <c r="E291">
        <v>-1064830.1968613453</v>
      </c>
    </row>
    <row r="292" spans="1:5" x14ac:dyDescent="0.25">
      <c r="A292">
        <v>225</v>
      </c>
      <c r="B292" s="40">
        <v>3182368.3337458121</v>
      </c>
      <c r="C292">
        <v>4253652.3645379441</v>
      </c>
      <c r="D292" t="str">
        <v>unmet</v>
      </c>
      <c r="E292">
        <v>-1071284.030792132</v>
      </c>
    </row>
    <row r="293" spans="1:5" x14ac:dyDescent="0.25">
      <c r="A293">
        <v>226</v>
      </c>
      <c r="B293" s="40">
        <v>3176056.2084066942</v>
      </c>
      <c r="C293">
        <v>4253144.0290211355</v>
      </c>
      <c r="D293" t="str">
        <v>unmet</v>
      </c>
      <c r="E293">
        <v>-1077087.8206144413</v>
      </c>
    </row>
    <row r="294" spans="1:5" x14ac:dyDescent="0.25">
      <c r="A294">
        <v>227</v>
      </c>
      <c r="B294" s="40">
        <v>2894782.2853477164</v>
      </c>
      <c r="C294">
        <v>4253607.2823390681</v>
      </c>
      <c r="D294" t="str">
        <v>unmet</v>
      </c>
      <c r="E294">
        <v>-1358824.9969913517</v>
      </c>
    </row>
    <row r="295" spans="1:5" x14ac:dyDescent="0.25">
      <c r="A295">
        <v>228</v>
      </c>
      <c r="B295" s="40">
        <v>3449045.1350886701</v>
      </c>
      <c r="C295">
        <v>4253827.3692244561</v>
      </c>
      <c r="D295" t="str">
        <v>unmet</v>
      </c>
      <c r="E295">
        <v>-804782.23413578607</v>
      </c>
    </row>
    <row r="296" spans="1:5" x14ac:dyDescent="0.25">
      <c r="A296">
        <v>229</v>
      </c>
      <c r="B296" s="40">
        <v>3068987.3752281466</v>
      </c>
      <c r="C296">
        <v>4254127.9369527688</v>
      </c>
      <c r="D296" t="str">
        <v>unmet</v>
      </c>
      <c r="E296">
        <v>-1185140.5617246223</v>
      </c>
    </row>
    <row r="297" spans="1:5" x14ac:dyDescent="0.25">
      <c r="A297">
        <v>230</v>
      </c>
      <c r="B297" s="40">
        <v>3700248.2265881673</v>
      </c>
      <c r="C297">
        <v>4253550.0328386696</v>
      </c>
      <c r="D297" t="str">
        <v>unmet</v>
      </c>
      <c r="E297">
        <v>-553301.80625050236</v>
      </c>
    </row>
    <row r="298" spans="1:5" x14ac:dyDescent="0.25">
      <c r="A298">
        <v>231</v>
      </c>
      <c r="B298" s="40">
        <v>3531256.1814959953</v>
      </c>
      <c r="C298">
        <v>4252929.4027599897</v>
      </c>
      <c r="D298" t="str">
        <v>unmet</v>
      </c>
      <c r="E298">
        <v>-721673.22126399446</v>
      </c>
    </row>
    <row r="299" spans="1:5" x14ac:dyDescent="0.25">
      <c r="A299">
        <v>232</v>
      </c>
      <c r="B299" s="40">
        <v>5035768.5146241654</v>
      </c>
      <c r="C299">
        <v>4253369.654561908</v>
      </c>
      <c r="D299" t="str">
        <v>met</v>
      </c>
      <c r="E299">
        <v>782398.86006225739</v>
      </c>
    </row>
    <row r="300" spans="1:5" x14ac:dyDescent="0.25">
      <c r="A300">
        <v>233</v>
      </c>
      <c r="B300" s="40">
        <v>3882049.0924136383</v>
      </c>
      <c r="C300">
        <v>4253446.8125685696</v>
      </c>
      <c r="D300" t="str">
        <v>unmet</v>
      </c>
      <c r="E300">
        <v>-371397.7201549313</v>
      </c>
    </row>
    <row r="301" spans="1:5" x14ac:dyDescent="0.25">
      <c r="A301">
        <v>234</v>
      </c>
      <c r="B301" s="40">
        <v>3502284.1834633974</v>
      </c>
      <c r="C301">
        <v>4253077.9048178932</v>
      </c>
      <c r="D301" t="str">
        <v>unmet</v>
      </c>
      <c r="E301">
        <v>-750793.72135449573</v>
      </c>
    </row>
    <row r="302" spans="1:5" x14ac:dyDescent="0.25">
      <c r="A302">
        <v>235</v>
      </c>
      <c r="B302" s="40">
        <v>3330938.2767979922</v>
      </c>
      <c r="C302">
        <v>4253243.1319208313</v>
      </c>
      <c r="D302" t="str">
        <v>unmet</v>
      </c>
      <c r="E302">
        <v>-922304.8551228391</v>
      </c>
    </row>
    <row r="303" spans="1:5" x14ac:dyDescent="0.25">
      <c r="A303">
        <v>236</v>
      </c>
      <c r="B303" s="40">
        <v>3588953.9166081375</v>
      </c>
      <c r="C303">
        <v>4253604.3086971492</v>
      </c>
      <c r="D303" t="str">
        <v>unmet</v>
      </c>
      <c r="E303">
        <v>-664650.39208901161</v>
      </c>
    </row>
    <row r="304" spans="1:5" x14ac:dyDescent="0.25">
      <c r="A304">
        <v>237</v>
      </c>
      <c r="B304" s="40">
        <v>4059584.2518483195</v>
      </c>
      <c r="C304">
        <v>4253449.6790996715</v>
      </c>
      <c r="D304" t="str">
        <v>unmet</v>
      </c>
      <c r="E304">
        <v>-193865.427251352</v>
      </c>
    </row>
    <row r="305" spans="1:5" x14ac:dyDescent="0.25">
      <c r="A305">
        <v>238</v>
      </c>
      <c r="B305" s="40">
        <v>2844233.4472926045</v>
      </c>
      <c r="C305">
        <v>4253471.5827067643</v>
      </c>
      <c r="D305" t="str">
        <v>unmet</v>
      </c>
      <c r="E305">
        <v>-1409238.1354141599</v>
      </c>
    </row>
    <row r="306" spans="1:5" x14ac:dyDescent="0.25">
      <c r="A306">
        <v>239</v>
      </c>
      <c r="B306" s="40">
        <v>3513695.411555239</v>
      </c>
      <c r="C306">
        <v>4254214.0499192812</v>
      </c>
      <c r="D306" t="str">
        <v>unmet</v>
      </c>
      <c r="E306">
        <v>-740518.63836404216</v>
      </c>
    </row>
    <row r="307" spans="1:5" x14ac:dyDescent="0.25">
      <c r="A307">
        <v>240</v>
      </c>
      <c r="B307" s="40">
        <v>3330371.2493935535</v>
      </c>
      <c r="C307">
        <v>4253656.6753105344</v>
      </c>
      <c r="D307" t="str">
        <v>unmet</v>
      </c>
      <c r="E307">
        <v>-923285.42591698095</v>
      </c>
    </row>
    <row r="308" spans="1:5" x14ac:dyDescent="0.25">
      <c r="A308">
        <v>241</v>
      </c>
      <c r="B308" s="40">
        <v>3075251.2813837575</v>
      </c>
      <c r="C308">
        <v>4252752.427896711</v>
      </c>
      <c r="D308" t="str">
        <v>unmet</v>
      </c>
      <c r="E308">
        <v>-1177501.1465129536</v>
      </c>
    </row>
    <row r="309" spans="1:5" x14ac:dyDescent="0.25">
      <c r="A309">
        <v>242</v>
      </c>
      <c r="B309" s="40">
        <v>3052663.7592479503</v>
      </c>
      <c r="C309">
        <v>4252985.9605464442</v>
      </c>
      <c r="D309" t="str">
        <v>unmet</v>
      </c>
      <c r="E309">
        <v>-1200322.2012984939</v>
      </c>
    </row>
    <row r="310" spans="1:5" x14ac:dyDescent="0.25">
      <c r="A310">
        <v>243</v>
      </c>
      <c r="B310" s="40">
        <v>4069705.3628390338</v>
      </c>
      <c r="C310">
        <v>4253009.0955791092</v>
      </c>
      <c r="D310" t="str">
        <v>unmet</v>
      </c>
      <c r="E310">
        <v>-183303.73274007533</v>
      </c>
    </row>
    <row r="311" spans="1:5" x14ac:dyDescent="0.25">
      <c r="A311">
        <v>244</v>
      </c>
      <c r="B311" s="40">
        <v>3842377.5274129198</v>
      </c>
      <c r="C311">
        <v>4252836.0347282914</v>
      </c>
      <c r="D311" t="str">
        <v>unmet</v>
      </c>
      <c r="E311">
        <v>-410458.50731537165</v>
      </c>
    </row>
    <row r="312" spans="1:5" x14ac:dyDescent="0.25">
      <c r="A312">
        <v>245</v>
      </c>
      <c r="B312" s="40">
        <v>3142693.0646632453</v>
      </c>
      <c r="C312">
        <v>4253550.6004392365</v>
      </c>
      <c r="D312" t="str">
        <v>unmet</v>
      </c>
      <c r="E312">
        <v>-1110857.5357759912</v>
      </c>
    </row>
    <row r="313" spans="1:5" x14ac:dyDescent="0.25">
      <c r="A313">
        <v>246</v>
      </c>
      <c r="B313" s="40">
        <v>3049261.1192064844</v>
      </c>
      <c r="C313">
        <v>4253053.1803512843</v>
      </c>
      <c r="D313" t="str">
        <v>unmet</v>
      </c>
      <c r="E313">
        <v>-1203792.0611447999</v>
      </c>
    </row>
    <row r="314" spans="1:5" x14ac:dyDescent="0.25">
      <c r="A314">
        <v>247</v>
      </c>
      <c r="B314" s="40">
        <v>3185822.4636894604</v>
      </c>
      <c r="C314">
        <v>4253969.3537727557</v>
      </c>
      <c r="D314" t="str">
        <v>unmet</v>
      </c>
      <c r="E314">
        <v>-1068146.8900832953</v>
      </c>
    </row>
    <row r="315" spans="1:5" x14ac:dyDescent="0.25">
      <c r="A315">
        <v>248</v>
      </c>
      <c r="B315" s="40">
        <v>3579940.1406738115</v>
      </c>
      <c r="C315">
        <v>4253204.3226279458</v>
      </c>
      <c r="D315" t="str">
        <v>unmet</v>
      </c>
      <c r="E315">
        <v>-673264.18195413426</v>
      </c>
    </row>
    <row r="316" spans="1:5" x14ac:dyDescent="0.25">
      <c r="A316">
        <v>249</v>
      </c>
      <c r="B316" s="40">
        <v>3207475.7775423527</v>
      </c>
      <c r="C316">
        <v>4253807.1806459501</v>
      </c>
      <c r="D316" t="str">
        <v>unmet</v>
      </c>
      <c r="E316">
        <v>-1046331.4031035975</v>
      </c>
    </row>
    <row r="317" spans="1:5" x14ac:dyDescent="0.25">
      <c r="A317">
        <v>250</v>
      </c>
      <c r="B317" s="40">
        <v>3087626.0765981534</v>
      </c>
      <c r="C317">
        <v>4253777.6143186716</v>
      </c>
      <c r="D317" t="str">
        <v>unmet</v>
      </c>
      <c r="E317">
        <v>-1166151.5377205182</v>
      </c>
    </row>
    <row r="318" spans="1:5" x14ac:dyDescent="0.25">
      <c r="A318">
        <v>251</v>
      </c>
      <c r="B318" s="40">
        <v>3167593.2776000146</v>
      </c>
      <c r="C318">
        <v>4253012.4408069067</v>
      </c>
      <c r="D318" t="str">
        <v>unmet</v>
      </c>
      <c r="E318">
        <v>-1085419.1632068921</v>
      </c>
    </row>
    <row r="319" spans="1:5" x14ac:dyDescent="0.25">
      <c r="A319">
        <v>252</v>
      </c>
      <c r="B319" s="40">
        <v>3428920.2861589068</v>
      </c>
      <c r="C319">
        <v>4253362.3078164728</v>
      </c>
      <c r="D319" t="str">
        <v>unmet</v>
      </c>
      <c r="E319">
        <v>-824442.02165756607</v>
      </c>
    </row>
    <row r="320" spans="1:5" x14ac:dyDescent="0.25">
      <c r="A320">
        <v>253</v>
      </c>
      <c r="B320" s="40">
        <v>6976488.3990696296</v>
      </c>
      <c r="C320">
        <v>4253125.9346854175</v>
      </c>
      <c r="D320" t="str">
        <v>met</v>
      </c>
      <c r="E320">
        <v>2723362.4643842122</v>
      </c>
    </row>
    <row r="321" spans="1:5" x14ac:dyDescent="0.25">
      <c r="A321">
        <v>254</v>
      </c>
      <c r="B321" s="40">
        <v>3223626.6341275126</v>
      </c>
      <c r="C321">
        <v>4253384.2762169503</v>
      </c>
      <c r="D321" t="str">
        <v>unmet</v>
      </c>
      <c r="E321">
        <v>-1029757.6420894377</v>
      </c>
    </row>
    <row r="322" spans="1:5" x14ac:dyDescent="0.25">
      <c r="A322">
        <v>255</v>
      </c>
      <c r="B322" s="40">
        <v>4446633.6051649787</v>
      </c>
      <c r="C322">
        <v>4253680.4623187901</v>
      </c>
      <c r="D322" t="str">
        <v>met</v>
      </c>
      <c r="E322">
        <v>192953.14284618851</v>
      </c>
    </row>
    <row r="323" spans="1:5" x14ac:dyDescent="0.25">
      <c r="A323">
        <v>256</v>
      </c>
      <c r="B323" s="40">
        <v>3246210.179749622</v>
      </c>
      <c r="C323">
        <v>4253567.7947285399</v>
      </c>
      <c r="D323" t="str">
        <v>unmet</v>
      </c>
      <c r="E323">
        <v>-1007357.6149789179</v>
      </c>
    </row>
    <row r="324" spans="1:5" x14ac:dyDescent="0.25">
      <c r="A324">
        <v>257</v>
      </c>
      <c r="B324" s="40">
        <v>3685687.8329851143</v>
      </c>
      <c r="C324">
        <v>4253666.8086377895</v>
      </c>
      <c r="D324" t="str">
        <v>unmet</v>
      </c>
      <c r="E324">
        <v>-567978.97565267514</v>
      </c>
    </row>
    <row r="325" spans="1:5" x14ac:dyDescent="0.25">
      <c r="A325">
        <v>258</v>
      </c>
      <c r="B325" s="40">
        <v>3239592.3870094847</v>
      </c>
      <c r="C325">
        <v>4253060.4783449648</v>
      </c>
      <c r="D325" t="str">
        <v>unmet</v>
      </c>
      <c r="E325">
        <v>-1013468.0913354801</v>
      </c>
    </row>
    <row r="326" spans="1:5" x14ac:dyDescent="0.25">
      <c r="A326">
        <v>259</v>
      </c>
      <c r="B326" s="40">
        <v>3927452.7477083141</v>
      </c>
      <c r="C326">
        <v>4253505.7716963366</v>
      </c>
      <c r="D326" t="str">
        <v>unmet</v>
      </c>
      <c r="E326">
        <v>-326053.02398802247</v>
      </c>
    </row>
    <row r="327" spans="1:5" x14ac:dyDescent="0.25">
      <c r="A327">
        <v>260</v>
      </c>
      <c r="B327" s="40">
        <v>3584629.7614485966</v>
      </c>
      <c r="C327">
        <v>4253152.8444927027</v>
      </c>
      <c r="D327" t="str">
        <v>unmet</v>
      </c>
      <c r="E327">
        <v>-668523.08304410614</v>
      </c>
    </row>
    <row r="328" spans="1:5" x14ac:dyDescent="0.25">
      <c r="A328">
        <v>261</v>
      </c>
      <c r="B328" s="40">
        <v>3945258.4507249296</v>
      </c>
      <c r="C328">
        <v>4253479.9485737085</v>
      </c>
      <c r="D328" t="str">
        <v>unmet</v>
      </c>
      <c r="E328">
        <v>-308221.49784877896</v>
      </c>
    </row>
    <row r="329" spans="1:5" x14ac:dyDescent="0.25">
      <c r="A329">
        <v>262</v>
      </c>
      <c r="B329" s="40">
        <v>3764631.650265126</v>
      </c>
      <c r="C329">
        <v>4252925.2660041926</v>
      </c>
      <c r="D329" t="str">
        <v>unmet</v>
      </c>
      <c r="E329">
        <v>-488293.61573906662</v>
      </c>
    </row>
    <row r="330" spans="1:5" x14ac:dyDescent="0.25">
      <c r="A330">
        <v>263</v>
      </c>
      <c r="B330" s="40">
        <v>2969110.475419445</v>
      </c>
      <c r="C330">
        <v>4253445.2763294932</v>
      </c>
      <c r="D330" t="str">
        <v>unmet</v>
      </c>
      <c r="E330">
        <v>-1284334.8009100482</v>
      </c>
    </row>
    <row r="331" spans="1:5" x14ac:dyDescent="0.25">
      <c r="A331">
        <v>264</v>
      </c>
      <c r="B331" s="40">
        <v>2977739.1699887388</v>
      </c>
      <c r="C331">
        <v>4253649.0269064233</v>
      </c>
      <c r="D331" t="str">
        <v>unmet</v>
      </c>
      <c r="E331">
        <v>-1275909.8569176844</v>
      </c>
    </row>
    <row r="332" spans="1:5" x14ac:dyDescent="0.25">
      <c r="A332">
        <v>265</v>
      </c>
      <c r="B332" s="40">
        <v>2986825.2510109618</v>
      </c>
      <c r="C332">
        <v>4253536.3675839584</v>
      </c>
      <c r="D332" t="str">
        <v>unmet</v>
      </c>
      <c r="E332">
        <v>-1266711.1165729966</v>
      </c>
    </row>
    <row r="333" spans="1:5" x14ac:dyDescent="0.25">
      <c r="A333">
        <v>266</v>
      </c>
      <c r="B333" s="40">
        <v>4527260.5397098605</v>
      </c>
      <c r="C333">
        <v>4253416.4325787453</v>
      </c>
      <c r="D333" t="str">
        <v>met</v>
      </c>
      <c r="E333">
        <v>273844.10713111516</v>
      </c>
    </row>
    <row r="334" spans="1:5" x14ac:dyDescent="0.25">
      <c r="A334">
        <v>267</v>
      </c>
      <c r="B334" s="40">
        <v>3902473.7214222662</v>
      </c>
      <c r="C334">
        <v>4253111.5838122033</v>
      </c>
      <c r="D334" t="str">
        <v>unmet</v>
      </c>
      <c r="E334">
        <v>-350637.86238993704</v>
      </c>
    </row>
    <row r="335" spans="1:5" x14ac:dyDescent="0.25">
      <c r="A335">
        <v>268</v>
      </c>
      <c r="B335" s="40">
        <v>2891705.1061313814</v>
      </c>
      <c r="C335">
        <v>4253272.3465081835</v>
      </c>
      <c r="D335" t="str">
        <v>unmet</v>
      </c>
      <c r="E335">
        <v>-1361567.2403768022</v>
      </c>
    </row>
    <row r="336" spans="1:5" x14ac:dyDescent="0.25">
      <c r="A336">
        <v>269</v>
      </c>
      <c r="B336" s="40">
        <v>2975637.2582112225</v>
      </c>
      <c r="C336">
        <v>4253936.6018281244</v>
      </c>
      <c r="D336" t="str">
        <v>unmet</v>
      </c>
      <c r="E336">
        <v>-1278299.3436169019</v>
      </c>
    </row>
    <row r="337" spans="1:5" x14ac:dyDescent="0.25">
      <c r="A337">
        <v>270</v>
      </c>
      <c r="B337" s="40">
        <v>3183877.5841877395</v>
      </c>
      <c r="C337">
        <v>4253374.8760387683</v>
      </c>
      <c r="D337" t="str">
        <v>unmet</v>
      </c>
      <c r="E337">
        <v>-1069497.2918510288</v>
      </c>
    </row>
    <row r="338" spans="1:5" x14ac:dyDescent="0.25">
      <c r="A338">
        <v>271</v>
      </c>
      <c r="B338" s="40">
        <v>3013086.1177380732</v>
      </c>
      <c r="C338">
        <v>4253432.1062230747</v>
      </c>
      <c r="D338" t="str">
        <v>unmet</v>
      </c>
      <c r="E338">
        <v>-1240345.9884850015</v>
      </c>
    </row>
    <row r="339" spans="1:5" x14ac:dyDescent="0.25">
      <c r="A339">
        <v>272</v>
      </c>
      <c r="B339" s="40">
        <v>4487247.3836698122</v>
      </c>
      <c r="C339">
        <v>4253728.0171030127</v>
      </c>
      <c r="D339" t="str">
        <v>met</v>
      </c>
      <c r="E339">
        <v>233519.36656679958</v>
      </c>
    </row>
    <row r="340" spans="1:5" x14ac:dyDescent="0.25">
      <c r="A340">
        <v>273</v>
      </c>
      <c r="B340" s="40">
        <v>3479565.318740665</v>
      </c>
      <c r="C340">
        <v>4253775.6653749654</v>
      </c>
      <c r="D340" t="str">
        <v>unmet</v>
      </c>
      <c r="E340">
        <v>-774210.34663430043</v>
      </c>
    </row>
    <row r="341" spans="1:5" x14ac:dyDescent="0.25">
      <c r="A341">
        <v>274</v>
      </c>
      <c r="B341" s="40">
        <v>2804060.4081200534</v>
      </c>
      <c r="C341">
        <v>4253196.3480560891</v>
      </c>
      <c r="D341" t="str">
        <v>unmet</v>
      </c>
      <c r="E341">
        <v>-1449135.9399360358</v>
      </c>
    </row>
    <row r="342" spans="1:5" x14ac:dyDescent="0.25">
      <c r="A342">
        <v>275</v>
      </c>
      <c r="B342" s="40">
        <v>3267486.6705399733</v>
      </c>
      <c r="C342">
        <v>4253302.9037484564</v>
      </c>
      <c r="D342" t="str">
        <v>unmet</v>
      </c>
      <c r="E342">
        <v>-985816.23320848309</v>
      </c>
    </row>
    <row r="343" spans="1:5" x14ac:dyDescent="0.25">
      <c r="A343">
        <v>276</v>
      </c>
      <c r="B343" s="40">
        <v>3518441.4061156004</v>
      </c>
      <c r="C343">
        <v>4252966.506534216</v>
      </c>
      <c r="D343" t="str">
        <v>unmet</v>
      </c>
      <c r="E343">
        <v>-734525.10041861562</v>
      </c>
    </row>
    <row r="344" spans="1:5" x14ac:dyDescent="0.25">
      <c r="A344">
        <v>277</v>
      </c>
      <c r="B344" s="40">
        <v>3351539.051280776</v>
      </c>
      <c r="C344">
        <v>4253968.464560925</v>
      </c>
      <c r="D344" t="str">
        <v>unmet</v>
      </c>
      <c r="E344">
        <v>-902429.41328014899</v>
      </c>
    </row>
    <row r="345" spans="1:5" x14ac:dyDescent="0.25">
      <c r="A345">
        <v>278</v>
      </c>
      <c r="B345" s="40">
        <v>3065579.7198861362</v>
      </c>
      <c r="C345">
        <v>4253542.8082932308</v>
      </c>
      <c r="D345" t="str">
        <v>unmet</v>
      </c>
      <c r="E345">
        <v>-1187963.0884070946</v>
      </c>
    </row>
    <row r="346" spans="1:5" x14ac:dyDescent="0.25">
      <c r="A346">
        <v>279</v>
      </c>
      <c r="B346" s="40">
        <v>4860487.7481227554</v>
      </c>
      <c r="C346">
        <v>4253718.5990185821</v>
      </c>
      <c r="D346" t="str">
        <v>met</v>
      </c>
      <c r="E346">
        <v>606769.1491041733</v>
      </c>
    </row>
    <row r="347" spans="1:5" x14ac:dyDescent="0.25">
      <c r="A347">
        <v>280</v>
      </c>
      <c r="B347" s="40">
        <v>3692106.3619420482</v>
      </c>
      <c r="C347">
        <v>4253066.1955392491</v>
      </c>
      <c r="D347" t="str">
        <v>unmet</v>
      </c>
      <c r="E347">
        <v>-560959.83359720092</v>
      </c>
    </row>
    <row r="348" spans="1:5" x14ac:dyDescent="0.25">
      <c r="A348">
        <v>281</v>
      </c>
      <c r="B348" s="40">
        <v>3093051.8417574908</v>
      </c>
      <c r="C348">
        <v>4253142.1159813087</v>
      </c>
      <c r="D348" t="str">
        <v>unmet</v>
      </c>
      <c r="E348">
        <v>-1160090.274223818</v>
      </c>
    </row>
    <row r="349" spans="1:5" x14ac:dyDescent="0.25">
      <c r="A349">
        <v>282</v>
      </c>
      <c r="B349" s="40">
        <v>3174288.0555611043</v>
      </c>
      <c r="C349">
        <v>4253229.8456933377</v>
      </c>
      <c r="D349" t="str">
        <v>unmet</v>
      </c>
      <c r="E349">
        <v>-1078941.7901322334</v>
      </c>
    </row>
    <row r="350" spans="1:5" x14ac:dyDescent="0.25">
      <c r="A350">
        <v>283</v>
      </c>
      <c r="B350" s="40">
        <v>3473055.8304535644</v>
      </c>
      <c r="C350">
        <v>4253144.7471353794</v>
      </c>
      <c r="D350" t="str">
        <v>unmet</v>
      </c>
      <c r="E350">
        <v>-780088.91668181494</v>
      </c>
    </row>
    <row r="351" spans="1:5" x14ac:dyDescent="0.25">
      <c r="A351">
        <v>284</v>
      </c>
      <c r="B351" s="40">
        <v>3171686.3230112209</v>
      </c>
      <c r="C351">
        <v>4253345.2813795442</v>
      </c>
      <c r="D351" t="str">
        <v>unmet</v>
      </c>
      <c r="E351">
        <v>-1081658.9583683233</v>
      </c>
    </row>
    <row r="352" spans="1:5" x14ac:dyDescent="0.25">
      <c r="A352">
        <v>285</v>
      </c>
      <c r="B352" s="40">
        <v>2952252.9365754589</v>
      </c>
      <c r="C352">
        <v>4252716.0040847873</v>
      </c>
      <c r="D352" t="str">
        <v>unmet</v>
      </c>
      <c r="E352">
        <v>-1300463.0675093285</v>
      </c>
    </row>
    <row r="353" spans="1:5" x14ac:dyDescent="0.25">
      <c r="A353">
        <v>286</v>
      </c>
      <c r="B353" s="40">
        <v>3318577.6255652783</v>
      </c>
      <c r="C353">
        <v>4253413.9059115667</v>
      </c>
      <c r="D353" t="str">
        <v>unmet</v>
      </c>
      <c r="E353">
        <v>-934836.28034628835</v>
      </c>
    </row>
    <row r="354" spans="1:5" x14ac:dyDescent="0.25">
      <c r="A354">
        <v>287</v>
      </c>
      <c r="B354" s="40">
        <v>3987737.2298178254</v>
      </c>
      <c r="C354">
        <v>4253435.1021937346</v>
      </c>
      <c r="D354" t="str">
        <v>unmet</v>
      </c>
      <c r="E354">
        <v>-265697.87237590924</v>
      </c>
    </row>
    <row r="355" spans="1:5" x14ac:dyDescent="0.25">
      <c r="A355">
        <v>288</v>
      </c>
      <c r="B355" s="40">
        <v>3665338.3677144139</v>
      </c>
      <c r="C355">
        <v>4253368.9745916678</v>
      </c>
      <c r="D355" t="str">
        <v>unmet</v>
      </c>
      <c r="E355">
        <v>-588030.60687725386</v>
      </c>
    </row>
    <row r="356" spans="1:5" x14ac:dyDescent="0.25">
      <c r="A356">
        <v>289</v>
      </c>
      <c r="B356" s="40">
        <v>3317329.5567460563</v>
      </c>
      <c r="C356">
        <v>4253183.7530335709</v>
      </c>
      <c r="D356" t="str">
        <v>unmet</v>
      </c>
      <c r="E356">
        <v>-935854.19628751464</v>
      </c>
    </row>
    <row r="357" spans="1:5" x14ac:dyDescent="0.25">
      <c r="A357">
        <v>290</v>
      </c>
      <c r="B357" s="40">
        <v>3322867.8704205034</v>
      </c>
      <c r="C357">
        <v>4253418.1680786544</v>
      </c>
      <c r="D357" t="str">
        <v>unmet</v>
      </c>
      <c r="E357">
        <v>-930550.29765815102</v>
      </c>
    </row>
    <row r="358" spans="1:5" x14ac:dyDescent="0.25">
      <c r="A358">
        <v>291</v>
      </c>
      <c r="B358" s="40">
        <v>3370117.5467736567</v>
      </c>
      <c r="C358">
        <v>4253898.0323113743</v>
      </c>
      <c r="D358" t="str">
        <v>unmet</v>
      </c>
      <c r="E358">
        <v>-883780.48553771758</v>
      </c>
    </row>
    <row r="359" spans="1:5" x14ac:dyDescent="0.25">
      <c r="A359">
        <v>292</v>
      </c>
      <c r="B359" s="40">
        <v>3371272.6078558243</v>
      </c>
      <c r="C359">
        <v>4253522.7469127281</v>
      </c>
      <c r="D359" t="str">
        <v>unmet</v>
      </c>
      <c r="E359">
        <v>-882250.13905690378</v>
      </c>
    </row>
    <row r="360" spans="1:5" x14ac:dyDescent="0.25">
      <c r="A360">
        <v>293</v>
      </c>
      <c r="B360" s="40">
        <v>3242286.0927115595</v>
      </c>
      <c r="C360">
        <v>4253249.2365559796</v>
      </c>
      <c r="D360" t="str">
        <v>unmet</v>
      </c>
      <c r="E360">
        <v>-1010963.1438444201</v>
      </c>
    </row>
    <row r="361" spans="1:5" x14ac:dyDescent="0.25">
      <c r="A361">
        <v>294</v>
      </c>
      <c r="B361" s="40">
        <v>4122506.6230598614</v>
      </c>
      <c r="C361">
        <v>4253438.6629490498</v>
      </c>
      <c r="D361" t="str">
        <v>unmet</v>
      </c>
      <c r="E361">
        <v>-130932.03988918848</v>
      </c>
    </row>
    <row r="362" spans="1:5" x14ac:dyDescent="0.25">
      <c r="A362">
        <v>295</v>
      </c>
      <c r="B362" s="40">
        <v>3160943.9823251432</v>
      </c>
      <c r="C362">
        <v>4253256.2130376836</v>
      </c>
      <c r="D362" t="str">
        <v>unmet</v>
      </c>
      <c r="E362">
        <v>-1092312.2307125404</v>
      </c>
    </row>
    <row r="363" spans="1:5" x14ac:dyDescent="0.25">
      <c r="A363">
        <v>296</v>
      </c>
      <c r="B363" s="40">
        <v>4014941.0055636964</v>
      </c>
      <c r="C363">
        <v>4253772.1900940249</v>
      </c>
      <c r="D363" t="str">
        <v>unmet</v>
      </c>
      <c r="E363">
        <v>-238831.18453032849</v>
      </c>
    </row>
    <row r="364" spans="1:5" x14ac:dyDescent="0.25">
      <c r="A364">
        <v>297</v>
      </c>
      <c r="B364" s="40">
        <v>4174018.6937855789</v>
      </c>
      <c r="C364">
        <v>4253254.438748966</v>
      </c>
      <c r="D364" t="str">
        <v>unmet</v>
      </c>
      <c r="E364">
        <v>-79235.744963387027</v>
      </c>
    </row>
    <row r="365" spans="1:5" x14ac:dyDescent="0.25">
      <c r="A365">
        <v>298</v>
      </c>
      <c r="B365" s="40">
        <v>4590620.272128012</v>
      </c>
      <c r="C365">
        <v>4253125.7719789222</v>
      </c>
      <c r="D365" t="str">
        <v>met</v>
      </c>
      <c r="E365">
        <v>337494.50014908984</v>
      </c>
    </row>
    <row r="366" spans="1:5" x14ac:dyDescent="0.25">
      <c r="A366">
        <v>299</v>
      </c>
      <c r="B366" s="40">
        <v>3451445.8274982935</v>
      </c>
      <c r="C366">
        <v>4254491.427366497</v>
      </c>
      <c r="D366" t="str">
        <v>unmet</v>
      </c>
      <c r="E366">
        <v>-803045.59986820351</v>
      </c>
    </row>
    <row r="367" spans="1:5" x14ac:dyDescent="0.25">
      <c r="A367">
        <v>300</v>
      </c>
      <c r="B367" s="40">
        <v>3947422.5770371729</v>
      </c>
      <c r="C367">
        <v>4252933.560794726</v>
      </c>
      <c r="D367" t="str">
        <v>unmet</v>
      </c>
      <c r="E367">
        <v>-305510.98375755316</v>
      </c>
    </row>
    <row r="368" spans="1:5" x14ac:dyDescent="0.25">
      <c r="A368">
        <v>301</v>
      </c>
      <c r="B368" s="40">
        <v>3233355.6634009965</v>
      </c>
      <c r="C368">
        <v>4253541.494771434</v>
      </c>
      <c r="D368" t="str">
        <v>unmet</v>
      </c>
      <c r="E368">
        <v>-1020185.8313704375</v>
      </c>
    </row>
    <row r="369" spans="1:5" x14ac:dyDescent="0.25">
      <c r="A369">
        <v>302</v>
      </c>
      <c r="B369" s="40">
        <v>3144233.255905393</v>
      </c>
      <c r="C369">
        <v>4253471.2336601932</v>
      </c>
      <c r="D369" t="str">
        <v>unmet</v>
      </c>
      <c r="E369">
        <v>-1109237.9777548001</v>
      </c>
    </row>
    <row r="370" spans="1:5" x14ac:dyDescent="0.25">
      <c r="A370">
        <v>303</v>
      </c>
      <c r="B370" s="40">
        <v>5217542.4578388948</v>
      </c>
      <c r="C370">
        <v>4253227.0966568803</v>
      </c>
      <c r="D370" t="str">
        <v>met</v>
      </c>
      <c r="E370">
        <v>964315.36118201446</v>
      </c>
    </row>
    <row r="371" spans="1:5" x14ac:dyDescent="0.25">
      <c r="A371">
        <v>304</v>
      </c>
      <c r="B371" s="40">
        <v>5750109.6016562749</v>
      </c>
      <c r="C371">
        <v>4254469.1534699155</v>
      </c>
      <c r="D371" t="str">
        <v>met</v>
      </c>
      <c r="E371">
        <v>1495640.4481863594</v>
      </c>
    </row>
    <row r="372" spans="1:5" x14ac:dyDescent="0.25">
      <c r="A372">
        <v>305</v>
      </c>
      <c r="B372" s="40">
        <v>2866945.0015658694</v>
      </c>
      <c r="C372">
        <v>4253684.6293671373</v>
      </c>
      <c r="D372" t="str">
        <v>unmet</v>
      </c>
      <c r="E372">
        <v>-1386739.6278012679</v>
      </c>
    </row>
    <row r="373" spans="1:5" x14ac:dyDescent="0.25">
      <c r="A373">
        <v>306</v>
      </c>
      <c r="B373" s="40">
        <v>3685618.1366823064</v>
      </c>
      <c r="C373">
        <v>4253249.1737420671</v>
      </c>
      <c r="D373" t="str">
        <v>unmet</v>
      </c>
      <c r="E373">
        <v>-567631.03705976065</v>
      </c>
    </row>
    <row r="374" spans="1:5" x14ac:dyDescent="0.25">
      <c r="A374">
        <v>307</v>
      </c>
      <c r="B374" s="40">
        <v>2834909.634785057</v>
      </c>
      <c r="C374">
        <v>4253304.6990286903</v>
      </c>
      <c r="D374" t="str">
        <v>unmet</v>
      </c>
      <c r="E374">
        <v>-1418395.0642436333</v>
      </c>
    </row>
    <row r="375" spans="1:5" x14ac:dyDescent="0.25">
      <c r="A375">
        <v>308</v>
      </c>
      <c r="B375" s="40">
        <v>4046638.0872676973</v>
      </c>
      <c r="C375">
        <v>4253267.0407367591</v>
      </c>
      <c r="D375" t="str">
        <v>unmet</v>
      </c>
      <c r="E375">
        <v>-206628.95346906176</v>
      </c>
    </row>
    <row r="376" spans="1:5" x14ac:dyDescent="0.25">
      <c r="A376">
        <v>309</v>
      </c>
      <c r="B376" s="40">
        <v>2939371.3469059248</v>
      </c>
      <c r="C376">
        <v>4253492.985088855</v>
      </c>
      <c r="D376" t="str">
        <v>unmet</v>
      </c>
      <c r="E376">
        <v>-1314121.6381829302</v>
      </c>
    </row>
    <row r="377" spans="1:5" x14ac:dyDescent="0.25">
      <c r="A377">
        <v>310</v>
      </c>
      <c r="B377" s="40">
        <v>2883757.564494404</v>
      </c>
      <c r="C377">
        <v>4253545.1695281733</v>
      </c>
      <c r="D377" t="str">
        <v>unmet</v>
      </c>
      <c r="E377">
        <v>-1369787.6050337693</v>
      </c>
    </row>
    <row r="378" spans="1:5" x14ac:dyDescent="0.25">
      <c r="A378">
        <v>311</v>
      </c>
      <c r="B378" s="40">
        <v>4184481.1956154923</v>
      </c>
      <c r="C378">
        <v>4253164.5757434126</v>
      </c>
      <c r="D378" t="str">
        <v>unmet</v>
      </c>
      <c r="E378">
        <v>-68683.380127920303</v>
      </c>
    </row>
    <row r="379" spans="1:5" x14ac:dyDescent="0.25">
      <c r="A379">
        <v>312</v>
      </c>
      <c r="B379" s="40">
        <v>3951659.1260681925</v>
      </c>
      <c r="C379">
        <v>4253170.9691897323</v>
      </c>
      <c r="D379" t="str">
        <v>unmet</v>
      </c>
      <c r="E379">
        <v>-301511.8431215398</v>
      </c>
    </row>
    <row r="380" spans="1:5" x14ac:dyDescent="0.25">
      <c r="A380">
        <v>313</v>
      </c>
      <c r="B380" s="40">
        <v>3155250.0236979686</v>
      </c>
      <c r="C380">
        <v>4253698.3736233553</v>
      </c>
      <c r="D380" t="str">
        <v>unmet</v>
      </c>
      <c r="E380">
        <v>-1098448.3499253867</v>
      </c>
    </row>
    <row r="381" spans="1:5" x14ac:dyDescent="0.25">
      <c r="A381">
        <v>314</v>
      </c>
      <c r="B381" s="40">
        <v>3867432.1023374782</v>
      </c>
      <c r="C381">
        <v>4253115.118133462</v>
      </c>
      <c r="D381" t="str">
        <v>unmet</v>
      </c>
      <c r="E381">
        <v>-385683.01579598384</v>
      </c>
    </row>
    <row r="382" spans="1:5" x14ac:dyDescent="0.25">
      <c r="A382">
        <v>315</v>
      </c>
      <c r="B382" s="40">
        <v>3865597.3542057513</v>
      </c>
      <c r="C382">
        <v>4253303.7757588625</v>
      </c>
      <c r="D382" t="str">
        <v>unmet</v>
      </c>
      <c r="E382">
        <v>-387706.42155311117</v>
      </c>
    </row>
    <row r="383" spans="1:5" x14ac:dyDescent="0.25">
      <c r="A383">
        <v>316</v>
      </c>
      <c r="B383" s="40">
        <v>5795744.08983914</v>
      </c>
      <c r="C383">
        <v>4253035.2961077485</v>
      </c>
      <c r="D383" t="str">
        <v>met</v>
      </c>
      <c r="E383">
        <v>1542708.7937313914</v>
      </c>
    </row>
    <row r="384" spans="1:5" x14ac:dyDescent="0.25">
      <c r="A384">
        <v>317</v>
      </c>
      <c r="B384" s="40">
        <v>4182699.5395235764</v>
      </c>
      <c r="C384">
        <v>4253226.581973684</v>
      </c>
      <c r="D384" t="str">
        <v>unmet</v>
      </c>
      <c r="E384">
        <v>-70527.042450107634</v>
      </c>
    </row>
    <row r="385" spans="1:5" x14ac:dyDescent="0.25">
      <c r="A385">
        <v>318</v>
      </c>
      <c r="B385" s="40">
        <v>3974505.6610333482</v>
      </c>
      <c r="C385">
        <v>4253693.7150632683</v>
      </c>
      <c r="D385" t="str">
        <v>unmet</v>
      </c>
      <c r="E385">
        <v>-279188.05402992014</v>
      </c>
    </row>
    <row r="386" spans="1:5" x14ac:dyDescent="0.25">
      <c r="A386">
        <v>319</v>
      </c>
      <c r="B386" s="40">
        <v>3364419.5481563946</v>
      </c>
      <c r="C386">
        <v>4253011.6117129391</v>
      </c>
      <c r="D386" t="str">
        <v>unmet</v>
      </c>
      <c r="E386">
        <v>-888592.06355654448</v>
      </c>
    </row>
    <row r="387" spans="1:5" x14ac:dyDescent="0.25">
      <c r="A387">
        <v>320</v>
      </c>
      <c r="B387" s="40">
        <v>3398731.9137565093</v>
      </c>
      <c r="C387">
        <v>4253481.5945047233</v>
      </c>
      <c r="D387" t="str">
        <v>unmet</v>
      </c>
      <c r="E387">
        <v>-854749.68074821401</v>
      </c>
    </row>
    <row r="388" spans="1:5" x14ac:dyDescent="0.25">
      <c r="A388">
        <v>321</v>
      </c>
      <c r="B388" s="40">
        <v>3944857.20387726</v>
      </c>
      <c r="C388">
        <v>4253339.3059194349</v>
      </c>
      <c r="D388" t="str">
        <v>unmet</v>
      </c>
      <c r="E388">
        <v>-308482.1020421749</v>
      </c>
    </row>
    <row r="389" spans="1:5" x14ac:dyDescent="0.25">
      <c r="A389">
        <v>322</v>
      </c>
      <c r="B389" s="40">
        <v>5395012.3957859464</v>
      </c>
      <c r="C389">
        <v>4253057.9220566871</v>
      </c>
      <c r="D389" t="str">
        <v>met</v>
      </c>
      <c r="E389">
        <v>1141954.4737292593</v>
      </c>
    </row>
    <row r="390" spans="1:5" x14ac:dyDescent="0.25">
      <c r="A390">
        <v>323</v>
      </c>
      <c r="B390" s="40">
        <v>4326652.3583754357</v>
      </c>
      <c r="C390">
        <v>4253483.1105932873</v>
      </c>
      <c r="D390" t="str">
        <v>met</v>
      </c>
      <c r="E390">
        <v>73169.247782148421</v>
      </c>
    </row>
    <row r="391" spans="1:5" x14ac:dyDescent="0.25">
      <c r="A391">
        <v>324</v>
      </c>
      <c r="B391" s="40">
        <v>3359703.7539360533</v>
      </c>
      <c r="C391">
        <v>4252966.7345612189</v>
      </c>
      <c r="D391" t="str">
        <v>unmet</v>
      </c>
      <c r="E391">
        <v>-893262.98062516563</v>
      </c>
    </row>
    <row r="392" spans="1:5" x14ac:dyDescent="0.25">
      <c r="A392">
        <v>325</v>
      </c>
      <c r="B392" s="40">
        <v>3375474.1166859344</v>
      </c>
      <c r="C392">
        <v>4253042.9396704147</v>
      </c>
      <c r="D392" t="str">
        <v>unmet</v>
      </c>
      <c r="E392">
        <v>-877568.8229844803</v>
      </c>
    </row>
    <row r="393" spans="1:5" x14ac:dyDescent="0.25">
      <c r="A393">
        <v>326</v>
      </c>
      <c r="B393" s="40">
        <v>3854395.8113623094</v>
      </c>
      <c r="C393">
        <v>4253547.7869165055</v>
      </c>
      <c r="D393" t="str">
        <v>unmet</v>
      </c>
      <c r="E393">
        <v>-399151.97555419616</v>
      </c>
    </row>
    <row r="394" spans="1:5" x14ac:dyDescent="0.25">
      <c r="A394">
        <v>327</v>
      </c>
      <c r="B394" s="40">
        <v>2900431.2193808905</v>
      </c>
      <c r="C394">
        <v>4253493.0953217745</v>
      </c>
      <c r="D394" t="str">
        <v>unmet</v>
      </c>
      <c r="E394">
        <v>-1353061.875940884</v>
      </c>
    </row>
    <row r="395" spans="1:5" x14ac:dyDescent="0.25">
      <c r="A395">
        <v>328</v>
      </c>
      <c r="B395" s="40">
        <v>3368091.6581373275</v>
      </c>
      <c r="C395">
        <v>4253648.1276138788</v>
      </c>
      <c r="D395" t="str">
        <v>unmet</v>
      </c>
      <c r="E395">
        <v>-885556.46947655128</v>
      </c>
    </row>
    <row r="396" spans="1:5" x14ac:dyDescent="0.25">
      <c r="A396">
        <v>329</v>
      </c>
      <c r="B396" s="40">
        <v>2840443.7674115486</v>
      </c>
      <c r="C396">
        <v>4253125.8539257012</v>
      </c>
      <c r="D396" t="str">
        <v>unmet</v>
      </c>
      <c r="E396">
        <v>-1412682.0865141526</v>
      </c>
    </row>
    <row r="397" spans="1:5" x14ac:dyDescent="0.25">
      <c r="A397">
        <v>330</v>
      </c>
      <c r="B397" s="40">
        <v>4257142.8030533837</v>
      </c>
      <c r="C397">
        <v>4253630.7221738743</v>
      </c>
      <c r="D397" t="str">
        <v>met</v>
      </c>
      <c r="E397">
        <v>3512.080879509449</v>
      </c>
    </row>
    <row r="398" spans="1:5" x14ac:dyDescent="0.25">
      <c r="A398">
        <v>331</v>
      </c>
      <c r="B398" s="40">
        <v>3316524.1244145567</v>
      </c>
      <c r="C398">
        <v>4253319.0984258652</v>
      </c>
      <c r="D398" t="str">
        <v>unmet</v>
      </c>
      <c r="E398">
        <v>-936794.97401130851</v>
      </c>
    </row>
    <row r="399" spans="1:5" x14ac:dyDescent="0.25">
      <c r="A399">
        <v>332</v>
      </c>
      <c r="B399" s="40">
        <v>2945255.8938168101</v>
      </c>
      <c r="C399">
        <v>4254039.6738871522</v>
      </c>
      <c r="D399" t="str">
        <v>unmet</v>
      </c>
      <c r="E399">
        <v>-1308783.7800703421</v>
      </c>
    </row>
    <row r="400" spans="1:5" x14ac:dyDescent="0.25">
      <c r="A400">
        <v>333</v>
      </c>
      <c r="B400" s="40">
        <v>3364567.9949665042</v>
      </c>
      <c r="C400">
        <v>4253151.473656483</v>
      </c>
      <c r="D400" t="str">
        <v>unmet</v>
      </c>
      <c r="E400">
        <v>-888583.47868997883</v>
      </c>
    </row>
    <row r="401" spans="1:5" x14ac:dyDescent="0.25">
      <c r="A401">
        <v>334</v>
      </c>
      <c r="B401" s="40">
        <v>3174542.6676512924</v>
      </c>
      <c r="C401">
        <v>4252655.7672053594</v>
      </c>
      <c r="D401" t="str">
        <v>unmet</v>
      </c>
      <c r="E401">
        <v>-1078113.099554067</v>
      </c>
    </row>
    <row r="402" spans="1:5" x14ac:dyDescent="0.25">
      <c r="A402">
        <v>335</v>
      </c>
      <c r="B402" s="40">
        <v>3990595.4893688429</v>
      </c>
      <c r="C402">
        <v>4253475.2441000612</v>
      </c>
      <c r="D402" t="str">
        <v>unmet</v>
      </c>
      <c r="E402">
        <v>-262879.75473121833</v>
      </c>
    </row>
    <row r="403" spans="1:5" x14ac:dyDescent="0.25">
      <c r="A403">
        <v>336</v>
      </c>
      <c r="B403" s="40">
        <v>3733713.704964024</v>
      </c>
      <c r="C403">
        <v>4253534.7162655378</v>
      </c>
      <c r="D403" t="str">
        <v>unmet</v>
      </c>
      <c r="E403">
        <v>-519821.01130151376</v>
      </c>
    </row>
    <row r="404" spans="1:5" x14ac:dyDescent="0.25">
      <c r="A404">
        <v>337</v>
      </c>
      <c r="B404" s="40">
        <v>5508926.4276655763</v>
      </c>
      <c r="C404">
        <v>4253031.133494895</v>
      </c>
      <c r="D404" t="str">
        <v>met</v>
      </c>
      <c r="E404">
        <v>1255895.2941706814</v>
      </c>
    </row>
    <row r="405" spans="1:5" x14ac:dyDescent="0.25">
      <c r="A405">
        <v>338</v>
      </c>
      <c r="B405" s="40">
        <v>3187068.4248816269</v>
      </c>
      <c r="C405">
        <v>4253635.3651703084</v>
      </c>
      <c r="D405" t="str">
        <v>unmet</v>
      </c>
      <c r="E405">
        <v>-1066566.9402886815</v>
      </c>
    </row>
    <row r="406" spans="1:5" x14ac:dyDescent="0.25">
      <c r="A406">
        <v>339</v>
      </c>
      <c r="B406" s="40">
        <v>3148707.7897446151</v>
      </c>
      <c r="C406">
        <v>4253219.5901233787</v>
      </c>
      <c r="D406" t="str">
        <v>unmet</v>
      </c>
      <c r="E406">
        <v>-1104511.8003787636</v>
      </c>
    </row>
    <row r="407" spans="1:5" x14ac:dyDescent="0.25">
      <c r="A407">
        <v>340</v>
      </c>
      <c r="B407" s="40">
        <v>3244364.5275701503</v>
      </c>
      <c r="C407">
        <v>4252942.382359108</v>
      </c>
      <c r="D407" t="str">
        <v>unmet</v>
      </c>
      <c r="E407">
        <v>-1008577.8547889576</v>
      </c>
    </row>
    <row r="408" spans="1:5" x14ac:dyDescent="0.25">
      <c r="A408">
        <v>341</v>
      </c>
      <c r="B408" s="40">
        <v>3240148.0442198431</v>
      </c>
      <c r="C408">
        <v>4254002.4300590595</v>
      </c>
      <c r="D408" t="str">
        <v>unmet</v>
      </c>
      <c r="E408">
        <v>-1013854.3858392164</v>
      </c>
    </row>
    <row r="409" spans="1:5" x14ac:dyDescent="0.25">
      <c r="A409">
        <v>342</v>
      </c>
      <c r="B409" s="40">
        <v>3470771.466172657</v>
      </c>
      <c r="C409">
        <v>4253040.9632763481</v>
      </c>
      <c r="D409" t="str">
        <v>unmet</v>
      </c>
      <c r="E409">
        <v>-782269.4971036911</v>
      </c>
    </row>
    <row r="410" spans="1:5" x14ac:dyDescent="0.25">
      <c r="A410">
        <v>343</v>
      </c>
      <c r="B410" s="40">
        <v>3111428.7925178292</v>
      </c>
      <c r="C410">
        <v>4253063.4926806875</v>
      </c>
      <c r="D410" t="str">
        <v>unmet</v>
      </c>
      <c r="E410">
        <v>-1141634.7001628582</v>
      </c>
    </row>
    <row r="411" spans="1:5" x14ac:dyDescent="0.25">
      <c r="A411">
        <v>344</v>
      </c>
      <c r="B411" s="40">
        <v>3844417.9291184079</v>
      </c>
      <c r="C411">
        <v>4253623.3624175657</v>
      </c>
      <c r="D411" t="str">
        <v>unmet</v>
      </c>
      <c r="E411">
        <v>-409205.43329915777</v>
      </c>
    </row>
    <row r="412" spans="1:5" x14ac:dyDescent="0.25">
      <c r="A412">
        <v>345</v>
      </c>
      <c r="B412" s="40">
        <v>2746217.5084425067</v>
      </c>
      <c r="C412">
        <v>4253577.2513553249</v>
      </c>
      <c r="D412" t="str">
        <v>unmet</v>
      </c>
      <c r="E412">
        <v>-1507359.7429128182</v>
      </c>
    </row>
    <row r="413" spans="1:5" x14ac:dyDescent="0.25">
      <c r="A413">
        <v>346</v>
      </c>
      <c r="B413" s="40">
        <v>3423934.2617516797</v>
      </c>
      <c r="C413">
        <v>4253021.3054692559</v>
      </c>
      <c r="D413" t="str">
        <v>unmet</v>
      </c>
      <c r="E413">
        <v>-829087.04371757619</v>
      </c>
    </row>
    <row r="414" spans="1:5" x14ac:dyDescent="0.25">
      <c r="A414">
        <v>347</v>
      </c>
      <c r="B414" s="40">
        <v>4007057.2832774469</v>
      </c>
      <c r="C414">
        <v>4253372.1902443012</v>
      </c>
      <c r="D414" t="str">
        <v>unmet</v>
      </c>
      <c r="E414">
        <v>-246314.90696685435</v>
      </c>
    </row>
    <row r="415" spans="1:5" x14ac:dyDescent="0.25">
      <c r="A415">
        <v>348</v>
      </c>
      <c r="B415" s="40">
        <v>3413219.9621370779</v>
      </c>
      <c r="C415">
        <v>4253642.2487246543</v>
      </c>
      <c r="D415" t="str">
        <v>unmet</v>
      </c>
      <c r="E415">
        <v>-840422.28658757638</v>
      </c>
    </row>
    <row r="416" spans="1:5" x14ac:dyDescent="0.25">
      <c r="A416">
        <v>349</v>
      </c>
      <c r="B416" s="40">
        <v>3305147.6483567031</v>
      </c>
      <c r="C416">
        <v>4253142.5542506287</v>
      </c>
      <c r="D416" t="str">
        <v>unmet</v>
      </c>
      <c r="E416">
        <v>-947994.90589392558</v>
      </c>
    </row>
    <row r="417" spans="1:5" x14ac:dyDescent="0.25">
      <c r="A417">
        <v>350</v>
      </c>
      <c r="B417" s="40">
        <v>3457100.427740573</v>
      </c>
      <c r="C417">
        <v>4253532.4525142191</v>
      </c>
      <c r="D417" t="str">
        <v>unmet</v>
      </c>
      <c r="E417">
        <v>-796432.02477364615</v>
      </c>
    </row>
    <row r="418" spans="1:5" x14ac:dyDescent="0.25">
      <c r="A418">
        <v>351</v>
      </c>
      <c r="B418" s="40">
        <v>3574865.8804282811</v>
      </c>
      <c r="C418">
        <v>4252725.468378054</v>
      </c>
      <c r="D418" t="str">
        <v>unmet</v>
      </c>
      <c r="E418">
        <v>-677859.58794977283</v>
      </c>
    </row>
    <row r="419" spans="1:5" x14ac:dyDescent="0.25">
      <c r="A419">
        <v>352</v>
      </c>
      <c r="B419" s="40">
        <v>3725182.0170560805</v>
      </c>
      <c r="C419">
        <v>4253578.9984427365</v>
      </c>
      <c r="D419" t="str">
        <v>unmet</v>
      </c>
      <c r="E419">
        <v>-528396.98138665594</v>
      </c>
    </row>
    <row r="420" spans="1:5" x14ac:dyDescent="0.25">
      <c r="A420">
        <v>353</v>
      </c>
      <c r="B420" s="40">
        <v>3714384.9270971376</v>
      </c>
      <c r="C420">
        <v>4252941.7054206366</v>
      </c>
      <c r="D420" t="str">
        <v>unmet</v>
      </c>
      <c r="E420">
        <v>-538556.77832349902</v>
      </c>
    </row>
    <row r="421" spans="1:5" x14ac:dyDescent="0.25">
      <c r="A421">
        <v>354</v>
      </c>
      <c r="B421" s="40">
        <v>3730950.5592370695</v>
      </c>
      <c r="C421">
        <v>4253213.8375556367</v>
      </c>
      <c r="D421" t="str">
        <v>unmet</v>
      </c>
      <c r="E421">
        <v>-522263.2783185672</v>
      </c>
    </row>
    <row r="422" spans="1:5" x14ac:dyDescent="0.25">
      <c r="A422">
        <v>355</v>
      </c>
      <c r="B422" s="40">
        <v>3905599.5334687717</v>
      </c>
      <c r="C422">
        <v>4253611.3115678243</v>
      </c>
      <c r="D422" t="str">
        <v>unmet</v>
      </c>
      <c r="E422">
        <v>-348011.77809905261</v>
      </c>
    </row>
    <row r="423" spans="1:5" x14ac:dyDescent="0.25">
      <c r="A423">
        <v>356</v>
      </c>
      <c r="B423" s="40">
        <v>4314429.1365360757</v>
      </c>
      <c r="C423">
        <v>4253293.159019568</v>
      </c>
      <c r="D423" t="str">
        <v>met</v>
      </c>
      <c r="E423">
        <v>61135.97751650773</v>
      </c>
    </row>
    <row r="424" spans="1:5" x14ac:dyDescent="0.25">
      <c r="A424">
        <v>357</v>
      </c>
      <c r="B424" s="40">
        <v>3383901.9775708625</v>
      </c>
      <c r="C424">
        <v>4253218.9453390269</v>
      </c>
      <c r="D424" t="str">
        <v>unmet</v>
      </c>
      <c r="E424">
        <v>-869316.96776816435</v>
      </c>
    </row>
    <row r="425" spans="1:5" x14ac:dyDescent="0.25">
      <c r="A425">
        <v>358</v>
      </c>
      <c r="B425" s="40">
        <v>2783084.4642812768</v>
      </c>
      <c r="C425">
        <v>4253470.3817290924</v>
      </c>
      <c r="D425" t="str">
        <v>unmet</v>
      </c>
      <c r="E425">
        <v>-1470385.9174478156</v>
      </c>
    </row>
    <row r="426" spans="1:5" x14ac:dyDescent="0.25">
      <c r="A426">
        <v>359</v>
      </c>
      <c r="B426" s="40">
        <v>2963227.1154262228</v>
      </c>
      <c r="C426">
        <v>4253251.4499326432</v>
      </c>
      <c r="D426" t="str">
        <v>unmet</v>
      </c>
      <c r="E426">
        <v>-1290024.3345064204</v>
      </c>
    </row>
    <row r="427" spans="1:5" x14ac:dyDescent="0.25">
      <c r="A427">
        <v>360</v>
      </c>
      <c r="B427" s="40">
        <v>3866569.2225174345</v>
      </c>
      <c r="C427">
        <v>4253664.1490446953</v>
      </c>
      <c r="D427" t="str">
        <v>unmet</v>
      </c>
      <c r="E427">
        <v>-387094.9265272608</v>
      </c>
    </row>
    <row r="428" spans="1:5" x14ac:dyDescent="0.25">
      <c r="A428">
        <v>361</v>
      </c>
      <c r="B428" s="40">
        <v>3064053.5345882103</v>
      </c>
      <c r="C428">
        <v>4254252.2818431295</v>
      </c>
      <c r="D428" t="str">
        <v>unmet</v>
      </c>
      <c r="E428">
        <v>-1190198.7472549193</v>
      </c>
    </row>
    <row r="429" spans="1:5" x14ac:dyDescent="0.25">
      <c r="A429">
        <v>362</v>
      </c>
      <c r="B429" s="40">
        <v>3432364.4940424031</v>
      </c>
      <c r="C429">
        <v>4253112.2238451215</v>
      </c>
      <c r="D429" t="str">
        <v>unmet</v>
      </c>
      <c r="E429">
        <v>-820747.72980271839</v>
      </c>
    </row>
    <row r="430" spans="1:5" x14ac:dyDescent="0.25">
      <c r="A430">
        <v>363</v>
      </c>
      <c r="B430" s="40">
        <v>3389399.3875026181</v>
      </c>
      <c r="C430">
        <v>4253225.5443338985</v>
      </c>
      <c r="D430" t="str">
        <v>unmet</v>
      </c>
      <c r="E430">
        <v>-863826.15683128033</v>
      </c>
    </row>
    <row r="431" spans="1:5" x14ac:dyDescent="0.25">
      <c r="A431">
        <v>364</v>
      </c>
      <c r="B431" s="40">
        <v>3433319.2004615637</v>
      </c>
      <c r="C431">
        <v>4253822.3237734903</v>
      </c>
      <c r="D431" t="str">
        <v>unmet</v>
      </c>
      <c r="E431">
        <v>-820503.12331192661</v>
      </c>
    </row>
    <row r="432" spans="1:5" x14ac:dyDescent="0.25">
      <c r="A432">
        <v>365</v>
      </c>
      <c r="B432" s="40">
        <v>3232316.4632309298</v>
      </c>
      <c r="C432">
        <v>4253227.1370450146</v>
      </c>
      <c r="D432" t="str">
        <v>unmet</v>
      </c>
      <c r="E432">
        <v>-1020910.6738140848</v>
      </c>
    </row>
    <row r="433" spans="1:5" x14ac:dyDescent="0.25">
      <c r="A433">
        <v>366</v>
      </c>
      <c r="B433" s="40">
        <v>3559162.7350805094</v>
      </c>
      <c r="C433">
        <v>4253166.0797326025</v>
      </c>
      <c r="D433" t="str">
        <v>unmet</v>
      </c>
      <c r="E433">
        <v>-694003.34465209302</v>
      </c>
    </row>
    <row r="434" spans="1:5" x14ac:dyDescent="0.25">
      <c r="A434">
        <v>367</v>
      </c>
      <c r="B434" s="40">
        <v>3271571.3080365648</v>
      </c>
      <c r="C434">
        <v>4253626.2799789896</v>
      </c>
      <c r="D434" t="str">
        <v>unmet</v>
      </c>
      <c r="E434">
        <v>-982054.97194242477</v>
      </c>
    </row>
    <row r="435" spans="1:5" x14ac:dyDescent="0.25">
      <c r="A435">
        <v>368</v>
      </c>
      <c r="B435" s="40">
        <v>4697350.5897285184</v>
      </c>
      <c r="C435">
        <v>4253056.0955017461</v>
      </c>
      <c r="D435" t="str">
        <v>met</v>
      </c>
      <c r="E435">
        <v>444294.49422677234</v>
      </c>
    </row>
    <row r="436" spans="1:5" x14ac:dyDescent="0.25">
      <c r="A436">
        <v>369</v>
      </c>
      <c r="B436" s="40">
        <v>3270341.7649890259</v>
      </c>
      <c r="C436">
        <v>4253474.4748505754</v>
      </c>
      <c r="D436" t="str">
        <v>unmet</v>
      </c>
      <c r="E436">
        <v>-983132.70986154955</v>
      </c>
    </row>
    <row r="437" spans="1:5" x14ac:dyDescent="0.25">
      <c r="A437">
        <v>370</v>
      </c>
      <c r="B437" s="40">
        <v>3659454.1294703782</v>
      </c>
      <c r="C437">
        <v>4253701.8445979971</v>
      </c>
      <c r="D437" t="str">
        <v>unmet</v>
      </c>
      <c r="E437">
        <v>-594247.71512761898</v>
      </c>
    </row>
    <row r="438" spans="1:5" x14ac:dyDescent="0.25">
      <c r="A438">
        <v>371</v>
      </c>
      <c r="B438" s="40">
        <v>4682124.7409228161</v>
      </c>
      <c r="C438">
        <v>4253551.4841034943</v>
      </c>
      <c r="D438" t="str">
        <v>met</v>
      </c>
      <c r="E438">
        <v>428573.25681932177</v>
      </c>
    </row>
    <row r="439" spans="1:5" x14ac:dyDescent="0.25">
      <c r="A439">
        <v>372</v>
      </c>
      <c r="B439" s="40">
        <v>3958934.4693053253</v>
      </c>
      <c r="C439">
        <v>4253172.8861924466</v>
      </c>
      <c r="D439" t="str">
        <v>unmet</v>
      </c>
      <c r="E439">
        <v>-294238.41688712128</v>
      </c>
    </row>
    <row r="440" spans="1:5" x14ac:dyDescent="0.25">
      <c r="A440">
        <v>373</v>
      </c>
      <c r="B440" s="40">
        <v>3482082.1734744143</v>
      </c>
      <c r="C440">
        <v>4253585.5650005313</v>
      </c>
      <c r="D440" t="str">
        <v>unmet</v>
      </c>
      <c r="E440">
        <v>-771503.39152611699</v>
      </c>
    </row>
    <row r="441" spans="1:5" x14ac:dyDescent="0.25">
      <c r="A441">
        <v>374</v>
      </c>
      <c r="B441" s="40">
        <v>4218439.1937061427</v>
      </c>
      <c r="C441">
        <v>4253788.7736808499</v>
      </c>
      <c r="D441" t="str">
        <v>unmet</v>
      </c>
      <c r="E441">
        <v>-35349.579974707216</v>
      </c>
    </row>
    <row r="442" spans="1:5" x14ac:dyDescent="0.25">
      <c r="A442">
        <v>375</v>
      </c>
      <c r="B442" s="40">
        <v>2996904.1791223758</v>
      </c>
      <c r="C442">
        <v>4253301.7802397674</v>
      </c>
      <c r="D442" t="str">
        <v>unmet</v>
      </c>
      <c r="E442">
        <v>-1256397.6011173916</v>
      </c>
    </row>
    <row r="443" spans="1:5" x14ac:dyDescent="0.25">
      <c r="A443">
        <v>376</v>
      </c>
      <c r="B443" s="40">
        <v>3911490.2049466576</v>
      </c>
      <c r="C443">
        <v>4253397.6634045709</v>
      </c>
      <c r="D443" t="str">
        <v>unmet</v>
      </c>
      <c r="E443">
        <v>-341907.45845791325</v>
      </c>
    </row>
    <row r="444" spans="1:5" x14ac:dyDescent="0.25">
      <c r="A444">
        <v>377</v>
      </c>
      <c r="B444" s="40">
        <v>3190919.8982646791</v>
      </c>
      <c r="C444">
        <v>4253560.558756792</v>
      </c>
      <c r="D444" t="str">
        <v>unmet</v>
      </c>
      <c r="E444">
        <v>-1062640.6604921129</v>
      </c>
    </row>
    <row r="445" spans="1:5" x14ac:dyDescent="0.25">
      <c r="A445">
        <v>378</v>
      </c>
      <c r="B445" s="40">
        <v>2702233.1816455852</v>
      </c>
      <c r="C445">
        <v>4253363.4950295612</v>
      </c>
      <c r="D445" t="str">
        <v>unmet</v>
      </c>
      <c r="E445">
        <v>-1551130.313383976</v>
      </c>
    </row>
    <row r="446" spans="1:5" x14ac:dyDescent="0.25">
      <c r="A446">
        <v>379</v>
      </c>
      <c r="B446" s="40">
        <v>3515974.2161021456</v>
      </c>
      <c r="C446">
        <v>4253285.8805399025</v>
      </c>
      <c r="D446" t="str">
        <v>unmet</v>
      </c>
      <c r="E446">
        <v>-737311.66443775687</v>
      </c>
    </row>
    <row r="447" spans="1:5" x14ac:dyDescent="0.25">
      <c r="A447">
        <v>380</v>
      </c>
      <c r="B447" s="40">
        <v>4085945.6197364805</v>
      </c>
      <c r="C447">
        <v>4253458.5859979717</v>
      </c>
      <c r="D447" t="str">
        <v>unmet</v>
      </c>
      <c r="E447">
        <v>-167512.96626149118</v>
      </c>
    </row>
    <row r="448" spans="1:5" x14ac:dyDescent="0.25">
      <c r="A448">
        <v>381</v>
      </c>
      <c r="B448" s="40">
        <v>3121521.8647216382</v>
      </c>
      <c r="C448">
        <v>4253332.1305097267</v>
      </c>
      <c r="D448" t="str">
        <v>unmet</v>
      </c>
      <c r="E448">
        <v>-1131810.2657880886</v>
      </c>
    </row>
    <row r="449" spans="1:5" x14ac:dyDescent="0.25">
      <c r="A449">
        <v>382</v>
      </c>
      <c r="B449" s="40">
        <v>6248063.3949711435</v>
      </c>
      <c r="C449">
        <v>4253728.4830051372</v>
      </c>
      <c r="D449" t="str">
        <v>met</v>
      </c>
      <c r="E449">
        <v>1994334.9119660063</v>
      </c>
    </row>
    <row r="450" spans="1:5" x14ac:dyDescent="0.25">
      <c r="A450">
        <v>383</v>
      </c>
      <c r="B450" s="40">
        <v>6475379.1257867385</v>
      </c>
      <c r="C450">
        <v>4253356.8425436374</v>
      </c>
      <c r="D450" t="str">
        <v>met</v>
      </c>
      <c r="E450">
        <v>2222022.2832431011</v>
      </c>
    </row>
    <row r="451" spans="1:5" x14ac:dyDescent="0.25">
      <c r="A451">
        <v>384</v>
      </c>
      <c r="B451" s="40">
        <v>4546726.7370433006</v>
      </c>
      <c r="C451">
        <v>4253379.2464721994</v>
      </c>
      <c r="D451" t="str">
        <v>met</v>
      </c>
      <c r="E451">
        <v>293347.4905711012</v>
      </c>
    </row>
    <row r="452" spans="1:5" x14ac:dyDescent="0.25">
      <c r="A452">
        <v>385</v>
      </c>
      <c r="B452" s="40">
        <v>3215044.0762780448</v>
      </c>
      <c r="C452">
        <v>4253267.6642663814</v>
      </c>
      <c r="D452" t="str">
        <v>unmet</v>
      </c>
      <c r="E452">
        <v>-1038223.5879883366</v>
      </c>
    </row>
    <row r="453" spans="1:5" x14ac:dyDescent="0.25">
      <c r="A453">
        <v>386</v>
      </c>
      <c r="B453" s="40">
        <v>3266014.6734395507</v>
      </c>
      <c r="C453">
        <v>4253597.1150508486</v>
      </c>
      <c r="D453" t="str">
        <v>unmet</v>
      </c>
      <c r="E453">
        <v>-987582.44161129789</v>
      </c>
    </row>
    <row r="454" spans="1:5" x14ac:dyDescent="0.25">
      <c r="A454">
        <v>387</v>
      </c>
      <c r="B454" s="40">
        <v>2789151.5875653755</v>
      </c>
      <c r="C454">
        <v>4253434.2607755866</v>
      </c>
      <c r="D454" t="str">
        <v>unmet</v>
      </c>
      <c r="E454">
        <v>-1464282.6732102111</v>
      </c>
    </row>
    <row r="455" spans="1:5" x14ac:dyDescent="0.25">
      <c r="A455">
        <v>388</v>
      </c>
      <c r="B455" s="40">
        <v>3161566.531135615</v>
      </c>
      <c r="C455">
        <v>4253691.0301688379</v>
      </c>
      <c r="D455" t="str">
        <v>unmet</v>
      </c>
      <c r="E455">
        <v>-1092124.4990332229</v>
      </c>
    </row>
    <row r="456" spans="1:5" x14ac:dyDescent="0.25">
      <c r="A456">
        <v>389</v>
      </c>
      <c r="B456" s="40">
        <v>3559272.5236413558</v>
      </c>
      <c r="C456">
        <v>4253168.8191585084</v>
      </c>
      <c r="D456" t="str">
        <v>unmet</v>
      </c>
      <c r="E456">
        <v>-693896.29551715264</v>
      </c>
    </row>
    <row r="457" spans="1:5" x14ac:dyDescent="0.25">
      <c r="A457">
        <v>390</v>
      </c>
      <c r="B457" s="40">
        <v>3561086.2368150153</v>
      </c>
      <c r="C457">
        <v>4252990.6245681206</v>
      </c>
      <c r="D457" t="str">
        <v>unmet</v>
      </c>
      <c r="E457">
        <v>-691904.38775310526</v>
      </c>
    </row>
    <row r="458" spans="1:5" x14ac:dyDescent="0.25">
      <c r="A458">
        <v>391</v>
      </c>
      <c r="B458" s="40">
        <v>3333803.1661726302</v>
      </c>
      <c r="C458">
        <v>4253231.5868660882</v>
      </c>
      <c r="D458" t="str">
        <v>unmet</v>
      </c>
      <c r="E458">
        <v>-919428.42069345806</v>
      </c>
    </row>
    <row r="459" spans="1:5" x14ac:dyDescent="0.25">
      <c r="A459">
        <v>392</v>
      </c>
      <c r="B459" s="40">
        <v>3693901.0011552288</v>
      </c>
      <c r="C459">
        <v>4252913.9770999979</v>
      </c>
      <c r="D459" t="str">
        <v>unmet</v>
      </c>
      <c r="E459">
        <v>-559012.9759447691</v>
      </c>
    </row>
    <row r="460" spans="1:5" x14ac:dyDescent="0.25">
      <c r="A460">
        <v>393</v>
      </c>
      <c r="B460" s="40">
        <v>2930666.5900574299</v>
      </c>
      <c r="C460">
        <v>4253164.6756493784</v>
      </c>
      <c r="D460" t="str">
        <v>unmet</v>
      </c>
      <c r="E460">
        <v>-1322498.0855919486</v>
      </c>
    </row>
    <row r="461" spans="1:5" x14ac:dyDescent="0.25">
      <c r="A461">
        <v>394</v>
      </c>
      <c r="B461" s="40">
        <v>4359408.9388786498</v>
      </c>
      <c r="C461">
        <v>4253141.725847288</v>
      </c>
      <c r="D461" t="str">
        <v>met</v>
      </c>
      <c r="E461">
        <v>106267.21303136181</v>
      </c>
    </row>
    <row r="462" spans="1:5" x14ac:dyDescent="0.25">
      <c r="A462">
        <v>395</v>
      </c>
      <c r="B462" s="40">
        <v>3230485.40983439</v>
      </c>
      <c r="C462">
        <v>4253900.9287186041</v>
      </c>
      <c r="D462" t="str">
        <v>unmet</v>
      </c>
      <c r="E462">
        <v>-1023415.5188842141</v>
      </c>
    </row>
    <row r="463" spans="1:5" x14ac:dyDescent="0.25">
      <c r="A463">
        <v>396</v>
      </c>
      <c r="B463" s="40">
        <v>4487520.0319048874</v>
      </c>
      <c r="C463">
        <v>4253263.795431939</v>
      </c>
      <c r="D463" t="str">
        <v>met</v>
      </c>
      <c r="E463">
        <v>234256.23647294845</v>
      </c>
    </row>
    <row r="464" spans="1:5" x14ac:dyDescent="0.25">
      <c r="A464">
        <v>397</v>
      </c>
      <c r="B464" s="40">
        <v>2958551.1810050611</v>
      </c>
      <c r="C464">
        <v>4253119.145325331</v>
      </c>
      <c r="D464" t="str">
        <v>unmet</v>
      </c>
      <c r="E464">
        <v>-1294567.9643202699</v>
      </c>
    </row>
    <row r="465" spans="1:5" x14ac:dyDescent="0.25">
      <c r="A465">
        <v>398</v>
      </c>
      <c r="B465" s="40">
        <v>2989273.8018132774</v>
      </c>
      <c r="C465">
        <v>4253256.3080011113</v>
      </c>
      <c r="D465" t="str">
        <v>unmet</v>
      </c>
      <c r="E465">
        <v>-1263982.5061878338</v>
      </c>
    </row>
    <row r="466" spans="1:5" x14ac:dyDescent="0.25">
      <c r="A466">
        <v>399</v>
      </c>
      <c r="B466" s="40">
        <v>3087340.3060967028</v>
      </c>
      <c r="C466">
        <v>4253220.2355129085</v>
      </c>
      <c r="D466" t="str">
        <v>unmet</v>
      </c>
      <c r="E466">
        <v>-1165879.9294162057</v>
      </c>
    </row>
    <row r="467" spans="1:5" x14ac:dyDescent="0.25">
      <c r="A467">
        <v>400</v>
      </c>
      <c r="B467" s="40">
        <v>3596116.9611111842</v>
      </c>
      <c r="C467">
        <v>4253464.1822189922</v>
      </c>
      <c r="D467" t="str">
        <v>unmet</v>
      </c>
      <c r="E467">
        <v>-657347.22110780794</v>
      </c>
    </row>
    <row r="468" spans="1:5" x14ac:dyDescent="0.25">
      <c r="A468">
        <v>401</v>
      </c>
      <c r="B468" s="40">
        <v>3441002.5343729397</v>
      </c>
      <c r="C468">
        <v>4253250.134111206</v>
      </c>
      <c r="D468" t="str">
        <v>unmet</v>
      </c>
      <c r="E468">
        <v>-812247.59973826632</v>
      </c>
    </row>
    <row r="469" spans="1:5" x14ac:dyDescent="0.25">
      <c r="A469">
        <v>402</v>
      </c>
      <c r="B469" s="40">
        <v>3707575.7153208251</v>
      </c>
      <c r="C469">
        <v>4253054.6031736303</v>
      </c>
      <c r="D469" t="str">
        <v>unmet</v>
      </c>
      <c r="E469">
        <v>-545478.8878528052</v>
      </c>
    </row>
    <row r="470" spans="1:5" x14ac:dyDescent="0.25">
      <c r="A470">
        <v>403</v>
      </c>
      <c r="B470" s="40">
        <v>3561410.8587127575</v>
      </c>
      <c r="C470">
        <v>4253559.2776292898</v>
      </c>
      <c r="D470" t="str">
        <v>unmet</v>
      </c>
      <c r="E470">
        <v>-692148.4189165323</v>
      </c>
    </row>
    <row r="471" spans="1:5" x14ac:dyDescent="0.25">
      <c r="A471">
        <v>404</v>
      </c>
      <c r="B471" s="40">
        <v>3278042.276205624</v>
      </c>
      <c r="C471">
        <v>4253379.4538779799</v>
      </c>
      <c r="D471" t="str">
        <v>unmet</v>
      </c>
      <c r="E471">
        <v>-975337.1776723559</v>
      </c>
    </row>
    <row r="472" spans="1:5" x14ac:dyDescent="0.25">
      <c r="A472">
        <v>405</v>
      </c>
      <c r="B472" s="40">
        <v>3410049.0842128149</v>
      </c>
      <c r="C472">
        <v>4253247.7858349597</v>
      </c>
      <c r="D472" t="str">
        <v>unmet</v>
      </c>
      <c r="E472">
        <v>-843198.70162214478</v>
      </c>
    </row>
    <row r="473" spans="1:5" x14ac:dyDescent="0.25">
      <c r="A473">
        <v>406</v>
      </c>
      <c r="B473" s="40">
        <v>4445494.8919181237</v>
      </c>
      <c r="C473">
        <v>4252897.2260809876</v>
      </c>
      <c r="D473" t="str">
        <v>met</v>
      </c>
      <c r="E473">
        <v>192597.6658371361</v>
      </c>
    </row>
    <row r="474" spans="1:5" x14ac:dyDescent="0.25">
      <c r="A474">
        <v>407</v>
      </c>
      <c r="B474" s="40">
        <v>2866429.5854737442</v>
      </c>
      <c r="C474">
        <v>4253617.1995578352</v>
      </c>
      <c r="D474" t="str">
        <v>unmet</v>
      </c>
      <c r="E474">
        <v>-1387187.614084091</v>
      </c>
    </row>
    <row r="475" spans="1:5" x14ac:dyDescent="0.25">
      <c r="A475">
        <v>408</v>
      </c>
      <c r="B475" s="40">
        <v>2929170.4838706525</v>
      </c>
      <c r="C475">
        <v>4253615.9421785213</v>
      </c>
      <c r="D475" t="str">
        <v>unmet</v>
      </c>
      <c r="E475">
        <v>-1324445.4583078688</v>
      </c>
    </row>
    <row r="476" spans="1:5" x14ac:dyDescent="0.25">
      <c r="A476">
        <v>409</v>
      </c>
      <c r="B476" s="40">
        <v>2921352.934871037</v>
      </c>
      <c r="C476">
        <v>4253266.4978802381</v>
      </c>
      <c r="D476" t="str">
        <v>unmet</v>
      </c>
      <c r="E476">
        <v>-1331913.5630092011</v>
      </c>
    </row>
    <row r="477" spans="1:5" x14ac:dyDescent="0.25">
      <c r="A477">
        <v>410</v>
      </c>
      <c r="B477" s="40">
        <v>3984745.5371864941</v>
      </c>
      <c r="C477">
        <v>4253557.6880196901</v>
      </c>
      <c r="D477" t="str">
        <v>unmet</v>
      </c>
      <c r="E477">
        <v>-268812.15083319601</v>
      </c>
    </row>
    <row r="478" spans="1:5" x14ac:dyDescent="0.25">
      <c r="A478">
        <v>411</v>
      </c>
      <c r="B478" s="40">
        <v>3804941.5052112844</v>
      </c>
      <c r="C478">
        <v>4253344.8690726571</v>
      </c>
      <c r="D478" t="str">
        <v>unmet</v>
      </c>
      <c r="E478">
        <v>-448403.36386137269</v>
      </c>
    </row>
    <row r="479" spans="1:5" x14ac:dyDescent="0.25">
      <c r="A479">
        <v>412</v>
      </c>
      <c r="B479" s="40">
        <v>6442925.8710397799</v>
      </c>
      <c r="C479">
        <v>4253177.0890905634</v>
      </c>
      <c r="D479" t="str">
        <v>met</v>
      </c>
      <c r="E479">
        <v>2189748.7819492165</v>
      </c>
    </row>
    <row r="480" spans="1:5" x14ac:dyDescent="0.25">
      <c r="A480">
        <v>413</v>
      </c>
      <c r="B480" s="40">
        <v>2893377.755210429</v>
      </c>
      <c r="C480">
        <v>4253510.890446038</v>
      </c>
      <c r="D480" t="str">
        <v>unmet</v>
      </c>
      <c r="E480">
        <v>-1360133.135235609</v>
      </c>
    </row>
    <row r="481" spans="1:5" x14ac:dyDescent="0.25">
      <c r="A481">
        <v>414</v>
      </c>
      <c r="B481" s="40">
        <v>3650715.8868812723</v>
      </c>
      <c r="C481">
        <v>4253956.5360762533</v>
      </c>
      <c r="D481" t="str">
        <v>unmet</v>
      </c>
      <c r="E481">
        <v>-603240.64919498097</v>
      </c>
    </row>
    <row r="482" spans="1:5" x14ac:dyDescent="0.25">
      <c r="A482">
        <v>415</v>
      </c>
      <c r="B482" s="40">
        <v>3130617.3844329058</v>
      </c>
      <c r="C482">
        <v>4253536.0132445469</v>
      </c>
      <c r="D482" t="str">
        <v>unmet</v>
      </c>
      <c r="E482">
        <v>-1122918.6288116411</v>
      </c>
    </row>
    <row r="483" spans="1:5" x14ac:dyDescent="0.25">
      <c r="A483">
        <v>416</v>
      </c>
      <c r="B483" s="40">
        <v>2843985.6070175725</v>
      </c>
      <c r="C483">
        <v>4253426.4766464364</v>
      </c>
      <c r="D483" t="str">
        <v>unmet</v>
      </c>
      <c r="E483">
        <v>-1409440.8696288639</v>
      </c>
    </row>
    <row r="484" spans="1:5" x14ac:dyDescent="0.25">
      <c r="A484">
        <v>417</v>
      </c>
      <c r="B484" s="40">
        <v>2917532.1102346182</v>
      </c>
      <c r="C484">
        <v>4252940.7109472416</v>
      </c>
      <c r="D484" t="str">
        <v>unmet</v>
      </c>
      <c r="E484">
        <v>-1335408.6007126234</v>
      </c>
    </row>
    <row r="485" spans="1:5" x14ac:dyDescent="0.25">
      <c r="A485">
        <v>418</v>
      </c>
      <c r="B485" s="40">
        <v>3008688.2961748382</v>
      </c>
      <c r="C485">
        <v>4253404.1493266979</v>
      </c>
      <c r="D485" t="str">
        <v>unmet</v>
      </c>
      <c r="E485">
        <v>-1244715.8531518597</v>
      </c>
    </row>
    <row r="486" spans="1:5" x14ac:dyDescent="0.25">
      <c r="A486">
        <v>419</v>
      </c>
      <c r="B486" s="40">
        <v>5609648.9423230924</v>
      </c>
      <c r="C486">
        <v>4253122.0825695014</v>
      </c>
      <c r="D486" t="str">
        <v>met</v>
      </c>
      <c r="E486">
        <v>1356526.859753591</v>
      </c>
    </row>
    <row r="487" spans="1:5" x14ac:dyDescent="0.25">
      <c r="A487">
        <v>420</v>
      </c>
      <c r="B487" s="40">
        <v>3247587.1485743467</v>
      </c>
      <c r="C487">
        <v>4253587.2555102194</v>
      </c>
      <c r="D487" t="str">
        <v>unmet</v>
      </c>
      <c r="E487">
        <v>-1006000.1069358727</v>
      </c>
    </row>
    <row r="488" spans="1:5" x14ac:dyDescent="0.25">
      <c r="A488">
        <v>421</v>
      </c>
      <c r="B488" s="40">
        <v>4068492.3261794373</v>
      </c>
      <c r="C488">
        <v>4253303.4697906468</v>
      </c>
      <c r="D488" t="str">
        <v>unmet</v>
      </c>
      <c r="E488">
        <v>-184811.14361120947</v>
      </c>
    </row>
    <row r="489" spans="1:5" x14ac:dyDescent="0.25">
      <c r="A489">
        <v>422</v>
      </c>
      <c r="B489" s="40">
        <v>3174838.9757193197</v>
      </c>
      <c r="C489">
        <v>4252908.9207578627</v>
      </c>
      <c r="D489" t="str">
        <v>unmet</v>
      </c>
      <c r="E489">
        <v>-1078069.9450385431</v>
      </c>
    </row>
    <row r="490" spans="1:5" x14ac:dyDescent="0.25">
      <c r="A490">
        <v>423</v>
      </c>
      <c r="B490" s="40">
        <v>3863251.223695368</v>
      </c>
      <c r="C490">
        <v>4253686.7757180445</v>
      </c>
      <c r="D490" t="str">
        <v>unmet</v>
      </c>
      <c r="E490">
        <v>-390435.55202267645</v>
      </c>
    </row>
    <row r="491" spans="1:5" x14ac:dyDescent="0.25">
      <c r="A491">
        <v>424</v>
      </c>
      <c r="B491" s="40">
        <v>5009795.0485653076</v>
      </c>
      <c r="C491">
        <v>4253525.9040843043</v>
      </c>
      <c r="D491" t="str">
        <v>met</v>
      </c>
      <c r="E491">
        <v>756269.14448100328</v>
      </c>
    </row>
    <row r="492" spans="1:5" x14ac:dyDescent="0.25">
      <c r="A492">
        <v>425</v>
      </c>
      <c r="B492" s="40">
        <v>3732919.9594714441</v>
      </c>
      <c r="C492">
        <v>4253360.7440361595</v>
      </c>
      <c r="D492" t="str">
        <v>unmet</v>
      </c>
      <c r="E492">
        <v>-520440.78456471534</v>
      </c>
    </row>
    <row r="493" spans="1:5" x14ac:dyDescent="0.25">
      <c r="A493">
        <v>426</v>
      </c>
      <c r="B493" s="40">
        <v>2943425.1600373592</v>
      </c>
      <c r="C493">
        <v>4253092.0900420984</v>
      </c>
      <c r="D493" t="str">
        <v>unmet</v>
      </c>
      <c r="E493">
        <v>-1309666.9300047392</v>
      </c>
    </row>
    <row r="494" spans="1:5" x14ac:dyDescent="0.25">
      <c r="A494">
        <v>427</v>
      </c>
      <c r="B494" s="40">
        <v>3403214.3366156062</v>
      </c>
      <c r="C494">
        <v>4253840.983411734</v>
      </c>
      <c r="D494" t="str">
        <v>unmet</v>
      </c>
      <c r="E494">
        <v>-850626.64679612778</v>
      </c>
    </row>
    <row r="495" spans="1:5" x14ac:dyDescent="0.25">
      <c r="A495">
        <v>428</v>
      </c>
      <c r="B495" s="40">
        <v>2948116.668505311</v>
      </c>
      <c r="C495">
        <v>4253826.1514522023</v>
      </c>
      <c r="D495" t="str">
        <v>unmet</v>
      </c>
      <c r="E495">
        <v>-1305709.4829468913</v>
      </c>
    </row>
    <row r="496" spans="1:5" x14ac:dyDescent="0.25">
      <c r="A496">
        <v>429</v>
      </c>
      <c r="B496" s="40">
        <v>3173814.8837280106</v>
      </c>
      <c r="C496">
        <v>4253477.0413576318</v>
      </c>
      <c r="D496" t="str">
        <v>unmet</v>
      </c>
      <c r="E496">
        <v>-1079662.1576296212</v>
      </c>
    </row>
    <row r="497" spans="1:5" x14ac:dyDescent="0.25">
      <c r="A497">
        <v>430</v>
      </c>
      <c r="B497" s="40">
        <v>3450776.6901636547</v>
      </c>
      <c r="C497">
        <v>4253363.6226487551</v>
      </c>
      <c r="D497" t="str">
        <v>unmet</v>
      </c>
      <c r="E497">
        <v>-802586.93248510035</v>
      </c>
    </row>
    <row r="498" spans="1:5" x14ac:dyDescent="0.25">
      <c r="A498">
        <v>431</v>
      </c>
      <c r="B498" s="40">
        <v>4136600.1507453728</v>
      </c>
      <c r="C498">
        <v>4253418.7800087361</v>
      </c>
      <c r="D498" t="str">
        <v>unmet</v>
      </c>
      <c r="E498">
        <v>-116818.62926336331</v>
      </c>
    </row>
    <row r="499" spans="1:5" x14ac:dyDescent="0.25">
      <c r="A499">
        <v>432</v>
      </c>
      <c r="B499" s="40">
        <v>5540752.1812537424</v>
      </c>
      <c r="C499">
        <v>4253620.6701989118</v>
      </c>
      <c r="D499" t="str">
        <v>met</v>
      </c>
      <c r="E499">
        <v>1287131.5110548306</v>
      </c>
    </row>
    <row r="500" spans="1:5" x14ac:dyDescent="0.25">
      <c r="A500">
        <v>433</v>
      </c>
      <c r="B500" s="40">
        <v>2905418.4075855268</v>
      </c>
      <c r="C500">
        <v>4253770.7534401305</v>
      </c>
      <c r="D500" t="str">
        <v>unmet</v>
      </c>
      <c r="E500">
        <v>-1348352.3458546037</v>
      </c>
    </row>
    <row r="501" spans="1:5" x14ac:dyDescent="0.25">
      <c r="A501">
        <v>434</v>
      </c>
      <c r="B501" s="40">
        <v>3532474.3306458201</v>
      </c>
      <c r="C501">
        <v>4253651.8704788294</v>
      </c>
      <c r="D501" t="str">
        <v>unmet</v>
      </c>
      <c r="E501">
        <v>-721177.53983300924</v>
      </c>
    </row>
    <row r="502" spans="1:5" x14ac:dyDescent="0.25">
      <c r="A502">
        <v>435</v>
      </c>
      <c r="B502" s="40">
        <v>3302623.3254274335</v>
      </c>
      <c r="C502">
        <v>4253336.6728933183</v>
      </c>
      <c r="D502" t="str">
        <v>unmet</v>
      </c>
      <c r="E502">
        <v>-950713.34746588487</v>
      </c>
    </row>
    <row r="503" spans="1:5" x14ac:dyDescent="0.25">
      <c r="A503">
        <v>436</v>
      </c>
      <c r="B503" s="40">
        <v>2988119.6811356721</v>
      </c>
      <c r="C503">
        <v>4253497.5266561257</v>
      </c>
      <c r="D503" t="str">
        <v>unmet</v>
      </c>
      <c r="E503">
        <v>-1265377.8455204535</v>
      </c>
    </row>
    <row r="504" spans="1:5" x14ac:dyDescent="0.25">
      <c r="A504">
        <v>437</v>
      </c>
      <c r="B504" s="40">
        <v>2913890.3428762862</v>
      </c>
      <c r="C504">
        <v>4253705.0086809341</v>
      </c>
      <c r="D504" t="str">
        <v>unmet</v>
      </c>
      <c r="E504">
        <v>-1339814.6658046478</v>
      </c>
    </row>
    <row r="505" spans="1:5" x14ac:dyDescent="0.25">
      <c r="A505">
        <v>438</v>
      </c>
      <c r="B505" s="40">
        <v>3587553.1685187528</v>
      </c>
      <c r="C505">
        <v>4253319.2967887856</v>
      </c>
      <c r="D505" t="str">
        <v>unmet</v>
      </c>
      <c r="E505">
        <v>-665766.12827003282</v>
      </c>
    </row>
    <row r="506" spans="1:5" x14ac:dyDescent="0.25">
      <c r="A506">
        <v>439</v>
      </c>
      <c r="B506" s="40">
        <v>5600282.5687253755</v>
      </c>
      <c r="C506">
        <v>4253076.3589455495</v>
      </c>
      <c r="D506" t="str">
        <v>met</v>
      </c>
      <c r="E506">
        <v>1347206.209779826</v>
      </c>
    </row>
    <row r="507" spans="1:5" x14ac:dyDescent="0.25">
      <c r="A507">
        <v>440</v>
      </c>
      <c r="B507" s="40">
        <v>3311354.3026813436</v>
      </c>
      <c r="C507">
        <v>4253298.7023895681</v>
      </c>
      <c r="D507" t="str">
        <v>unmet</v>
      </c>
      <c r="E507">
        <v>-941944.39970822446</v>
      </c>
    </row>
    <row r="508" spans="1:5" x14ac:dyDescent="0.25">
      <c r="A508">
        <v>441</v>
      </c>
      <c r="B508" s="40">
        <v>3679611.7417975683</v>
      </c>
      <c r="C508">
        <v>4253213.6631989637</v>
      </c>
      <c r="D508" t="str">
        <v>unmet</v>
      </c>
      <c r="E508">
        <v>-573601.92140139546</v>
      </c>
    </row>
    <row r="509" spans="1:5" x14ac:dyDescent="0.25">
      <c r="A509">
        <v>442</v>
      </c>
      <c r="B509" s="40">
        <v>4671413.6218438698</v>
      </c>
      <c r="C509">
        <v>4253664.4285042584</v>
      </c>
      <c r="D509" t="str">
        <v>met</v>
      </c>
      <c r="E509">
        <v>417749.1933396114</v>
      </c>
    </row>
    <row r="510" spans="1:5" x14ac:dyDescent="0.25">
      <c r="A510">
        <v>443</v>
      </c>
      <c r="B510" s="40">
        <v>3300832.4653631067</v>
      </c>
      <c r="C510">
        <v>4253162.7016158309</v>
      </c>
      <c r="D510" t="str">
        <v>unmet</v>
      </c>
      <c r="E510">
        <v>-952330.23625272419</v>
      </c>
    </row>
    <row r="511" spans="1:5" x14ac:dyDescent="0.25">
      <c r="A511">
        <v>444</v>
      </c>
      <c r="B511" s="40">
        <v>3150953.3641638984</v>
      </c>
      <c r="C511">
        <v>4253211.7960801804</v>
      </c>
      <c r="D511" t="str">
        <v>unmet</v>
      </c>
      <c r="E511">
        <v>-1102258.431916282</v>
      </c>
    </row>
    <row r="512" spans="1:5" x14ac:dyDescent="0.25">
      <c r="A512">
        <v>445</v>
      </c>
      <c r="B512" s="40">
        <v>3456467.7772576227</v>
      </c>
      <c r="C512">
        <v>4253316.8331529032</v>
      </c>
      <c r="D512" t="str">
        <v>unmet</v>
      </c>
      <c r="E512">
        <v>-796849.05589528056</v>
      </c>
    </row>
    <row r="513" spans="1:5" x14ac:dyDescent="0.25">
      <c r="A513">
        <v>446</v>
      </c>
      <c r="B513" s="40">
        <v>4069750.2193358499</v>
      </c>
      <c r="C513">
        <v>4253710.1405840581</v>
      </c>
      <c r="D513" t="str">
        <v>unmet</v>
      </c>
      <c r="E513">
        <v>-183959.92124820827</v>
      </c>
    </row>
    <row r="514" spans="1:5" x14ac:dyDescent="0.25">
      <c r="A514">
        <v>447</v>
      </c>
      <c r="B514" s="40">
        <v>4680375.6669215616</v>
      </c>
      <c r="C514">
        <v>4253477.9908494903</v>
      </c>
      <c r="D514" t="str">
        <v>met</v>
      </c>
      <c r="E514">
        <v>426897.67607207131</v>
      </c>
    </row>
    <row r="515" spans="1:5" x14ac:dyDescent="0.25">
      <c r="A515">
        <v>448</v>
      </c>
      <c r="B515" s="40">
        <v>3098736.332097955</v>
      </c>
      <c r="C515">
        <v>4253213.8517090259</v>
      </c>
      <c r="D515" t="str">
        <v>unmet</v>
      </c>
      <c r="E515">
        <v>-1154477.5196110709</v>
      </c>
    </row>
    <row r="516" spans="1:5" x14ac:dyDescent="0.25">
      <c r="A516">
        <v>449</v>
      </c>
      <c r="B516" s="40">
        <v>3491183.5397596965</v>
      </c>
      <c r="C516">
        <v>4253253.412877257</v>
      </c>
      <c r="D516" t="str">
        <v>unmet</v>
      </c>
      <c r="E516">
        <v>-762069.87311756052</v>
      </c>
    </row>
    <row r="517" spans="1:5" x14ac:dyDescent="0.25">
      <c r="A517">
        <v>450</v>
      </c>
      <c r="B517" s="40">
        <v>3507109.1003003474</v>
      </c>
      <c r="C517">
        <v>4253339.4906870984</v>
      </c>
      <c r="D517" t="str">
        <v>unmet</v>
      </c>
      <c r="E517">
        <v>-746230.39038675092</v>
      </c>
    </row>
    <row r="518" spans="1:5" x14ac:dyDescent="0.25">
      <c r="A518">
        <v>451</v>
      </c>
      <c r="B518" s="40">
        <v>3393122.3587820865</v>
      </c>
      <c r="C518">
        <v>4253042.8604603624</v>
      </c>
      <c r="D518" t="str">
        <v>unmet</v>
      </c>
      <c r="E518">
        <v>-859920.50167827588</v>
      </c>
    </row>
    <row r="519" spans="1:5" x14ac:dyDescent="0.25">
      <c r="A519">
        <v>452</v>
      </c>
      <c r="B519" s="40">
        <v>2886515.427056225</v>
      </c>
      <c r="C519">
        <v>4253021.4652858246</v>
      </c>
      <c r="D519" t="str">
        <v>unmet</v>
      </c>
      <c r="E519">
        <v>-1366506.0382295996</v>
      </c>
    </row>
    <row r="520" spans="1:5" x14ac:dyDescent="0.25">
      <c r="A520">
        <v>453</v>
      </c>
      <c r="B520" s="40">
        <v>3748519.6672625123</v>
      </c>
      <c r="C520">
        <v>4253222.8682083776</v>
      </c>
      <c r="D520" t="str">
        <v>unmet</v>
      </c>
      <c r="E520">
        <v>-504703.20094586536</v>
      </c>
    </row>
    <row r="521" spans="1:5" x14ac:dyDescent="0.25">
      <c r="A521">
        <v>454</v>
      </c>
      <c r="B521" s="40">
        <v>2862635.0110660726</v>
      </c>
      <c r="C521">
        <v>4253214.0346021513</v>
      </c>
      <c r="D521" t="str">
        <v>unmet</v>
      </c>
      <c r="E521">
        <v>-1390579.0235360786</v>
      </c>
    </row>
    <row r="522" spans="1:5" x14ac:dyDescent="0.25">
      <c r="A522">
        <v>455</v>
      </c>
      <c r="B522" s="40">
        <v>4172729.265799894</v>
      </c>
      <c r="C522">
        <v>4252997.0546764191</v>
      </c>
      <c r="D522" t="str">
        <v>unmet</v>
      </c>
      <c r="E522">
        <v>-80267.788876525126</v>
      </c>
    </row>
    <row r="523" spans="1:5" x14ac:dyDescent="0.25">
      <c r="A523">
        <v>456</v>
      </c>
      <c r="B523" s="40">
        <v>3440675.2791952067</v>
      </c>
      <c r="C523">
        <v>4253196.965366018</v>
      </c>
      <c r="D523" t="str">
        <v>unmet</v>
      </c>
      <c r="E523">
        <v>-812521.6861708113</v>
      </c>
    </row>
    <row r="524" spans="1:5" x14ac:dyDescent="0.25">
      <c r="A524">
        <v>457</v>
      </c>
      <c r="B524" s="40">
        <v>3037989.3767369064</v>
      </c>
      <c r="C524">
        <v>4253832.9348286549</v>
      </c>
      <c r="D524" t="str">
        <v>unmet</v>
      </c>
      <c r="E524">
        <v>-1215843.5580917485</v>
      </c>
    </row>
    <row r="525" spans="1:5" x14ac:dyDescent="0.25">
      <c r="A525">
        <v>458</v>
      </c>
      <c r="B525" s="40">
        <v>3145290.3216389222</v>
      </c>
      <c r="C525">
        <v>4253060.1860524351</v>
      </c>
      <c r="D525" t="str">
        <v>unmet</v>
      </c>
      <c r="E525">
        <v>-1107769.8644135129</v>
      </c>
    </row>
    <row r="526" spans="1:5" x14ac:dyDescent="0.25">
      <c r="A526">
        <v>459</v>
      </c>
      <c r="B526" s="40">
        <v>3303776.7705305326</v>
      </c>
      <c r="C526">
        <v>4253370.1006482588</v>
      </c>
      <c r="D526" t="str">
        <v>unmet</v>
      </c>
      <c r="E526">
        <v>-949593.33011772623</v>
      </c>
    </row>
    <row r="527" spans="1:5" x14ac:dyDescent="0.25">
      <c r="A527">
        <v>460</v>
      </c>
      <c r="B527" s="40">
        <v>3942828.8582247701</v>
      </c>
      <c r="C527">
        <v>4252694.2271736013</v>
      </c>
      <c r="D527" t="str">
        <v>unmet</v>
      </c>
      <c r="E527">
        <v>-309865.36894883122</v>
      </c>
    </row>
    <row r="528" spans="1:5" x14ac:dyDescent="0.25">
      <c r="A528">
        <v>461</v>
      </c>
      <c r="B528" s="40">
        <v>4358621.2395244846</v>
      </c>
      <c r="C528">
        <v>4253846.1791148959</v>
      </c>
      <c r="D528" t="str">
        <v>met</v>
      </c>
      <c r="E528">
        <v>104775.06040958874</v>
      </c>
    </row>
    <row r="529" spans="1:5" x14ac:dyDescent="0.25">
      <c r="A529">
        <v>462</v>
      </c>
      <c r="B529" s="40">
        <v>3193547.2474637246</v>
      </c>
      <c r="C529">
        <v>4253213.741534343</v>
      </c>
      <c r="D529" t="str">
        <v>unmet</v>
      </c>
      <c r="E529">
        <v>-1059666.4940706184</v>
      </c>
    </row>
    <row r="530" spans="1:5" x14ac:dyDescent="0.25">
      <c r="A530">
        <v>463</v>
      </c>
      <c r="B530" s="40">
        <v>3020394.3731754846</v>
      </c>
      <c r="C530">
        <v>4253482.6871677451</v>
      </c>
      <c r="D530" t="str">
        <v>unmet</v>
      </c>
      <c r="E530">
        <v>-1233088.3139922605</v>
      </c>
    </row>
    <row r="531" spans="1:5" x14ac:dyDescent="0.25">
      <c r="A531">
        <v>464</v>
      </c>
      <c r="B531" s="40">
        <v>3770762.0383742936</v>
      </c>
      <c r="C531">
        <v>4253132.966449135</v>
      </c>
      <c r="D531" t="str">
        <v>unmet</v>
      </c>
      <c r="E531">
        <v>-482370.92807484139</v>
      </c>
    </row>
    <row r="532" spans="1:5" x14ac:dyDescent="0.25">
      <c r="A532">
        <v>465</v>
      </c>
      <c r="B532" s="40">
        <v>3926931.8949975879</v>
      </c>
      <c r="C532">
        <v>4253784.5272148009</v>
      </c>
      <c r="D532" t="str">
        <v>unmet</v>
      </c>
      <c r="E532">
        <v>-326852.63221721305</v>
      </c>
    </row>
    <row r="533" spans="1:5" x14ac:dyDescent="0.25">
      <c r="A533">
        <v>466</v>
      </c>
      <c r="B533" s="40">
        <v>3045931.2107848804</v>
      </c>
      <c r="C533">
        <v>4253283.8975127209</v>
      </c>
      <c r="D533" t="str">
        <v>unmet</v>
      </c>
      <c r="E533">
        <v>-1207352.6867278405</v>
      </c>
    </row>
    <row r="534" spans="1:5" x14ac:dyDescent="0.25">
      <c r="A534">
        <v>467</v>
      </c>
      <c r="B534" s="40">
        <v>3995206.0944081531</v>
      </c>
      <c r="C534">
        <v>4252687.6609580517</v>
      </c>
      <c r="D534" t="str">
        <v>unmet</v>
      </c>
      <c r="E534">
        <v>-257481.56654989859</v>
      </c>
    </row>
    <row r="535" spans="1:5" x14ac:dyDescent="0.25">
      <c r="A535">
        <v>468</v>
      </c>
      <c r="B535" s="40">
        <v>4840049.2311963849</v>
      </c>
      <c r="C535">
        <v>4253436.847815943</v>
      </c>
      <c r="D535" t="str">
        <v>met</v>
      </c>
      <c r="E535">
        <v>586612.38338044193</v>
      </c>
    </row>
    <row r="536" spans="1:5" x14ac:dyDescent="0.25">
      <c r="A536">
        <v>469</v>
      </c>
      <c r="B536" s="40">
        <v>6709800.8612753097</v>
      </c>
      <c r="C536">
        <v>4253426.746611204</v>
      </c>
      <c r="D536" t="str">
        <v>met</v>
      </c>
      <c r="E536">
        <v>2456374.1146641057</v>
      </c>
    </row>
    <row r="537" spans="1:5" x14ac:dyDescent="0.25">
      <c r="A537">
        <v>470</v>
      </c>
      <c r="B537" s="40">
        <v>3434098.8075962635</v>
      </c>
      <c r="C537">
        <v>4253756.1171562048</v>
      </c>
      <c r="D537" t="str">
        <v>unmet</v>
      </c>
      <c r="E537">
        <v>-819657.30955994129</v>
      </c>
    </row>
    <row r="538" spans="1:5" x14ac:dyDescent="0.25">
      <c r="A538">
        <v>471</v>
      </c>
      <c r="B538" s="40">
        <v>3531927.6726303697</v>
      </c>
      <c r="C538">
        <v>4253027.9821505817</v>
      </c>
      <c r="D538" t="str">
        <v>unmet</v>
      </c>
      <c r="E538">
        <v>-721100.309520212</v>
      </c>
    </row>
    <row r="539" spans="1:5" x14ac:dyDescent="0.25">
      <c r="A539">
        <v>472</v>
      </c>
      <c r="B539" s="40">
        <v>3343620.6138704815</v>
      </c>
      <c r="C539">
        <v>4253297.260733773</v>
      </c>
      <c r="D539" t="str">
        <v>unmet</v>
      </c>
      <c r="E539">
        <v>-909676.64686329151</v>
      </c>
    </row>
    <row r="540" spans="1:5" x14ac:dyDescent="0.25">
      <c r="A540">
        <v>473</v>
      </c>
      <c r="B540" s="40">
        <v>3237694.9086062233</v>
      </c>
      <c r="C540">
        <v>4252834.5639313208</v>
      </c>
      <c r="D540" t="str">
        <v>unmet</v>
      </c>
      <c r="E540">
        <v>-1015139.6553250975</v>
      </c>
    </row>
    <row r="541" spans="1:5" x14ac:dyDescent="0.25">
      <c r="A541">
        <v>474</v>
      </c>
      <c r="B541" s="40">
        <v>3439120.8210081486</v>
      </c>
      <c r="C541">
        <v>4253953.8127419176</v>
      </c>
      <c r="D541" t="str">
        <v>unmet</v>
      </c>
      <c r="E541">
        <v>-814832.99173376895</v>
      </c>
    </row>
    <row r="542" spans="1:5" x14ac:dyDescent="0.25">
      <c r="A542">
        <v>475</v>
      </c>
      <c r="B542" s="40">
        <v>3044119.2717821305</v>
      </c>
      <c r="C542">
        <v>4252989.1919394257</v>
      </c>
      <c r="D542" t="str">
        <v>unmet</v>
      </c>
      <c r="E542">
        <v>-1208869.9201572952</v>
      </c>
    </row>
    <row r="543" spans="1:5" x14ac:dyDescent="0.25">
      <c r="A543">
        <v>476</v>
      </c>
      <c r="B543" s="40">
        <v>3060473.7125387178</v>
      </c>
      <c r="C543">
        <v>4253093.4995648181</v>
      </c>
      <c r="D543" t="str">
        <v>unmet</v>
      </c>
      <c r="E543">
        <v>-1192619.7870261003</v>
      </c>
    </row>
    <row r="544" spans="1:5" x14ac:dyDescent="0.25">
      <c r="A544">
        <v>477</v>
      </c>
      <c r="B544" s="40">
        <v>3229969.2823579051</v>
      </c>
      <c r="C544">
        <v>4253215.2273280965</v>
      </c>
      <c r="D544" t="str">
        <v>unmet</v>
      </c>
      <c r="E544">
        <v>-1023245.9449701915</v>
      </c>
    </row>
    <row r="545" spans="1:5" x14ac:dyDescent="0.25">
      <c r="A545">
        <v>478</v>
      </c>
      <c r="B545" s="40">
        <v>3527135.1778013376</v>
      </c>
      <c r="C545">
        <v>4253741.2492515938</v>
      </c>
      <c r="D545" t="str">
        <v>unmet</v>
      </c>
      <c r="E545">
        <v>-726606.07145025628</v>
      </c>
    </row>
    <row r="546" spans="1:5" x14ac:dyDescent="0.25">
      <c r="A546">
        <v>479</v>
      </c>
      <c r="B546" s="40">
        <v>3179140.8219710933</v>
      </c>
      <c r="C546">
        <v>4253669.4463235112</v>
      </c>
      <c r="D546" t="str">
        <v>unmet</v>
      </c>
      <c r="E546">
        <v>-1074528.6243524179</v>
      </c>
    </row>
    <row r="547" spans="1:5" x14ac:dyDescent="0.25">
      <c r="A547">
        <v>480</v>
      </c>
      <c r="B547" s="40">
        <v>5277919.5773935392</v>
      </c>
      <c r="C547">
        <v>4253186.7499619788</v>
      </c>
      <c r="D547" t="str">
        <v>met</v>
      </c>
      <c r="E547">
        <v>1024732.8274315605</v>
      </c>
    </row>
    <row r="548" spans="1:5" x14ac:dyDescent="0.25">
      <c r="A548">
        <v>481</v>
      </c>
      <c r="B548" s="40">
        <v>5002101.4979198538</v>
      </c>
      <c r="C548">
        <v>4253119.9266798543</v>
      </c>
      <c r="D548" t="str">
        <v>met</v>
      </c>
      <c r="E548">
        <v>748981.5712399995</v>
      </c>
    </row>
    <row r="549" spans="1:5" x14ac:dyDescent="0.25">
      <c r="A549">
        <v>482</v>
      </c>
      <c r="B549" s="40">
        <v>4005603.0453763898</v>
      </c>
      <c r="C549">
        <v>4253314.5401980057</v>
      </c>
      <c r="D549" t="str">
        <v>unmet</v>
      </c>
      <c r="E549">
        <v>-247711.49482161598</v>
      </c>
    </row>
    <row r="550" spans="1:5" x14ac:dyDescent="0.25">
      <c r="A550">
        <v>483</v>
      </c>
      <c r="B550" s="40">
        <v>2926780.5025541876</v>
      </c>
      <c r="C550">
        <v>4253575.3395295087</v>
      </c>
      <c r="D550" t="str">
        <v>unmet</v>
      </c>
      <c r="E550">
        <v>-1326794.8369753212</v>
      </c>
    </row>
    <row r="551" spans="1:5" x14ac:dyDescent="0.25">
      <c r="A551">
        <v>484</v>
      </c>
      <c r="B551" s="40">
        <v>2971332.9790541483</v>
      </c>
      <c r="C551">
        <v>4253670.3883672152</v>
      </c>
      <c r="D551" t="str">
        <v>unmet</v>
      </c>
      <c r="E551">
        <v>-1282337.4093130669</v>
      </c>
    </row>
    <row r="552" spans="1:5" x14ac:dyDescent="0.25">
      <c r="A552">
        <v>485</v>
      </c>
      <c r="B552" s="40">
        <v>4798605.6212629024</v>
      </c>
      <c r="C552">
        <v>4253428.2372920597</v>
      </c>
      <c r="D552" t="str">
        <v>met</v>
      </c>
      <c r="E552">
        <v>545177.3839708427</v>
      </c>
    </row>
    <row r="553" spans="1:5" x14ac:dyDescent="0.25">
      <c r="A553">
        <v>486</v>
      </c>
      <c r="B553" s="40">
        <v>4016194.5953996642</v>
      </c>
      <c r="C553">
        <v>4253125.2242353885</v>
      </c>
      <c r="D553" t="str">
        <v>unmet</v>
      </c>
      <c r="E553">
        <v>-236930.6288357242</v>
      </c>
    </row>
    <row r="554" spans="1:5" x14ac:dyDescent="0.25">
      <c r="A554">
        <v>487</v>
      </c>
      <c r="B554" s="40">
        <v>3700232.8901161137</v>
      </c>
      <c r="C554">
        <v>4253589.9779551281</v>
      </c>
      <c r="D554" t="str">
        <v>unmet</v>
      </c>
      <c r="E554">
        <v>-553357.08783901436</v>
      </c>
    </row>
    <row r="555" spans="1:5" x14ac:dyDescent="0.25">
      <c r="A555">
        <v>488</v>
      </c>
      <c r="B555" s="40">
        <v>3560440.4927152386</v>
      </c>
      <c r="C555">
        <v>4252836.097148492</v>
      </c>
      <c r="D555" t="str">
        <v>unmet</v>
      </c>
      <c r="E555">
        <v>-692395.60443325341</v>
      </c>
    </row>
    <row r="556" spans="1:5" x14ac:dyDescent="0.25">
      <c r="A556">
        <v>489</v>
      </c>
      <c r="B556" s="40">
        <v>3119586.195580041</v>
      </c>
      <c r="C556">
        <v>4253796.9836421693</v>
      </c>
      <c r="D556" t="str">
        <v>unmet</v>
      </c>
      <c r="E556">
        <v>-1134210.7880621282</v>
      </c>
    </row>
    <row r="557" spans="1:5" x14ac:dyDescent="0.25">
      <c r="A557">
        <v>490</v>
      </c>
      <c r="B557" s="40">
        <v>3504369.2984376326</v>
      </c>
      <c r="C557">
        <v>4253325.4301342657</v>
      </c>
      <c r="D557" t="str">
        <v>unmet</v>
      </c>
      <c r="E557">
        <v>-748956.13169663306</v>
      </c>
    </row>
    <row r="558" spans="1:5" x14ac:dyDescent="0.25">
      <c r="A558">
        <v>491</v>
      </c>
      <c r="B558" s="40">
        <v>3476249.7105192635</v>
      </c>
      <c r="C558">
        <v>4253437.7781535937</v>
      </c>
      <c r="D558" t="str">
        <v>unmet</v>
      </c>
      <c r="E558">
        <v>-777188.06763433013</v>
      </c>
    </row>
    <row r="559" spans="1:5" x14ac:dyDescent="0.25">
      <c r="A559">
        <v>492</v>
      </c>
      <c r="B559" s="40">
        <v>2907376.4003611654</v>
      </c>
      <c r="C559">
        <v>4253009.7329656277</v>
      </c>
      <c r="D559" t="str">
        <v>unmet</v>
      </c>
      <c r="E559">
        <v>-1345633.3326044623</v>
      </c>
    </row>
    <row r="560" spans="1:5" x14ac:dyDescent="0.25">
      <c r="A560">
        <v>493</v>
      </c>
      <c r="B560" s="40">
        <v>3427410.3131510881</v>
      </c>
      <c r="C560">
        <v>4253547.6688575363</v>
      </c>
      <c r="D560" t="str">
        <v>unmet</v>
      </c>
      <c r="E560">
        <v>-826137.3557064482</v>
      </c>
    </row>
    <row r="561" spans="1:5" x14ac:dyDescent="0.25">
      <c r="A561">
        <v>494</v>
      </c>
      <c r="B561" s="40">
        <v>3308977.1581161665</v>
      </c>
      <c r="C561">
        <v>4253485.5537290443</v>
      </c>
      <c r="D561" t="str">
        <v>unmet</v>
      </c>
      <c r="E561">
        <v>-944508.39561287779</v>
      </c>
    </row>
    <row r="562" spans="1:5" x14ac:dyDescent="0.25">
      <c r="A562">
        <v>495</v>
      </c>
      <c r="B562" s="40">
        <v>3539480.7198393177</v>
      </c>
      <c r="C562">
        <v>4253448.3471621759</v>
      </c>
      <c r="D562" t="str">
        <v>unmet</v>
      </c>
      <c r="E562">
        <v>-713967.6273228582</v>
      </c>
    </row>
    <row r="563" spans="1:5" x14ac:dyDescent="0.25">
      <c r="A563">
        <v>496</v>
      </c>
      <c r="B563" s="40">
        <v>3545143.4118394302</v>
      </c>
      <c r="C563">
        <v>4253558.851873301</v>
      </c>
      <c r="D563" t="str">
        <v>unmet</v>
      </c>
      <c r="E563">
        <v>-708415.44003387075</v>
      </c>
    </row>
    <row r="564" spans="1:5" x14ac:dyDescent="0.25">
      <c r="A564">
        <v>497</v>
      </c>
      <c r="B564" s="40">
        <v>3487984.5158559768</v>
      </c>
      <c r="C564">
        <v>4253250.7853302089</v>
      </c>
      <c r="D564" t="str">
        <v>unmet</v>
      </c>
      <c r="E564">
        <v>-765266.2694742321</v>
      </c>
    </row>
    <row r="565" spans="1:5" x14ac:dyDescent="0.25">
      <c r="A565">
        <v>498</v>
      </c>
      <c r="B565" s="40">
        <v>3335888.7512989296</v>
      </c>
      <c r="C565">
        <v>4253959.9653113708</v>
      </c>
      <c r="D565" t="str">
        <v>unmet</v>
      </c>
      <c r="E565">
        <v>-918071.21401244123</v>
      </c>
    </row>
    <row r="566" spans="1:5" x14ac:dyDescent="0.25">
      <c r="A566">
        <v>499</v>
      </c>
      <c r="B566" s="40">
        <v>3274210.0626999801</v>
      </c>
      <c r="C566">
        <v>4253346.1314092847</v>
      </c>
      <c r="D566" t="str">
        <v>unmet</v>
      </c>
      <c r="E566">
        <v>-979136.06870930456</v>
      </c>
    </row>
    <row r="567" spans="1:5" x14ac:dyDescent="0.25">
      <c r="A567">
        <v>500</v>
      </c>
      <c r="B567" s="40">
        <v>3817476.0870017568</v>
      </c>
      <c r="C567">
        <v>4253359.4107626677</v>
      </c>
      <c r="D567" t="str">
        <v>unmet</v>
      </c>
      <c r="E567">
        <v>-435883.32376091089</v>
      </c>
    </row>
    <row r="568" spans="1:5" x14ac:dyDescent="0.25">
      <c r="A568">
        <v>501</v>
      </c>
      <c r="B568" s="40">
        <v>4087013.7748718704</v>
      </c>
      <c r="C568">
        <v>4253334.4794207523</v>
      </c>
      <c r="D568" t="str">
        <v>unmet</v>
      </c>
      <c r="E568">
        <v>-166320.70454888185</v>
      </c>
    </row>
    <row r="569" spans="1:5" x14ac:dyDescent="0.25">
      <c r="A569">
        <v>502</v>
      </c>
      <c r="B569" s="40">
        <v>3618294.9909094013</v>
      </c>
      <c r="C569">
        <v>4253086.6635692129</v>
      </c>
      <c r="D569" t="str">
        <v>unmet</v>
      </c>
      <c r="E569">
        <v>-634791.67265981156</v>
      </c>
    </row>
    <row r="570" spans="1:5" x14ac:dyDescent="0.25">
      <c r="A570">
        <v>503</v>
      </c>
      <c r="B570" s="40">
        <v>3348909.4714097688</v>
      </c>
      <c r="C570">
        <v>4253183.7879215311</v>
      </c>
      <c r="D570" t="str">
        <v>unmet</v>
      </c>
      <c r="E570">
        <v>-904274.31651176233</v>
      </c>
    </row>
    <row r="571" spans="1:5" x14ac:dyDescent="0.25">
      <c r="A571">
        <v>504</v>
      </c>
      <c r="B571" s="40">
        <v>3151348.4990047412</v>
      </c>
      <c r="C571">
        <v>4253417.5840001106</v>
      </c>
      <c r="D571" t="str">
        <v>unmet</v>
      </c>
      <c r="E571">
        <v>-1102069.0849953694</v>
      </c>
    </row>
    <row r="572" spans="1:5" x14ac:dyDescent="0.25">
      <c r="A572">
        <v>505</v>
      </c>
      <c r="B572" s="40">
        <v>3566637.374863287</v>
      </c>
      <c r="C572">
        <v>4253437.1075866055</v>
      </c>
      <c r="D572" t="str">
        <v>unmet</v>
      </c>
      <c r="E572">
        <v>-686799.73272331851</v>
      </c>
    </row>
    <row r="573" spans="1:5" x14ac:dyDescent="0.25">
      <c r="A573">
        <v>506</v>
      </c>
      <c r="B573" s="40">
        <v>5101598.8328132806</v>
      </c>
      <c r="C573">
        <v>4253366.283967928</v>
      </c>
      <c r="D573" t="str">
        <v>met</v>
      </c>
      <c r="E573">
        <v>848232.5488453526</v>
      </c>
    </row>
    <row r="574" spans="1:5" x14ac:dyDescent="0.25">
      <c r="A574">
        <v>507</v>
      </c>
      <c r="B574" s="40">
        <v>3999114.9645363968</v>
      </c>
      <c r="C574">
        <v>4253445.4434146518</v>
      </c>
      <c r="D574" t="str">
        <v>unmet</v>
      </c>
      <c r="E574">
        <v>-254330.478878255</v>
      </c>
    </row>
    <row r="575" spans="1:5" x14ac:dyDescent="0.25">
      <c r="A575">
        <v>508</v>
      </c>
      <c r="B575" s="40">
        <v>4260796.2975674253</v>
      </c>
      <c r="C575">
        <v>4252646.3455172461</v>
      </c>
      <c r="D575" t="str">
        <v>met</v>
      </c>
      <c r="E575">
        <v>8149.9520501792431</v>
      </c>
    </row>
    <row r="576" spans="1:5" x14ac:dyDescent="0.25">
      <c r="A576">
        <v>509</v>
      </c>
      <c r="B576" s="40">
        <v>3268484.7248561899</v>
      </c>
      <c r="C576">
        <v>4253052.4803259401</v>
      </c>
      <c r="D576" t="str">
        <v>unmet</v>
      </c>
      <c r="E576">
        <v>-984567.75546975015</v>
      </c>
    </row>
    <row r="577" spans="1:5" x14ac:dyDescent="0.25">
      <c r="A577">
        <v>510</v>
      </c>
      <c r="B577" s="40">
        <v>3826265.0803059107</v>
      </c>
      <c r="C577">
        <v>4252960.313022309</v>
      </c>
      <c r="D577" t="str">
        <v>unmet</v>
      </c>
      <c r="E577">
        <v>-426695.23271639831</v>
      </c>
    </row>
    <row r="578" spans="1:5" x14ac:dyDescent="0.25">
      <c r="A578">
        <v>511</v>
      </c>
      <c r="B578" s="40">
        <v>2822504.3224235675</v>
      </c>
      <c r="C578">
        <v>4253533.5803182125</v>
      </c>
      <c r="D578" t="str">
        <v>unmet</v>
      </c>
      <c r="E578">
        <v>-1431029.257894645</v>
      </c>
    </row>
    <row r="579" spans="1:5" x14ac:dyDescent="0.25">
      <c r="A579">
        <v>512</v>
      </c>
      <c r="B579" s="40">
        <v>4078004.3873589756</v>
      </c>
      <c r="C579">
        <v>4252790.2213250641</v>
      </c>
      <c r="D579" t="str">
        <v>unmet</v>
      </c>
      <c r="E579">
        <v>-174785.83396608848</v>
      </c>
    </row>
    <row r="580" spans="1:5" x14ac:dyDescent="0.25">
      <c r="A580">
        <v>513</v>
      </c>
      <c r="B580" s="40">
        <v>4261876.0645546252</v>
      </c>
      <c r="C580">
        <v>4253523.1638171757</v>
      </c>
      <c r="D580" t="str">
        <v>met</v>
      </c>
      <c r="E580">
        <v>8352.9007374495268</v>
      </c>
    </row>
    <row r="581" spans="1:5" x14ac:dyDescent="0.25">
      <c r="A581">
        <v>514</v>
      </c>
      <c r="B581" s="40">
        <v>4210994.1256947145</v>
      </c>
      <c r="C581">
        <v>4253507.6677243663</v>
      </c>
      <c r="D581" t="str">
        <v>unmet</v>
      </c>
      <c r="E581">
        <v>-42513.542029651813</v>
      </c>
    </row>
    <row r="582" spans="1:5" x14ac:dyDescent="0.25">
      <c r="A582">
        <v>515</v>
      </c>
      <c r="B582" s="40">
        <v>2966653.4177785153</v>
      </c>
      <c r="C582">
        <v>4253285.3235075446</v>
      </c>
      <c r="D582" t="str">
        <v>unmet</v>
      </c>
      <c r="E582">
        <v>-1286631.9057290293</v>
      </c>
    </row>
    <row r="583" spans="1:5" x14ac:dyDescent="0.25">
      <c r="A583">
        <v>516</v>
      </c>
      <c r="B583" s="40">
        <v>3009945.7729951832</v>
      </c>
      <c r="C583">
        <v>4253182.5761499926</v>
      </c>
      <c r="D583" t="str">
        <v>unmet</v>
      </c>
      <c r="E583">
        <v>-1243236.8031548094</v>
      </c>
    </row>
    <row r="584" spans="1:5" x14ac:dyDescent="0.25">
      <c r="A584">
        <v>517</v>
      </c>
      <c r="B584" s="40">
        <v>3493269.5390310199</v>
      </c>
      <c r="C584">
        <v>4253603.989320741</v>
      </c>
      <c r="D584" t="str">
        <v>unmet</v>
      </c>
      <c r="E584">
        <v>-760334.45028972114</v>
      </c>
    </row>
    <row r="585" spans="1:5" x14ac:dyDescent="0.25">
      <c r="A585">
        <v>518</v>
      </c>
      <c r="B585" s="40">
        <v>3221416.0431710561</v>
      </c>
      <c r="C585">
        <v>4253768.0601132829</v>
      </c>
      <c r="D585" t="str">
        <v>unmet</v>
      </c>
      <c r="E585">
        <v>-1032352.0169422268</v>
      </c>
    </row>
    <row r="586" spans="1:5" x14ac:dyDescent="0.25">
      <c r="A586">
        <v>519</v>
      </c>
      <c r="B586" s="40">
        <v>3265005.0927681765</v>
      </c>
      <c r="C586">
        <v>4253370.6758062867</v>
      </c>
      <c r="D586" t="str">
        <v>unmet</v>
      </c>
      <c r="E586">
        <v>-988365.58303811029</v>
      </c>
    </row>
    <row r="587" spans="1:5" x14ac:dyDescent="0.25">
      <c r="A587">
        <v>520</v>
      </c>
      <c r="B587" s="40">
        <v>4940798.1828132225</v>
      </c>
      <c r="C587">
        <v>4253244.1394193666</v>
      </c>
      <c r="D587" t="str">
        <v>met</v>
      </c>
      <c r="E587">
        <v>687554.04339385591</v>
      </c>
    </row>
    <row r="588" spans="1:5" x14ac:dyDescent="0.25">
      <c r="A588">
        <v>521</v>
      </c>
      <c r="B588" s="40">
        <v>3776424.4359155479</v>
      </c>
      <c r="C588">
        <v>4253624.4072136711</v>
      </c>
      <c r="D588" t="str">
        <v>unmet</v>
      </c>
      <c r="E588">
        <v>-477199.97129812324</v>
      </c>
    </row>
    <row r="589" spans="1:5" x14ac:dyDescent="0.25">
      <c r="A589">
        <v>522</v>
      </c>
      <c r="B589" s="40">
        <v>3574448.6707270606</v>
      </c>
      <c r="C589">
        <v>4253979.5278346408</v>
      </c>
      <c r="D589" t="str">
        <v>unmet</v>
      </c>
      <c r="E589">
        <v>-679530.85710758017</v>
      </c>
    </row>
    <row r="590" spans="1:5" x14ac:dyDescent="0.25">
      <c r="A590">
        <v>523</v>
      </c>
      <c r="B590" s="40">
        <v>3738478.437972568</v>
      </c>
      <c r="C590">
        <v>4253057.1658119177</v>
      </c>
      <c r="D590" t="str">
        <v>unmet</v>
      </c>
      <c r="E590">
        <v>-514578.72783934977</v>
      </c>
    </row>
    <row r="591" spans="1:5" x14ac:dyDescent="0.25">
      <c r="A591">
        <v>524</v>
      </c>
      <c r="B591" s="40">
        <v>5491486.24193657</v>
      </c>
      <c r="C591">
        <v>4254037.5192081602</v>
      </c>
      <c r="D591" t="str">
        <v>met</v>
      </c>
      <c r="E591">
        <v>1237448.7227284098</v>
      </c>
    </row>
    <row r="592" spans="1:5" x14ac:dyDescent="0.25">
      <c r="A592">
        <v>525</v>
      </c>
      <c r="B592" s="40">
        <v>3192234.0422293996</v>
      </c>
      <c r="C592">
        <v>4253905.6193969371</v>
      </c>
      <c r="D592" t="str">
        <v>unmet</v>
      </c>
      <c r="E592">
        <v>-1061671.5771675375</v>
      </c>
    </row>
    <row r="593" spans="1:5" x14ac:dyDescent="0.25">
      <c r="A593">
        <v>526</v>
      </c>
      <c r="B593" s="40">
        <v>3954608.5429490684</v>
      </c>
      <c r="C593">
        <v>4253439.9351918288</v>
      </c>
      <c r="D593" t="str">
        <v>unmet</v>
      </c>
      <c r="E593">
        <v>-298831.3922427604</v>
      </c>
    </row>
    <row r="594" spans="1:5" x14ac:dyDescent="0.25">
      <c r="A594">
        <v>527</v>
      </c>
      <c r="B594" s="40">
        <v>3521338.4740686053</v>
      </c>
      <c r="C594">
        <v>4253328.4043688253</v>
      </c>
      <c r="D594" t="str">
        <v>unmet</v>
      </c>
      <c r="E594">
        <v>-731989.93030021992</v>
      </c>
    </row>
    <row r="595" spans="1:5" x14ac:dyDescent="0.25">
      <c r="A595">
        <v>528</v>
      </c>
      <c r="B595" s="40">
        <v>4718369.5207801396</v>
      </c>
      <c r="C595">
        <v>4253524.8479126701</v>
      </c>
      <c r="D595" t="str">
        <v>met</v>
      </c>
      <c r="E595">
        <v>464844.67286746949</v>
      </c>
    </row>
    <row r="596" spans="1:5" x14ac:dyDescent="0.25">
      <c r="A596">
        <v>529</v>
      </c>
      <c r="B596" s="40">
        <v>3881801.5490804911</v>
      </c>
      <c r="C596">
        <v>4253653.8604470864</v>
      </c>
      <c r="D596" t="str">
        <v>unmet</v>
      </c>
      <c r="E596">
        <v>-371852.31136659533</v>
      </c>
    </row>
    <row r="597" spans="1:5" x14ac:dyDescent="0.25">
      <c r="A597">
        <v>530</v>
      </c>
      <c r="B597" s="40">
        <v>3389946.6896685311</v>
      </c>
      <c r="C597">
        <v>4252898.9959827587</v>
      </c>
      <c r="D597" t="str">
        <v>unmet</v>
      </c>
      <c r="E597">
        <v>-862952.30631422764</v>
      </c>
    </row>
    <row r="598" spans="1:5" x14ac:dyDescent="0.25">
      <c r="A598">
        <v>531</v>
      </c>
      <c r="B598" s="40">
        <v>3627387.5631086212</v>
      </c>
      <c r="C598">
        <v>4253331.6762285922</v>
      </c>
      <c r="D598" t="str">
        <v>unmet</v>
      </c>
      <c r="E598">
        <v>-625944.11311997101</v>
      </c>
    </row>
    <row r="599" spans="1:5" x14ac:dyDescent="0.25">
      <c r="A599">
        <v>532</v>
      </c>
      <c r="B599" s="40">
        <v>3564021.5907061729</v>
      </c>
      <c r="C599">
        <v>4252947.2259543994</v>
      </c>
      <c r="D599" t="str">
        <v>unmet</v>
      </c>
      <c r="E599">
        <v>-688925.63524822658</v>
      </c>
    </row>
    <row r="600" spans="1:5" x14ac:dyDescent="0.25">
      <c r="A600">
        <v>533</v>
      </c>
      <c r="B600" s="40">
        <v>3104412.2465823209</v>
      </c>
      <c r="C600">
        <v>4253187.9910328649</v>
      </c>
      <c r="D600" t="str">
        <v>unmet</v>
      </c>
      <c r="E600">
        <v>-1148775.744450544</v>
      </c>
    </row>
    <row r="601" spans="1:5" x14ac:dyDescent="0.25">
      <c r="A601">
        <v>534</v>
      </c>
      <c r="B601" s="40">
        <v>3215965.8227740647</v>
      </c>
      <c r="C601">
        <v>4253036.9795574807</v>
      </c>
      <c r="D601" t="str">
        <v>unmet</v>
      </c>
      <c r="E601">
        <v>-1037071.1567834159</v>
      </c>
    </row>
    <row r="602" spans="1:5" x14ac:dyDescent="0.25">
      <c r="A602">
        <v>535</v>
      </c>
      <c r="B602" s="40">
        <v>3492560.4674501624</v>
      </c>
      <c r="C602">
        <v>4253128.7914348897</v>
      </c>
      <c r="D602" t="str">
        <v>unmet</v>
      </c>
      <c r="E602">
        <v>-760568.32398472726</v>
      </c>
    </row>
    <row r="603" spans="1:5" x14ac:dyDescent="0.25">
      <c r="A603">
        <v>536</v>
      </c>
      <c r="B603" s="40">
        <v>4221099.9249291737</v>
      </c>
      <c r="C603">
        <v>4253166.2575115664</v>
      </c>
      <c r="D603" t="str">
        <v>unmet</v>
      </c>
      <c r="E603">
        <v>-32066.33258239273</v>
      </c>
    </row>
    <row r="604" spans="1:5" x14ac:dyDescent="0.25">
      <c r="A604">
        <v>537</v>
      </c>
      <c r="B604" s="40">
        <v>3544306.3945476664</v>
      </c>
      <c r="C604">
        <v>4253412.4537964053</v>
      </c>
      <c r="D604" t="str">
        <v>unmet</v>
      </c>
      <c r="E604">
        <v>-709106.05924873892</v>
      </c>
    </row>
    <row r="605" spans="1:5" x14ac:dyDescent="0.25">
      <c r="A605">
        <v>538</v>
      </c>
      <c r="B605" s="40">
        <v>3891294.1685069632</v>
      </c>
      <c r="C605">
        <v>4253715.03616923</v>
      </c>
      <c r="D605" t="str">
        <v>unmet</v>
      </c>
      <c r="E605">
        <v>-362420.86766226683</v>
      </c>
    </row>
    <row r="606" spans="1:5" x14ac:dyDescent="0.25">
      <c r="A606">
        <v>539</v>
      </c>
      <c r="B606" s="40">
        <v>4627957.04226459</v>
      </c>
      <c r="C606">
        <v>4253440.5840770109</v>
      </c>
      <c r="D606" t="str">
        <v>met</v>
      </c>
      <c r="E606">
        <v>374516.45818757918</v>
      </c>
    </row>
    <row r="607" spans="1:5" x14ac:dyDescent="0.25">
      <c r="A607">
        <v>540</v>
      </c>
      <c r="B607" s="40">
        <v>3314970.7798698083</v>
      </c>
      <c r="C607">
        <v>4253413.4870988252</v>
      </c>
      <c r="D607" t="str">
        <v>unmet</v>
      </c>
      <c r="E607">
        <v>-938442.70722901681</v>
      </c>
    </row>
    <row r="608" spans="1:5" x14ac:dyDescent="0.25">
      <c r="A608">
        <v>541</v>
      </c>
      <c r="B608" s="40">
        <v>4092038.2950670645</v>
      </c>
      <c r="C608">
        <v>4253572.492827164</v>
      </c>
      <c r="D608" t="str">
        <v>unmet</v>
      </c>
      <c r="E608">
        <v>-161534.19776009955</v>
      </c>
    </row>
    <row r="609" spans="1:5" x14ac:dyDescent="0.25">
      <c r="A609">
        <v>542</v>
      </c>
      <c r="B609" s="40">
        <v>3495792.2027271343</v>
      </c>
      <c r="C609">
        <v>4253138.4996718597</v>
      </c>
      <c r="D609" t="str">
        <v>unmet</v>
      </c>
      <c r="E609">
        <v>-757346.29694472533</v>
      </c>
    </row>
    <row r="610" spans="1:5" x14ac:dyDescent="0.25">
      <c r="A610">
        <v>543</v>
      </c>
      <c r="B610" s="40">
        <v>3447228.142093502</v>
      </c>
      <c r="C610">
        <v>4252921.5124697369</v>
      </c>
      <c r="D610" t="str">
        <v>unmet</v>
      </c>
      <c r="E610">
        <v>-805693.37037623487</v>
      </c>
    </row>
    <row r="611" spans="1:5" x14ac:dyDescent="0.25">
      <c r="A611">
        <v>544</v>
      </c>
      <c r="B611" s="40">
        <v>3120763.308217871</v>
      </c>
      <c r="C611">
        <v>4253380.014903157</v>
      </c>
      <c r="D611" t="str">
        <v>unmet</v>
      </c>
      <c r="E611">
        <v>-1132616.706685286</v>
      </c>
    </row>
    <row r="612" spans="1:5" x14ac:dyDescent="0.25">
      <c r="A612">
        <v>545</v>
      </c>
      <c r="B612" s="40">
        <v>3289483.5988746956</v>
      </c>
      <c r="C612">
        <v>4253077.247078144</v>
      </c>
      <c r="D612" t="str">
        <v>unmet</v>
      </c>
      <c r="E612">
        <v>-963593.64820344839</v>
      </c>
    </row>
    <row r="613" spans="1:5" x14ac:dyDescent="0.25">
      <c r="A613">
        <v>546</v>
      </c>
      <c r="B613" s="40">
        <v>3105703.8066860763</v>
      </c>
      <c r="C613">
        <v>4253134.5181579934</v>
      </c>
      <c r="D613" t="str">
        <v>unmet</v>
      </c>
      <c r="E613">
        <v>-1147430.7114719171</v>
      </c>
    </row>
    <row r="614" spans="1:5" x14ac:dyDescent="0.25">
      <c r="A614">
        <v>547</v>
      </c>
      <c r="B614" s="40">
        <v>3993230.1749288086</v>
      </c>
      <c r="C614">
        <v>4253536.2552997582</v>
      </c>
      <c r="D614" t="str">
        <v>unmet</v>
      </c>
      <c r="E614">
        <v>-260306.08037094958</v>
      </c>
    </row>
    <row r="615" spans="1:5" x14ac:dyDescent="0.25">
      <c r="A615">
        <v>548</v>
      </c>
      <c r="B615" s="40">
        <v>3221898.2545607062</v>
      </c>
      <c r="C615">
        <v>4253262.1593984067</v>
      </c>
      <c r="D615" t="str">
        <v>unmet</v>
      </c>
      <c r="E615">
        <v>-1031363.9048377005</v>
      </c>
    </row>
    <row r="616" spans="1:5" x14ac:dyDescent="0.25">
      <c r="A616">
        <v>549</v>
      </c>
      <c r="B616" s="40">
        <v>3325482.659576796</v>
      </c>
      <c r="C616">
        <v>4253486.4429333638</v>
      </c>
      <c r="D616" t="str">
        <v>unmet</v>
      </c>
      <c r="E616">
        <v>-928003.78335656784</v>
      </c>
    </row>
    <row r="617" spans="1:5" x14ac:dyDescent="0.25">
      <c r="A617">
        <v>550</v>
      </c>
      <c r="B617" s="40">
        <v>8079001.3661499806</v>
      </c>
      <c r="C617">
        <v>4253682.6876427997</v>
      </c>
      <c r="D617" t="str">
        <v>met</v>
      </c>
      <c r="E617">
        <v>3825318.6785071809</v>
      </c>
    </row>
    <row r="618" spans="1:5" x14ac:dyDescent="0.25">
      <c r="A618">
        <v>551</v>
      </c>
      <c r="B618" s="40">
        <v>3572833.4850960225</v>
      </c>
      <c r="C618">
        <v>4252988.6172336517</v>
      </c>
      <c r="D618" t="str">
        <v>unmet</v>
      </c>
      <c r="E618">
        <v>-680155.1321376292</v>
      </c>
    </row>
    <row r="619" spans="1:5" x14ac:dyDescent="0.25">
      <c r="A619">
        <v>552</v>
      </c>
      <c r="B619" s="40">
        <v>3770175.4659367446</v>
      </c>
      <c r="C619">
        <v>4253419.112691761</v>
      </c>
      <c r="D619" t="str">
        <v>unmet</v>
      </c>
      <c r="E619">
        <v>-483243.64675501641</v>
      </c>
    </row>
    <row r="620" spans="1:5" x14ac:dyDescent="0.25">
      <c r="A620">
        <v>553</v>
      </c>
      <c r="B620" s="40">
        <v>3143026.476081104</v>
      </c>
      <c r="C620">
        <v>4253284.148264355</v>
      </c>
      <c r="D620" t="str">
        <v>unmet</v>
      </c>
      <c r="E620">
        <v>-1110257.672183251</v>
      </c>
    </row>
    <row r="621" spans="1:5" x14ac:dyDescent="0.25">
      <c r="A621">
        <v>554</v>
      </c>
      <c r="B621" s="40">
        <v>3646729.0684113759</v>
      </c>
      <c r="C621">
        <v>4253470.6510064984</v>
      </c>
      <c r="D621" t="str">
        <v>unmet</v>
      </c>
      <c r="E621">
        <v>-606741.58259512251</v>
      </c>
    </row>
    <row r="622" spans="1:5" x14ac:dyDescent="0.25">
      <c r="A622">
        <v>555</v>
      </c>
      <c r="B622" s="40">
        <v>3224061.418465524</v>
      </c>
      <c r="C622">
        <v>4253489.5504182735</v>
      </c>
      <c r="D622" t="str">
        <v>unmet</v>
      </c>
      <c r="E622">
        <v>-1029428.1319527496</v>
      </c>
    </row>
    <row r="623" spans="1:5" x14ac:dyDescent="0.25">
      <c r="A623">
        <v>556</v>
      </c>
      <c r="B623" s="40">
        <v>4543042.4965021284</v>
      </c>
      <c r="C623">
        <v>4253075.1247107955</v>
      </c>
      <c r="D623" t="str">
        <v>met</v>
      </c>
      <c r="E623">
        <v>289967.37179133296</v>
      </c>
    </row>
    <row r="624" spans="1:5" x14ac:dyDescent="0.25">
      <c r="A624">
        <v>557</v>
      </c>
      <c r="B624" s="40">
        <v>4389400.3905358743</v>
      </c>
      <c r="C624">
        <v>4253424.7187818233</v>
      </c>
      <c r="D624" t="str">
        <v>met</v>
      </c>
      <c r="E624">
        <v>135975.671754051</v>
      </c>
    </row>
    <row r="625" spans="1:5" x14ac:dyDescent="0.25">
      <c r="A625">
        <v>558</v>
      </c>
      <c r="B625" s="40">
        <v>3152613.4183821529</v>
      </c>
      <c r="C625">
        <v>4253470.2765776338</v>
      </c>
      <c r="D625" t="str">
        <v>unmet</v>
      </c>
      <c r="E625">
        <v>-1100856.8581954809</v>
      </c>
    </row>
    <row r="626" spans="1:5" x14ac:dyDescent="0.25">
      <c r="A626">
        <v>559</v>
      </c>
      <c r="B626" s="40">
        <v>3426777.7401226736</v>
      </c>
      <c r="C626">
        <v>4253210.2123539373</v>
      </c>
      <c r="D626" t="str">
        <v>unmet</v>
      </c>
      <c r="E626">
        <v>-826432.47223126376</v>
      </c>
    </row>
    <row r="627" spans="1:5" x14ac:dyDescent="0.25">
      <c r="A627">
        <v>560</v>
      </c>
      <c r="B627" s="40">
        <v>3447445.4493250819</v>
      </c>
      <c r="C627">
        <v>4253560.0884529538</v>
      </c>
      <c r="D627" t="str">
        <v>unmet</v>
      </c>
      <c r="E627">
        <v>-806114.63912787195</v>
      </c>
    </row>
    <row r="628" spans="1:5" x14ac:dyDescent="0.25">
      <c r="A628">
        <v>561</v>
      </c>
      <c r="B628" s="40">
        <v>2989471.5979540753</v>
      </c>
      <c r="C628">
        <v>4253405.4985652687</v>
      </c>
      <c r="D628" t="str">
        <v>unmet</v>
      </c>
      <c r="E628">
        <v>-1263933.9006111934</v>
      </c>
    </row>
    <row r="629" spans="1:5" x14ac:dyDescent="0.25">
      <c r="A629">
        <v>562</v>
      </c>
      <c r="B629" s="40">
        <v>5533492.0961194374</v>
      </c>
      <c r="C629">
        <v>4253806.990106252</v>
      </c>
      <c r="D629" t="str">
        <v>met</v>
      </c>
      <c r="E629">
        <v>1279685.1060131853</v>
      </c>
    </row>
    <row r="630" spans="1:5" x14ac:dyDescent="0.25">
      <c r="A630">
        <v>563</v>
      </c>
      <c r="B630" s="40">
        <v>3439185.7195182191</v>
      </c>
      <c r="C630">
        <v>4253563.5226896135</v>
      </c>
      <c r="D630" t="str">
        <v>unmet</v>
      </c>
      <c r="E630">
        <v>-814377.80317139439</v>
      </c>
    </row>
    <row r="631" spans="1:5" x14ac:dyDescent="0.25">
      <c r="A631">
        <v>564</v>
      </c>
      <c r="B631" s="40">
        <v>3178904.2170225983</v>
      </c>
      <c r="C631">
        <v>4253623.2282677116</v>
      </c>
      <c r="D631" t="str">
        <v>unmet</v>
      </c>
      <c r="E631">
        <v>-1074719.0112451133</v>
      </c>
    </row>
    <row r="632" spans="1:5" x14ac:dyDescent="0.25">
      <c r="A632">
        <v>565</v>
      </c>
      <c r="B632" s="40">
        <v>3956143.8833041238</v>
      </c>
      <c r="C632">
        <v>4253710.9463982163</v>
      </c>
      <c r="D632" t="str">
        <v>unmet</v>
      </c>
      <c r="E632">
        <v>-297567.06309409253</v>
      </c>
    </row>
    <row r="633" spans="1:5" x14ac:dyDescent="0.25">
      <c r="A633">
        <v>566</v>
      </c>
      <c r="B633" s="40">
        <v>3136676.5491508818</v>
      </c>
      <c r="C633">
        <v>4253203.84609304</v>
      </c>
      <c r="D633" t="str">
        <v>unmet</v>
      </c>
      <c r="E633">
        <v>-1116527.2969421581</v>
      </c>
    </row>
    <row r="634" spans="1:5" x14ac:dyDescent="0.25">
      <c r="A634">
        <v>567</v>
      </c>
      <c r="B634" s="40">
        <v>3100976.3340507005</v>
      </c>
      <c r="C634">
        <v>4253536.0871264515</v>
      </c>
      <c r="D634" t="str">
        <v>unmet</v>
      </c>
      <c r="E634">
        <v>-1152559.753075751</v>
      </c>
    </row>
    <row r="635" spans="1:5" x14ac:dyDescent="0.25">
      <c r="A635">
        <v>568</v>
      </c>
      <c r="B635" s="40">
        <v>3168625.2523444402</v>
      </c>
      <c r="C635">
        <v>4252971.986382287</v>
      </c>
      <c r="D635" t="str">
        <v>unmet</v>
      </c>
      <c r="E635">
        <v>-1084346.7340378468</v>
      </c>
    </row>
    <row r="636" spans="1:5" x14ac:dyDescent="0.25">
      <c r="A636">
        <v>569</v>
      </c>
      <c r="B636" s="40">
        <v>3395416.7706147963</v>
      </c>
      <c r="C636">
        <v>4253131.2649573991</v>
      </c>
      <c r="D636" t="str">
        <v>unmet</v>
      </c>
      <c r="E636">
        <v>-857714.49434260279</v>
      </c>
    </row>
    <row r="637" spans="1:5" x14ac:dyDescent="0.25">
      <c r="A637">
        <v>570</v>
      </c>
      <c r="B637" s="40">
        <v>3109111.7258441844</v>
      </c>
      <c r="C637">
        <v>4253144.2045597285</v>
      </c>
      <c r="D637" t="str">
        <v>unmet</v>
      </c>
      <c r="E637">
        <v>-1144032.4787155441</v>
      </c>
    </row>
    <row r="638" spans="1:5" x14ac:dyDescent="0.25">
      <c r="A638">
        <v>571</v>
      </c>
      <c r="B638" s="40">
        <v>3408660.909089745</v>
      </c>
      <c r="C638">
        <v>4253318.3195002023</v>
      </c>
      <c r="D638" t="str">
        <v>unmet</v>
      </c>
      <c r="E638">
        <v>-844657.41041045729</v>
      </c>
    </row>
    <row r="639" spans="1:5" x14ac:dyDescent="0.25">
      <c r="A639">
        <v>572</v>
      </c>
      <c r="B639" s="40">
        <v>4300864.0341103096</v>
      </c>
      <c r="C639">
        <v>4253160.3539165426</v>
      </c>
      <c r="D639" t="str">
        <v>met</v>
      </c>
      <c r="E639">
        <v>47703.680193766952</v>
      </c>
    </row>
    <row r="640" spans="1:5" x14ac:dyDescent="0.25">
      <c r="A640">
        <v>573</v>
      </c>
      <c r="B640" s="40">
        <v>3183461.7658644235</v>
      </c>
      <c r="C640">
        <v>4253290.9542119196</v>
      </c>
      <c r="D640" t="str">
        <v>unmet</v>
      </c>
      <c r="E640">
        <v>-1069829.1883474961</v>
      </c>
    </row>
    <row r="641" spans="1:5" x14ac:dyDescent="0.25">
      <c r="A641">
        <v>574</v>
      </c>
      <c r="B641" s="40">
        <v>3529903.2589664161</v>
      </c>
      <c r="C641">
        <v>4253588.955476637</v>
      </c>
      <c r="D641" t="str">
        <v>unmet</v>
      </c>
      <c r="E641">
        <v>-723685.69651022088</v>
      </c>
    </row>
    <row r="642" spans="1:5" x14ac:dyDescent="0.25">
      <c r="A642">
        <v>575</v>
      </c>
      <c r="B642" s="40">
        <v>3484657.7586601605</v>
      </c>
      <c r="C642">
        <v>4253422.5308427624</v>
      </c>
      <c r="D642" t="str">
        <v>unmet</v>
      </c>
      <c r="E642">
        <v>-768764.77218260197</v>
      </c>
    </row>
    <row r="643" spans="1:5" x14ac:dyDescent="0.25">
      <c r="A643">
        <v>576</v>
      </c>
      <c r="B643" s="40">
        <v>3865780.5153859039</v>
      </c>
      <c r="C643">
        <v>4252959.6033147322</v>
      </c>
      <c r="D643" t="str">
        <v>unmet</v>
      </c>
      <c r="E643">
        <v>-387179.08792882832</v>
      </c>
    </row>
    <row r="644" spans="1:5" x14ac:dyDescent="0.25">
      <c r="A644">
        <v>577</v>
      </c>
      <c r="B644" s="40">
        <v>2903828.7182369195</v>
      </c>
      <c r="C644">
        <v>4253080.6423423123</v>
      </c>
      <c r="D644" t="str">
        <v>unmet</v>
      </c>
      <c r="E644">
        <v>-1349251.9241053928</v>
      </c>
    </row>
    <row r="645" spans="1:5" x14ac:dyDescent="0.25">
      <c r="A645">
        <v>578</v>
      </c>
      <c r="B645" s="40">
        <v>2964548.2754852949</v>
      </c>
      <c r="C645">
        <v>4252977.9579532463</v>
      </c>
      <c r="D645" t="str">
        <v>unmet</v>
      </c>
      <c r="E645">
        <v>-1288429.6824679514</v>
      </c>
    </row>
    <row r="646" spans="1:5" x14ac:dyDescent="0.25">
      <c r="A646">
        <v>579</v>
      </c>
      <c r="B646" s="40">
        <v>3161718.2733481629</v>
      </c>
      <c r="C646">
        <v>4254244.9714795649</v>
      </c>
      <c r="D646" t="str">
        <v>unmet</v>
      </c>
      <c r="E646">
        <v>-1092526.698131402</v>
      </c>
    </row>
    <row r="647" spans="1:5" x14ac:dyDescent="0.25">
      <c r="A647">
        <v>580</v>
      </c>
      <c r="B647" s="40">
        <v>3341781.8819033955</v>
      </c>
      <c r="C647">
        <v>4253438.7633857755</v>
      </c>
      <c r="D647" t="str">
        <v>unmet</v>
      </c>
      <c r="E647">
        <v>-911656.88148237998</v>
      </c>
    </row>
    <row r="648" spans="1:5" x14ac:dyDescent="0.25">
      <c r="A648">
        <v>581</v>
      </c>
      <c r="B648" s="40">
        <v>3022324.5144241862</v>
      </c>
      <c r="C648">
        <v>4253246.5227799006</v>
      </c>
      <c r="D648" t="str">
        <v>unmet</v>
      </c>
      <c r="E648">
        <v>-1230922.0083557144</v>
      </c>
    </row>
    <row r="649" spans="1:5" x14ac:dyDescent="0.25">
      <c r="A649">
        <v>582</v>
      </c>
      <c r="B649" s="40">
        <v>3237135.0892686048</v>
      </c>
      <c r="C649">
        <v>4253486.7244142881</v>
      </c>
      <c r="D649" t="str">
        <v>unmet</v>
      </c>
      <c r="E649">
        <v>-1016351.6351456833</v>
      </c>
    </row>
    <row r="650" spans="1:5" x14ac:dyDescent="0.25">
      <c r="A650">
        <v>583</v>
      </c>
      <c r="B650" s="40">
        <v>3208042.4377198461</v>
      </c>
      <c r="C650">
        <v>4253726.7013167785</v>
      </c>
      <c r="D650" t="str">
        <v>unmet</v>
      </c>
      <c r="E650">
        <v>-1045684.2635969324</v>
      </c>
    </row>
    <row r="651" spans="1:5" x14ac:dyDescent="0.25">
      <c r="A651">
        <v>584</v>
      </c>
      <c r="B651" s="40">
        <v>3278769.9654159518</v>
      </c>
      <c r="C651">
        <v>4253413.3814803949</v>
      </c>
      <c r="D651" t="str">
        <v>unmet</v>
      </c>
      <c r="E651">
        <v>-974643.41606444307</v>
      </c>
    </row>
    <row r="652" spans="1:5" x14ac:dyDescent="0.25">
      <c r="A652">
        <v>585</v>
      </c>
      <c r="B652" s="40">
        <v>3379369.1792596979</v>
      </c>
      <c r="C652">
        <v>4253200.1116445716</v>
      </c>
      <c r="D652" t="str">
        <v>unmet</v>
      </c>
      <c r="E652">
        <v>-873830.93238487374</v>
      </c>
    </row>
    <row r="653" spans="1:5" x14ac:dyDescent="0.25">
      <c r="A653">
        <v>586</v>
      </c>
      <c r="B653" s="40">
        <v>3089236.5415024902</v>
      </c>
      <c r="C653">
        <v>4253639.9740866423</v>
      </c>
      <c r="D653" t="str">
        <v>unmet</v>
      </c>
      <c r="E653">
        <v>-1164403.4325841521</v>
      </c>
    </row>
    <row r="654" spans="1:5" x14ac:dyDescent="0.25">
      <c r="A654">
        <v>587</v>
      </c>
      <c r="B654" s="40">
        <v>3849365.8586665941</v>
      </c>
      <c r="C654">
        <v>4253304.293671024</v>
      </c>
      <c r="D654" t="str">
        <v>unmet</v>
      </c>
      <c r="E654">
        <v>-403938.43500442989</v>
      </c>
    </row>
    <row r="655" spans="1:5" x14ac:dyDescent="0.25">
      <c r="A655">
        <v>588</v>
      </c>
      <c r="B655" s="40">
        <v>3324914.4576782514</v>
      </c>
      <c r="C655">
        <v>4253151.9828853877</v>
      </c>
      <c r="D655" t="str">
        <v>unmet</v>
      </c>
      <c r="E655">
        <v>-928237.52520713629</v>
      </c>
    </row>
    <row r="656" spans="1:5" x14ac:dyDescent="0.25">
      <c r="A656">
        <v>589</v>
      </c>
      <c r="B656" s="40">
        <v>2649208.8605777966</v>
      </c>
      <c r="C656">
        <v>4253262.8316875687</v>
      </c>
      <c r="D656" t="str">
        <v>unmet</v>
      </c>
      <c r="E656">
        <v>-1604053.9711097721</v>
      </c>
    </row>
    <row r="657" spans="1:5" x14ac:dyDescent="0.25">
      <c r="A657">
        <v>590</v>
      </c>
      <c r="B657" s="40">
        <v>3517763.257095302</v>
      </c>
      <c r="C657">
        <v>4253277.7754591973</v>
      </c>
      <c r="D657" t="str">
        <v>unmet</v>
      </c>
      <c r="E657">
        <v>-735514.51836389536</v>
      </c>
    </row>
    <row r="658" spans="1:5" x14ac:dyDescent="0.25">
      <c r="A658">
        <v>591</v>
      </c>
      <c r="B658" s="40">
        <v>3840300.8639832828</v>
      </c>
      <c r="C658">
        <v>4253322.1957576834</v>
      </c>
      <c r="D658" t="str">
        <v>unmet</v>
      </c>
      <c r="E658">
        <v>-413021.33177440055</v>
      </c>
    </row>
    <row r="659" spans="1:5" x14ac:dyDescent="0.25">
      <c r="A659">
        <v>592</v>
      </c>
      <c r="B659" s="40">
        <v>3382263.8168135947</v>
      </c>
      <c r="C659">
        <v>4253062.464787038</v>
      </c>
      <c r="D659" t="str">
        <v>unmet</v>
      </c>
      <c r="E659">
        <v>-870798.64797344338</v>
      </c>
    </row>
    <row r="660" spans="1:5" x14ac:dyDescent="0.25">
      <c r="A660">
        <v>593</v>
      </c>
      <c r="B660" s="40">
        <v>3691061.7195135783</v>
      </c>
      <c r="C660">
        <v>4253393.8291638503</v>
      </c>
      <c r="D660" t="str">
        <v>unmet</v>
      </c>
      <c r="E660">
        <v>-562332.10965027194</v>
      </c>
    </row>
    <row r="661" spans="1:5" x14ac:dyDescent="0.25">
      <c r="A661">
        <v>594</v>
      </c>
      <c r="B661" s="40">
        <v>2795039.0297433306</v>
      </c>
      <c r="C661">
        <v>4253699.8753518183</v>
      </c>
      <c r="D661" t="str">
        <v>unmet</v>
      </c>
      <c r="E661">
        <v>-1458660.8456084877</v>
      </c>
    </row>
    <row r="662" spans="1:5" x14ac:dyDescent="0.25">
      <c r="A662">
        <v>595</v>
      </c>
      <c r="B662" s="40">
        <v>3664896.0423084954</v>
      </c>
      <c r="C662">
        <v>4253425.732756705</v>
      </c>
      <c r="D662" t="str">
        <v>unmet</v>
      </c>
      <c r="E662">
        <v>-588529.69044820964</v>
      </c>
    </row>
    <row r="663" spans="1:5" x14ac:dyDescent="0.25">
      <c r="A663">
        <v>596</v>
      </c>
      <c r="B663" s="40">
        <v>3435738.4899295764</v>
      </c>
      <c r="C663">
        <v>4253229.7467580149</v>
      </c>
      <c r="D663" t="str">
        <v>unmet</v>
      </c>
      <c r="E663">
        <v>-817491.25682843849</v>
      </c>
    </row>
    <row r="664" spans="1:5" x14ac:dyDescent="0.25">
      <c r="A664">
        <v>597</v>
      </c>
      <c r="B664" s="40">
        <v>2828345.4873578534</v>
      </c>
      <c r="C664">
        <v>4253527.1555970134</v>
      </c>
      <c r="D664" t="str">
        <v>unmet</v>
      </c>
      <c r="E664">
        <v>-1425181.66823916</v>
      </c>
    </row>
    <row r="665" spans="1:5" x14ac:dyDescent="0.25">
      <c r="A665">
        <v>598</v>
      </c>
      <c r="B665" s="40">
        <v>4051173.1541709909</v>
      </c>
      <c r="C665">
        <v>4253805.979681815</v>
      </c>
      <c r="D665" t="str">
        <v>unmet</v>
      </c>
      <c r="E665">
        <v>-202632.8255108241</v>
      </c>
    </row>
    <row r="666" spans="1:5" x14ac:dyDescent="0.25">
      <c r="A666">
        <v>599</v>
      </c>
      <c r="B666" s="40">
        <v>2848810.8626896599</v>
      </c>
      <c r="C666">
        <v>4253350.558782313</v>
      </c>
      <c r="D666" t="str">
        <v>unmet</v>
      </c>
      <c r="E666">
        <v>-1404539.6960926531</v>
      </c>
    </row>
    <row r="667" spans="1:5" x14ac:dyDescent="0.25">
      <c r="A667">
        <v>600</v>
      </c>
      <c r="B667" s="40">
        <v>3042518.3537898087</v>
      </c>
      <c r="C667">
        <v>4253600.2165537402</v>
      </c>
      <c r="D667" t="str">
        <v>unmet</v>
      </c>
      <c r="E667">
        <v>-1211081.8627639315</v>
      </c>
    </row>
    <row r="668" spans="1:5" x14ac:dyDescent="0.25">
      <c r="A668">
        <v>601</v>
      </c>
      <c r="B668" s="40">
        <v>3063930.5992762232</v>
      </c>
      <c r="C668">
        <v>4253435.4496362265</v>
      </c>
      <c r="D668" t="str">
        <v>unmet</v>
      </c>
      <c r="E668">
        <v>-1189504.8503600033</v>
      </c>
    </row>
    <row r="669" spans="1:5" x14ac:dyDescent="0.25">
      <c r="A669">
        <v>602</v>
      </c>
      <c r="B669" s="40">
        <v>3881104.9343714449</v>
      </c>
      <c r="C669">
        <v>4253882.4490145007</v>
      </c>
      <c r="D669" t="str">
        <v>unmet</v>
      </c>
      <c r="E669">
        <v>-372777.51464305585</v>
      </c>
    </row>
    <row r="670" spans="1:5" x14ac:dyDescent="0.25">
      <c r="A670">
        <v>603</v>
      </c>
      <c r="B670" s="40">
        <v>5196598.7139480468</v>
      </c>
      <c r="C670">
        <v>4253354.2093026387</v>
      </c>
      <c r="D670" t="str">
        <v>met</v>
      </c>
      <c r="E670">
        <v>943244.50464540813</v>
      </c>
    </row>
    <row r="671" spans="1:5" x14ac:dyDescent="0.25">
      <c r="A671">
        <v>604</v>
      </c>
      <c r="B671" s="40">
        <v>3740798.179265677</v>
      </c>
      <c r="C671">
        <v>4253332.0541449608</v>
      </c>
      <c r="D671" t="str">
        <v>unmet</v>
      </c>
      <c r="E671">
        <v>-512533.87487928383</v>
      </c>
    </row>
    <row r="672" spans="1:5" x14ac:dyDescent="0.25">
      <c r="A672">
        <v>605</v>
      </c>
      <c r="B672" s="40">
        <v>3360942.0954757649</v>
      </c>
      <c r="C672">
        <v>4252956.0290863262</v>
      </c>
      <c r="D672" t="str">
        <v>unmet</v>
      </c>
      <c r="E672">
        <v>-892013.9336105613</v>
      </c>
    </row>
    <row r="673" spans="1:5" x14ac:dyDescent="0.25">
      <c r="A673">
        <v>606</v>
      </c>
      <c r="B673" s="40">
        <v>2966123.4167756406</v>
      </c>
      <c r="C673">
        <v>4253000.4314198643</v>
      </c>
      <c r="D673" t="str">
        <v>unmet</v>
      </c>
      <c r="E673">
        <v>-1286877.0146442237</v>
      </c>
    </row>
    <row r="674" spans="1:5" x14ac:dyDescent="0.25">
      <c r="A674">
        <v>607</v>
      </c>
      <c r="B674" s="40">
        <v>3585043.0396497287</v>
      </c>
      <c r="C674">
        <v>4253344.1179349832</v>
      </c>
      <c r="D674" t="str">
        <v>unmet</v>
      </c>
      <c r="E674">
        <v>-668301.07828525454</v>
      </c>
    </row>
    <row r="675" spans="1:5" x14ac:dyDescent="0.25">
      <c r="A675">
        <v>608</v>
      </c>
      <c r="B675" s="40">
        <v>3359838.5897709695</v>
      </c>
      <c r="C675">
        <v>4253240.7350166254</v>
      </c>
      <c r="D675" t="str">
        <v>unmet</v>
      </c>
      <c r="E675">
        <v>-893402.14524565591</v>
      </c>
    </row>
    <row r="676" spans="1:5" x14ac:dyDescent="0.25">
      <c r="A676">
        <v>609</v>
      </c>
      <c r="B676" s="40">
        <v>3074725.2456964827</v>
      </c>
      <c r="C676">
        <v>4253613.1844176585</v>
      </c>
      <c r="D676" t="str">
        <v>unmet</v>
      </c>
      <c r="E676">
        <v>-1178887.9387211758</v>
      </c>
    </row>
    <row r="677" spans="1:5" x14ac:dyDescent="0.25">
      <c r="A677">
        <v>610</v>
      </c>
      <c r="B677" s="40">
        <v>3459743.9540980188</v>
      </c>
      <c r="C677">
        <v>4252826.1163456403</v>
      </c>
      <c r="D677" t="str">
        <v>unmet</v>
      </c>
      <c r="E677">
        <v>-793082.16224762145</v>
      </c>
    </row>
    <row r="678" spans="1:5" x14ac:dyDescent="0.25">
      <c r="A678">
        <v>611</v>
      </c>
      <c r="B678" s="40">
        <v>3630795.7106548655</v>
      </c>
      <c r="C678">
        <v>4253299.6722145043</v>
      </c>
      <c r="D678" t="str">
        <v>unmet</v>
      </c>
      <c r="E678">
        <v>-622503.96155963885</v>
      </c>
    </row>
    <row r="679" spans="1:5" x14ac:dyDescent="0.25">
      <c r="A679">
        <v>612</v>
      </c>
      <c r="B679" s="40">
        <v>3789884.6790074548</v>
      </c>
      <c r="C679">
        <v>4253642.6039601658</v>
      </c>
      <c r="D679" t="str">
        <v>unmet</v>
      </c>
      <c r="E679">
        <v>-463757.92495271098</v>
      </c>
    </row>
    <row r="680" spans="1:5" x14ac:dyDescent="0.25">
      <c r="A680">
        <v>613</v>
      </c>
      <c r="B680" s="40">
        <v>6657755.6573213609</v>
      </c>
      <c r="C680">
        <v>4252647.7466543894</v>
      </c>
      <c r="D680" t="str">
        <v>met</v>
      </c>
      <c r="E680">
        <v>2405107.9106669715</v>
      </c>
    </row>
    <row r="681" spans="1:5" x14ac:dyDescent="0.25">
      <c r="A681">
        <v>614</v>
      </c>
      <c r="B681" s="40">
        <v>3719326.1478474601</v>
      </c>
      <c r="C681">
        <v>4253415.2198971305</v>
      </c>
      <c r="D681" t="str">
        <v>unmet</v>
      </c>
      <c r="E681">
        <v>-534089.07204967039</v>
      </c>
    </row>
    <row r="682" spans="1:5" x14ac:dyDescent="0.25">
      <c r="A682">
        <v>615</v>
      </c>
      <c r="B682" s="40">
        <v>4803780.893439793</v>
      </c>
      <c r="C682">
        <v>4253521.0024699988</v>
      </c>
      <c r="D682" t="str">
        <v>met</v>
      </c>
      <c r="E682">
        <v>550259.89096979424</v>
      </c>
    </row>
    <row r="683" spans="1:5" x14ac:dyDescent="0.25">
      <c r="A683">
        <v>616</v>
      </c>
      <c r="B683" s="40">
        <v>3896325.0767932236</v>
      </c>
      <c r="C683">
        <v>4253343.8694558199</v>
      </c>
      <c r="D683" t="str">
        <v>unmet</v>
      </c>
      <c r="E683">
        <v>-357018.79266259633</v>
      </c>
    </row>
    <row r="684" spans="1:5" x14ac:dyDescent="0.25">
      <c r="A684">
        <v>617</v>
      </c>
      <c r="B684" s="40">
        <v>3685345.7976408033</v>
      </c>
      <c r="C684">
        <v>4252685.4000211097</v>
      </c>
      <c r="D684" t="str">
        <v>unmet</v>
      </c>
      <c r="E684">
        <v>-567339.60238030646</v>
      </c>
    </row>
    <row r="685" spans="1:5" x14ac:dyDescent="0.25">
      <c r="A685">
        <v>618</v>
      </c>
      <c r="B685" s="40">
        <v>3839835.7212474528</v>
      </c>
      <c r="C685">
        <v>4253430.9726919206</v>
      </c>
      <c r="D685" t="str">
        <v>unmet</v>
      </c>
      <c r="E685">
        <v>-413595.25144446781</v>
      </c>
    </row>
    <row r="686" spans="1:5" x14ac:dyDescent="0.25">
      <c r="A686">
        <v>619</v>
      </c>
      <c r="B686" s="40">
        <v>3824826.9411275266</v>
      </c>
      <c r="C686">
        <v>4253034.8435084568</v>
      </c>
      <c r="D686" t="str">
        <v>unmet</v>
      </c>
      <c r="E686">
        <v>-428207.90238093026</v>
      </c>
    </row>
    <row r="687" spans="1:5" x14ac:dyDescent="0.25">
      <c r="A687">
        <v>620</v>
      </c>
      <c r="B687" s="40">
        <v>3790784.8908363413</v>
      </c>
      <c r="C687">
        <v>4253369.1605698923</v>
      </c>
      <c r="D687" t="str">
        <v>unmet</v>
      </c>
      <c r="E687">
        <v>-462584.26973355096</v>
      </c>
    </row>
    <row r="688" spans="1:5" x14ac:dyDescent="0.25">
      <c r="A688">
        <v>621</v>
      </c>
      <c r="B688" s="40">
        <v>4375346.1906587696</v>
      </c>
      <c r="C688">
        <v>4253576.5207740748</v>
      </c>
      <c r="D688" t="str">
        <v>met</v>
      </c>
      <c r="E688">
        <v>121769.66988469474</v>
      </c>
    </row>
    <row r="689" spans="1:5" x14ac:dyDescent="0.25">
      <c r="A689">
        <v>622</v>
      </c>
      <c r="B689" s="40">
        <v>3958033.6365953768</v>
      </c>
      <c r="C689">
        <v>4252985.4573144279</v>
      </c>
      <c r="D689" t="str">
        <v>unmet</v>
      </c>
      <c r="E689">
        <v>-294951.82071905117</v>
      </c>
    </row>
    <row r="690" spans="1:5" x14ac:dyDescent="0.25">
      <c r="A690">
        <v>623</v>
      </c>
      <c r="B690" s="40">
        <v>3015658.8730162564</v>
      </c>
      <c r="C690">
        <v>4253554.0441797962</v>
      </c>
      <c r="D690" t="str">
        <v>unmet</v>
      </c>
      <c r="E690">
        <v>-1237895.1711635399</v>
      </c>
    </row>
    <row r="691" spans="1:5" x14ac:dyDescent="0.25">
      <c r="A691">
        <v>624</v>
      </c>
      <c r="B691" s="40">
        <v>2966000.7009389722</v>
      </c>
      <c r="C691">
        <v>4253471.7899216572</v>
      </c>
      <c r="D691" t="str">
        <v>unmet</v>
      </c>
      <c r="E691">
        <v>-1287471.088982685</v>
      </c>
    </row>
    <row r="692" spans="1:5" x14ac:dyDescent="0.25">
      <c r="A692">
        <v>625</v>
      </c>
      <c r="B692" s="40">
        <v>3539120.1044556675</v>
      </c>
      <c r="C692">
        <v>4253624.7737312708</v>
      </c>
      <c r="D692" t="str">
        <v>unmet</v>
      </c>
      <c r="E692">
        <v>-714504.66927560326</v>
      </c>
    </row>
    <row r="693" spans="1:5" x14ac:dyDescent="0.25">
      <c r="A693">
        <v>626</v>
      </c>
      <c r="B693" s="40">
        <v>3214609.7403621711</v>
      </c>
      <c r="C693">
        <v>4252950.2011864623</v>
      </c>
      <c r="D693" t="str">
        <v>unmet</v>
      </c>
      <c r="E693">
        <v>-1038340.4608242912</v>
      </c>
    </row>
    <row r="694" spans="1:5" x14ac:dyDescent="0.25">
      <c r="A694">
        <v>627</v>
      </c>
      <c r="B694" s="40">
        <v>4593756.8744120961</v>
      </c>
      <c r="C694">
        <v>4253561.1999591822</v>
      </c>
      <c r="D694" t="str">
        <v>met</v>
      </c>
      <c r="E694">
        <v>340195.67445291393</v>
      </c>
    </row>
    <row r="695" spans="1:5" x14ac:dyDescent="0.25">
      <c r="A695">
        <v>628</v>
      </c>
      <c r="B695" s="40">
        <v>3302717.2897553598</v>
      </c>
      <c r="C695">
        <v>4253815.8857292738</v>
      </c>
      <c r="D695" t="str">
        <v>unmet</v>
      </c>
      <c r="E695">
        <v>-951098.59597391402</v>
      </c>
    </row>
    <row r="696" spans="1:5" x14ac:dyDescent="0.25">
      <c r="A696">
        <v>629</v>
      </c>
      <c r="B696" s="40">
        <v>2900733.6445882572</v>
      </c>
      <c r="C696">
        <v>4254216.9055872811</v>
      </c>
      <c r="D696" t="str">
        <v>unmet</v>
      </c>
      <c r="E696">
        <v>-1353483.2609990239</v>
      </c>
    </row>
    <row r="697" spans="1:5" x14ac:dyDescent="0.25">
      <c r="A697">
        <v>630</v>
      </c>
      <c r="B697" s="40">
        <v>3427625.7322331551</v>
      </c>
      <c r="C697">
        <v>4253071.4026943706</v>
      </c>
      <c r="D697" t="str">
        <v>unmet</v>
      </c>
      <c r="E697">
        <v>-825445.67046121554</v>
      </c>
    </row>
    <row r="698" spans="1:5" x14ac:dyDescent="0.25">
      <c r="A698">
        <v>631</v>
      </c>
      <c r="B698" s="40">
        <v>3499710.2176528093</v>
      </c>
      <c r="C698">
        <v>4253526.5396628864</v>
      </c>
      <c r="D698" t="str">
        <v>unmet</v>
      </c>
      <c r="E698">
        <v>-753816.32201007707</v>
      </c>
    </row>
    <row r="699" spans="1:5" x14ac:dyDescent="0.25">
      <c r="A699">
        <v>632</v>
      </c>
      <c r="B699" s="40">
        <v>3034980.4536732035</v>
      </c>
      <c r="C699">
        <v>4253529.8845784785</v>
      </c>
      <c r="D699" t="str">
        <v>unmet</v>
      </c>
      <c r="E699">
        <v>-1218549.430905275</v>
      </c>
    </row>
    <row r="700" spans="1:5" x14ac:dyDescent="0.25">
      <c r="A700">
        <v>633</v>
      </c>
      <c r="B700" s="40">
        <v>2851575.6225670828</v>
      </c>
      <c r="C700">
        <v>4253221.0668667872</v>
      </c>
      <c r="D700" t="str">
        <v>unmet</v>
      </c>
      <c r="E700">
        <v>-1401645.4442997044</v>
      </c>
    </row>
    <row r="701" spans="1:5" x14ac:dyDescent="0.25">
      <c r="A701">
        <v>634</v>
      </c>
      <c r="B701" s="40">
        <v>3286358.8256118153</v>
      </c>
      <c r="C701">
        <v>4253449.6785179032</v>
      </c>
      <c r="D701" t="str">
        <v>unmet</v>
      </c>
      <c r="E701">
        <v>-967090.85290608788</v>
      </c>
    </row>
    <row r="702" spans="1:5" x14ac:dyDescent="0.25">
      <c r="A702">
        <v>635</v>
      </c>
      <c r="B702" s="40">
        <v>3035609.7366614779</v>
      </c>
      <c r="C702">
        <v>4253154.703717283</v>
      </c>
      <c r="D702" t="str">
        <v>unmet</v>
      </c>
      <c r="E702">
        <v>-1217544.967055805</v>
      </c>
    </row>
    <row r="703" spans="1:5" x14ac:dyDescent="0.25">
      <c r="A703">
        <v>636</v>
      </c>
      <c r="B703" s="40">
        <v>3056113.929522051</v>
      </c>
      <c r="C703">
        <v>4253248.8080267934</v>
      </c>
      <c r="D703" t="str">
        <v>unmet</v>
      </c>
      <c r="E703">
        <v>-1197134.8785047424</v>
      </c>
    </row>
    <row r="704" spans="1:5" x14ac:dyDescent="0.25">
      <c r="A704">
        <v>637</v>
      </c>
      <c r="B704" s="40">
        <v>2853081.5659290664</v>
      </c>
      <c r="C704">
        <v>4253579.3199318796</v>
      </c>
      <c r="D704" t="str">
        <v>unmet</v>
      </c>
      <c r="E704">
        <v>-1400497.7540028132</v>
      </c>
    </row>
    <row r="705" spans="1:5" x14ac:dyDescent="0.25">
      <c r="A705">
        <v>638</v>
      </c>
      <c r="B705" s="40">
        <v>3433398.0460284832</v>
      </c>
      <c r="C705">
        <v>4253291.0727246301</v>
      </c>
      <c r="D705" t="str">
        <v>unmet</v>
      </c>
      <c r="E705">
        <v>-819893.02669614693</v>
      </c>
    </row>
    <row r="706" spans="1:5" x14ac:dyDescent="0.25">
      <c r="A706">
        <v>639</v>
      </c>
      <c r="B706" s="40">
        <v>3263756.121142765</v>
      </c>
      <c r="C706">
        <v>4253394.8382482911</v>
      </c>
      <c r="D706" t="str">
        <v>unmet</v>
      </c>
      <c r="E706">
        <v>-989638.71710552601</v>
      </c>
    </row>
    <row r="707" spans="1:5" x14ac:dyDescent="0.25">
      <c r="A707">
        <v>640</v>
      </c>
      <c r="B707" s="40">
        <v>4234776.8345889272</v>
      </c>
      <c r="C707">
        <v>4253407.0995614501</v>
      </c>
      <c r="D707" t="str">
        <v>unmet</v>
      </c>
      <c r="E707">
        <v>-18630.264972522855</v>
      </c>
    </row>
    <row r="708" spans="1:5" x14ac:dyDescent="0.25">
      <c r="A708">
        <v>641</v>
      </c>
      <c r="B708" s="40">
        <v>3808504.072587837</v>
      </c>
      <c r="C708">
        <v>4253721.6806433126</v>
      </c>
      <c r="D708" t="str">
        <v>unmet</v>
      </c>
      <c r="E708">
        <v>-445217.60805547563</v>
      </c>
    </row>
    <row r="709" spans="1:5" x14ac:dyDescent="0.25">
      <c r="A709">
        <v>642</v>
      </c>
      <c r="B709" s="40">
        <v>5376573.8677843222</v>
      </c>
      <c r="C709">
        <v>4253105.517030024</v>
      </c>
      <c r="D709" t="str">
        <v>met</v>
      </c>
      <c r="E709">
        <v>1123468.3507542983</v>
      </c>
    </row>
    <row r="710" spans="1:5" x14ac:dyDescent="0.25">
      <c r="A710">
        <v>643</v>
      </c>
      <c r="B710" s="40">
        <v>3270027.0810962077</v>
      </c>
      <c r="C710">
        <v>4253209.2634576168</v>
      </c>
      <c r="D710" t="str">
        <v>unmet</v>
      </c>
      <c r="E710">
        <v>-983182.18236140907</v>
      </c>
    </row>
    <row r="711" spans="1:5" x14ac:dyDescent="0.25">
      <c r="A711">
        <v>644</v>
      </c>
      <c r="B711" s="40">
        <v>3230526.1000651359</v>
      </c>
      <c r="C711">
        <v>4253467.9489002842</v>
      </c>
      <c r="D711" t="str">
        <v>unmet</v>
      </c>
      <c r="E711">
        <v>-1022941.8488351484</v>
      </c>
    </row>
    <row r="712" spans="1:5" x14ac:dyDescent="0.25">
      <c r="A712">
        <v>645</v>
      </c>
      <c r="B712" s="40">
        <v>6494056.0353519209</v>
      </c>
      <c r="C712">
        <v>4253461.5309166657</v>
      </c>
      <c r="D712" t="str">
        <v>met</v>
      </c>
      <c r="E712">
        <v>2240594.5044352552</v>
      </c>
    </row>
    <row r="713" spans="1:5" x14ac:dyDescent="0.25">
      <c r="A713">
        <v>646</v>
      </c>
      <c r="B713" s="40">
        <v>3379063.0378811993</v>
      </c>
      <c r="C713">
        <v>4253300.0528142173</v>
      </c>
      <c r="D713" t="str">
        <v>unmet</v>
      </c>
      <c r="E713">
        <v>-874237.01493301801</v>
      </c>
    </row>
    <row r="714" spans="1:5" x14ac:dyDescent="0.25">
      <c r="A714">
        <v>647</v>
      </c>
      <c r="B714" s="40">
        <v>3155002.2263093852</v>
      </c>
      <c r="C714">
        <v>4253921.3457714571</v>
      </c>
      <c r="D714" t="str">
        <v>unmet</v>
      </c>
      <c r="E714">
        <v>-1098919.1194620719</v>
      </c>
    </row>
    <row r="715" spans="1:5" x14ac:dyDescent="0.25">
      <c r="A715">
        <v>648</v>
      </c>
      <c r="B715" s="40">
        <v>3666343.1590017127</v>
      </c>
      <c r="C715">
        <v>4253222.2990846839</v>
      </c>
      <c r="D715" t="str">
        <v>unmet</v>
      </c>
      <c r="E715">
        <v>-586879.14008297119</v>
      </c>
    </row>
    <row r="716" spans="1:5" x14ac:dyDescent="0.25">
      <c r="A716">
        <v>649</v>
      </c>
      <c r="B716" s="40">
        <v>3176318.2999557569</v>
      </c>
      <c r="C716">
        <v>4253406.8691342035</v>
      </c>
      <c r="D716" t="str">
        <v>unmet</v>
      </c>
      <c r="E716">
        <v>-1077088.5691784467</v>
      </c>
    </row>
    <row r="717" spans="1:5" x14ac:dyDescent="0.25">
      <c r="A717">
        <v>650</v>
      </c>
      <c r="B717" s="40">
        <v>3232411.2060746662</v>
      </c>
      <c r="C717">
        <v>4253618.8738327157</v>
      </c>
      <c r="D717" t="str">
        <v>unmet</v>
      </c>
      <c r="E717">
        <v>-1021207.6677580494</v>
      </c>
    </row>
    <row r="718" spans="1:5" x14ac:dyDescent="0.25">
      <c r="A718">
        <v>651</v>
      </c>
      <c r="B718" s="40">
        <v>3448982.4500418426</v>
      </c>
      <c r="C718">
        <v>4253437.2653393894</v>
      </c>
      <c r="D718" t="str">
        <v>unmet</v>
      </c>
      <c r="E718">
        <v>-804454.8152975468</v>
      </c>
    </row>
    <row r="719" spans="1:5" x14ac:dyDescent="0.25">
      <c r="A719">
        <v>652</v>
      </c>
      <c r="B719" s="40">
        <v>3277745.1844119541</v>
      </c>
      <c r="C719">
        <v>4253638.0146928765</v>
      </c>
      <c r="D719" t="str">
        <v>unmet</v>
      </c>
      <c r="E719">
        <v>-975892.83028092235</v>
      </c>
    </row>
    <row r="720" spans="1:5" x14ac:dyDescent="0.25">
      <c r="A720">
        <v>653</v>
      </c>
      <c r="B720" s="40">
        <v>4503465.2451052275</v>
      </c>
      <c r="C720">
        <v>4252894.6398498835</v>
      </c>
      <c r="D720" t="str">
        <v>met</v>
      </c>
      <c r="E720">
        <v>250570.60525534395</v>
      </c>
    </row>
    <row r="721" spans="1:5" x14ac:dyDescent="0.25">
      <c r="A721">
        <v>654</v>
      </c>
      <c r="B721" s="40">
        <v>3400789.4146694425</v>
      </c>
      <c r="C721">
        <v>4253390.813470453</v>
      </c>
      <c r="D721" t="str">
        <v>unmet</v>
      </c>
      <c r="E721">
        <v>-852601.39880101057</v>
      </c>
    </row>
    <row r="722" spans="1:5" x14ac:dyDescent="0.25">
      <c r="A722">
        <v>655</v>
      </c>
      <c r="B722" s="40">
        <v>5015425.7714465056</v>
      </c>
      <c r="C722">
        <v>4253386.0829950161</v>
      </c>
      <c r="D722" t="str">
        <v>met</v>
      </c>
      <c r="E722">
        <v>762039.68845148943</v>
      </c>
    </row>
    <row r="723" spans="1:5" x14ac:dyDescent="0.25">
      <c r="A723">
        <v>656</v>
      </c>
      <c r="B723" s="40">
        <v>2878951.2708867905</v>
      </c>
      <c r="C723">
        <v>4253550.526233918</v>
      </c>
      <c r="D723" t="str">
        <v>unmet</v>
      </c>
      <c r="E723">
        <v>-1374599.2553471276</v>
      </c>
    </row>
    <row r="724" spans="1:5" x14ac:dyDescent="0.25">
      <c r="A724">
        <v>657</v>
      </c>
      <c r="B724" s="40">
        <v>2973929.7451588511</v>
      </c>
      <c r="C724">
        <v>4254008.8745488813</v>
      </c>
      <c r="D724" t="str">
        <v>unmet</v>
      </c>
      <c r="E724">
        <v>-1280079.1293900302</v>
      </c>
    </row>
    <row r="725" spans="1:5" x14ac:dyDescent="0.25">
      <c r="A725">
        <v>658</v>
      </c>
      <c r="B725" s="40">
        <v>2777022.4842501734</v>
      </c>
      <c r="C725">
        <v>4254223.9880521437</v>
      </c>
      <c r="D725" t="str">
        <v>unmet</v>
      </c>
      <c r="E725">
        <v>-1477201.5038019703</v>
      </c>
    </row>
    <row r="726" spans="1:5" x14ac:dyDescent="0.25">
      <c r="A726">
        <v>659</v>
      </c>
      <c r="B726" s="40">
        <v>3008889.4195635323</v>
      </c>
      <c r="C726">
        <v>4253029.0740908161</v>
      </c>
      <c r="D726" t="str">
        <v>unmet</v>
      </c>
      <c r="E726">
        <v>-1244139.6545272837</v>
      </c>
    </row>
    <row r="727" spans="1:5" x14ac:dyDescent="0.25">
      <c r="A727">
        <v>660</v>
      </c>
      <c r="B727" s="40">
        <v>3009398.8025123631</v>
      </c>
      <c r="C727">
        <v>4253561.1091958182</v>
      </c>
      <c r="D727" t="str">
        <v>unmet</v>
      </c>
      <c r="E727">
        <v>-1244162.3066834551</v>
      </c>
    </row>
    <row r="728" spans="1:5" x14ac:dyDescent="0.25">
      <c r="A728">
        <v>661</v>
      </c>
      <c r="B728" s="40">
        <v>3266475.9282336673</v>
      </c>
      <c r="C728">
        <v>4253456.6371958144</v>
      </c>
      <c r="D728" t="str">
        <v>unmet</v>
      </c>
      <c r="E728">
        <v>-986980.70896214712</v>
      </c>
    </row>
    <row r="729" spans="1:5" x14ac:dyDescent="0.25">
      <c r="A729">
        <v>662</v>
      </c>
      <c r="B729" s="40">
        <v>3130784.6365757538</v>
      </c>
      <c r="C729">
        <v>4252723.254790049</v>
      </c>
      <c r="D729" t="str">
        <v>unmet</v>
      </c>
      <c r="E729">
        <v>-1121938.6182142952</v>
      </c>
    </row>
    <row r="730" spans="1:5" x14ac:dyDescent="0.25">
      <c r="A730">
        <v>663</v>
      </c>
      <c r="B730" s="40">
        <v>4014398.115236755</v>
      </c>
      <c r="C730">
        <v>4252966.9456261015</v>
      </c>
      <c r="D730" t="str">
        <v>unmet</v>
      </c>
      <c r="E730">
        <v>-238568.83038934646</v>
      </c>
    </row>
    <row r="731" spans="1:5" x14ac:dyDescent="0.25">
      <c r="A731">
        <v>664</v>
      </c>
      <c r="B731" s="40">
        <v>3333561.3375265701</v>
      </c>
      <c r="C731">
        <v>4253383.7506807605</v>
      </c>
      <c r="D731" t="str">
        <v>unmet</v>
      </c>
      <c r="E731">
        <v>-919822.41315419041</v>
      </c>
    </row>
    <row r="732" spans="1:5" x14ac:dyDescent="0.25">
      <c r="A732">
        <v>665</v>
      </c>
      <c r="B732" s="40">
        <v>2975902.5973517634</v>
      </c>
      <c r="C732">
        <v>4253166.7649664478</v>
      </c>
      <c r="D732" t="str">
        <v>unmet</v>
      </c>
      <c r="E732">
        <v>-1277264.1676146844</v>
      </c>
    </row>
    <row r="733" spans="1:5" x14ac:dyDescent="0.25">
      <c r="A733">
        <v>666</v>
      </c>
      <c r="B733" s="40">
        <v>2857075.1246111589</v>
      </c>
      <c r="C733">
        <v>4253102.3547309963</v>
      </c>
      <c r="D733" t="str">
        <v>unmet</v>
      </c>
      <c r="E733">
        <v>-1396027.2301198374</v>
      </c>
    </row>
    <row r="734" spans="1:5" x14ac:dyDescent="0.25">
      <c r="A734">
        <v>667</v>
      </c>
      <c r="B734" s="40">
        <v>3559382.6730766362</v>
      </c>
      <c r="C734">
        <v>4253174.2629730571</v>
      </c>
      <c r="D734" t="str">
        <v>unmet</v>
      </c>
      <c r="E734">
        <v>-693791.58989642095</v>
      </c>
    </row>
    <row r="735" spans="1:5" x14ac:dyDescent="0.25">
      <c r="A735">
        <v>668</v>
      </c>
      <c r="B735" s="40">
        <v>2948383.0467861881</v>
      </c>
      <c r="C735">
        <v>4253293.6297948975</v>
      </c>
      <c r="D735" t="str">
        <v>unmet</v>
      </c>
      <c r="E735">
        <v>-1304910.5830087094</v>
      </c>
    </row>
    <row r="736" spans="1:5" x14ac:dyDescent="0.25">
      <c r="A736">
        <v>669</v>
      </c>
      <c r="B736" s="40">
        <v>3251622.6876312261</v>
      </c>
      <c r="C736">
        <v>4252997.9854524797</v>
      </c>
      <c r="D736" t="str">
        <v>unmet</v>
      </c>
      <c r="E736">
        <v>-1001375.2978212535</v>
      </c>
    </row>
    <row r="737" spans="1:5" x14ac:dyDescent="0.25">
      <c r="A737">
        <v>670</v>
      </c>
      <c r="B737" s="40">
        <v>3564776.419769966</v>
      </c>
      <c r="C737">
        <v>4253356.1104625771</v>
      </c>
      <c r="D737" t="str">
        <v>unmet</v>
      </c>
      <c r="E737">
        <v>-688579.69069261104</v>
      </c>
    </row>
    <row r="738" spans="1:5" x14ac:dyDescent="0.25">
      <c r="A738">
        <v>671</v>
      </c>
      <c r="B738" s="40">
        <v>3725306.9497662866</v>
      </c>
      <c r="C738">
        <v>4253379.1712952936</v>
      </c>
      <c r="D738" t="str">
        <v>unmet</v>
      </c>
      <c r="E738">
        <v>-528072.22152900696</v>
      </c>
    </row>
    <row r="739" spans="1:5" x14ac:dyDescent="0.25">
      <c r="A739">
        <v>672</v>
      </c>
      <c r="B739" s="40">
        <v>3092650.2882609866</v>
      </c>
      <c r="C739">
        <v>4253269.7404360473</v>
      </c>
      <c r="D739" t="str">
        <v>unmet</v>
      </c>
      <c r="E739">
        <v>-1160619.4521750608</v>
      </c>
    </row>
    <row r="740" spans="1:5" x14ac:dyDescent="0.25">
      <c r="A740">
        <v>673</v>
      </c>
      <c r="B740" s="40">
        <v>2913295.3178493208</v>
      </c>
      <c r="C740">
        <v>4252840.1004451392</v>
      </c>
      <c r="D740" t="str">
        <v>unmet</v>
      </c>
      <c r="E740">
        <v>-1339544.7825958184</v>
      </c>
    </row>
    <row r="741" spans="1:5" x14ac:dyDescent="0.25">
      <c r="A741">
        <v>674</v>
      </c>
      <c r="B741" s="40">
        <v>3934735.4410438729</v>
      </c>
      <c r="C741">
        <v>4253949.4532959182</v>
      </c>
      <c r="D741" t="str">
        <v>unmet</v>
      </c>
      <c r="E741">
        <v>-319214.01225204533</v>
      </c>
    </row>
    <row r="742" spans="1:5" x14ac:dyDescent="0.25">
      <c r="A742">
        <v>675</v>
      </c>
      <c r="B742" s="40">
        <v>2855494.1931766719</v>
      </c>
      <c r="C742">
        <v>4252888.6185849877</v>
      </c>
      <c r="D742" t="str">
        <v>unmet</v>
      </c>
      <c r="E742">
        <v>-1397394.4254083158</v>
      </c>
    </row>
    <row r="743" spans="1:5" x14ac:dyDescent="0.25">
      <c r="A743">
        <v>676</v>
      </c>
      <c r="B743" s="40">
        <v>3475304.6660841759</v>
      </c>
      <c r="C743">
        <v>4253223.7158045359</v>
      </c>
      <c r="D743" t="str">
        <v>unmet</v>
      </c>
      <c r="E743">
        <v>-777919.04972035997</v>
      </c>
    </row>
    <row r="744" spans="1:5" x14ac:dyDescent="0.25">
      <c r="A744">
        <v>677</v>
      </c>
      <c r="B744" s="40">
        <v>3095734.0831526681</v>
      </c>
      <c r="C744">
        <v>4253061.8276997712</v>
      </c>
      <c r="D744" t="str">
        <v>unmet</v>
      </c>
      <c r="E744">
        <v>-1157327.7445471031</v>
      </c>
    </row>
    <row r="745" spans="1:5" x14ac:dyDescent="0.25">
      <c r="A745">
        <v>678</v>
      </c>
      <c r="B745" s="40">
        <v>3204609.831349954</v>
      </c>
      <c r="C745">
        <v>4253343.4760950301</v>
      </c>
      <c r="D745" t="str">
        <v>unmet</v>
      </c>
      <c r="E745">
        <v>-1048733.6447450761</v>
      </c>
    </row>
    <row r="746" spans="1:5" x14ac:dyDescent="0.25">
      <c r="A746">
        <v>679</v>
      </c>
      <c r="B746" s="40">
        <v>4689789.7948582489</v>
      </c>
      <c r="C746">
        <v>4254014.289344715</v>
      </c>
      <c r="D746" t="str">
        <v>met</v>
      </c>
      <c r="E746">
        <v>435775.50551353395</v>
      </c>
    </row>
    <row r="747" spans="1:5" x14ac:dyDescent="0.25">
      <c r="A747">
        <v>680</v>
      </c>
      <c r="B747" s="40">
        <v>3727770.9045730266</v>
      </c>
      <c r="C747">
        <v>4253725.2734784381</v>
      </c>
      <c r="D747" t="str">
        <v>unmet</v>
      </c>
      <c r="E747">
        <v>-525954.36890541157</v>
      </c>
    </row>
    <row r="748" spans="1:5" x14ac:dyDescent="0.25">
      <c r="A748">
        <v>681</v>
      </c>
      <c r="B748" s="40">
        <v>2764301.3628665125</v>
      </c>
      <c r="C748">
        <v>4253105.6164998189</v>
      </c>
      <c r="D748" t="str">
        <v>unmet</v>
      </c>
      <c r="E748">
        <v>-1488804.2536333064</v>
      </c>
    </row>
    <row r="749" spans="1:5" x14ac:dyDescent="0.25">
      <c r="A749">
        <v>682</v>
      </c>
      <c r="B749" s="40">
        <v>4814118.8679411039</v>
      </c>
      <c r="C749">
        <v>4253765.3309608782</v>
      </c>
      <c r="D749" t="str">
        <v>met</v>
      </c>
      <c r="E749">
        <v>560353.5369802257</v>
      </c>
    </row>
    <row r="750" spans="1:5" x14ac:dyDescent="0.25">
      <c r="A750">
        <v>683</v>
      </c>
      <c r="B750" s="40">
        <v>3669638.9402175518</v>
      </c>
      <c r="C750">
        <v>4253435.1941558812</v>
      </c>
      <c r="D750" t="str">
        <v>unmet</v>
      </c>
      <c r="E750">
        <v>-583796.25393832941</v>
      </c>
    </row>
    <row r="751" spans="1:5" x14ac:dyDescent="0.25">
      <c r="A751">
        <v>684</v>
      </c>
      <c r="B751" s="40">
        <v>2835899.2771478873</v>
      </c>
      <c r="C751">
        <v>4253224.3823798336</v>
      </c>
      <c r="D751" t="str">
        <v>unmet</v>
      </c>
      <c r="E751">
        <v>-1417325.1052319463</v>
      </c>
    </row>
    <row r="752" spans="1:5" x14ac:dyDescent="0.25">
      <c r="A752">
        <v>685</v>
      </c>
      <c r="B752" s="40">
        <v>3285897.4353491776</v>
      </c>
      <c r="C752">
        <v>4253079.2332729977</v>
      </c>
      <c r="D752" t="str">
        <v>unmet</v>
      </c>
      <c r="E752">
        <v>-967181.79792382009</v>
      </c>
    </row>
    <row r="753" spans="1:5" x14ac:dyDescent="0.25">
      <c r="A753">
        <v>686</v>
      </c>
      <c r="B753" s="40">
        <v>3883692.3256754554</v>
      </c>
      <c r="C753">
        <v>4253142.5484741312</v>
      </c>
      <c r="D753" t="str">
        <v>unmet</v>
      </c>
      <c r="E753">
        <v>-369450.22279867576</v>
      </c>
    </row>
    <row r="754" spans="1:5" x14ac:dyDescent="0.25">
      <c r="A754">
        <v>687</v>
      </c>
      <c r="B754" s="40">
        <v>3068287.2633778644</v>
      </c>
      <c r="C754">
        <v>4253301.2949266545</v>
      </c>
      <c r="D754" t="str">
        <v>unmet</v>
      </c>
      <c r="E754">
        <v>-1185014.0315487902</v>
      </c>
    </row>
    <row r="755" spans="1:5" x14ac:dyDescent="0.25">
      <c r="A755">
        <v>688</v>
      </c>
      <c r="B755" s="40">
        <v>4003989.112271334</v>
      </c>
      <c r="C755">
        <v>4253055.6201458117</v>
      </c>
      <c r="D755" t="str">
        <v>unmet</v>
      </c>
      <c r="E755">
        <v>-249066.50787447765</v>
      </c>
    </row>
    <row r="756" spans="1:5" x14ac:dyDescent="0.25">
      <c r="A756">
        <v>689</v>
      </c>
      <c r="B756" s="40">
        <v>3400201.5275861332</v>
      </c>
      <c r="C756">
        <v>4253141.6244620914</v>
      </c>
      <c r="D756" t="str">
        <v>unmet</v>
      </c>
      <c r="E756">
        <v>-852940.09687595814</v>
      </c>
    </row>
    <row r="757" spans="1:5" x14ac:dyDescent="0.25">
      <c r="A757">
        <v>690</v>
      </c>
      <c r="B757" s="40">
        <v>3301524.3643886391</v>
      </c>
      <c r="C757">
        <v>4252958.597897213</v>
      </c>
      <c r="D757" t="str">
        <v>unmet</v>
      </c>
      <c r="E757">
        <v>-951434.23350857385</v>
      </c>
    </row>
    <row r="758" spans="1:5" x14ac:dyDescent="0.25">
      <c r="A758">
        <v>691</v>
      </c>
      <c r="B758" s="40">
        <v>3429391.5580646293</v>
      </c>
      <c r="C758">
        <v>4253824.1769294962</v>
      </c>
      <c r="D758" t="str">
        <v>unmet</v>
      </c>
      <c r="E758">
        <v>-824432.6188648669</v>
      </c>
    </row>
    <row r="759" spans="1:5" x14ac:dyDescent="0.25">
      <c r="A759">
        <v>692</v>
      </c>
      <c r="B759" s="40">
        <v>3839954.1430206154</v>
      </c>
      <c r="C759">
        <v>4253402.1378719993</v>
      </c>
      <c r="D759" t="str">
        <v>unmet</v>
      </c>
      <c r="E759">
        <v>-413447.99485138385</v>
      </c>
    </row>
    <row r="760" spans="1:5" x14ac:dyDescent="0.25">
      <c r="A760">
        <v>693</v>
      </c>
      <c r="B760" s="40">
        <v>3324827.0326506817</v>
      </c>
      <c r="C760">
        <v>4253200.0969838519</v>
      </c>
      <c r="D760" t="str">
        <v>unmet</v>
      </c>
      <c r="E760">
        <v>-928373.06433317019</v>
      </c>
    </row>
    <row r="761" spans="1:5" x14ac:dyDescent="0.25">
      <c r="A761">
        <v>694</v>
      </c>
      <c r="B761" s="40">
        <v>6828460.7779101357</v>
      </c>
      <c r="C761">
        <v>4253111.6077819997</v>
      </c>
      <c r="D761" t="str">
        <v>met</v>
      </c>
      <c r="E761">
        <v>2575349.1701281359</v>
      </c>
    </row>
    <row r="762" spans="1:5" x14ac:dyDescent="0.25">
      <c r="A762">
        <v>695</v>
      </c>
      <c r="B762" s="40">
        <v>3132635.9515275862</v>
      </c>
      <c r="C762">
        <v>4253788.6009865692</v>
      </c>
      <c r="D762" t="str">
        <v>unmet</v>
      </c>
      <c r="E762">
        <v>-1121152.649458983</v>
      </c>
    </row>
    <row r="763" spans="1:5" x14ac:dyDescent="0.25">
      <c r="A763">
        <v>696</v>
      </c>
      <c r="B763" s="40">
        <v>3223526.2413586034</v>
      </c>
      <c r="C763">
        <v>4253251.6464928566</v>
      </c>
      <c r="D763" t="str">
        <v>unmet</v>
      </c>
      <c r="E763">
        <v>-1029725.4051342532</v>
      </c>
    </row>
    <row r="764" spans="1:5" x14ac:dyDescent="0.25">
      <c r="A764">
        <v>697</v>
      </c>
      <c r="B764" s="40">
        <v>3875128.5347052687</v>
      </c>
      <c r="C764">
        <v>4253665.1269647377</v>
      </c>
      <c r="D764" t="str">
        <v>unmet</v>
      </c>
      <c r="E764">
        <v>-378536.59225946898</v>
      </c>
    </row>
    <row r="765" spans="1:5" x14ac:dyDescent="0.25">
      <c r="A765">
        <v>698</v>
      </c>
      <c r="B765" s="40">
        <v>3473525.8420967674</v>
      </c>
      <c r="C765">
        <v>4253575.7793944683</v>
      </c>
      <c r="D765" t="str">
        <v>unmet</v>
      </c>
      <c r="E765">
        <v>-780049.9372977009</v>
      </c>
    </row>
    <row r="766" spans="1:5" x14ac:dyDescent="0.25">
      <c r="A766">
        <v>699</v>
      </c>
      <c r="B766" s="40">
        <v>3078375.2323501338</v>
      </c>
      <c r="C766">
        <v>4253768.3887104737</v>
      </c>
      <c r="D766" t="str">
        <v>unmet</v>
      </c>
      <c r="E766">
        <v>-1175393.1563603398</v>
      </c>
    </row>
    <row r="767" spans="1:5" x14ac:dyDescent="0.25">
      <c r="A767">
        <v>700</v>
      </c>
      <c r="B767" s="40">
        <v>3189434.3521685251</v>
      </c>
      <c r="C767">
        <v>4253264.3765956508</v>
      </c>
      <c r="D767" t="str">
        <v>unmet</v>
      </c>
      <c r="E767">
        <v>-1063830.0244271257</v>
      </c>
    </row>
    <row r="768" spans="1:5" x14ac:dyDescent="0.25">
      <c r="A768">
        <v>701</v>
      </c>
      <c r="B768" s="40">
        <v>3823910.9952297877</v>
      </c>
      <c r="C768">
        <v>4252882.1386900535</v>
      </c>
      <c r="D768" t="str">
        <v>unmet</v>
      </c>
      <c r="E768">
        <v>-428971.14346026583</v>
      </c>
    </row>
    <row r="769" spans="1:5" x14ac:dyDescent="0.25">
      <c r="A769">
        <v>702</v>
      </c>
      <c r="B769" s="40">
        <v>3169955.6670717467</v>
      </c>
      <c r="C769">
        <v>4253128.2117893752</v>
      </c>
      <c r="D769" t="str">
        <v>unmet</v>
      </c>
      <c r="E769">
        <v>-1083172.5447176285</v>
      </c>
    </row>
    <row r="770" spans="1:5" x14ac:dyDescent="0.25">
      <c r="A770">
        <v>703</v>
      </c>
      <c r="B770" s="40">
        <v>4009240.1393767945</v>
      </c>
      <c r="C770">
        <v>4253101.1024614461</v>
      </c>
      <c r="D770" t="str">
        <v>unmet</v>
      </c>
      <c r="E770">
        <v>-243860.96308465162</v>
      </c>
    </row>
    <row r="771" spans="1:5" x14ac:dyDescent="0.25">
      <c r="A771">
        <v>704</v>
      </c>
      <c r="B771" s="40">
        <v>3105236.5097910296</v>
      </c>
      <c r="C771">
        <v>4253167.954401575</v>
      </c>
      <c r="D771" t="str">
        <v>unmet</v>
      </c>
      <c r="E771">
        <v>-1147931.4446105454</v>
      </c>
    </row>
    <row r="772" spans="1:5" x14ac:dyDescent="0.25">
      <c r="A772">
        <v>705</v>
      </c>
      <c r="B772" s="40">
        <v>4182789.6638261252</v>
      </c>
      <c r="C772">
        <v>4253679.3558286959</v>
      </c>
      <c r="D772" t="str">
        <v>unmet</v>
      </c>
      <c r="E772">
        <v>-70889.692002570722</v>
      </c>
    </row>
    <row r="773" spans="1:5" x14ac:dyDescent="0.25">
      <c r="A773">
        <v>706</v>
      </c>
      <c r="B773" s="40">
        <v>3469126.2470882512</v>
      </c>
      <c r="C773">
        <v>4252827.3214697018</v>
      </c>
      <c r="D773" t="str">
        <v>unmet</v>
      </c>
      <c r="E773">
        <v>-783701.07438145066</v>
      </c>
    </row>
    <row r="774" spans="1:5" x14ac:dyDescent="0.25">
      <c r="A774">
        <v>707</v>
      </c>
      <c r="B774" s="40">
        <v>3938006.1103030574</v>
      </c>
      <c r="C774">
        <v>4253259.620460636</v>
      </c>
      <c r="D774" t="str">
        <v>unmet</v>
      </c>
      <c r="E774">
        <v>-315253.51015757862</v>
      </c>
    </row>
    <row r="775" spans="1:5" x14ac:dyDescent="0.25">
      <c r="A775">
        <v>708</v>
      </c>
      <c r="B775" s="40">
        <v>3586801.8591361283</v>
      </c>
      <c r="C775">
        <v>4253110.2684278516</v>
      </c>
      <c r="D775" t="str">
        <v>unmet</v>
      </c>
      <c r="E775">
        <v>-666308.40929172328</v>
      </c>
    </row>
    <row r="776" spans="1:5" x14ac:dyDescent="0.25">
      <c r="A776">
        <v>709</v>
      </c>
      <c r="B776" s="40">
        <v>3264767.3563111206</v>
      </c>
      <c r="C776">
        <v>4253195.6056653941</v>
      </c>
      <c r="D776" t="str">
        <v>unmet</v>
      </c>
      <c r="E776">
        <v>-988428.24935427355</v>
      </c>
    </row>
    <row r="777" spans="1:5" x14ac:dyDescent="0.25">
      <c r="A777">
        <v>710</v>
      </c>
      <c r="B777" s="40">
        <v>4090901.1106098429</v>
      </c>
      <c r="C777">
        <v>4253233.5236285822</v>
      </c>
      <c r="D777" t="str">
        <v>unmet</v>
      </c>
      <c r="E777">
        <v>-162332.41301873932</v>
      </c>
    </row>
    <row r="778" spans="1:5" x14ac:dyDescent="0.25">
      <c r="A778">
        <v>711</v>
      </c>
      <c r="B778" s="40">
        <v>3037878.7002736488</v>
      </c>
      <c r="C778">
        <v>4253714.318215007</v>
      </c>
      <c r="D778" t="str">
        <v>unmet</v>
      </c>
      <c r="E778">
        <v>-1215835.6179413581</v>
      </c>
    </row>
    <row r="779" spans="1:5" x14ac:dyDescent="0.25">
      <c r="A779">
        <v>712</v>
      </c>
      <c r="B779" s="40">
        <v>3671918.4652717472</v>
      </c>
      <c r="C779">
        <v>4253198.4790625349</v>
      </c>
      <c r="D779" t="str">
        <v>unmet</v>
      </c>
      <c r="E779">
        <v>-581280.01379078766</v>
      </c>
    </row>
    <row r="780" spans="1:5" x14ac:dyDescent="0.25">
      <c r="A780">
        <v>713</v>
      </c>
      <c r="B780" s="40">
        <v>2907723.3009300749</v>
      </c>
      <c r="C780">
        <v>4252997.3727665571</v>
      </c>
      <c r="D780" t="str">
        <v>unmet</v>
      </c>
      <c r="E780">
        <v>-1345274.0718364823</v>
      </c>
    </row>
    <row r="781" spans="1:5" x14ac:dyDescent="0.25">
      <c r="A781">
        <v>714</v>
      </c>
      <c r="B781" s="40">
        <v>2786109.8385146093</v>
      </c>
      <c r="C781">
        <v>4253114.326775657</v>
      </c>
      <c r="D781" t="str">
        <v>unmet</v>
      </c>
      <c r="E781">
        <v>-1467004.4882610478</v>
      </c>
    </row>
    <row r="782" spans="1:5" x14ac:dyDescent="0.25">
      <c r="A782">
        <v>715</v>
      </c>
      <c r="B782" s="40">
        <v>3667758.3831237191</v>
      </c>
      <c r="C782">
        <v>4252926.6516412878</v>
      </c>
      <c r="D782" t="str">
        <v>unmet</v>
      </c>
      <c r="E782">
        <v>-585168.26851756871</v>
      </c>
    </row>
    <row r="783" spans="1:5" x14ac:dyDescent="0.25">
      <c r="A783">
        <v>716</v>
      </c>
      <c r="B783" s="40">
        <v>3792031.351501469</v>
      </c>
      <c r="C783">
        <v>4253318.6908756578</v>
      </c>
      <c r="D783" t="str">
        <v>unmet</v>
      </c>
      <c r="E783">
        <v>-461287.3393741888</v>
      </c>
    </row>
    <row r="784" spans="1:5" x14ac:dyDescent="0.25">
      <c r="A784">
        <v>717</v>
      </c>
      <c r="B784" s="40">
        <v>4870449.0778527586</v>
      </c>
      <c r="C784">
        <v>4253255.6644776836</v>
      </c>
      <c r="D784" t="str">
        <v>met</v>
      </c>
      <c r="E784">
        <v>617193.41337507498</v>
      </c>
    </row>
    <row r="785" spans="1:5" x14ac:dyDescent="0.25">
      <c r="A785">
        <v>718</v>
      </c>
      <c r="B785" s="40">
        <v>3486491.0341256196</v>
      </c>
      <c r="C785">
        <v>4253507.4955063928</v>
      </c>
      <c r="D785" t="str">
        <v>unmet</v>
      </c>
      <c r="E785">
        <v>-767016.46138077322</v>
      </c>
    </row>
    <row r="786" spans="1:5" x14ac:dyDescent="0.25">
      <c r="A786">
        <v>719</v>
      </c>
      <c r="B786" s="40">
        <v>3060068.5477576791</v>
      </c>
      <c r="C786">
        <v>4253733.6517530195</v>
      </c>
      <c r="D786" t="str">
        <v>unmet</v>
      </c>
      <c r="E786">
        <v>-1193665.1039953404</v>
      </c>
    </row>
    <row r="787" spans="1:5" x14ac:dyDescent="0.25">
      <c r="A787">
        <v>720</v>
      </c>
      <c r="B787" s="40">
        <v>2823632.4692056347</v>
      </c>
      <c r="C787">
        <v>4253771.9586865669</v>
      </c>
      <c r="D787" t="str">
        <v>unmet</v>
      </c>
      <c r="E787">
        <v>-1430139.4894809322</v>
      </c>
    </row>
    <row r="788" spans="1:5" x14ac:dyDescent="0.25">
      <c r="A788">
        <v>721</v>
      </c>
      <c r="B788" s="40">
        <v>3370904.173341908</v>
      </c>
      <c r="C788">
        <v>4253875.766645493</v>
      </c>
      <c r="D788" t="str">
        <v>unmet</v>
      </c>
      <c r="E788">
        <v>-882971.59330358496</v>
      </c>
    </row>
    <row r="789" spans="1:5" x14ac:dyDescent="0.25">
      <c r="A789">
        <v>722</v>
      </c>
      <c r="B789" s="40">
        <v>5396648.4774119277</v>
      </c>
      <c r="C789">
        <v>4253053.0831774864</v>
      </c>
      <c r="D789" t="str">
        <v>met</v>
      </c>
      <c r="E789">
        <v>1143595.3942344412</v>
      </c>
    </row>
    <row r="790" spans="1:5" x14ac:dyDescent="0.25">
      <c r="A790">
        <v>723</v>
      </c>
      <c r="B790" s="40">
        <v>3065852.1831697952</v>
      </c>
      <c r="C790">
        <v>4253041.8764866181</v>
      </c>
      <c r="D790" t="str">
        <v>unmet</v>
      </c>
      <c r="E790">
        <v>-1187189.6933168229</v>
      </c>
    </row>
    <row r="791" spans="1:5" x14ac:dyDescent="0.25">
      <c r="A791">
        <v>724</v>
      </c>
      <c r="B791" s="40">
        <v>3254339.9120210167</v>
      </c>
      <c r="C791">
        <v>4253851.5093653062</v>
      </c>
      <c r="D791" t="str">
        <v>unmet</v>
      </c>
      <c r="E791">
        <v>-999511.59734428953</v>
      </c>
    </row>
    <row r="792" spans="1:5" x14ac:dyDescent="0.25">
      <c r="A792">
        <v>725</v>
      </c>
      <c r="B792" s="40">
        <v>4710266.540717274</v>
      </c>
      <c r="C792">
        <v>4253837.8502365053</v>
      </c>
      <c r="D792" t="str">
        <v>met</v>
      </c>
      <c r="E792">
        <v>456428.69048076868</v>
      </c>
    </row>
    <row r="793" spans="1:5" x14ac:dyDescent="0.25">
      <c r="A793">
        <v>726</v>
      </c>
      <c r="B793" s="40">
        <v>4362209.2599719185</v>
      </c>
      <c r="C793">
        <v>4253196.3909017984</v>
      </c>
      <c r="D793" t="str">
        <v>met</v>
      </c>
      <c r="E793">
        <v>109012.86907012016</v>
      </c>
    </row>
    <row r="794" spans="1:5" x14ac:dyDescent="0.25">
      <c r="A794">
        <v>727</v>
      </c>
      <c r="B794" s="40">
        <v>3049750.0871577449</v>
      </c>
      <c r="C794">
        <v>4252770.0171976704</v>
      </c>
      <c r="D794" t="str">
        <v>unmet</v>
      </c>
      <c r="E794">
        <v>-1203019.9300399255</v>
      </c>
    </row>
    <row r="795" spans="1:5" x14ac:dyDescent="0.25">
      <c r="A795">
        <v>728</v>
      </c>
      <c r="B795" s="40">
        <v>3681538.9887344488</v>
      </c>
      <c r="C795">
        <v>4253331.4274966791</v>
      </c>
      <c r="D795" t="str">
        <v>unmet</v>
      </c>
      <c r="E795">
        <v>-571792.43876223033</v>
      </c>
    </row>
    <row r="796" spans="1:5" x14ac:dyDescent="0.25">
      <c r="A796">
        <v>729</v>
      </c>
      <c r="B796" s="40">
        <v>3205603.8913072399</v>
      </c>
      <c r="C796">
        <v>4253170.2002569474</v>
      </c>
      <c r="D796" t="str">
        <v>unmet</v>
      </c>
      <c r="E796">
        <v>-1047566.3089497075</v>
      </c>
    </row>
    <row r="797" spans="1:5" x14ac:dyDescent="0.25">
      <c r="A797">
        <v>730</v>
      </c>
      <c r="B797" s="40">
        <v>2981353.5886708051</v>
      </c>
      <c r="C797">
        <v>4253109.3461877508</v>
      </c>
      <c r="D797" t="str">
        <v>unmet</v>
      </c>
      <c r="E797">
        <v>-1271755.7575169457</v>
      </c>
    </row>
    <row r="798" spans="1:5" x14ac:dyDescent="0.25">
      <c r="A798">
        <v>731</v>
      </c>
      <c r="B798" s="40">
        <v>3553301.0734558795</v>
      </c>
      <c r="C798">
        <v>4252778.0487503204</v>
      </c>
      <c r="D798" t="str">
        <v>unmet</v>
      </c>
      <c r="E798">
        <v>-699476.97529444098</v>
      </c>
    </row>
    <row r="799" spans="1:5" x14ac:dyDescent="0.25">
      <c r="A799">
        <v>732</v>
      </c>
      <c r="B799" s="40">
        <v>3410100.4028895311</v>
      </c>
      <c r="C799">
        <v>4253296.1904700594</v>
      </c>
      <c r="D799" t="str">
        <v>unmet</v>
      </c>
      <c r="E799">
        <v>-843195.7875805283</v>
      </c>
    </row>
    <row r="800" spans="1:5" x14ac:dyDescent="0.25">
      <c r="A800">
        <v>733</v>
      </c>
      <c r="B800" s="40">
        <v>3302986.3761453186</v>
      </c>
      <c r="C800">
        <v>4252892.8231264763</v>
      </c>
      <c r="D800" t="str">
        <v>unmet</v>
      </c>
      <c r="E800">
        <v>-949906.44698115764</v>
      </c>
    </row>
    <row r="801" spans="1:5" x14ac:dyDescent="0.25">
      <c r="A801">
        <v>734</v>
      </c>
      <c r="B801" s="40">
        <v>3679126.1437036279</v>
      </c>
      <c r="C801">
        <v>4253208.8210553667</v>
      </c>
      <c r="D801" t="str">
        <v>unmet</v>
      </c>
      <c r="E801">
        <v>-574082.67735173879</v>
      </c>
    </row>
    <row r="802" spans="1:5" x14ac:dyDescent="0.25">
      <c r="A802">
        <v>735</v>
      </c>
      <c r="B802" s="40">
        <v>4187258.9542302461</v>
      </c>
      <c r="C802">
        <v>4253078.6705578566</v>
      </c>
      <c r="D802" t="str">
        <v>unmet</v>
      </c>
      <c r="E802">
        <v>-65819.716327610426</v>
      </c>
    </row>
    <row r="803" spans="1:5" x14ac:dyDescent="0.25">
      <c r="A803">
        <v>736</v>
      </c>
      <c r="B803" s="40">
        <v>3411748.2829520321</v>
      </c>
      <c r="C803">
        <v>4253108.6356008714</v>
      </c>
      <c r="D803" t="str">
        <v>unmet</v>
      </c>
      <c r="E803">
        <v>-841360.35264883935</v>
      </c>
    </row>
    <row r="804" spans="1:5" x14ac:dyDescent="0.25">
      <c r="A804">
        <v>737</v>
      </c>
      <c r="B804" s="40">
        <v>3202085.1446578586</v>
      </c>
      <c r="C804">
        <v>4253076.8940532226</v>
      </c>
      <c r="D804" t="str">
        <v>unmet</v>
      </c>
      <c r="E804">
        <v>-1050991.749395364</v>
      </c>
    </row>
    <row r="805" spans="1:5" x14ac:dyDescent="0.25">
      <c r="A805">
        <v>738</v>
      </c>
      <c r="B805" s="40">
        <v>2933472.2147830594</v>
      </c>
      <c r="C805">
        <v>4253375.7524956036</v>
      </c>
      <c r="D805" t="str">
        <v>unmet</v>
      </c>
      <c r="E805">
        <v>-1319903.5377125442</v>
      </c>
    </row>
    <row r="806" spans="1:5" x14ac:dyDescent="0.25">
      <c r="A806">
        <v>739</v>
      </c>
      <c r="B806" s="40">
        <v>5008231.7892401861</v>
      </c>
      <c r="C806">
        <v>4253059.1983769396</v>
      </c>
      <c r="D806" t="str">
        <v>met</v>
      </c>
      <c r="E806">
        <v>755172.59086324647</v>
      </c>
    </row>
    <row r="807" spans="1:5" x14ac:dyDescent="0.25">
      <c r="A807">
        <v>740</v>
      </c>
      <c r="B807" s="40">
        <v>3680593.4494019519</v>
      </c>
      <c r="C807">
        <v>4253092.1271020155</v>
      </c>
      <c r="D807" t="str">
        <v>unmet</v>
      </c>
      <c r="E807">
        <v>-572498.67770006368</v>
      </c>
    </row>
    <row r="808" spans="1:5" x14ac:dyDescent="0.25">
      <c r="A808">
        <v>741</v>
      </c>
      <c r="B808" s="40">
        <v>3632150.2868904555</v>
      </c>
      <c r="C808">
        <v>4253617.7789291916</v>
      </c>
      <c r="D808" t="str">
        <v>unmet</v>
      </c>
      <c r="E808">
        <v>-621467.49203873612</v>
      </c>
    </row>
    <row r="809" spans="1:5" x14ac:dyDescent="0.25">
      <c r="A809">
        <v>742</v>
      </c>
      <c r="B809" s="40">
        <v>3557725.82780925</v>
      </c>
      <c r="C809">
        <v>4253536.7754114252</v>
      </c>
      <c r="D809" t="str">
        <v>unmet</v>
      </c>
      <c r="E809">
        <v>-695810.94760217518</v>
      </c>
    </row>
    <row r="810" spans="1:5" x14ac:dyDescent="0.25">
      <c r="A810">
        <v>743</v>
      </c>
      <c r="B810" s="40">
        <v>3510521.1624509604</v>
      </c>
      <c r="C810">
        <v>4253099.0286226524</v>
      </c>
      <c r="D810" t="str">
        <v>unmet</v>
      </c>
      <c r="E810">
        <v>-742577.86617169203</v>
      </c>
    </row>
    <row r="811" spans="1:5" x14ac:dyDescent="0.25">
      <c r="A811">
        <v>744</v>
      </c>
      <c r="B811" s="40">
        <v>3603800.5622766572</v>
      </c>
      <c r="C811">
        <v>4253128.692089336</v>
      </c>
      <c r="D811" t="str">
        <v>unmet</v>
      </c>
      <c r="E811">
        <v>-649328.12981267879</v>
      </c>
    </row>
    <row r="812" spans="1:5" x14ac:dyDescent="0.25">
      <c r="A812">
        <v>745</v>
      </c>
      <c r="B812" s="40">
        <v>2829539.8459570073</v>
      </c>
      <c r="C812">
        <v>4252993.9705792405</v>
      </c>
      <c r="D812" t="str">
        <v>unmet</v>
      </c>
      <c r="E812">
        <v>-1423454.1246222332</v>
      </c>
    </row>
    <row r="813" spans="1:5" x14ac:dyDescent="0.25">
      <c r="A813">
        <v>746</v>
      </c>
      <c r="B813" s="40">
        <v>3039908.1142600067</v>
      </c>
      <c r="C813">
        <v>4254040.2361430582</v>
      </c>
      <c r="D813" t="str">
        <v>unmet</v>
      </c>
      <c r="E813">
        <v>-1214132.1218830515</v>
      </c>
    </row>
    <row r="814" spans="1:5" x14ac:dyDescent="0.25">
      <c r="A814">
        <v>747</v>
      </c>
      <c r="B814" s="40">
        <v>2964149.4081432489</v>
      </c>
      <c r="C814">
        <v>4252611.5571227465</v>
      </c>
      <c r="D814" t="str">
        <v>unmet</v>
      </c>
      <c r="E814">
        <v>-1288462.1489794976</v>
      </c>
    </row>
    <row r="815" spans="1:5" x14ac:dyDescent="0.25">
      <c r="A815">
        <v>748</v>
      </c>
      <c r="B815" s="40">
        <v>3525744.6224460248</v>
      </c>
      <c r="C815">
        <v>4253420.4492427865</v>
      </c>
      <c r="D815" t="str">
        <v>unmet</v>
      </c>
      <c r="E815">
        <v>-727675.82679676171</v>
      </c>
    </row>
    <row r="816" spans="1:5" x14ac:dyDescent="0.25">
      <c r="A816">
        <v>749</v>
      </c>
      <c r="B816" s="40">
        <v>4060360.4862765037</v>
      </c>
      <c r="C816">
        <v>4253047.8483831035</v>
      </c>
      <c r="D816" t="str">
        <v>unmet</v>
      </c>
      <c r="E816">
        <v>-192687.36210659984</v>
      </c>
    </row>
    <row r="817" spans="1:5" x14ac:dyDescent="0.25">
      <c r="A817">
        <v>750</v>
      </c>
      <c r="B817" s="40">
        <v>3710108.2144917324</v>
      </c>
      <c r="C817">
        <v>4253112.7305973163</v>
      </c>
      <c r="D817" t="str">
        <v>unmet</v>
      </c>
      <c r="E817">
        <v>-543004.51610558387</v>
      </c>
    </row>
    <row r="818" spans="1:5" x14ac:dyDescent="0.25">
      <c r="A818">
        <v>751</v>
      </c>
      <c r="B818" s="40">
        <v>2980179.9016100578</v>
      </c>
      <c r="C818">
        <v>4253138.8510140991</v>
      </c>
      <c r="D818" t="str">
        <v>unmet</v>
      </c>
      <c r="E818">
        <v>-1272958.9494040413</v>
      </c>
    </row>
    <row r="819" spans="1:5" x14ac:dyDescent="0.25">
      <c r="A819">
        <v>752</v>
      </c>
      <c r="B819" s="40">
        <v>3584559.7052413803</v>
      </c>
      <c r="C819">
        <v>4253398.9948697137</v>
      </c>
      <c r="D819" t="str">
        <v>unmet</v>
      </c>
      <c r="E819">
        <v>-668839.28962833341</v>
      </c>
    </row>
    <row r="820" spans="1:5" x14ac:dyDescent="0.25">
      <c r="A820">
        <v>753</v>
      </c>
      <c r="B820" s="40">
        <v>3715547.141201545</v>
      </c>
      <c r="C820">
        <v>4253510.108267271</v>
      </c>
      <c r="D820" t="str">
        <v>unmet</v>
      </c>
      <c r="E820">
        <v>-537962.96706572594</v>
      </c>
    </row>
    <row r="821" spans="1:5" x14ac:dyDescent="0.25">
      <c r="A821">
        <v>754</v>
      </c>
      <c r="B821" s="40">
        <v>3262478.3194422247</v>
      </c>
      <c r="C821">
        <v>4254131.4831788223</v>
      </c>
      <c r="D821" t="str">
        <v>unmet</v>
      </c>
      <c r="E821">
        <v>-991653.16373659763</v>
      </c>
    </row>
    <row r="822" spans="1:5" x14ac:dyDescent="0.25">
      <c r="A822">
        <v>755</v>
      </c>
      <c r="B822" s="40">
        <v>2894516.6561182477</v>
      </c>
      <c r="C822">
        <v>4253157.8061711174</v>
      </c>
      <c r="D822" t="str">
        <v>unmet</v>
      </c>
      <c r="E822">
        <v>-1358641.1500528697</v>
      </c>
    </row>
    <row r="823" spans="1:5" x14ac:dyDescent="0.25">
      <c r="A823">
        <v>756</v>
      </c>
      <c r="B823" s="40">
        <v>2860381.3969617048</v>
      </c>
      <c r="C823">
        <v>4253247.326594783</v>
      </c>
      <c r="D823" t="str">
        <v>unmet</v>
      </c>
      <c r="E823">
        <v>-1392865.9296330782</v>
      </c>
    </row>
    <row r="824" spans="1:5" x14ac:dyDescent="0.25">
      <c r="A824">
        <v>757</v>
      </c>
      <c r="B824" s="40">
        <v>3739759.9757555891</v>
      </c>
      <c r="C824">
        <v>4253368.2303331187</v>
      </c>
      <c r="D824" t="str">
        <v>unmet</v>
      </c>
      <c r="E824">
        <v>-513608.25457752962</v>
      </c>
    </row>
    <row r="825" spans="1:5" x14ac:dyDescent="0.25">
      <c r="A825">
        <v>758</v>
      </c>
      <c r="B825" s="40">
        <v>3434827.2143861782</v>
      </c>
      <c r="C825">
        <v>4253094.2591666738</v>
      </c>
      <c r="D825" t="str">
        <v>unmet</v>
      </c>
      <c r="E825">
        <v>-818267.04478049558</v>
      </c>
    </row>
    <row r="826" spans="1:5" x14ac:dyDescent="0.25">
      <c r="A826">
        <v>759</v>
      </c>
      <c r="B826" s="40">
        <v>3222011.4865959012</v>
      </c>
      <c r="C826">
        <v>4253395.0797024481</v>
      </c>
      <c r="D826" t="str">
        <v>unmet</v>
      </c>
      <c r="E826">
        <v>-1031383.5931065469</v>
      </c>
    </row>
    <row r="827" spans="1:5" x14ac:dyDescent="0.25">
      <c r="A827">
        <v>760</v>
      </c>
      <c r="B827" s="40">
        <v>3174877.8181880531</v>
      </c>
      <c r="C827">
        <v>4253393.4297885317</v>
      </c>
      <c r="D827" t="str">
        <v>unmet</v>
      </c>
      <c r="E827">
        <v>-1078515.6116004786</v>
      </c>
    </row>
    <row r="828" spans="1:5" x14ac:dyDescent="0.25">
      <c r="A828">
        <v>761</v>
      </c>
      <c r="B828" s="40">
        <v>3239117.4765732316</v>
      </c>
      <c r="C828">
        <v>4253368.1390551338</v>
      </c>
      <c r="D828" t="str">
        <v>unmet</v>
      </c>
      <c r="E828">
        <v>-1014250.6624819022</v>
      </c>
    </row>
    <row r="829" spans="1:5" x14ac:dyDescent="0.25">
      <c r="A829">
        <v>762</v>
      </c>
      <c r="B829" s="40">
        <v>3249415.9948912468</v>
      </c>
      <c r="C829">
        <v>4253634.5047151716</v>
      </c>
      <c r="D829" t="str">
        <v>unmet</v>
      </c>
      <c r="E829">
        <v>-1004218.5098239249</v>
      </c>
    </row>
    <row r="830" spans="1:5" x14ac:dyDescent="0.25">
      <c r="A830">
        <v>763</v>
      </c>
      <c r="B830" s="40">
        <v>2871500.2411039593</v>
      </c>
      <c r="C830">
        <v>4253188.8516166294</v>
      </c>
      <c r="D830" t="str">
        <v>unmet</v>
      </c>
      <c r="E830">
        <v>-1381688.6105126701</v>
      </c>
    </row>
    <row r="831" spans="1:5" x14ac:dyDescent="0.25">
      <c r="A831">
        <v>764</v>
      </c>
      <c r="B831" s="40">
        <v>5342952.7474236144</v>
      </c>
      <c r="C831">
        <v>4253187.6502721105</v>
      </c>
      <c r="D831" t="str">
        <v>met</v>
      </c>
      <c r="E831">
        <v>1089765.0971515039</v>
      </c>
    </row>
    <row r="832" spans="1:5" x14ac:dyDescent="0.25">
      <c r="A832">
        <v>765</v>
      </c>
      <c r="B832" s="40">
        <v>4289929.4425256718</v>
      </c>
      <c r="C832">
        <v>4254000.1096920725</v>
      </c>
      <c r="D832" t="str">
        <v>met</v>
      </c>
      <c r="E832">
        <v>35929.332833599299</v>
      </c>
    </row>
    <row r="833" spans="1:5" x14ac:dyDescent="0.25">
      <c r="A833">
        <v>766</v>
      </c>
      <c r="B833" s="40">
        <v>3153739.1615960561</v>
      </c>
      <c r="C833">
        <v>4253266.0012580855</v>
      </c>
      <c r="D833" t="str">
        <v>unmet</v>
      </c>
      <c r="E833">
        <v>-1099526.8396620294</v>
      </c>
    </row>
    <row r="834" spans="1:5" x14ac:dyDescent="0.25">
      <c r="A834">
        <v>767</v>
      </c>
      <c r="B834" s="40">
        <v>4106639.0862782253</v>
      </c>
      <c r="C834">
        <v>4253243.30745597</v>
      </c>
      <c r="D834" t="str">
        <v>unmet</v>
      </c>
      <c r="E834">
        <v>-146604.22117774468</v>
      </c>
    </row>
    <row r="835" spans="1:5" x14ac:dyDescent="0.25">
      <c r="A835">
        <v>768</v>
      </c>
      <c r="B835" s="40">
        <v>3472231.0285499701</v>
      </c>
      <c r="C835">
        <v>4252941.4201428629</v>
      </c>
      <c r="D835" t="str">
        <v>unmet</v>
      </c>
      <c r="E835">
        <v>-780710.39159289282</v>
      </c>
    </row>
    <row r="836" spans="1:5" x14ac:dyDescent="0.25">
      <c r="A836">
        <v>769</v>
      </c>
      <c r="B836" s="40">
        <v>3421169.7728312053</v>
      </c>
      <c r="C836">
        <v>4253477.615151613</v>
      </c>
      <c r="D836" t="str">
        <v>unmet</v>
      </c>
      <c r="E836">
        <v>-832307.84232040774</v>
      </c>
    </row>
    <row r="837" spans="1:5" x14ac:dyDescent="0.25">
      <c r="A837">
        <v>770</v>
      </c>
      <c r="B837" s="40">
        <v>3789631.6524367961</v>
      </c>
      <c r="C837">
        <v>4253640.0667275256</v>
      </c>
      <c r="D837" t="str">
        <v>unmet</v>
      </c>
      <c r="E837">
        <v>-464008.41429072944</v>
      </c>
    </row>
    <row r="838" spans="1:5" x14ac:dyDescent="0.25">
      <c r="A838">
        <v>771</v>
      </c>
      <c r="B838" s="40">
        <v>3312626.0431906693</v>
      </c>
      <c r="C838">
        <v>4253090.0864138547</v>
      </c>
      <c r="D838" t="str">
        <v>unmet</v>
      </c>
      <c r="E838">
        <v>-940464.04322318546</v>
      </c>
    </row>
    <row r="839" spans="1:5" x14ac:dyDescent="0.25">
      <c r="A839">
        <v>772</v>
      </c>
      <c r="B839" s="40">
        <v>3328139.5167648406</v>
      </c>
      <c r="C839">
        <v>4253728.8744290192</v>
      </c>
      <c r="D839" t="str">
        <v>unmet</v>
      </c>
      <c r="E839">
        <v>-925589.35766417859</v>
      </c>
    </row>
    <row r="840" spans="1:5" x14ac:dyDescent="0.25">
      <c r="A840">
        <v>773</v>
      </c>
      <c r="B840" s="40">
        <v>2743502.7706416938</v>
      </c>
      <c r="C840">
        <v>4253210.8429822279</v>
      </c>
      <c r="D840" t="str">
        <v>unmet</v>
      </c>
      <c r="E840">
        <v>-1509708.0723405341</v>
      </c>
    </row>
    <row r="841" spans="1:5" x14ac:dyDescent="0.25">
      <c r="A841">
        <v>774</v>
      </c>
      <c r="B841" s="40">
        <v>3966099.5203058831</v>
      </c>
      <c r="C841">
        <v>4253675.6807779213</v>
      </c>
      <c r="D841" t="str">
        <v>unmet</v>
      </c>
      <c r="E841">
        <v>-287576.1604720382</v>
      </c>
    </row>
    <row r="842" spans="1:5" x14ac:dyDescent="0.25">
      <c r="A842">
        <v>775</v>
      </c>
      <c r="B842" s="40">
        <v>3476749.3282364663</v>
      </c>
      <c r="C842">
        <v>4253361.0166185368</v>
      </c>
      <c r="D842" t="str">
        <v>unmet</v>
      </c>
      <c r="E842">
        <v>-776611.68838207051</v>
      </c>
    </row>
    <row r="843" spans="1:5" x14ac:dyDescent="0.25">
      <c r="A843">
        <v>776</v>
      </c>
      <c r="B843" s="40">
        <v>3803035.7275893651</v>
      </c>
      <c r="C843">
        <v>4253067.3789559556</v>
      </c>
      <c r="D843" t="str">
        <v>unmet</v>
      </c>
      <c r="E843">
        <v>-450031.65136659052</v>
      </c>
    </row>
    <row r="844" spans="1:5" x14ac:dyDescent="0.25">
      <c r="A844">
        <v>777</v>
      </c>
      <c r="B844" s="40">
        <v>3458749.3286193283</v>
      </c>
      <c r="C844">
        <v>4253488.5192836821</v>
      </c>
      <c r="D844" t="str">
        <v>unmet</v>
      </c>
      <c r="E844">
        <v>-794739.19066435378</v>
      </c>
    </row>
    <row r="845" spans="1:5" x14ac:dyDescent="0.25">
      <c r="A845">
        <v>778</v>
      </c>
      <c r="B845" s="40">
        <v>3251198.509847126</v>
      </c>
      <c r="C845">
        <v>4253321.6087956997</v>
      </c>
      <c r="D845" t="str">
        <v>unmet</v>
      </c>
      <c r="E845">
        <v>-1002123.0989485737</v>
      </c>
    </row>
    <row r="846" spans="1:5" x14ac:dyDescent="0.25">
      <c r="A846">
        <v>779</v>
      </c>
      <c r="B846" s="40">
        <v>3411724.7679076055</v>
      </c>
      <c r="C846">
        <v>4253133.0503596701</v>
      </c>
      <c r="D846" t="str">
        <v>unmet</v>
      </c>
      <c r="E846">
        <v>-841408.28245206457</v>
      </c>
    </row>
    <row r="847" spans="1:5" x14ac:dyDescent="0.25">
      <c r="A847">
        <v>780</v>
      </c>
      <c r="B847" s="40">
        <v>3231738.3927054042</v>
      </c>
      <c r="C847">
        <v>4253430.7596456148</v>
      </c>
      <c r="D847" t="str">
        <v>unmet</v>
      </c>
      <c r="E847">
        <v>-1021692.3669402106</v>
      </c>
    </row>
    <row r="848" spans="1:5" x14ac:dyDescent="0.25">
      <c r="A848">
        <v>781</v>
      </c>
      <c r="B848" s="40">
        <v>5468132.8510874165</v>
      </c>
      <c r="C848">
        <v>4253289.2587868432</v>
      </c>
      <c r="D848" t="str">
        <v>met</v>
      </c>
      <c r="E848">
        <v>1214843.5923005734</v>
      </c>
    </row>
    <row r="849" spans="1:5" x14ac:dyDescent="0.25">
      <c r="A849">
        <v>782</v>
      </c>
      <c r="B849" s="40">
        <v>3105060.0099692671</v>
      </c>
      <c r="C849">
        <v>4253709.2866802579</v>
      </c>
      <c r="D849" t="str">
        <v>unmet</v>
      </c>
      <c r="E849">
        <v>-1148649.2767109908</v>
      </c>
    </row>
    <row r="850" spans="1:5" x14ac:dyDescent="0.25">
      <c r="A850">
        <v>783</v>
      </c>
      <c r="B850" s="40">
        <v>3075524.5108095175</v>
      </c>
      <c r="C850">
        <v>4253989.0327813551</v>
      </c>
      <c r="D850" t="str">
        <v>unmet</v>
      </c>
      <c r="E850">
        <v>-1178464.5219718376</v>
      </c>
    </row>
    <row r="851" spans="1:5" x14ac:dyDescent="0.25">
      <c r="A851">
        <v>784</v>
      </c>
      <c r="B851" s="40">
        <v>3184625.286427618</v>
      </c>
      <c r="C851">
        <v>4253562.2685358711</v>
      </c>
      <c r="D851" t="str">
        <v>unmet</v>
      </c>
      <c r="E851">
        <v>-1068936.9821082531</v>
      </c>
    </row>
    <row r="852" spans="1:5" x14ac:dyDescent="0.25">
      <c r="A852">
        <v>785</v>
      </c>
      <c r="B852" s="40">
        <v>3560344.317364499</v>
      </c>
      <c r="C852">
        <v>4253442.7089448841</v>
      </c>
      <c r="D852" t="str">
        <v>unmet</v>
      </c>
      <c r="E852">
        <v>-693098.39158038516</v>
      </c>
    </row>
    <row r="853" spans="1:5" x14ac:dyDescent="0.25">
      <c r="A853">
        <v>786</v>
      </c>
      <c r="B853" s="40">
        <v>3339787.4669061615</v>
      </c>
      <c r="C853">
        <v>4253497.7369554304</v>
      </c>
      <c r="D853" t="str">
        <v>unmet</v>
      </c>
      <c r="E853">
        <v>-913710.27004926885</v>
      </c>
    </row>
    <row r="854" spans="1:5" x14ac:dyDescent="0.25">
      <c r="A854">
        <v>787</v>
      </c>
      <c r="B854" s="40">
        <v>3792340.6417300045</v>
      </c>
      <c r="C854">
        <v>4253509.9615011988</v>
      </c>
      <c r="D854" t="str">
        <v>unmet</v>
      </c>
      <c r="E854">
        <v>-461169.31977119436</v>
      </c>
    </row>
    <row r="855" spans="1:5" x14ac:dyDescent="0.25">
      <c r="A855">
        <v>788</v>
      </c>
      <c r="B855" s="40">
        <v>3395341.0914557665</v>
      </c>
      <c r="C855">
        <v>4253139.4411484022</v>
      </c>
      <c r="D855" t="str">
        <v>unmet</v>
      </c>
      <c r="E855">
        <v>-857798.3496926357</v>
      </c>
    </row>
    <row r="856" spans="1:5" x14ac:dyDescent="0.25">
      <c r="A856">
        <v>789</v>
      </c>
      <c r="B856" s="40">
        <v>3560577.7487127092</v>
      </c>
      <c r="C856">
        <v>4253863.2034937954</v>
      </c>
      <c r="D856" t="str">
        <v>unmet</v>
      </c>
      <c r="E856">
        <v>-693285.45478108618</v>
      </c>
    </row>
    <row r="857" spans="1:5" x14ac:dyDescent="0.25">
      <c r="A857">
        <v>790</v>
      </c>
      <c r="B857" s="40">
        <v>4639492.4174573431</v>
      </c>
      <c r="C857">
        <v>4253340.8745879997</v>
      </c>
      <c r="D857" t="str">
        <v>met</v>
      </c>
      <c r="E857">
        <v>386151.54286934342</v>
      </c>
    </row>
    <row r="858" spans="1:5" x14ac:dyDescent="0.25">
      <c r="A858">
        <v>791</v>
      </c>
      <c r="B858" s="40">
        <v>4988736.2397372555</v>
      </c>
      <c r="C858">
        <v>4253228.9385801479</v>
      </c>
      <c r="D858" t="str">
        <v>met</v>
      </c>
      <c r="E858">
        <v>735507.30115710758</v>
      </c>
    </row>
    <row r="859" spans="1:5" x14ac:dyDescent="0.25">
      <c r="A859">
        <v>792</v>
      </c>
      <c r="B859" s="40">
        <v>3080401.1588247875</v>
      </c>
      <c r="C859">
        <v>4253846.8223834969</v>
      </c>
      <c r="D859" t="str">
        <v>unmet</v>
      </c>
      <c r="E859">
        <v>-1173445.6635587094</v>
      </c>
    </row>
    <row r="860" spans="1:5" x14ac:dyDescent="0.25">
      <c r="A860">
        <v>793</v>
      </c>
      <c r="B860" s="40">
        <v>3710558.4196376419</v>
      </c>
      <c r="C860">
        <v>4253434.4531378858</v>
      </c>
      <c r="D860" t="str">
        <v>unmet</v>
      </c>
      <c r="E860">
        <v>-542876.03350024391</v>
      </c>
    </row>
    <row r="861" spans="1:5" x14ac:dyDescent="0.25">
      <c r="A861">
        <v>794</v>
      </c>
      <c r="B861" s="40">
        <v>4055900.1671483987</v>
      </c>
      <c r="C861">
        <v>4252873.1232847031</v>
      </c>
      <c r="D861" t="str">
        <v>unmet</v>
      </c>
      <c r="E861">
        <v>-196972.95613630442</v>
      </c>
    </row>
    <row r="862" spans="1:5" x14ac:dyDescent="0.25">
      <c r="A862">
        <v>795</v>
      </c>
      <c r="B862" s="40">
        <v>3437557.3251758632</v>
      </c>
      <c r="C862">
        <v>4253527.560187567</v>
      </c>
      <c r="D862" t="str">
        <v>unmet</v>
      </c>
      <c r="E862">
        <v>-815970.2350117038</v>
      </c>
    </row>
    <row r="863" spans="1:5" x14ac:dyDescent="0.25">
      <c r="A863">
        <v>796</v>
      </c>
      <c r="B863" s="40">
        <v>3474471.6594565595</v>
      </c>
      <c r="C863">
        <v>4253057.1629447602</v>
      </c>
      <c r="D863" t="str">
        <v>unmet</v>
      </c>
      <c r="E863">
        <v>-778585.50348820072</v>
      </c>
    </row>
    <row r="864" spans="1:5" x14ac:dyDescent="0.25">
      <c r="A864">
        <v>797</v>
      </c>
      <c r="B864" s="40">
        <v>4499059.9827152975</v>
      </c>
      <c r="C864">
        <v>4253008.9452850008</v>
      </c>
      <c r="D864" t="str">
        <v>met</v>
      </c>
      <c r="E864">
        <v>246051.03743029665</v>
      </c>
    </row>
    <row r="865" spans="1:5" x14ac:dyDescent="0.25">
      <c r="A865">
        <v>798</v>
      </c>
      <c r="B865" s="40">
        <v>3649734.3403601963</v>
      </c>
      <c r="C865">
        <v>4253640.773406839</v>
      </c>
      <c r="D865" t="str">
        <v>unmet</v>
      </c>
      <c r="E865">
        <v>-603906.43304664269</v>
      </c>
    </row>
    <row r="866" spans="1:5" x14ac:dyDescent="0.25">
      <c r="A866">
        <v>799</v>
      </c>
      <c r="B866" s="40">
        <v>3461846.2490240969</v>
      </c>
      <c r="C866">
        <v>4253391.1780754123</v>
      </c>
      <c r="D866" t="str">
        <v>unmet</v>
      </c>
      <c r="E866">
        <v>-791544.92905131541</v>
      </c>
    </row>
    <row r="867" spans="1:5" x14ac:dyDescent="0.25">
      <c r="A867">
        <v>800</v>
      </c>
      <c r="B867" s="40">
        <v>3383109.5398073718</v>
      </c>
      <c r="C867">
        <v>4253186.0909741865</v>
      </c>
      <c r="D867" t="str">
        <v>unmet</v>
      </c>
      <c r="E867">
        <v>-870076.55116681475</v>
      </c>
    </row>
    <row r="868" spans="1:5" x14ac:dyDescent="0.25">
      <c r="A868">
        <v>801</v>
      </c>
      <c r="B868" s="40">
        <v>3442166.3301359303</v>
      </c>
      <c r="C868">
        <v>4253690.1370029692</v>
      </c>
      <c r="D868" t="str">
        <v>unmet</v>
      </c>
      <c r="E868">
        <v>-811523.80686703883</v>
      </c>
    </row>
    <row r="869" spans="1:5" x14ac:dyDescent="0.25">
      <c r="A869">
        <v>802</v>
      </c>
      <c r="B869" s="40">
        <v>3663161.3617247478</v>
      </c>
      <c r="C869">
        <v>4253573.1522443267</v>
      </c>
      <c r="D869" t="str">
        <v>unmet</v>
      </c>
      <c r="E869">
        <v>-590411.79051957885</v>
      </c>
    </row>
    <row r="870" spans="1:5" x14ac:dyDescent="0.25">
      <c r="A870">
        <v>803</v>
      </c>
      <c r="B870" s="40">
        <v>3147804.8216000609</v>
      </c>
      <c r="C870">
        <v>4253688.5052015269</v>
      </c>
      <c r="D870" t="str">
        <v>unmet</v>
      </c>
      <c r="E870">
        <v>-1105883.683601466</v>
      </c>
    </row>
    <row r="871" spans="1:5" x14ac:dyDescent="0.25">
      <c r="A871">
        <v>804</v>
      </c>
      <c r="B871" s="40">
        <v>3541625.8454518546</v>
      </c>
      <c r="C871">
        <v>4253476.6051655477</v>
      </c>
      <c r="D871" t="str">
        <v>unmet</v>
      </c>
      <c r="E871">
        <v>-711850.75971369306</v>
      </c>
    </row>
    <row r="872" spans="1:5" x14ac:dyDescent="0.25">
      <c r="A872">
        <v>805</v>
      </c>
      <c r="B872" s="40">
        <v>3386754.5659624967</v>
      </c>
      <c r="C872">
        <v>4253109.0701940507</v>
      </c>
      <c r="D872" t="str">
        <v>unmet</v>
      </c>
      <c r="E872">
        <v>-866354.50423155399</v>
      </c>
    </row>
    <row r="873" spans="1:5" x14ac:dyDescent="0.25">
      <c r="A873">
        <v>806</v>
      </c>
      <c r="B873" s="40">
        <v>3483498.8801046629</v>
      </c>
      <c r="C873">
        <v>4252615.9555354854</v>
      </c>
      <c r="D873" t="str">
        <v>unmet</v>
      </c>
      <c r="E873">
        <v>-769117.07543082256</v>
      </c>
    </row>
    <row r="874" spans="1:5" x14ac:dyDescent="0.25">
      <c r="A874">
        <v>807</v>
      </c>
      <c r="B874" s="40">
        <v>4555180.4241910726</v>
      </c>
      <c r="C874">
        <v>4253060.4875926385</v>
      </c>
      <c r="D874" t="str">
        <v>met</v>
      </c>
      <c r="E874">
        <v>302119.93659843411</v>
      </c>
    </row>
    <row r="875" spans="1:5" x14ac:dyDescent="0.25">
      <c r="A875">
        <v>808</v>
      </c>
      <c r="B875" s="40">
        <v>5265152.4646031708</v>
      </c>
      <c r="C875">
        <v>4253595.9925058279</v>
      </c>
      <c r="D875" t="str">
        <v>met</v>
      </c>
      <c r="E875">
        <v>1011556.4720973428</v>
      </c>
    </row>
    <row r="876" spans="1:5" x14ac:dyDescent="0.25">
      <c r="A876">
        <v>809</v>
      </c>
      <c r="B876" s="40">
        <v>3399889.3007666157</v>
      </c>
      <c r="C876">
        <v>4253576.6631555213</v>
      </c>
      <c r="D876" t="str">
        <v>unmet</v>
      </c>
      <c r="E876">
        <v>-853687.3623889056</v>
      </c>
    </row>
    <row r="877" spans="1:5" x14ac:dyDescent="0.25">
      <c r="A877">
        <v>810</v>
      </c>
      <c r="B877" s="40">
        <v>6009908.7715671826</v>
      </c>
      <c r="C877">
        <v>4253827.909006671</v>
      </c>
      <c r="D877" t="str">
        <v>met</v>
      </c>
      <c r="E877">
        <v>1756080.8625605116</v>
      </c>
    </row>
    <row r="878" spans="1:5" x14ac:dyDescent="0.25">
      <c r="A878">
        <v>811</v>
      </c>
      <c r="B878" s="40">
        <v>3241305.8648218736</v>
      </c>
      <c r="C878">
        <v>4253104.5810418678</v>
      </c>
      <c r="D878" t="str">
        <v>unmet</v>
      </c>
      <c r="E878">
        <v>-1011798.7162199942</v>
      </c>
    </row>
    <row r="879" spans="1:5" x14ac:dyDescent="0.25">
      <c r="A879">
        <v>812</v>
      </c>
      <c r="B879" s="40">
        <v>4163291.7143441131</v>
      </c>
      <c r="C879">
        <v>4252986.8487675348</v>
      </c>
      <c r="D879" t="str">
        <v>unmet</v>
      </c>
      <c r="E879">
        <v>-89695.134423421696</v>
      </c>
    </row>
    <row r="880" spans="1:5" x14ac:dyDescent="0.25">
      <c r="A880">
        <v>813</v>
      </c>
      <c r="B880" s="40">
        <v>3319549.9833285469</v>
      </c>
      <c r="C880">
        <v>4253570.2963830801</v>
      </c>
      <c r="D880" t="str">
        <v>unmet</v>
      </c>
      <c r="E880">
        <v>-934020.31305453321</v>
      </c>
    </row>
    <row r="881" spans="1:5" x14ac:dyDescent="0.25">
      <c r="A881">
        <v>814</v>
      </c>
      <c r="B881" s="40">
        <v>3290887.2604746828</v>
      </c>
      <c r="C881">
        <v>4253629.7846285533</v>
      </c>
      <c r="D881" t="str">
        <v>unmet</v>
      </c>
      <c r="E881">
        <v>-962742.52415387053</v>
      </c>
    </row>
    <row r="882" spans="1:5" x14ac:dyDescent="0.25">
      <c r="A882">
        <v>815</v>
      </c>
      <c r="B882" s="40">
        <v>3528928.6113127125</v>
      </c>
      <c r="C882">
        <v>4253714.5469048126</v>
      </c>
      <c r="D882" t="str">
        <v>unmet</v>
      </c>
      <c r="E882">
        <v>-724785.93559210002</v>
      </c>
    </row>
    <row r="883" spans="1:5" x14ac:dyDescent="0.25">
      <c r="A883">
        <v>816</v>
      </c>
      <c r="B883" s="40">
        <v>3174419.3623357574</v>
      </c>
      <c r="C883">
        <v>4253221.8426932245</v>
      </c>
      <c r="D883" t="str">
        <v>unmet</v>
      </c>
      <c r="E883">
        <v>-1078802.4803574672</v>
      </c>
    </row>
    <row r="884" spans="1:5" x14ac:dyDescent="0.25">
      <c r="A884">
        <v>817</v>
      </c>
      <c r="B884" s="40">
        <v>3896770.4707852574</v>
      </c>
      <c r="C884">
        <v>4253774.0111387838</v>
      </c>
      <c r="D884" t="str">
        <v>unmet</v>
      </c>
      <c r="E884">
        <v>-357003.54035352636</v>
      </c>
    </row>
    <row r="885" spans="1:5" x14ac:dyDescent="0.25">
      <c r="A885">
        <v>818</v>
      </c>
      <c r="B885" s="40">
        <v>3652241.0216538543</v>
      </c>
      <c r="C885">
        <v>4253454.6892480068</v>
      </c>
      <c r="D885" t="str">
        <v>unmet</v>
      </c>
      <c r="E885">
        <v>-601213.6675941525</v>
      </c>
    </row>
    <row r="886" spans="1:5" x14ac:dyDescent="0.25">
      <c r="A886">
        <v>819</v>
      </c>
      <c r="B886" s="40">
        <v>2972778.9493304007</v>
      </c>
      <c r="C886">
        <v>4253442.2578859963</v>
      </c>
      <c r="D886" t="str">
        <v>unmet</v>
      </c>
      <c r="E886">
        <v>-1280663.3085555956</v>
      </c>
    </row>
    <row r="887" spans="1:5" x14ac:dyDescent="0.25">
      <c r="A887">
        <v>820</v>
      </c>
      <c r="B887" s="40">
        <v>3308288.8247418171</v>
      </c>
      <c r="C887">
        <v>4253057.6611877726</v>
      </c>
      <c r="D887" t="str">
        <v>unmet</v>
      </c>
      <c r="E887">
        <v>-944768.83644595556</v>
      </c>
    </row>
    <row r="888" spans="1:5" x14ac:dyDescent="0.25">
      <c r="A888">
        <v>821</v>
      </c>
      <c r="B888" s="40">
        <v>3359600.4439145615</v>
      </c>
      <c r="C888">
        <v>4253044.4054728476</v>
      </c>
      <c r="D888" t="str">
        <v>unmet</v>
      </c>
      <c r="E888">
        <v>-893443.9615582861</v>
      </c>
    </row>
    <row r="889" spans="1:5" x14ac:dyDescent="0.25">
      <c r="A889">
        <v>822</v>
      </c>
      <c r="B889" s="40">
        <v>5236012.7308857478</v>
      </c>
      <c r="C889">
        <v>4253195.1582460096</v>
      </c>
      <c r="D889" t="str">
        <v>met</v>
      </c>
      <c r="E889">
        <v>982817.57263973821</v>
      </c>
    </row>
    <row r="890" spans="1:5" x14ac:dyDescent="0.25">
      <c r="A890">
        <v>823</v>
      </c>
      <c r="B890" s="40">
        <v>4397512.6548249014</v>
      </c>
      <c r="C890">
        <v>4253732.4156163139</v>
      </c>
      <c r="D890" t="str">
        <v>met</v>
      </c>
      <c r="E890">
        <v>143780.23920858745</v>
      </c>
    </row>
    <row r="891" spans="1:5" x14ac:dyDescent="0.25">
      <c r="A891">
        <v>824</v>
      </c>
      <c r="B891" s="40">
        <v>3325843.8303924645</v>
      </c>
      <c r="C891">
        <v>4253897.6092827022</v>
      </c>
      <c r="D891" t="str">
        <v>unmet</v>
      </c>
      <c r="E891">
        <v>-928053.77889023768</v>
      </c>
    </row>
    <row r="892" spans="1:5" x14ac:dyDescent="0.25">
      <c r="A892">
        <v>825</v>
      </c>
      <c r="B892" s="40">
        <v>3267992.7930113068</v>
      </c>
      <c r="C892">
        <v>4253270.0778730214</v>
      </c>
      <c r="D892" t="str">
        <v>unmet</v>
      </c>
      <c r="E892">
        <v>-985277.28486171458</v>
      </c>
    </row>
    <row r="893" spans="1:5" x14ac:dyDescent="0.25">
      <c r="A893">
        <v>826</v>
      </c>
      <c r="B893" s="40">
        <v>3866500.9745441927</v>
      </c>
      <c r="C893">
        <v>4252794.4745746795</v>
      </c>
      <c r="D893" t="str">
        <v>unmet</v>
      </c>
      <c r="E893">
        <v>-386293.50003048684</v>
      </c>
    </row>
    <row r="894" spans="1:5" x14ac:dyDescent="0.25">
      <c r="A894">
        <v>827</v>
      </c>
      <c r="B894" s="40">
        <v>4146083.2043082882</v>
      </c>
      <c r="C894">
        <v>4253563.5770610524</v>
      </c>
      <c r="D894" t="str">
        <v>unmet</v>
      </c>
      <c r="E894">
        <v>-107480.37275276426</v>
      </c>
    </row>
    <row r="895" spans="1:5" x14ac:dyDescent="0.25">
      <c r="A895">
        <v>828</v>
      </c>
      <c r="B895" s="40">
        <v>4198673.3334157895</v>
      </c>
      <c r="C895">
        <v>4253269.8603213308</v>
      </c>
      <c r="D895" t="str">
        <v>unmet</v>
      </c>
      <c r="E895">
        <v>-54596.526905541308</v>
      </c>
    </row>
    <row r="896" spans="1:5" x14ac:dyDescent="0.25">
      <c r="A896">
        <v>829</v>
      </c>
      <c r="B896" s="40">
        <v>3673755.327481484</v>
      </c>
      <c r="C896">
        <v>4253520.4910561396</v>
      </c>
      <c r="D896" t="str">
        <v>unmet</v>
      </c>
      <c r="E896">
        <v>-579765.16357465554</v>
      </c>
    </row>
    <row r="897" spans="1:5" x14ac:dyDescent="0.25">
      <c r="A897">
        <v>830</v>
      </c>
      <c r="B897" s="40">
        <v>6431937.1351418998</v>
      </c>
      <c r="C897">
        <v>4253391.3446717914</v>
      </c>
      <c r="D897" t="str">
        <v>met</v>
      </c>
      <c r="E897">
        <v>2178545.7904701084</v>
      </c>
    </row>
    <row r="898" spans="1:5" x14ac:dyDescent="0.25">
      <c r="A898">
        <v>831</v>
      </c>
      <c r="B898" s="40">
        <v>3815289.6551245935</v>
      </c>
      <c r="C898">
        <v>4253055.0583673613</v>
      </c>
      <c r="D898" t="str">
        <v>unmet</v>
      </c>
      <c r="E898">
        <v>-437765.40324276779</v>
      </c>
    </row>
    <row r="899" spans="1:5" x14ac:dyDescent="0.25">
      <c r="A899">
        <v>832</v>
      </c>
      <c r="B899" s="40">
        <v>3569065.6656629331</v>
      </c>
      <c r="C899">
        <v>4252901.0260206126</v>
      </c>
      <c r="D899" t="str">
        <v>unmet</v>
      </c>
      <c r="E899">
        <v>-683835.36035767943</v>
      </c>
    </row>
    <row r="900" spans="1:5" x14ac:dyDescent="0.25">
      <c r="A900">
        <v>833</v>
      </c>
      <c r="B900" s="40">
        <v>5694836.7520779604</v>
      </c>
      <c r="C900">
        <v>4253159.821627453</v>
      </c>
      <c r="D900" t="str">
        <v>met</v>
      </c>
      <c r="E900">
        <v>1441676.9304505074</v>
      </c>
    </row>
    <row r="901" spans="1:5" x14ac:dyDescent="0.25">
      <c r="A901">
        <v>834</v>
      </c>
      <c r="B901" s="40">
        <v>3966669.1511830403</v>
      </c>
      <c r="C901">
        <v>4253258.9469759529</v>
      </c>
      <c r="D901" t="str">
        <v>unmet</v>
      </c>
      <c r="E901">
        <v>-286589.7957929126</v>
      </c>
    </row>
    <row r="902" spans="1:5" x14ac:dyDescent="0.25">
      <c r="A902">
        <v>835</v>
      </c>
      <c r="B902" s="40">
        <v>3056817.6252236729</v>
      </c>
      <c r="C902">
        <v>4253855.4267053548</v>
      </c>
      <c r="D902" t="str">
        <v>unmet</v>
      </c>
      <c r="E902">
        <v>-1197037.8014816819</v>
      </c>
    </row>
    <row r="903" spans="1:5" x14ac:dyDescent="0.25">
      <c r="A903">
        <v>836</v>
      </c>
      <c r="B903" s="40">
        <v>3456270.6057158848</v>
      </c>
      <c r="C903">
        <v>4253378.7619012138</v>
      </c>
      <c r="D903" t="str">
        <v>unmet</v>
      </c>
      <c r="E903">
        <v>-797108.15618532896</v>
      </c>
    </row>
    <row r="904" spans="1:5" x14ac:dyDescent="0.25">
      <c r="A904">
        <v>837</v>
      </c>
      <c r="B904" s="40">
        <v>2925529.1831519497</v>
      </c>
      <c r="C904">
        <v>4253573.2995854495</v>
      </c>
      <c r="D904" t="str">
        <v>unmet</v>
      </c>
      <c r="E904">
        <v>-1328044.1164334998</v>
      </c>
    </row>
    <row r="905" spans="1:5" x14ac:dyDescent="0.25">
      <c r="A905">
        <v>838</v>
      </c>
      <c r="B905" s="40">
        <v>3058150.757921271</v>
      </c>
      <c r="C905">
        <v>4253336.5570390038</v>
      </c>
      <c r="D905" t="str">
        <v>unmet</v>
      </c>
      <c r="E905">
        <v>-1195185.7991177328</v>
      </c>
    </row>
    <row r="906" spans="1:5" x14ac:dyDescent="0.25">
      <c r="A906">
        <v>839</v>
      </c>
      <c r="B906" s="40">
        <v>3778096.2842360958</v>
      </c>
      <c r="C906">
        <v>4253304.1974265827</v>
      </c>
      <c r="D906" t="str">
        <v>unmet</v>
      </c>
      <c r="E906">
        <v>-475207.91319048684</v>
      </c>
    </row>
    <row r="907" spans="1:5" x14ac:dyDescent="0.25">
      <c r="A907">
        <v>840</v>
      </c>
      <c r="B907" s="40">
        <v>3764421.7939029671</v>
      </c>
      <c r="C907">
        <v>4253213.7569887023</v>
      </c>
      <c r="D907" t="str">
        <v>unmet</v>
      </c>
      <c r="E907">
        <v>-488791.96308573522</v>
      </c>
    </row>
    <row r="908" spans="1:5" x14ac:dyDescent="0.25">
      <c r="A908">
        <v>841</v>
      </c>
      <c r="B908" s="40">
        <v>4355369.3705984317</v>
      </c>
      <c r="C908">
        <v>4252965.4027560158</v>
      </c>
      <c r="D908" t="str">
        <v>met</v>
      </c>
      <c r="E908">
        <v>102403.96784241591</v>
      </c>
    </row>
    <row r="909" spans="1:5" x14ac:dyDescent="0.25">
      <c r="A909">
        <v>842</v>
      </c>
      <c r="B909" s="40">
        <v>3294344.3161763824</v>
      </c>
      <c r="C909">
        <v>4253593.3651801907</v>
      </c>
      <c r="D909" t="str">
        <v>unmet</v>
      </c>
      <c r="E909">
        <v>-959249.04900380829</v>
      </c>
    </row>
    <row r="910" spans="1:5" x14ac:dyDescent="0.25">
      <c r="A910">
        <v>843</v>
      </c>
      <c r="B910" s="40">
        <v>3261933.5497964681</v>
      </c>
      <c r="C910">
        <v>4253625.6259084167</v>
      </c>
      <c r="D910" t="str">
        <v>unmet</v>
      </c>
      <c r="E910">
        <v>-991692.07611194858</v>
      </c>
    </row>
    <row r="911" spans="1:5" x14ac:dyDescent="0.25">
      <c r="A911">
        <v>844</v>
      </c>
      <c r="B911" s="40">
        <v>3027812.7920117769</v>
      </c>
      <c r="C911">
        <v>4253499.3318004496</v>
      </c>
      <c r="D911" t="str">
        <v>unmet</v>
      </c>
      <c r="E911">
        <v>-1225686.5397886727</v>
      </c>
    </row>
    <row r="912" spans="1:5" x14ac:dyDescent="0.25">
      <c r="A912">
        <v>845</v>
      </c>
      <c r="B912" s="40">
        <v>3210358.4135577539</v>
      </c>
      <c r="C912">
        <v>4253551.5623145215</v>
      </c>
      <c r="D912" t="str">
        <v>unmet</v>
      </c>
      <c r="E912">
        <v>-1043193.1487567676</v>
      </c>
    </row>
    <row r="913" spans="1:5" x14ac:dyDescent="0.25">
      <c r="A913">
        <v>846</v>
      </c>
      <c r="B913" s="40">
        <v>3198736.3328771582</v>
      </c>
      <c r="C913">
        <v>4253203.8823217973</v>
      </c>
      <c r="D913" t="str">
        <v>unmet</v>
      </c>
      <c r="E913">
        <v>-1054467.5494446391</v>
      </c>
    </row>
    <row r="914" spans="1:5" x14ac:dyDescent="0.25">
      <c r="A914">
        <v>847</v>
      </c>
      <c r="B914" s="40">
        <v>3220546.1847000113</v>
      </c>
      <c r="C914">
        <v>4254051.3708027732</v>
      </c>
      <c r="D914" t="str">
        <v>unmet</v>
      </c>
      <c r="E914">
        <v>-1033505.1861027619</v>
      </c>
    </row>
    <row r="915" spans="1:5" x14ac:dyDescent="0.25">
      <c r="A915">
        <v>848</v>
      </c>
      <c r="B915" s="40">
        <v>3644078.1747281905</v>
      </c>
      <c r="C915">
        <v>4253018.3177196775</v>
      </c>
      <c r="D915" t="str">
        <v>unmet</v>
      </c>
      <c r="E915">
        <v>-608940.14299148694</v>
      </c>
    </row>
    <row r="916" spans="1:5" x14ac:dyDescent="0.25">
      <c r="A916">
        <v>849</v>
      </c>
      <c r="B916" s="40">
        <v>2927257.96853561</v>
      </c>
      <c r="C916">
        <v>4253704.1262381114</v>
      </c>
      <c r="D916" t="str">
        <v>unmet</v>
      </c>
      <c r="E916">
        <v>-1326446.1577025014</v>
      </c>
    </row>
    <row r="917" spans="1:5" x14ac:dyDescent="0.25">
      <c r="A917">
        <v>850</v>
      </c>
      <c r="B917" s="40">
        <v>4276075.6894815341</v>
      </c>
      <c r="C917">
        <v>4253588.5870164745</v>
      </c>
      <c r="D917" t="str">
        <v>met</v>
      </c>
      <c r="E917">
        <v>22487.102465059608</v>
      </c>
    </row>
    <row r="918" spans="1:5" x14ac:dyDescent="0.25">
      <c r="A918">
        <v>851</v>
      </c>
      <c r="B918" s="40">
        <v>3243298.6434799195</v>
      </c>
      <c r="C918">
        <v>4253545.7357011177</v>
      </c>
      <c r="D918" t="str">
        <v>unmet</v>
      </c>
      <c r="E918">
        <v>-1010247.0922211981</v>
      </c>
    </row>
    <row r="919" spans="1:5" x14ac:dyDescent="0.25">
      <c r="A919">
        <v>852</v>
      </c>
      <c r="B919" s="40">
        <v>3170166.3212572192</v>
      </c>
      <c r="C919">
        <v>4253347.555587166</v>
      </c>
      <c r="D919" t="str">
        <v>unmet</v>
      </c>
      <c r="E919">
        <v>-1083181.2343299468</v>
      </c>
    </row>
    <row r="920" spans="1:5" x14ac:dyDescent="0.25">
      <c r="A920">
        <v>853</v>
      </c>
      <c r="B920" s="40">
        <v>3248154.7287772535</v>
      </c>
      <c r="C920">
        <v>4253642.0897799842</v>
      </c>
      <c r="D920" t="str">
        <v>unmet</v>
      </c>
      <c r="E920">
        <v>-1005487.3610027307</v>
      </c>
    </row>
    <row r="921" spans="1:5" x14ac:dyDescent="0.25">
      <c r="A921">
        <v>854</v>
      </c>
      <c r="B921" s="40">
        <v>4155841.7223969121</v>
      </c>
      <c r="C921">
        <v>4253095.9536094023</v>
      </c>
      <c r="D921" t="str">
        <v>unmet</v>
      </c>
      <c r="E921">
        <v>-97254.231212490238</v>
      </c>
    </row>
    <row r="922" spans="1:5" x14ac:dyDescent="0.25">
      <c r="A922">
        <v>855</v>
      </c>
      <c r="B922" s="40">
        <v>4452698.3949519517</v>
      </c>
      <c r="C922">
        <v>4253192.0592721757</v>
      </c>
      <c r="D922" t="str">
        <v>met</v>
      </c>
      <c r="E922">
        <v>199506.33567977604</v>
      </c>
    </row>
    <row r="923" spans="1:5" x14ac:dyDescent="0.25">
      <c r="A923">
        <v>856</v>
      </c>
      <c r="B923" s="40">
        <v>3951932.9029646227</v>
      </c>
      <c r="C923">
        <v>4253188.6179666771</v>
      </c>
      <c r="D923" t="str">
        <v>unmet</v>
      </c>
      <c r="E923">
        <v>-301255.71500205435</v>
      </c>
    </row>
    <row r="924" spans="1:5" x14ac:dyDescent="0.25">
      <c r="A924">
        <v>857</v>
      </c>
      <c r="B924" s="40">
        <v>3393329.8231123067</v>
      </c>
      <c r="C924">
        <v>4252579.4441887476</v>
      </c>
      <c r="D924" t="str">
        <v>unmet</v>
      </c>
      <c r="E924">
        <v>-859249.6210764409</v>
      </c>
    </row>
    <row r="925" spans="1:5" x14ac:dyDescent="0.25">
      <c r="A925">
        <v>858</v>
      </c>
      <c r="B925" s="40">
        <v>3624575.4779999931</v>
      </c>
      <c r="C925">
        <v>4252990.0463503478</v>
      </c>
      <c r="D925" t="str">
        <v>unmet</v>
      </c>
      <c r="E925">
        <v>-628414.56835035468</v>
      </c>
    </row>
    <row r="926" spans="1:5" x14ac:dyDescent="0.25">
      <c r="A926">
        <v>859</v>
      </c>
      <c r="B926" s="40">
        <v>3057469.4101531301</v>
      </c>
      <c r="C926">
        <v>4253816.2427993966</v>
      </c>
      <c r="D926" t="str">
        <v>unmet</v>
      </c>
      <c r="E926">
        <v>-1196346.8326462666</v>
      </c>
    </row>
    <row r="927" spans="1:5" x14ac:dyDescent="0.25">
      <c r="A927">
        <v>860</v>
      </c>
      <c r="B927" s="40">
        <v>3503893.5341791064</v>
      </c>
      <c r="C927">
        <v>4252846.348683822</v>
      </c>
      <c r="D927" t="str">
        <v>unmet</v>
      </c>
      <c r="E927">
        <v>-748952.81450471561</v>
      </c>
    </row>
    <row r="928" spans="1:5" x14ac:dyDescent="0.25">
      <c r="A928">
        <v>861</v>
      </c>
      <c r="B928" s="40">
        <v>3383036.367035985</v>
      </c>
      <c r="C928">
        <v>4253294.9391240403</v>
      </c>
      <c r="D928" t="str">
        <v>unmet</v>
      </c>
      <c r="E928">
        <v>-870258.57208805531</v>
      </c>
    </row>
    <row r="929" spans="1:5" x14ac:dyDescent="0.25">
      <c r="A929">
        <v>862</v>
      </c>
      <c r="B929" s="40">
        <v>3408539.002450617</v>
      </c>
      <c r="C929">
        <v>4253113.425324522</v>
      </c>
      <c r="D929" t="str">
        <v>unmet</v>
      </c>
      <c r="E929">
        <v>-844574.42287390493</v>
      </c>
    </row>
    <row r="930" spans="1:5" x14ac:dyDescent="0.25">
      <c r="A930">
        <v>863</v>
      </c>
      <c r="B930" s="40">
        <v>3554053.6372852996</v>
      </c>
      <c r="C930">
        <v>4253211.3167088451</v>
      </c>
      <c r="D930" t="str">
        <v>unmet</v>
      </c>
      <c r="E930">
        <v>-699157.67942354549</v>
      </c>
    </row>
    <row r="931" spans="1:5" x14ac:dyDescent="0.25">
      <c r="A931">
        <v>864</v>
      </c>
      <c r="B931" s="40">
        <v>5843190.2601640411</v>
      </c>
      <c r="C931">
        <v>4253748.4250374008</v>
      </c>
      <c r="D931" t="str">
        <v>met</v>
      </c>
      <c r="E931">
        <v>1589441.8351266403</v>
      </c>
    </row>
    <row r="932" spans="1:5" x14ac:dyDescent="0.25">
      <c r="A932">
        <v>865</v>
      </c>
      <c r="B932" s="40">
        <v>3099150.0119250733</v>
      </c>
      <c r="C932">
        <v>4253368.3433680385</v>
      </c>
      <c r="D932" t="str">
        <v>unmet</v>
      </c>
      <c r="E932">
        <v>-1154218.3314429652</v>
      </c>
    </row>
    <row r="933" spans="1:5" x14ac:dyDescent="0.25">
      <c r="A933">
        <v>866</v>
      </c>
      <c r="B933" s="40">
        <v>2874375.7962426399</v>
      </c>
      <c r="C933">
        <v>4254047.6984302998</v>
      </c>
      <c r="D933" t="str">
        <v>unmet</v>
      </c>
      <c r="E933">
        <v>-1379671.9021876599</v>
      </c>
    </row>
    <row r="934" spans="1:5" x14ac:dyDescent="0.25">
      <c r="A934">
        <v>867</v>
      </c>
      <c r="B934" s="40">
        <v>3953233.4099113727</v>
      </c>
      <c r="C934">
        <v>4253627.5439646346</v>
      </c>
      <c r="D934" t="str">
        <v>unmet</v>
      </c>
      <c r="E934">
        <v>-300394.13405326195</v>
      </c>
    </row>
    <row r="935" spans="1:5" x14ac:dyDescent="0.25">
      <c r="A935">
        <v>868</v>
      </c>
      <c r="B935" s="40">
        <v>3147917.322919793</v>
      </c>
      <c r="C935">
        <v>4253005.4679458747</v>
      </c>
      <c r="D935" t="str">
        <v>unmet</v>
      </c>
      <c r="E935">
        <v>-1105088.1450260817</v>
      </c>
    </row>
    <row r="936" spans="1:5" x14ac:dyDescent="0.25">
      <c r="A936">
        <v>869</v>
      </c>
      <c r="B936" s="40">
        <v>2898821.1759438938</v>
      </c>
      <c r="C936">
        <v>4253272.2788839359</v>
      </c>
      <c r="D936" t="str">
        <v>unmet</v>
      </c>
      <c r="E936">
        <v>-1354451.102940042</v>
      </c>
    </row>
    <row r="937" spans="1:5" x14ac:dyDescent="0.25">
      <c r="A937">
        <v>870</v>
      </c>
      <c r="B937" s="40">
        <v>3188652.58991405</v>
      </c>
      <c r="C937">
        <v>4253715.7661457872</v>
      </c>
      <c r="D937" t="str">
        <v>unmet</v>
      </c>
      <c r="E937">
        <v>-1065063.1762317372</v>
      </c>
    </row>
    <row r="938" spans="1:5" x14ac:dyDescent="0.25">
      <c r="A938">
        <v>871</v>
      </c>
      <c r="B938" s="40">
        <v>2827923.2206427762</v>
      </c>
      <c r="C938">
        <v>4253352.2120641768</v>
      </c>
      <c r="D938" t="str">
        <v>unmet</v>
      </c>
      <c r="E938">
        <v>-1425428.9914214006</v>
      </c>
    </row>
    <row r="939" spans="1:5" x14ac:dyDescent="0.25">
      <c r="A939">
        <v>872</v>
      </c>
      <c r="B939" s="40">
        <v>4436088.2820287775</v>
      </c>
      <c r="C939">
        <v>4253499.9882521788</v>
      </c>
      <c r="D939" t="str">
        <v>met</v>
      </c>
      <c r="E939">
        <v>182588.29377659876</v>
      </c>
    </row>
    <row r="940" spans="1:5" x14ac:dyDescent="0.25">
      <c r="A940">
        <v>873</v>
      </c>
      <c r="B940" s="40">
        <v>3082447.6095289169</v>
      </c>
      <c r="C940">
        <v>4253525.4084075941</v>
      </c>
      <c r="D940" t="str">
        <v>unmet</v>
      </c>
      <c r="E940">
        <v>-1171077.7988786772</v>
      </c>
    </row>
    <row r="941" spans="1:5" x14ac:dyDescent="0.25">
      <c r="A941">
        <v>874</v>
      </c>
      <c r="B941" s="40">
        <v>3215035.0392180094</v>
      </c>
      <c r="C941">
        <v>4253160.6583217885</v>
      </c>
      <c r="D941" t="str">
        <v>unmet</v>
      </c>
      <c r="E941">
        <v>-1038125.6191037791</v>
      </c>
    </row>
    <row r="942" spans="1:5" x14ac:dyDescent="0.25">
      <c r="A942">
        <v>875</v>
      </c>
      <c r="B942" s="40">
        <v>2818075.0512115359</v>
      </c>
      <c r="C942">
        <v>4253559.1380178723</v>
      </c>
      <c r="D942" t="str">
        <v>unmet</v>
      </c>
      <c r="E942">
        <v>-1435484.0868063364</v>
      </c>
    </row>
    <row r="943" spans="1:5" x14ac:dyDescent="0.25">
      <c r="A943">
        <v>876</v>
      </c>
      <c r="B943" s="40">
        <v>4053929.1335120704</v>
      </c>
      <c r="C943">
        <v>4253393.8909467375</v>
      </c>
      <c r="D943" t="str">
        <v>unmet</v>
      </c>
      <c r="E943">
        <v>-199464.75743466709</v>
      </c>
    </row>
    <row r="944" spans="1:5" x14ac:dyDescent="0.25">
      <c r="A944">
        <v>877</v>
      </c>
      <c r="B944" s="40">
        <v>3487205.5786242806</v>
      </c>
      <c r="C944">
        <v>4253820.9471664205</v>
      </c>
      <c r="D944" t="str">
        <v>unmet</v>
      </c>
      <c r="E944">
        <v>-766615.36854213988</v>
      </c>
    </row>
    <row r="945" spans="1:5" x14ac:dyDescent="0.25">
      <c r="A945">
        <v>878</v>
      </c>
      <c r="B945" s="40">
        <v>3133066.5163609292</v>
      </c>
      <c r="C945">
        <v>4253246.1821638169</v>
      </c>
      <c r="D945" t="str">
        <v>unmet</v>
      </c>
      <c r="E945">
        <v>-1120179.6658028876</v>
      </c>
    </row>
    <row r="946" spans="1:5" x14ac:dyDescent="0.25">
      <c r="A946">
        <v>879</v>
      </c>
      <c r="B946" s="40">
        <v>4191758.8103739507</v>
      </c>
      <c r="C946">
        <v>4253320.580079929</v>
      </c>
      <c r="D946" t="str">
        <v>unmet</v>
      </c>
      <c r="E946">
        <v>-61561.769705978222</v>
      </c>
    </row>
    <row r="947" spans="1:5" x14ac:dyDescent="0.25">
      <c r="A947">
        <v>880</v>
      </c>
      <c r="B947" s="40">
        <v>2948374.7906031399</v>
      </c>
      <c r="C947">
        <v>4253088.6124007031</v>
      </c>
      <c r="D947" t="str">
        <v>unmet</v>
      </c>
      <c r="E947">
        <v>-1304713.8217975632</v>
      </c>
    </row>
    <row r="948" spans="1:5" x14ac:dyDescent="0.25">
      <c r="A948">
        <v>881</v>
      </c>
      <c r="B948" s="40">
        <v>4602146.0096920785</v>
      </c>
      <c r="C948">
        <v>4253027.7279649358</v>
      </c>
      <c r="D948" t="str">
        <v>met</v>
      </c>
      <c r="E948">
        <v>349118.28172714263</v>
      </c>
    </row>
    <row r="949" spans="1:5" x14ac:dyDescent="0.25">
      <c r="A949">
        <v>882</v>
      </c>
      <c r="B949" s="40">
        <v>3574431.2154905177</v>
      </c>
      <c r="C949">
        <v>4253078.4717347706</v>
      </c>
      <c r="D949" t="str">
        <v>unmet</v>
      </c>
      <c r="E949">
        <v>-678647.2562442529</v>
      </c>
    </row>
    <row r="950" spans="1:5" x14ac:dyDescent="0.25">
      <c r="A950">
        <v>883</v>
      </c>
      <c r="B950" s="40">
        <v>2954851.0794888404</v>
      </c>
      <c r="C950">
        <v>4253466.7694193907</v>
      </c>
      <c r="D950" t="str">
        <v>unmet</v>
      </c>
      <c r="E950">
        <v>-1298615.6899305503</v>
      </c>
    </row>
    <row r="951" spans="1:5" x14ac:dyDescent="0.25">
      <c r="A951">
        <v>884</v>
      </c>
      <c r="B951" s="40">
        <v>3288303.4733958566</v>
      </c>
      <c r="C951">
        <v>4253099.1709489124</v>
      </c>
      <c r="D951" t="str">
        <v>unmet</v>
      </c>
      <c r="E951">
        <v>-964795.69755305583</v>
      </c>
    </row>
    <row r="952" spans="1:5" x14ac:dyDescent="0.25">
      <c r="A952">
        <v>885</v>
      </c>
      <c r="B952" s="40">
        <v>3603599.0511840964</v>
      </c>
      <c r="C952">
        <v>4253720.7191509744</v>
      </c>
      <c r="D952" t="str">
        <v>unmet</v>
      </c>
      <c r="E952">
        <v>-650121.66796687804</v>
      </c>
    </row>
    <row r="953" spans="1:5" x14ac:dyDescent="0.25">
      <c r="A953">
        <v>886</v>
      </c>
      <c r="B953" s="40">
        <v>2995859.8727056417</v>
      </c>
      <c r="C953">
        <v>4253091.261750781</v>
      </c>
      <c r="D953" t="str">
        <v>unmet</v>
      </c>
      <c r="E953">
        <v>-1257231.3890451393</v>
      </c>
    </row>
    <row r="954" spans="1:5" x14ac:dyDescent="0.25">
      <c r="A954">
        <v>887</v>
      </c>
      <c r="B954" s="40">
        <v>3331134.7470013704</v>
      </c>
      <c r="C954">
        <v>4253582.9974226505</v>
      </c>
      <c r="D954" t="str">
        <v>unmet</v>
      </c>
      <c r="E954">
        <v>-922448.25042128004</v>
      </c>
    </row>
    <row r="955" spans="1:5" x14ac:dyDescent="0.25">
      <c r="A955">
        <v>888</v>
      </c>
      <c r="B955" s="40">
        <v>3030945.7982875318</v>
      </c>
      <c r="C955">
        <v>4253155.7225657953</v>
      </c>
      <c r="D955" t="str">
        <v>unmet</v>
      </c>
      <c r="E955">
        <v>-1222209.9242782635</v>
      </c>
    </row>
    <row r="956" spans="1:5" x14ac:dyDescent="0.25">
      <c r="A956">
        <v>889</v>
      </c>
      <c r="B956" s="40">
        <v>4146324.6567544453</v>
      </c>
      <c r="C956">
        <v>4253541.1721253786</v>
      </c>
      <c r="D956" t="str">
        <v>unmet</v>
      </c>
      <c r="E956">
        <v>-107216.51537093334</v>
      </c>
    </row>
    <row r="957" spans="1:5" x14ac:dyDescent="0.25">
      <c r="A957">
        <v>890</v>
      </c>
      <c r="B957" s="40">
        <v>3449963.1705892114</v>
      </c>
      <c r="C957">
        <v>4253195.5677937539</v>
      </c>
      <c r="D957" t="str">
        <v>unmet</v>
      </c>
      <c r="E957">
        <v>-803232.39720454253</v>
      </c>
    </row>
    <row r="958" spans="1:5" x14ac:dyDescent="0.25">
      <c r="A958">
        <v>891</v>
      </c>
      <c r="B958" s="40">
        <v>3429741.3511069324</v>
      </c>
      <c r="C958">
        <v>4253334.9758338174</v>
      </c>
      <c r="D958" t="str">
        <v>unmet</v>
      </c>
      <c r="E958">
        <v>-823593.624726885</v>
      </c>
    </row>
    <row r="959" spans="1:5" x14ac:dyDescent="0.25">
      <c r="A959">
        <v>892</v>
      </c>
      <c r="B959" s="40">
        <v>3046542.4365170998</v>
      </c>
      <c r="C959">
        <v>4252789.0274228165</v>
      </c>
      <c r="D959" t="str">
        <v>unmet</v>
      </c>
      <c r="E959">
        <v>-1206246.5909057166</v>
      </c>
    </row>
    <row r="960" spans="1:5" x14ac:dyDescent="0.25">
      <c r="A960">
        <v>893</v>
      </c>
      <c r="B960" s="40">
        <v>3255149.3134206496</v>
      </c>
      <c r="C960">
        <v>4253306.8073160127</v>
      </c>
      <c r="D960" t="str">
        <v>unmet</v>
      </c>
      <c r="E960">
        <v>-998157.49389536306</v>
      </c>
    </row>
    <row r="961" spans="1:5" x14ac:dyDescent="0.25">
      <c r="A961">
        <v>894</v>
      </c>
      <c r="B961" s="40">
        <v>3456568.4777075006</v>
      </c>
      <c r="C961">
        <v>4253719.3727560863</v>
      </c>
      <c r="D961" t="str">
        <v>unmet</v>
      </c>
      <c r="E961">
        <v>-797150.89504858572</v>
      </c>
    </row>
    <row r="962" spans="1:5" x14ac:dyDescent="0.25">
      <c r="A962">
        <v>895</v>
      </c>
      <c r="B962" s="40">
        <v>6171499.6882563438</v>
      </c>
      <c r="C962">
        <v>4253475.8530006111</v>
      </c>
      <c r="D962" t="str">
        <v>met</v>
      </c>
      <c r="E962">
        <v>1918023.8352557328</v>
      </c>
    </row>
    <row r="963" spans="1:5" x14ac:dyDescent="0.25">
      <c r="A963">
        <v>896</v>
      </c>
      <c r="B963" s="40">
        <v>4641292.2967361826</v>
      </c>
      <c r="C963">
        <v>4253337.4650172731</v>
      </c>
      <c r="D963" t="str">
        <v>met</v>
      </c>
      <c r="E963">
        <v>387954.83171890955</v>
      </c>
    </row>
    <row r="964" spans="1:5" x14ac:dyDescent="0.25">
      <c r="A964">
        <v>897</v>
      </c>
      <c r="B964" s="40">
        <v>3723536.9197089486</v>
      </c>
      <c r="C964">
        <v>4253085.9094770309</v>
      </c>
      <c r="D964" t="str">
        <v>unmet</v>
      </c>
      <c r="E964">
        <v>-529548.98976808228</v>
      </c>
    </row>
    <row r="965" spans="1:5" x14ac:dyDescent="0.25">
      <c r="A965">
        <v>898</v>
      </c>
      <c r="B965" s="40">
        <v>3418163.1404254399</v>
      </c>
      <c r="C965">
        <v>4253075.131935358</v>
      </c>
      <c r="D965" t="str">
        <v>unmet</v>
      </c>
      <c r="E965">
        <v>-834911.99150991812</v>
      </c>
    </row>
    <row r="966" spans="1:5" x14ac:dyDescent="0.25">
      <c r="A966">
        <v>899</v>
      </c>
      <c r="B966" s="40">
        <v>3197525.3650076147</v>
      </c>
      <c r="C966">
        <v>4252853.0079014543</v>
      </c>
      <c r="D966" t="str">
        <v>unmet</v>
      </c>
      <c r="E966">
        <v>-1055327.6428938396</v>
      </c>
    </row>
    <row r="967" spans="1:5" x14ac:dyDescent="0.25">
      <c r="A967">
        <v>900</v>
      </c>
      <c r="B967" s="40">
        <v>5118084.7954150327</v>
      </c>
      <c r="C967">
        <v>4253485.8046695823</v>
      </c>
      <c r="D967" t="str">
        <v>met</v>
      </c>
      <c r="E967">
        <v>864598.99074545037</v>
      </c>
    </row>
    <row r="968" spans="1:5" x14ac:dyDescent="0.25">
      <c r="A968">
        <v>901</v>
      </c>
      <c r="B968" s="40">
        <v>2758495.3100043768</v>
      </c>
      <c r="C968">
        <v>4253500.058353724</v>
      </c>
      <c r="D968" t="str">
        <v>unmet</v>
      </c>
      <c r="E968">
        <v>-1495004.7483493472</v>
      </c>
    </row>
    <row r="969" spans="1:5" x14ac:dyDescent="0.25">
      <c r="A969">
        <v>902</v>
      </c>
      <c r="B969" s="40">
        <v>3693731.2003011494</v>
      </c>
      <c r="C969">
        <v>4253171.549212615</v>
      </c>
      <c r="D969" t="str">
        <v>unmet</v>
      </c>
      <c r="E969">
        <v>-559440.34891146561</v>
      </c>
    </row>
    <row r="970" spans="1:5" x14ac:dyDescent="0.25">
      <c r="A970">
        <v>903</v>
      </c>
      <c r="B970" s="40">
        <v>4148765.2871235665</v>
      </c>
      <c r="C970">
        <v>4253600.5114962915</v>
      </c>
      <c r="D970" t="str">
        <v>unmet</v>
      </c>
      <c r="E970">
        <v>-104835.224372725</v>
      </c>
    </row>
    <row r="971" spans="1:5" x14ac:dyDescent="0.25">
      <c r="A971">
        <v>904</v>
      </c>
      <c r="B971" s="40">
        <v>2959094.628617431</v>
      </c>
      <c r="C971">
        <v>4253529.9416597188</v>
      </c>
      <c r="D971" t="str">
        <v>unmet</v>
      </c>
      <c r="E971">
        <v>-1294435.3130422877</v>
      </c>
    </row>
    <row r="972" spans="1:5" x14ac:dyDescent="0.25">
      <c r="A972">
        <v>905</v>
      </c>
      <c r="B972" s="40">
        <v>4175154.3112406852</v>
      </c>
      <c r="C972">
        <v>4253252.2522979593</v>
      </c>
      <c r="D972" t="str">
        <v>unmet</v>
      </c>
      <c r="E972">
        <v>-78097.941057274118</v>
      </c>
    </row>
    <row r="973" spans="1:5" x14ac:dyDescent="0.25">
      <c r="A973">
        <v>906</v>
      </c>
      <c r="B973" s="40">
        <v>3901177.7533020135</v>
      </c>
      <c r="C973">
        <v>4253207.1219274299</v>
      </c>
      <c r="D973" t="str">
        <v>unmet</v>
      </c>
      <c r="E973">
        <v>-352029.36862541642</v>
      </c>
    </row>
    <row r="974" spans="1:5" x14ac:dyDescent="0.25">
      <c r="A974">
        <v>907</v>
      </c>
      <c r="B974" s="40">
        <v>3614770.9553597802</v>
      </c>
      <c r="C974">
        <v>4253475.2408702699</v>
      </c>
      <c r="D974" t="str">
        <v>unmet</v>
      </c>
      <c r="E974">
        <v>-638704.28551048972</v>
      </c>
    </row>
    <row r="975" spans="1:5" x14ac:dyDescent="0.25">
      <c r="A975">
        <v>908</v>
      </c>
      <c r="B975" s="40">
        <v>2961247.9788684906</v>
      </c>
      <c r="C975">
        <v>4253317.2836608123</v>
      </c>
      <c r="D975" t="str">
        <v>unmet</v>
      </c>
      <c r="E975">
        <v>-1292069.3047923218</v>
      </c>
    </row>
    <row r="976" spans="1:5" x14ac:dyDescent="0.25">
      <c r="A976">
        <v>909</v>
      </c>
      <c r="B976" s="40">
        <v>3362522.5698529752</v>
      </c>
      <c r="C976">
        <v>4253496.4214804396</v>
      </c>
      <c r="D976" t="str">
        <v>unmet</v>
      </c>
      <c r="E976">
        <v>-890973.85162746441</v>
      </c>
    </row>
    <row r="977" spans="1:5" x14ac:dyDescent="0.25">
      <c r="A977">
        <v>910</v>
      </c>
      <c r="B977" s="40">
        <v>3785412.4220961919</v>
      </c>
      <c r="C977">
        <v>4253282.1660034601</v>
      </c>
      <c r="D977" t="str">
        <v>unmet</v>
      </c>
      <c r="E977">
        <v>-467869.74390726816</v>
      </c>
    </row>
    <row r="978" spans="1:5" x14ac:dyDescent="0.25">
      <c r="A978">
        <v>911</v>
      </c>
      <c r="B978" s="40">
        <v>3365067.1272231392</v>
      </c>
      <c r="C978">
        <v>4253296.3350637127</v>
      </c>
      <c r="D978" t="str">
        <v>unmet</v>
      </c>
      <c r="E978">
        <v>-888229.20784057351</v>
      </c>
    </row>
    <row r="979" spans="1:5" x14ac:dyDescent="0.25">
      <c r="A979">
        <v>912</v>
      </c>
      <c r="B979" s="40">
        <v>3312949.6988386009</v>
      </c>
      <c r="C979">
        <v>4253614.0742742997</v>
      </c>
      <c r="D979" t="str">
        <v>unmet</v>
      </c>
      <c r="E979">
        <v>-940664.37543569878</v>
      </c>
    </row>
    <row r="980" spans="1:5" x14ac:dyDescent="0.25">
      <c r="A980">
        <v>913</v>
      </c>
      <c r="B980" s="40">
        <v>3257626.422611325</v>
      </c>
      <c r="C980">
        <v>4253070.0866695326</v>
      </c>
      <c r="D980" t="str">
        <v>unmet</v>
      </c>
      <c r="E980">
        <v>-995443.66405820753</v>
      </c>
    </row>
    <row r="981" spans="1:5" x14ac:dyDescent="0.25">
      <c r="A981">
        <v>914</v>
      </c>
      <c r="B981" s="40">
        <v>3302968.7339294902</v>
      </c>
      <c r="C981">
        <v>4254148.2094127489</v>
      </c>
      <c r="D981" t="str">
        <v>unmet</v>
      </c>
      <c r="E981">
        <v>-951179.47548325872</v>
      </c>
    </row>
    <row r="982" spans="1:5" x14ac:dyDescent="0.25">
      <c r="A982">
        <v>915</v>
      </c>
      <c r="B982" s="40">
        <v>3687519.2905729823</v>
      </c>
      <c r="C982">
        <v>4253608.6918680975</v>
      </c>
      <c r="D982" t="str">
        <v>unmet</v>
      </c>
      <c r="E982">
        <v>-566089.40129511524</v>
      </c>
    </row>
    <row r="983" spans="1:5" x14ac:dyDescent="0.25">
      <c r="A983">
        <v>916</v>
      </c>
      <c r="B983" s="40">
        <v>2996661.8578715422</v>
      </c>
      <c r="C983">
        <v>4252622.2389694052</v>
      </c>
      <c r="D983" t="str">
        <v>unmet</v>
      </c>
      <c r="E983">
        <v>-1255960.381097863</v>
      </c>
    </row>
    <row r="984" spans="1:5" x14ac:dyDescent="0.25">
      <c r="A984">
        <v>917</v>
      </c>
      <c r="B984" s="40">
        <v>3230474.4846980413</v>
      </c>
      <c r="C984">
        <v>4253753.5488998452</v>
      </c>
      <c r="D984" t="str">
        <v>unmet</v>
      </c>
      <c r="E984">
        <v>-1023279.0642018039</v>
      </c>
    </row>
    <row r="985" spans="1:5" x14ac:dyDescent="0.25">
      <c r="A985">
        <v>918</v>
      </c>
      <c r="B985" s="40">
        <v>3215152.0634794859</v>
      </c>
      <c r="C985">
        <v>4253169.2356967097</v>
      </c>
      <c r="D985" t="str">
        <v>unmet</v>
      </c>
      <c r="E985">
        <v>-1038017.1722172238</v>
      </c>
    </row>
    <row r="986" spans="1:5" x14ac:dyDescent="0.25">
      <c r="A986">
        <v>919</v>
      </c>
      <c r="B986" s="40">
        <v>4009850.9019216765</v>
      </c>
      <c r="C986">
        <v>4253361.5337823303</v>
      </c>
      <c r="D986" t="str">
        <v>unmet</v>
      </c>
      <c r="E986">
        <v>-243510.63186065387</v>
      </c>
    </row>
    <row r="987" spans="1:5" x14ac:dyDescent="0.25">
      <c r="A987">
        <v>920</v>
      </c>
      <c r="B987" s="40">
        <v>3493754.5995063549</v>
      </c>
      <c r="C987">
        <v>4253312.6770949243</v>
      </c>
      <c r="D987" t="str">
        <v>unmet</v>
      </c>
      <c r="E987">
        <v>-759558.07758856937</v>
      </c>
    </row>
    <row r="988" spans="1:5" x14ac:dyDescent="0.25">
      <c r="A988">
        <v>921</v>
      </c>
      <c r="B988" s="40">
        <v>2802156.9648035127</v>
      </c>
      <c r="C988">
        <v>4253082.6677799104</v>
      </c>
      <c r="D988" t="str">
        <v>unmet</v>
      </c>
      <c r="E988">
        <v>-1450925.7029763977</v>
      </c>
    </row>
    <row r="989" spans="1:5" x14ac:dyDescent="0.25">
      <c r="A989">
        <v>922</v>
      </c>
      <c r="B989" s="40">
        <v>4494294.5384031907</v>
      </c>
      <c r="C989">
        <v>4253225.2674451713</v>
      </c>
      <c r="D989" t="str">
        <v>met</v>
      </c>
      <c r="E989">
        <v>241069.27095801942</v>
      </c>
    </row>
    <row r="990" spans="1:5" x14ac:dyDescent="0.25">
      <c r="A990">
        <v>923</v>
      </c>
      <c r="B990" s="40">
        <v>3371501.9484387771</v>
      </c>
      <c r="C990">
        <v>4253527.0605875188</v>
      </c>
      <c r="D990" t="str">
        <v>unmet</v>
      </c>
      <c r="E990">
        <v>-882025.11214874173</v>
      </c>
    </row>
    <row r="991" spans="1:5" x14ac:dyDescent="0.25">
      <c r="A991">
        <v>924</v>
      </c>
      <c r="B991" s="40">
        <v>4862661.1546327155</v>
      </c>
      <c r="C991">
        <v>4253174.2279624995</v>
      </c>
      <c r="D991" t="str">
        <v>met</v>
      </c>
      <c r="E991">
        <v>609486.92667021602</v>
      </c>
    </row>
    <row r="992" spans="1:5" x14ac:dyDescent="0.25">
      <c r="A992">
        <v>925</v>
      </c>
      <c r="B992" s="40">
        <v>3037171.002200936</v>
      </c>
      <c r="C992">
        <v>4253046.721733761</v>
      </c>
      <c r="D992" t="str">
        <v>unmet</v>
      </c>
      <c r="E992">
        <v>-1215875.7195328251</v>
      </c>
    </row>
    <row r="993" spans="1:5" x14ac:dyDescent="0.25">
      <c r="A993">
        <v>926</v>
      </c>
      <c r="B993" s="40">
        <v>3261839.544605304</v>
      </c>
      <c r="C993">
        <v>4253589.2700872794</v>
      </c>
      <c r="D993" t="str">
        <v>unmet</v>
      </c>
      <c r="E993">
        <v>-991749.72548197536</v>
      </c>
    </row>
    <row r="994" spans="1:5" x14ac:dyDescent="0.25">
      <c r="A994">
        <v>927</v>
      </c>
      <c r="B994" s="40">
        <v>2887925.8646777947</v>
      </c>
      <c r="C994">
        <v>4253325.6426455388</v>
      </c>
      <c r="D994" t="str">
        <v>unmet</v>
      </c>
      <c r="E994">
        <v>-1365399.777967744</v>
      </c>
    </row>
    <row r="995" spans="1:5" x14ac:dyDescent="0.25">
      <c r="A995">
        <v>928</v>
      </c>
      <c r="B995" s="40">
        <v>4269003.8494352195</v>
      </c>
      <c r="C995">
        <v>4252938.1611261452</v>
      </c>
      <c r="D995" t="str">
        <v>met</v>
      </c>
      <c r="E995">
        <v>16065.68830907438</v>
      </c>
    </row>
    <row r="996" spans="1:5" x14ac:dyDescent="0.25">
      <c r="A996">
        <v>929</v>
      </c>
      <c r="B996" s="40">
        <v>4453276.1425087536</v>
      </c>
      <c r="C996">
        <v>4253300.51734096</v>
      </c>
      <c r="D996" t="str">
        <v>met</v>
      </c>
      <c r="E996">
        <v>199975.62516779359</v>
      </c>
    </row>
    <row r="997" spans="1:5" x14ac:dyDescent="0.25">
      <c r="A997">
        <v>930</v>
      </c>
      <c r="B997" s="40">
        <v>4577798.133918345</v>
      </c>
      <c r="C997">
        <v>4253625.5834338721</v>
      </c>
      <c r="D997" t="str">
        <v>met</v>
      </c>
      <c r="E997">
        <v>324172.55048447289</v>
      </c>
    </row>
    <row r="998" spans="1:5" x14ac:dyDescent="0.25">
      <c r="A998">
        <v>931</v>
      </c>
      <c r="B998" s="40">
        <v>3469170.3085272037</v>
      </c>
      <c r="C998">
        <v>4253296.5544556417</v>
      </c>
      <c r="D998" t="str">
        <v>unmet</v>
      </c>
      <c r="E998">
        <v>-784126.24592843791</v>
      </c>
    </row>
    <row r="999" spans="1:5" x14ac:dyDescent="0.25">
      <c r="A999">
        <v>932</v>
      </c>
      <c r="B999" s="40">
        <v>3802160.2440434075</v>
      </c>
      <c r="C999">
        <v>4253680.5706281597</v>
      </c>
      <c r="D999" t="str">
        <v>unmet</v>
      </c>
      <c r="E999">
        <v>-451520.32658475218</v>
      </c>
    </row>
    <row r="1000" spans="1:5" x14ac:dyDescent="0.25">
      <c r="A1000">
        <v>933</v>
      </c>
      <c r="B1000" s="40">
        <v>3063936.5478767836</v>
      </c>
      <c r="C1000">
        <v>4253307.1663953103</v>
      </c>
      <c r="D1000" t="str">
        <v>unmet</v>
      </c>
      <c r="E1000">
        <v>-1189370.6185185267</v>
      </c>
    </row>
    <row r="1001" spans="1:5" x14ac:dyDescent="0.25">
      <c r="A1001">
        <v>934</v>
      </c>
      <c r="B1001" s="40">
        <v>2746266.0110732485</v>
      </c>
      <c r="C1001">
        <v>4253213.329373626</v>
      </c>
      <c r="D1001" t="str">
        <v>unmet</v>
      </c>
      <c r="E1001">
        <v>-1506947.3183003776</v>
      </c>
    </row>
    <row r="1002" spans="1:5" x14ac:dyDescent="0.25">
      <c r="A1002">
        <v>935</v>
      </c>
      <c r="B1002" s="40">
        <v>3547833.1403367198</v>
      </c>
      <c r="C1002">
        <v>4253481.2721499288</v>
      </c>
      <c r="D1002" t="str">
        <v>unmet</v>
      </c>
      <c r="E1002">
        <v>-705648.13181320904</v>
      </c>
    </row>
    <row r="1003" spans="1:5" x14ac:dyDescent="0.25">
      <c r="A1003">
        <v>936</v>
      </c>
      <c r="B1003" s="40">
        <v>5131377.6905467864</v>
      </c>
      <c r="C1003">
        <v>4252894.1387778968</v>
      </c>
      <c r="D1003" t="str">
        <v>met</v>
      </c>
      <c r="E1003">
        <v>878483.55176888965</v>
      </c>
    </row>
    <row r="1004" spans="1:5" x14ac:dyDescent="0.25">
      <c r="A1004">
        <v>937</v>
      </c>
      <c r="B1004" s="40">
        <v>3278834.8048061305</v>
      </c>
      <c r="C1004">
        <v>4253023.4436149523</v>
      </c>
      <c r="D1004" t="str">
        <v>unmet</v>
      </c>
      <c r="E1004">
        <v>-974188.63880882179</v>
      </c>
    </row>
    <row r="1005" spans="1:5" x14ac:dyDescent="0.25">
      <c r="A1005">
        <v>938</v>
      </c>
      <c r="B1005" s="40">
        <v>3568616.9522461742</v>
      </c>
      <c r="C1005">
        <v>4253448.8423719155</v>
      </c>
      <c r="D1005" t="str">
        <v>unmet</v>
      </c>
      <c r="E1005">
        <v>-684831.89012574125</v>
      </c>
    </row>
    <row r="1006" spans="1:5" x14ac:dyDescent="0.25">
      <c r="A1006">
        <v>939</v>
      </c>
      <c r="B1006" s="40">
        <v>3820352.2448158064</v>
      </c>
      <c r="C1006">
        <v>4253235.2602378074</v>
      </c>
      <c r="D1006" t="str">
        <v>unmet</v>
      </c>
      <c r="E1006">
        <v>-432883.01542200102</v>
      </c>
    </row>
    <row r="1007" spans="1:5" x14ac:dyDescent="0.25">
      <c r="A1007">
        <v>940</v>
      </c>
      <c r="B1007" s="40">
        <v>3512115.3510065898</v>
      </c>
      <c r="C1007">
        <v>4253537.6676479364</v>
      </c>
      <c r="D1007" t="str">
        <v>unmet</v>
      </c>
      <c r="E1007">
        <v>-741422.31664134655</v>
      </c>
    </row>
    <row r="1008" spans="1:5" x14ac:dyDescent="0.25">
      <c r="A1008">
        <v>941</v>
      </c>
      <c r="B1008" s="40">
        <v>3247777.6246416783</v>
      </c>
      <c r="C1008">
        <v>4253199.0470512006</v>
      </c>
      <c r="D1008" t="str">
        <v>unmet</v>
      </c>
      <c r="E1008">
        <v>-1005421.4224095223</v>
      </c>
    </row>
    <row r="1009" spans="1:5" x14ac:dyDescent="0.25">
      <c r="A1009">
        <v>942</v>
      </c>
      <c r="B1009" s="40">
        <v>4210222.5649255468</v>
      </c>
      <c r="C1009">
        <v>4253211.7641164893</v>
      </c>
      <c r="D1009" t="str">
        <v>unmet</v>
      </c>
      <c r="E1009">
        <v>-42989.199190942571</v>
      </c>
    </row>
    <row r="1010" spans="1:5" x14ac:dyDescent="0.25">
      <c r="A1010">
        <v>943</v>
      </c>
      <c r="B1010" s="40">
        <v>3162087.5604804903</v>
      </c>
      <c r="C1010">
        <v>4253377.558263761</v>
      </c>
      <c r="D1010" t="str">
        <v>unmet</v>
      </c>
      <c r="E1010">
        <v>-1091289.9977832707</v>
      </c>
    </row>
    <row r="1011" spans="1:5" x14ac:dyDescent="0.25">
      <c r="A1011">
        <v>944</v>
      </c>
      <c r="B1011" s="40">
        <v>3300019.9642091361</v>
      </c>
      <c r="C1011">
        <v>4253672.0188378012</v>
      </c>
      <c r="D1011" t="str">
        <v>unmet</v>
      </c>
      <c r="E1011">
        <v>-953652.05462866509</v>
      </c>
    </row>
    <row r="1012" spans="1:5" x14ac:dyDescent="0.25">
      <c r="A1012">
        <v>945</v>
      </c>
      <c r="B1012" s="40">
        <v>3508615.3411954539</v>
      </c>
      <c r="C1012">
        <v>4253462.091364326</v>
      </c>
      <c r="D1012" t="str">
        <v>unmet</v>
      </c>
      <c r="E1012">
        <v>-744846.75016887207</v>
      </c>
    </row>
    <row r="1013" spans="1:5" x14ac:dyDescent="0.25">
      <c r="A1013">
        <v>946</v>
      </c>
      <c r="B1013" s="40">
        <v>5578549.4414000055</v>
      </c>
      <c r="C1013">
        <v>4253246.3088980634</v>
      </c>
      <c r="D1013" t="str">
        <v>met</v>
      </c>
      <c r="E1013">
        <v>1325303.1325019421</v>
      </c>
    </row>
    <row r="1014" spans="1:5" x14ac:dyDescent="0.25">
      <c r="A1014">
        <v>947</v>
      </c>
      <c r="B1014" s="40">
        <v>2938278.4521692051</v>
      </c>
      <c r="C1014">
        <v>4253599.739627202</v>
      </c>
      <c r="D1014" t="str">
        <v>unmet</v>
      </c>
      <c r="E1014">
        <v>-1315321.287457997</v>
      </c>
    </row>
    <row r="1015" spans="1:5" x14ac:dyDescent="0.25">
      <c r="A1015">
        <v>948</v>
      </c>
      <c r="B1015" s="40">
        <v>3632618.4922826518</v>
      </c>
      <c r="C1015">
        <v>4252992.1964324834</v>
      </c>
      <c r="D1015" t="str">
        <v>unmet</v>
      </c>
      <c r="E1015">
        <v>-620373.70414983155</v>
      </c>
    </row>
    <row r="1016" spans="1:5" x14ac:dyDescent="0.25">
      <c r="A1016">
        <v>949</v>
      </c>
      <c r="B1016" s="40">
        <v>3105136.0535275396</v>
      </c>
      <c r="C1016">
        <v>4253418.6687342701</v>
      </c>
      <c r="D1016" t="str">
        <v>unmet</v>
      </c>
      <c r="E1016">
        <v>-1148282.6152067306</v>
      </c>
    </row>
    <row r="1017" spans="1:5" x14ac:dyDescent="0.25">
      <c r="A1017">
        <v>950</v>
      </c>
      <c r="B1017" s="40">
        <v>3512314.4150869087</v>
      </c>
      <c r="C1017">
        <v>4253463.4748842865</v>
      </c>
      <c r="D1017" t="str">
        <v>unmet</v>
      </c>
      <c r="E1017">
        <v>-741149.05979737779</v>
      </c>
    </row>
    <row r="1018" spans="1:5" x14ac:dyDescent="0.25">
      <c r="A1018">
        <v>951</v>
      </c>
      <c r="B1018" s="40">
        <v>3388909.3359913845</v>
      </c>
      <c r="C1018">
        <v>4253906.3154588128</v>
      </c>
      <c r="D1018" t="str">
        <v>unmet</v>
      </c>
      <c r="E1018">
        <v>-864996.97946742829</v>
      </c>
    </row>
    <row r="1019" spans="1:5" x14ac:dyDescent="0.25">
      <c r="A1019">
        <v>952</v>
      </c>
      <c r="B1019" s="40">
        <v>2995838.5587364305</v>
      </c>
      <c r="C1019">
        <v>4253729.9232960511</v>
      </c>
      <c r="D1019" t="str">
        <v>unmet</v>
      </c>
      <c r="E1019">
        <v>-1257891.3645596206</v>
      </c>
    </row>
    <row r="1020" spans="1:5" x14ac:dyDescent="0.25">
      <c r="A1020">
        <v>953</v>
      </c>
      <c r="B1020" s="40">
        <v>3466030.7078300961</v>
      </c>
      <c r="C1020">
        <v>4253148.0064080814</v>
      </c>
      <c r="D1020" t="str">
        <v>unmet</v>
      </c>
      <c r="E1020">
        <v>-787117.29857798526</v>
      </c>
    </row>
    <row r="1021" spans="1:5" x14ac:dyDescent="0.25">
      <c r="A1021">
        <v>954</v>
      </c>
      <c r="B1021" s="40">
        <v>3599893.1521583269</v>
      </c>
      <c r="C1021">
        <v>4253273.5784200039</v>
      </c>
      <c r="D1021" t="str">
        <v>unmet</v>
      </c>
      <c r="E1021">
        <v>-653380.42626167694</v>
      </c>
    </row>
    <row r="1022" spans="1:5" x14ac:dyDescent="0.25">
      <c r="A1022">
        <v>955</v>
      </c>
      <c r="B1022" s="40">
        <v>3304656.6445400994</v>
      </c>
      <c r="C1022">
        <v>4252891.7994261198</v>
      </c>
      <c r="D1022" t="str">
        <v>unmet</v>
      </c>
      <c r="E1022">
        <v>-948235.15488602035</v>
      </c>
    </row>
    <row r="1023" spans="1:5" x14ac:dyDescent="0.25">
      <c r="A1023">
        <v>956</v>
      </c>
      <c r="B1023" s="40">
        <v>3818203.0771089992</v>
      </c>
      <c r="C1023">
        <v>4253209.3692121468</v>
      </c>
      <c r="D1023" t="str">
        <v>unmet</v>
      </c>
      <c r="E1023">
        <v>-435006.2921031476</v>
      </c>
    </row>
    <row r="1024" spans="1:5" x14ac:dyDescent="0.25">
      <c r="A1024">
        <v>957</v>
      </c>
      <c r="B1024" s="40">
        <v>3487751.5301534575</v>
      </c>
      <c r="C1024">
        <v>4253526.9002960892</v>
      </c>
      <c r="D1024" t="str">
        <v>unmet</v>
      </c>
      <c r="E1024">
        <v>-765775.3701426317</v>
      </c>
    </row>
    <row r="1025" spans="1:5" x14ac:dyDescent="0.25">
      <c r="A1025">
        <v>958</v>
      </c>
      <c r="B1025" s="40">
        <v>4099567.6907607322</v>
      </c>
      <c r="C1025">
        <v>4253119.2468396006</v>
      </c>
      <c r="D1025" t="str">
        <v>unmet</v>
      </c>
      <c r="E1025">
        <v>-153551.55607886845</v>
      </c>
    </row>
    <row r="1026" spans="1:5" x14ac:dyDescent="0.25">
      <c r="A1026">
        <v>959</v>
      </c>
      <c r="B1026" s="40">
        <v>3296216.1062250319</v>
      </c>
      <c r="C1026">
        <v>4253000.2112255134</v>
      </c>
      <c r="D1026" t="str">
        <v>unmet</v>
      </c>
      <c r="E1026">
        <v>-956784.10500048148</v>
      </c>
    </row>
    <row r="1027" spans="1:5" x14ac:dyDescent="0.25">
      <c r="A1027">
        <v>960</v>
      </c>
      <c r="B1027" s="40">
        <v>3473135.2853711843</v>
      </c>
      <c r="C1027">
        <v>4253290.1981098838</v>
      </c>
      <c r="D1027" t="str">
        <v>unmet</v>
      </c>
      <c r="E1027">
        <v>-780154.91273869947</v>
      </c>
    </row>
    <row r="1028" spans="1:5" x14ac:dyDescent="0.25">
      <c r="A1028">
        <v>961</v>
      </c>
      <c r="B1028" s="40">
        <v>3019265.4410759839</v>
      </c>
      <c r="C1028">
        <v>4253339.5372409718</v>
      </c>
      <c r="D1028" t="str">
        <v>unmet</v>
      </c>
      <c r="E1028">
        <v>-1234074.0961649879</v>
      </c>
    </row>
    <row r="1029" spans="1:5" x14ac:dyDescent="0.25">
      <c r="A1029">
        <v>962</v>
      </c>
      <c r="B1029" s="40">
        <v>4355097.1688148472</v>
      </c>
      <c r="C1029">
        <v>4253510.6218752181</v>
      </c>
      <c r="D1029" t="str">
        <v>met</v>
      </c>
      <c r="E1029">
        <v>101586.54693962913</v>
      </c>
    </row>
    <row r="1030" spans="1:5" x14ac:dyDescent="0.25">
      <c r="A1030">
        <v>963</v>
      </c>
      <c r="B1030" s="40">
        <v>3065664.0841549002</v>
      </c>
      <c r="C1030">
        <v>4253826.9476882834</v>
      </c>
      <c r="D1030" t="str">
        <v>unmet</v>
      </c>
      <c r="E1030">
        <v>-1188162.8635333832</v>
      </c>
    </row>
    <row r="1031" spans="1:5" x14ac:dyDescent="0.25">
      <c r="A1031">
        <v>964</v>
      </c>
      <c r="B1031" s="40">
        <v>3428963.5899419147</v>
      </c>
      <c r="C1031">
        <v>4253119.3846073756</v>
      </c>
      <c r="D1031" t="str">
        <v>unmet</v>
      </c>
      <c r="E1031">
        <v>-824155.79466546094</v>
      </c>
    </row>
    <row r="1032" spans="1:5" x14ac:dyDescent="0.25">
      <c r="A1032">
        <v>965</v>
      </c>
      <c r="B1032" s="40">
        <v>2955911.7998076836</v>
      </c>
      <c r="C1032">
        <v>4253872.1987673203</v>
      </c>
      <c r="D1032" t="str">
        <v>unmet</v>
      </c>
      <c r="E1032">
        <v>-1297960.3989596367</v>
      </c>
    </row>
    <row r="1033" spans="1:5" x14ac:dyDescent="0.25">
      <c r="A1033">
        <v>966</v>
      </c>
      <c r="B1033" s="40">
        <v>3392512.9243330904</v>
      </c>
      <c r="C1033">
        <v>4253263.0445595151</v>
      </c>
      <c r="D1033" t="str">
        <v>unmet</v>
      </c>
      <c r="E1033">
        <v>-860750.12022642465</v>
      </c>
    </row>
    <row r="1034" spans="1:5" x14ac:dyDescent="0.25">
      <c r="A1034">
        <v>967</v>
      </c>
      <c r="B1034" s="40">
        <v>4902513.9962519389</v>
      </c>
      <c r="C1034">
        <v>4253202.9514014758</v>
      </c>
      <c r="D1034" t="str">
        <v>met</v>
      </c>
      <c r="E1034">
        <v>649311.04485046305</v>
      </c>
    </row>
    <row r="1035" spans="1:5" x14ac:dyDescent="0.25">
      <c r="A1035">
        <v>968</v>
      </c>
      <c r="B1035" s="40">
        <v>3137969.3602918764</v>
      </c>
      <c r="C1035">
        <v>4253319.1863749642</v>
      </c>
      <c r="D1035" t="str">
        <v>unmet</v>
      </c>
      <c r="E1035">
        <v>-1115349.8260830878</v>
      </c>
    </row>
    <row r="1036" spans="1:5" x14ac:dyDescent="0.25">
      <c r="A1036">
        <v>969</v>
      </c>
      <c r="B1036" s="40">
        <v>5570523.6168630114</v>
      </c>
      <c r="C1036">
        <v>4253034.4315813808</v>
      </c>
      <c r="D1036" t="str">
        <v>met</v>
      </c>
      <c r="E1036">
        <v>1317489.1852816306</v>
      </c>
    </row>
    <row r="1037" spans="1:5" x14ac:dyDescent="0.25">
      <c r="A1037">
        <v>970</v>
      </c>
      <c r="B1037" s="40">
        <v>2977906.182734638</v>
      </c>
      <c r="C1037">
        <v>4253848.5948437406</v>
      </c>
      <c r="D1037" t="str">
        <v>unmet</v>
      </c>
      <c r="E1037">
        <v>-1275942.4121091026</v>
      </c>
    </row>
    <row r="1038" spans="1:5" x14ac:dyDescent="0.25">
      <c r="A1038">
        <v>971</v>
      </c>
      <c r="B1038" s="40">
        <v>3499638.8614050457</v>
      </c>
      <c r="C1038">
        <v>4253789.3416954502</v>
      </c>
      <c r="D1038" t="str">
        <v>unmet</v>
      </c>
      <c r="E1038">
        <v>-754150.48029040452</v>
      </c>
    </row>
    <row r="1039" spans="1:5" x14ac:dyDescent="0.25">
      <c r="A1039">
        <v>972</v>
      </c>
      <c r="B1039" s="40">
        <v>3183145.4168518609</v>
      </c>
      <c r="C1039">
        <v>4253221.0361878816</v>
      </c>
      <c r="D1039" t="str">
        <v>unmet</v>
      </c>
      <c r="E1039">
        <v>-1070075.6193360207</v>
      </c>
    </row>
    <row r="1040" spans="1:5" x14ac:dyDescent="0.25">
      <c r="A1040">
        <v>973</v>
      </c>
      <c r="B1040" s="40">
        <v>3097741.3617103626</v>
      </c>
      <c r="C1040">
        <v>4252819.9690727806</v>
      </c>
      <c r="D1040" t="str">
        <v>unmet</v>
      </c>
      <c r="E1040">
        <v>-1155078.607362418</v>
      </c>
    </row>
    <row r="1041" spans="1:5" x14ac:dyDescent="0.25">
      <c r="A1041">
        <v>974</v>
      </c>
      <c r="B1041" s="40">
        <v>4060577.7832071944</v>
      </c>
      <c r="C1041">
        <v>4253322.0489855502</v>
      </c>
      <c r="D1041" t="str">
        <v>unmet</v>
      </c>
      <c r="E1041">
        <v>-192744.26577835577</v>
      </c>
    </row>
    <row r="1042" spans="1:5" x14ac:dyDescent="0.25">
      <c r="A1042">
        <v>975</v>
      </c>
      <c r="B1042" s="40">
        <v>3062286.8584514987</v>
      </c>
      <c r="C1042">
        <v>4252766.1184825143</v>
      </c>
      <c r="D1042" t="str">
        <v>unmet</v>
      </c>
      <c r="E1042">
        <v>-1190479.2600310156</v>
      </c>
    </row>
    <row r="1043" spans="1:5" x14ac:dyDescent="0.25">
      <c r="A1043">
        <v>976</v>
      </c>
      <c r="B1043" s="40">
        <v>3604834.4862458659</v>
      </c>
      <c r="C1043">
        <v>4253585.1583156241</v>
      </c>
      <c r="D1043" t="str">
        <v>unmet</v>
      </c>
      <c r="E1043">
        <v>-648750.67206975818</v>
      </c>
    </row>
    <row r="1044" spans="1:5" x14ac:dyDescent="0.25">
      <c r="A1044">
        <v>977</v>
      </c>
      <c r="B1044" s="40">
        <v>3251570.7751785358</v>
      </c>
      <c r="C1044">
        <v>4253414.272810407</v>
      </c>
      <c r="D1044" t="str">
        <v>unmet</v>
      </c>
      <c r="E1044">
        <v>-1001843.4976318711</v>
      </c>
    </row>
    <row r="1045" spans="1:5" x14ac:dyDescent="0.25">
      <c r="A1045">
        <v>978</v>
      </c>
      <c r="B1045" s="40">
        <v>4172557.1269856775</v>
      </c>
      <c r="C1045">
        <v>4253338.3414813261</v>
      </c>
      <c r="D1045" t="str">
        <v>unmet</v>
      </c>
      <c r="E1045">
        <v>-80781.21449564863</v>
      </c>
    </row>
    <row r="1046" spans="1:5" x14ac:dyDescent="0.25">
      <c r="A1046">
        <v>979</v>
      </c>
      <c r="B1046" s="40">
        <v>3143819.4104490723</v>
      </c>
      <c r="C1046">
        <v>4253659.6995622274</v>
      </c>
      <c r="D1046" t="str">
        <v>unmet</v>
      </c>
      <c r="E1046">
        <v>-1109840.2891131551</v>
      </c>
    </row>
    <row r="1047" spans="1:5" x14ac:dyDescent="0.25">
      <c r="A1047">
        <v>980</v>
      </c>
      <c r="B1047" s="40">
        <v>3185772.7942003063</v>
      </c>
      <c r="C1047">
        <v>4253078.8723542206</v>
      </c>
      <c r="D1047" t="str">
        <v>unmet</v>
      </c>
      <c r="E1047">
        <v>-1067306.0781539143</v>
      </c>
    </row>
    <row r="1048" spans="1:5" x14ac:dyDescent="0.25">
      <c r="A1048">
        <v>981</v>
      </c>
      <c r="B1048" s="40">
        <v>3135643.4126353934</v>
      </c>
      <c r="C1048">
        <v>4253126.9945343845</v>
      </c>
      <c r="D1048" t="str">
        <v>unmet</v>
      </c>
      <c r="E1048">
        <v>-1117483.581898991</v>
      </c>
    </row>
    <row r="1049" spans="1:5" x14ac:dyDescent="0.25">
      <c r="A1049">
        <v>982</v>
      </c>
      <c r="B1049" s="40">
        <v>3511787.3154910649</v>
      </c>
      <c r="C1049">
        <v>4253142.9834786253</v>
      </c>
      <c r="D1049" t="str">
        <v>unmet</v>
      </c>
      <c r="E1049">
        <v>-741355.66798756039</v>
      </c>
    </row>
    <row r="1050" spans="1:5" x14ac:dyDescent="0.25">
      <c r="A1050">
        <v>983</v>
      </c>
      <c r="B1050" s="40">
        <v>3003809.7591921808</v>
      </c>
      <c r="C1050">
        <v>4253099.4117015814</v>
      </c>
      <c r="D1050" t="str">
        <v>unmet</v>
      </c>
      <c r="E1050">
        <v>-1249289.6525094006</v>
      </c>
    </row>
    <row r="1051" spans="1:5" x14ac:dyDescent="0.25">
      <c r="A1051">
        <v>984</v>
      </c>
      <c r="B1051" s="40">
        <v>3370393.2871066094</v>
      </c>
      <c r="C1051">
        <v>4253115.9159060391</v>
      </c>
      <c r="D1051" t="str">
        <v>unmet</v>
      </c>
      <c r="E1051">
        <v>-882722.62879942963</v>
      </c>
    </row>
    <row r="1052" spans="1:5" x14ac:dyDescent="0.25">
      <c r="A1052">
        <v>985</v>
      </c>
      <c r="B1052" s="40">
        <v>3122581.6810444756</v>
      </c>
      <c r="C1052">
        <v>4253523.9525680104</v>
      </c>
      <c r="D1052" t="str">
        <v>unmet</v>
      </c>
      <c r="E1052">
        <v>-1130942.2715235348</v>
      </c>
    </row>
    <row r="1053" spans="1:5" x14ac:dyDescent="0.25">
      <c r="A1053">
        <v>986</v>
      </c>
      <c r="B1053" s="40">
        <v>3030212.657370585</v>
      </c>
      <c r="C1053">
        <v>4252910.1722487425</v>
      </c>
      <c r="D1053" t="str">
        <v>unmet</v>
      </c>
      <c r="E1053">
        <v>-1222697.5148781575</v>
      </c>
    </row>
    <row r="1054" spans="1:5" x14ac:dyDescent="0.25">
      <c r="A1054">
        <v>987</v>
      </c>
      <c r="B1054" s="40">
        <v>3248053.8934754697</v>
      </c>
      <c r="C1054">
        <v>4253674.6778274672</v>
      </c>
      <c r="D1054" t="str">
        <v>unmet</v>
      </c>
      <c r="E1054">
        <v>-1005620.7843519975</v>
      </c>
    </row>
    <row r="1055" spans="1:5" x14ac:dyDescent="0.25">
      <c r="A1055">
        <v>988</v>
      </c>
      <c r="B1055" s="40">
        <v>3659439.6033989973</v>
      </c>
      <c r="C1055">
        <v>4253327.6307091955</v>
      </c>
      <c r="D1055" t="str">
        <v>unmet</v>
      </c>
      <c r="E1055">
        <v>-593888.02731019817</v>
      </c>
    </row>
    <row r="1056" spans="1:5" x14ac:dyDescent="0.25">
      <c r="A1056">
        <v>989</v>
      </c>
      <c r="B1056" s="40">
        <v>2708016.2187218587</v>
      </c>
      <c r="C1056">
        <v>4253329.4593836619</v>
      </c>
      <c r="D1056" t="str">
        <v>unmet</v>
      </c>
      <c r="E1056">
        <v>-1545313.2406618032</v>
      </c>
    </row>
    <row r="1057" spans="1:5" x14ac:dyDescent="0.25">
      <c r="A1057">
        <v>990</v>
      </c>
      <c r="B1057" s="40">
        <v>4175462.6508510443</v>
      </c>
      <c r="C1057">
        <v>4253425.6230193507</v>
      </c>
      <c r="D1057" t="str">
        <v>unmet</v>
      </c>
      <c r="E1057">
        <v>-77962.972168306354</v>
      </c>
    </row>
    <row r="1058" spans="1:5" x14ac:dyDescent="0.25">
      <c r="A1058">
        <v>991</v>
      </c>
      <c r="B1058" s="40">
        <v>3280527.4105753331</v>
      </c>
      <c r="C1058">
        <v>4253711.8619079934</v>
      </c>
      <c r="D1058" t="str">
        <v>unmet</v>
      </c>
      <c r="E1058">
        <v>-973184.45133266039</v>
      </c>
    </row>
    <row r="1059" spans="1:5" x14ac:dyDescent="0.25">
      <c r="A1059">
        <v>992</v>
      </c>
      <c r="B1059" s="40">
        <v>5276029.9369728575</v>
      </c>
      <c r="C1059">
        <v>4252991.9399510333</v>
      </c>
      <c r="D1059" t="str">
        <v>met</v>
      </c>
      <c r="E1059">
        <v>1023037.9970218241</v>
      </c>
    </row>
    <row r="1060" spans="1:5" x14ac:dyDescent="0.25">
      <c r="A1060">
        <v>993</v>
      </c>
      <c r="B1060" s="40">
        <v>3326314.6359702284</v>
      </c>
      <c r="C1060">
        <v>4253057.1116995476</v>
      </c>
      <c r="D1060" t="str">
        <v>unmet</v>
      </c>
      <c r="E1060">
        <v>-926742.47572931927</v>
      </c>
    </row>
    <row r="1061" spans="1:5" x14ac:dyDescent="0.25">
      <c r="A1061">
        <v>994</v>
      </c>
      <c r="B1061" s="40">
        <v>3619654.2892407379</v>
      </c>
      <c r="C1061">
        <v>4253365.4445452811</v>
      </c>
      <c r="D1061" t="str">
        <v>unmet</v>
      </c>
      <c r="E1061">
        <v>-633711.15530454321</v>
      </c>
    </row>
    <row r="1062" spans="1:5" x14ac:dyDescent="0.25">
      <c r="A1062">
        <v>995</v>
      </c>
      <c r="B1062" s="40">
        <v>3531952.9662637925</v>
      </c>
      <c r="C1062">
        <v>4253669.1553225117</v>
      </c>
      <c r="D1062" t="str">
        <v>unmet</v>
      </c>
      <c r="E1062">
        <v>-721716.1890587192</v>
      </c>
    </row>
    <row r="1063" spans="1:5" x14ac:dyDescent="0.25">
      <c r="A1063">
        <v>996</v>
      </c>
      <c r="B1063" s="40">
        <v>3763159.2413906469</v>
      </c>
      <c r="C1063">
        <v>4253102.3281369545</v>
      </c>
      <c r="D1063" t="str">
        <v>unmet</v>
      </c>
      <c r="E1063">
        <v>-489943.08674630756</v>
      </c>
    </row>
    <row r="1064" spans="1:5" x14ac:dyDescent="0.25">
      <c r="A1064">
        <v>997</v>
      </c>
      <c r="B1064" s="40">
        <v>4047112.4081003545</v>
      </c>
      <c r="C1064">
        <v>4253209.2721351152</v>
      </c>
      <c r="D1064" t="str">
        <v>unmet</v>
      </c>
      <c r="E1064">
        <v>-206096.86403476074</v>
      </c>
    </row>
    <row r="1065" spans="1:5" x14ac:dyDescent="0.25">
      <c r="A1065">
        <v>998</v>
      </c>
      <c r="B1065" s="40">
        <v>3333793.8600229276</v>
      </c>
      <c r="C1065">
        <v>4253193.4835738018</v>
      </c>
      <c r="D1065" t="str">
        <v>unmet</v>
      </c>
      <c r="E1065">
        <v>-919399.62355087418</v>
      </c>
    </row>
    <row r="1066" spans="1:5" x14ac:dyDescent="0.25">
      <c r="A1066">
        <v>999</v>
      </c>
      <c r="B1066" s="40">
        <v>3756566.0973906154</v>
      </c>
      <c r="C1066">
        <v>4253709.6938650357</v>
      </c>
      <c r="D1066" t="str">
        <v>unmet</v>
      </c>
      <c r="E1066">
        <v>-497143.59647442028</v>
      </c>
    </row>
    <row r="1067" spans="1:5" x14ac:dyDescent="0.25">
      <c r="A1067">
        <v>1000</v>
      </c>
      <c r="B1067" s="40">
        <v>3113522.4974845881</v>
      </c>
      <c r="C1067">
        <v>4253831.0080739623</v>
      </c>
      <c r="D1067" t="str">
        <v>unmet</v>
      </c>
      <c r="E1067">
        <v>-1140308.5105893742</v>
      </c>
    </row>
    <row r="1068" spans="1:5" x14ac:dyDescent="0.25">
      <c r="A1068">
        <v>1001</v>
      </c>
      <c r="B1068" s="40">
        <v>3844649.9491366316</v>
      </c>
      <c r="C1068">
        <v>4253178.7538513308</v>
      </c>
      <c r="D1068" t="str">
        <v>unmet</v>
      </c>
      <c r="E1068">
        <v>-408528.80471469928</v>
      </c>
    </row>
    <row r="1069" spans="1:5" x14ac:dyDescent="0.25">
      <c r="A1069">
        <v>1002</v>
      </c>
      <c r="B1069" s="40">
        <v>3006857.850767903</v>
      </c>
      <c r="C1069">
        <v>4252899.9250678755</v>
      </c>
      <c r="D1069" t="str">
        <v>unmet</v>
      </c>
      <c r="E1069">
        <v>-1246042.0742999725</v>
      </c>
    </row>
    <row r="1070" spans="1:5" x14ac:dyDescent="0.25">
      <c r="A1070">
        <v>1003</v>
      </c>
      <c r="B1070" s="40">
        <v>3314699.2113294555</v>
      </c>
      <c r="C1070">
        <v>4252970.013886774</v>
      </c>
      <c r="D1070" t="str">
        <v>unmet</v>
      </c>
      <c r="E1070">
        <v>-938270.80255731847</v>
      </c>
    </row>
    <row r="1071" spans="1:5" x14ac:dyDescent="0.25">
      <c r="A1071">
        <v>1004</v>
      </c>
      <c r="B1071" s="40">
        <v>3563180.8838292244</v>
      </c>
      <c r="C1071">
        <v>4253645.6487782262</v>
      </c>
      <c r="D1071" t="str">
        <v>unmet</v>
      </c>
      <c r="E1071">
        <v>-690464.76494900184</v>
      </c>
    </row>
    <row r="1072" spans="1:5" x14ac:dyDescent="0.25">
      <c r="A1072">
        <v>1005</v>
      </c>
      <c r="B1072" s="40">
        <v>3674134.4537096717</v>
      </c>
      <c r="C1072">
        <v>4253329.2513762489</v>
      </c>
      <c r="D1072" t="str">
        <v>unmet</v>
      </c>
      <c r="E1072">
        <v>-579194.79766657716</v>
      </c>
    </row>
    <row r="1073" spans="1:5" x14ac:dyDescent="0.25">
      <c r="A1073">
        <v>1006</v>
      </c>
      <c r="B1073" s="40">
        <v>3331827.6622620164</v>
      </c>
      <c r="C1073">
        <v>4253657.7773890216</v>
      </c>
      <c r="D1073" t="str">
        <v>unmet</v>
      </c>
      <c r="E1073">
        <v>-921830.11512700515</v>
      </c>
    </row>
    <row r="1074" spans="1:5" x14ac:dyDescent="0.25">
      <c r="A1074">
        <v>1007</v>
      </c>
      <c r="B1074" s="40">
        <v>5752600.0021266239</v>
      </c>
      <c r="C1074">
        <v>4253624.8284327267</v>
      </c>
      <c r="D1074" t="str">
        <v>met</v>
      </c>
      <c r="E1074">
        <v>1498975.1736938972</v>
      </c>
    </row>
    <row r="1075" spans="1:5" x14ac:dyDescent="0.25">
      <c r="A1075">
        <v>1008</v>
      </c>
      <c r="B1075" s="40">
        <v>3461091.6929791742</v>
      </c>
      <c r="C1075">
        <v>4253208.8890247336</v>
      </c>
      <c r="D1075" t="str">
        <v>unmet</v>
      </c>
      <c r="E1075">
        <v>-792117.19604555937</v>
      </c>
    </row>
    <row r="1076" spans="1:5" x14ac:dyDescent="0.25">
      <c r="A1076">
        <v>1009</v>
      </c>
      <c r="B1076" s="40">
        <v>3403895.4758717963</v>
      </c>
      <c r="C1076">
        <v>4252999.6270902948</v>
      </c>
      <c r="D1076" t="str">
        <v>unmet</v>
      </c>
      <c r="E1076">
        <v>-849104.15121849859</v>
      </c>
    </row>
    <row r="1077" spans="1:5" x14ac:dyDescent="0.25">
      <c r="A1077">
        <v>1010</v>
      </c>
      <c r="B1077" s="40">
        <v>4450821.3006598763</v>
      </c>
      <c r="C1077">
        <v>4253019.4206452137</v>
      </c>
      <c r="D1077" t="str">
        <v>met</v>
      </c>
      <c r="E1077">
        <v>197801.88001466263</v>
      </c>
    </row>
    <row r="1078" spans="1:5" x14ac:dyDescent="0.25">
      <c r="A1078">
        <v>1011</v>
      </c>
      <c r="B1078" s="40">
        <v>3431057.0088724303</v>
      </c>
      <c r="C1078">
        <v>4253109.6541512385</v>
      </c>
      <c r="D1078" t="str">
        <v>unmet</v>
      </c>
      <c r="E1078">
        <v>-822052.6452788082</v>
      </c>
    </row>
    <row r="1079" spans="1:5" x14ac:dyDescent="0.25">
      <c r="A1079">
        <v>1012</v>
      </c>
      <c r="B1079" s="40">
        <v>3275082.6939492607</v>
      </c>
      <c r="C1079">
        <v>4252931.4919939796</v>
      </c>
      <c r="D1079" t="str">
        <v>unmet</v>
      </c>
      <c r="E1079">
        <v>-977848.7980447188</v>
      </c>
    </row>
    <row r="1080" spans="1:5" x14ac:dyDescent="0.25">
      <c r="A1080">
        <v>1013</v>
      </c>
      <c r="B1080" s="40">
        <v>2697581.2667504195</v>
      </c>
      <c r="C1080">
        <v>4252995.002168349</v>
      </c>
      <c r="D1080" t="str">
        <v>unmet</v>
      </c>
      <c r="E1080">
        <v>-1555413.7354179295</v>
      </c>
    </row>
    <row r="1081" spans="1:5" x14ac:dyDescent="0.25">
      <c r="A1081">
        <v>1014</v>
      </c>
      <c r="B1081" s="40">
        <v>3362826.0052899211</v>
      </c>
      <c r="C1081">
        <v>4253013.8941466352</v>
      </c>
      <c r="D1081" t="str">
        <v>unmet</v>
      </c>
      <c r="E1081">
        <v>-890187.88885671413</v>
      </c>
    </row>
    <row r="1082" spans="1:5" x14ac:dyDescent="0.25">
      <c r="A1082">
        <v>1015</v>
      </c>
      <c r="B1082" s="40">
        <v>4197776.6697110459</v>
      </c>
      <c r="C1082">
        <v>4253408.8188880896</v>
      </c>
      <c r="D1082" t="str">
        <v>unmet</v>
      </c>
      <c r="E1082">
        <v>-55632.149177043699</v>
      </c>
    </row>
    <row r="1083" spans="1:5" x14ac:dyDescent="0.25">
      <c r="A1083">
        <v>1016</v>
      </c>
      <c r="B1083" s="40">
        <v>3043460.566212506</v>
      </c>
      <c r="C1083">
        <v>4253450.7043100605</v>
      </c>
      <c r="D1083" t="str">
        <v>unmet</v>
      </c>
      <c r="E1083">
        <v>-1209990.1380975544</v>
      </c>
    </row>
    <row r="1084" spans="1:5" x14ac:dyDescent="0.25">
      <c r="A1084">
        <v>1017</v>
      </c>
      <c r="B1084" s="40">
        <v>3538138.4770134813</v>
      </c>
      <c r="C1084">
        <v>4253040.281767305</v>
      </c>
      <c r="D1084" t="str">
        <v>unmet</v>
      </c>
      <c r="E1084">
        <v>-714901.80475382367</v>
      </c>
    </row>
    <row r="1085" spans="1:5" x14ac:dyDescent="0.25">
      <c r="A1085">
        <v>1018</v>
      </c>
      <c r="B1085" s="40">
        <v>3332777.6342849247</v>
      </c>
      <c r="C1085">
        <v>4253697.3921082132</v>
      </c>
      <c r="D1085" t="str">
        <v>unmet</v>
      </c>
      <c r="E1085">
        <v>-920919.75782328844</v>
      </c>
    </row>
    <row r="1086" spans="1:5" x14ac:dyDescent="0.25">
      <c r="A1086">
        <v>1019</v>
      </c>
      <c r="B1086" s="40">
        <v>2657217.3929702942</v>
      </c>
      <c r="C1086">
        <v>4253388.6301479368</v>
      </c>
      <c r="D1086" t="str">
        <v>unmet</v>
      </c>
      <c r="E1086">
        <v>-1596171.2371776425</v>
      </c>
    </row>
    <row r="1087" spans="1:5" x14ac:dyDescent="0.25">
      <c r="A1087">
        <v>1020</v>
      </c>
      <c r="B1087" s="40">
        <v>4621527.1957314406</v>
      </c>
      <c r="C1087">
        <v>4253226.2373482212</v>
      </c>
      <c r="D1087" t="str">
        <v>met</v>
      </c>
      <c r="E1087">
        <v>368300.95838321932</v>
      </c>
    </row>
    <row r="1088" spans="1:5" x14ac:dyDescent="0.25">
      <c r="A1088">
        <v>1021</v>
      </c>
      <c r="B1088" s="40">
        <v>3154894.8350069905</v>
      </c>
      <c r="C1088">
        <v>4253075.2166145081</v>
      </c>
      <c r="D1088" t="str">
        <v>unmet</v>
      </c>
      <c r="E1088">
        <v>-1098180.3816075176</v>
      </c>
    </row>
    <row r="1089" spans="1:5" x14ac:dyDescent="0.25">
      <c r="A1089">
        <v>1022</v>
      </c>
      <c r="B1089" s="40">
        <v>3975793.9164242521</v>
      </c>
      <c r="C1089">
        <v>4252921.2790983431</v>
      </c>
      <c r="D1089" t="str">
        <v>unmet</v>
      </c>
      <c r="E1089">
        <v>-277127.36267409101</v>
      </c>
    </row>
    <row r="1090" spans="1:5" x14ac:dyDescent="0.25">
      <c r="A1090">
        <v>1023</v>
      </c>
      <c r="B1090" s="40">
        <v>4227419.2187273968</v>
      </c>
      <c r="C1090">
        <v>4253152.2504875138</v>
      </c>
      <c r="D1090" t="str">
        <v>unmet</v>
      </c>
      <c r="E1090">
        <v>-25733.031760117039</v>
      </c>
    </row>
    <row r="1091" spans="1:5" x14ac:dyDescent="0.25">
      <c r="A1091">
        <v>1024</v>
      </c>
      <c r="B1091" s="40">
        <v>4143732.7164018522</v>
      </c>
      <c r="C1091">
        <v>4252811.3891581902</v>
      </c>
      <c r="D1091" t="str">
        <v>unmet</v>
      </c>
      <c r="E1091">
        <v>-109078.67275633803</v>
      </c>
    </row>
    <row r="1092" spans="1:5" x14ac:dyDescent="0.25">
      <c r="A1092">
        <v>1025</v>
      </c>
      <c r="B1092" s="40">
        <v>3245811.8618234703</v>
      </c>
      <c r="C1092">
        <v>4253665.0613957867</v>
      </c>
      <c r="D1092" t="str">
        <v>unmet</v>
      </c>
      <c r="E1092">
        <v>-1007853.1995723164</v>
      </c>
    </row>
    <row r="1093" spans="1:5" x14ac:dyDescent="0.25">
      <c r="A1093">
        <v>1026</v>
      </c>
      <c r="B1093" s="40">
        <v>3974437.4407608761</v>
      </c>
      <c r="C1093">
        <v>4252819.0311177401</v>
      </c>
      <c r="D1093" t="str">
        <v>unmet</v>
      </c>
      <c r="E1093">
        <v>-278381.59035686404</v>
      </c>
    </row>
    <row r="1094" spans="1:5" x14ac:dyDescent="0.25">
      <c r="A1094">
        <v>1027</v>
      </c>
      <c r="B1094" s="40">
        <v>3041157.2883211328</v>
      </c>
      <c r="C1094">
        <v>4252847.7792389626</v>
      </c>
      <c r="D1094" t="str">
        <v>unmet</v>
      </c>
      <c r="E1094">
        <v>-1211690.4909178298</v>
      </c>
    </row>
    <row r="1095" spans="1:5" x14ac:dyDescent="0.25">
      <c r="A1095">
        <v>1028</v>
      </c>
      <c r="B1095" s="40">
        <v>4119768.1939360118</v>
      </c>
      <c r="C1095">
        <v>4252888.0604935298</v>
      </c>
      <c r="D1095" t="str">
        <v>unmet</v>
      </c>
      <c r="E1095">
        <v>-133119.86655751802</v>
      </c>
    </row>
    <row r="1096" spans="1:5" x14ac:dyDescent="0.25">
      <c r="A1096">
        <v>1029</v>
      </c>
      <c r="B1096" s="40">
        <v>3703505.5485439724</v>
      </c>
      <c r="C1096">
        <v>4253521.5158217289</v>
      </c>
      <c r="D1096" t="str">
        <v>unmet</v>
      </c>
      <c r="E1096">
        <v>-550015.96727775643</v>
      </c>
    </row>
    <row r="1097" spans="1:5" x14ac:dyDescent="0.25">
      <c r="A1097">
        <v>1030</v>
      </c>
      <c r="B1097" s="40">
        <v>3226197.3623643899</v>
      </c>
      <c r="C1097">
        <v>4253339.5393390972</v>
      </c>
      <c r="D1097" t="str">
        <v>unmet</v>
      </c>
      <c r="E1097">
        <v>-1027142.1769747073</v>
      </c>
    </row>
    <row r="1098" spans="1:5" x14ac:dyDescent="0.25">
      <c r="A1098">
        <v>1031</v>
      </c>
      <c r="B1098" s="40">
        <v>3669084.7602778282</v>
      </c>
      <c r="C1098">
        <v>4253145.6319975611</v>
      </c>
      <c r="D1098" t="str">
        <v>unmet</v>
      </c>
      <c r="E1098">
        <v>-584060.87171973288</v>
      </c>
    </row>
    <row r="1099" spans="1:5" x14ac:dyDescent="0.25">
      <c r="A1099">
        <v>1032</v>
      </c>
      <c r="B1099" s="40">
        <v>3214371.3634037776</v>
      </c>
      <c r="C1099">
        <v>4253009.879061413</v>
      </c>
      <c r="D1099" t="str">
        <v>unmet</v>
      </c>
      <c r="E1099">
        <v>-1038638.5156576354</v>
      </c>
    </row>
    <row r="1100" spans="1:5" x14ac:dyDescent="0.25">
      <c r="A1100">
        <v>1033</v>
      </c>
      <c r="B1100" s="40">
        <v>3290320.4790193918</v>
      </c>
      <c r="C1100">
        <v>4252938.8408652721</v>
      </c>
      <c r="D1100" t="str">
        <v>unmet</v>
      </c>
      <c r="E1100">
        <v>-962618.36184588028</v>
      </c>
    </row>
    <row r="1101" spans="1:5" x14ac:dyDescent="0.25">
      <c r="A1101">
        <v>1034</v>
      </c>
      <c r="B1101" s="40">
        <v>3909362.9020362133</v>
      </c>
      <c r="C1101">
        <v>4253579.3443589695</v>
      </c>
      <c r="D1101" t="str">
        <v>unmet</v>
      </c>
      <c r="E1101">
        <v>-344216.44232275616</v>
      </c>
    </row>
    <row r="1102" spans="1:5" x14ac:dyDescent="0.25">
      <c r="A1102">
        <v>1035</v>
      </c>
      <c r="B1102" s="40">
        <v>3303893.0918534957</v>
      </c>
      <c r="C1102">
        <v>4253653.781091108</v>
      </c>
      <c r="D1102" t="str">
        <v>unmet</v>
      </c>
      <c r="E1102">
        <v>-949760.6892376123</v>
      </c>
    </row>
    <row r="1103" spans="1:5" x14ac:dyDescent="0.25">
      <c r="A1103">
        <v>1036</v>
      </c>
      <c r="B1103" s="40">
        <v>4285793.3181964494</v>
      </c>
      <c r="C1103">
        <v>4253196.9881311953</v>
      </c>
      <c r="D1103" t="str">
        <v>met</v>
      </c>
      <c r="E1103">
        <v>32596.330065254122</v>
      </c>
    </row>
    <row r="1104" spans="1:5" x14ac:dyDescent="0.25">
      <c r="A1104">
        <v>1037</v>
      </c>
      <c r="B1104" s="40">
        <v>3913933.957000304</v>
      </c>
      <c r="C1104">
        <v>4253265.9100449476</v>
      </c>
      <c r="D1104" t="str">
        <v>unmet</v>
      </c>
      <c r="E1104">
        <v>-339331.95304464363</v>
      </c>
    </row>
    <row r="1105" spans="1:5" x14ac:dyDescent="0.25">
      <c r="A1105">
        <v>1038</v>
      </c>
      <c r="B1105" s="40">
        <v>3602867.1452862686</v>
      </c>
      <c r="C1105">
        <v>4252840.9828820108</v>
      </c>
      <c r="D1105" t="str">
        <v>unmet</v>
      </c>
      <c r="E1105">
        <v>-649973.8375957422</v>
      </c>
    </row>
    <row r="1106" spans="1:5" x14ac:dyDescent="0.25">
      <c r="A1106">
        <v>1039</v>
      </c>
      <c r="B1106" s="40">
        <v>5151190.2454257281</v>
      </c>
      <c r="C1106">
        <v>4253422.6253102124</v>
      </c>
      <c r="D1106" t="str">
        <v>met</v>
      </c>
      <c r="E1106">
        <v>897767.62011551578</v>
      </c>
    </row>
    <row r="1107" spans="1:5" x14ac:dyDescent="0.25">
      <c r="A1107">
        <v>1040</v>
      </c>
      <c r="B1107" s="40">
        <v>3906433.3825432295</v>
      </c>
      <c r="C1107">
        <v>4253251.7372540087</v>
      </c>
      <c r="D1107" t="str">
        <v>unmet</v>
      </c>
      <c r="E1107">
        <v>-346818.35471077915</v>
      </c>
    </row>
    <row r="1108" spans="1:5" x14ac:dyDescent="0.25">
      <c r="A1108">
        <v>1041</v>
      </c>
      <c r="B1108" s="40">
        <v>2942521.0480843708</v>
      </c>
      <c r="C1108">
        <v>4253097.2624344062</v>
      </c>
      <c r="D1108" t="str">
        <v>unmet</v>
      </c>
      <c r="E1108">
        <v>-1310576.2143500354</v>
      </c>
    </row>
    <row r="1109" spans="1:5" x14ac:dyDescent="0.25">
      <c r="A1109">
        <v>1042</v>
      </c>
      <c r="B1109" s="40">
        <v>3196088.5676637273</v>
      </c>
      <c r="C1109">
        <v>4252816.2358712247</v>
      </c>
      <c r="D1109" t="str">
        <v>unmet</v>
      </c>
      <c r="E1109">
        <v>-1056727.6682074973</v>
      </c>
    </row>
    <row r="1110" spans="1:5" x14ac:dyDescent="0.25">
      <c r="A1110">
        <v>1043</v>
      </c>
      <c r="B1110" s="40">
        <v>3854425.6495184265</v>
      </c>
      <c r="C1110">
        <v>4253496.6471212264</v>
      </c>
      <c r="D1110" t="str">
        <v>unmet</v>
      </c>
      <c r="E1110">
        <v>-399070.99760279991</v>
      </c>
    </row>
    <row r="1111" spans="1:5" x14ac:dyDescent="0.25">
      <c r="A1111">
        <v>1044</v>
      </c>
      <c r="B1111" s="40">
        <v>2967372.3143099844</v>
      </c>
      <c r="C1111">
        <v>4253237.3906683093</v>
      </c>
      <c r="D1111" t="str">
        <v>unmet</v>
      </c>
      <c r="E1111">
        <v>-1285865.0763583248</v>
      </c>
    </row>
    <row r="1112" spans="1:5" x14ac:dyDescent="0.25">
      <c r="A1112">
        <v>1045</v>
      </c>
      <c r="B1112" s="40">
        <v>4529069.5184973199</v>
      </c>
      <c r="C1112">
        <v>4253283.8439626629</v>
      </c>
      <c r="D1112" t="str">
        <v>met</v>
      </c>
      <c r="E1112">
        <v>275785.67453465704</v>
      </c>
    </row>
    <row r="1113" spans="1:5" x14ac:dyDescent="0.25">
      <c r="A1113">
        <v>1046</v>
      </c>
      <c r="B1113" s="40">
        <v>3053058.0166491796</v>
      </c>
      <c r="C1113">
        <v>4253627.7381333504</v>
      </c>
      <c r="D1113" t="str">
        <v>unmet</v>
      </c>
      <c r="E1113">
        <v>-1200569.7214841708</v>
      </c>
    </row>
    <row r="1114" spans="1:5" x14ac:dyDescent="0.25">
      <c r="A1114">
        <v>1047</v>
      </c>
      <c r="B1114" s="40">
        <v>2979268.3287624256</v>
      </c>
      <c r="C1114">
        <v>4253180.2599640628</v>
      </c>
      <c r="D1114" t="str">
        <v>unmet</v>
      </c>
      <c r="E1114">
        <v>-1273911.9312016373</v>
      </c>
    </row>
    <row r="1115" spans="1:5" x14ac:dyDescent="0.25">
      <c r="A1115">
        <v>1048</v>
      </c>
      <c r="B1115" s="40">
        <v>3510580.3949984536</v>
      </c>
      <c r="C1115">
        <v>4253237.1188677084</v>
      </c>
      <c r="D1115" t="str">
        <v>unmet</v>
      </c>
      <c r="E1115">
        <v>-742656.72386925481</v>
      </c>
    </row>
    <row r="1116" spans="1:5" x14ac:dyDescent="0.25">
      <c r="A1116">
        <v>1049</v>
      </c>
      <c r="B1116" s="40">
        <v>3026480.0400300017</v>
      </c>
      <c r="C1116">
        <v>4253341.4224319281</v>
      </c>
      <c r="D1116" t="str">
        <v>unmet</v>
      </c>
      <c r="E1116">
        <v>-1226861.3824019264</v>
      </c>
    </row>
    <row r="1117" spans="1:5" x14ac:dyDescent="0.25">
      <c r="A1117">
        <v>1050</v>
      </c>
      <c r="B1117" s="40">
        <v>4273447.673536933</v>
      </c>
      <c r="C1117">
        <v>4253340.2503558984</v>
      </c>
      <c r="D1117" t="str">
        <v>met</v>
      </c>
      <c r="E1117">
        <v>20107.423181034625</v>
      </c>
    </row>
    <row r="1118" spans="1:5" x14ac:dyDescent="0.25">
      <c r="A1118">
        <v>1051</v>
      </c>
      <c r="B1118" s="40">
        <v>3147709.4859082578</v>
      </c>
      <c r="C1118">
        <v>4253177.9184302147</v>
      </c>
      <c r="D1118" t="str">
        <v>unmet</v>
      </c>
      <c r="E1118">
        <v>-1105468.432521957</v>
      </c>
    </row>
    <row r="1119" spans="1:5" x14ac:dyDescent="0.25">
      <c r="A1119">
        <v>1052</v>
      </c>
      <c r="B1119" s="40">
        <v>3677196.4927868033</v>
      </c>
      <c r="C1119">
        <v>4252978.0244881073</v>
      </c>
      <c r="D1119" t="str">
        <v>unmet</v>
      </c>
      <c r="E1119">
        <v>-575781.53170130402</v>
      </c>
    </row>
    <row r="1120" spans="1:5" x14ac:dyDescent="0.25">
      <c r="A1120">
        <v>1053</v>
      </c>
      <c r="B1120" s="40">
        <v>3636176.7157573663</v>
      </c>
      <c r="C1120">
        <v>4253760.9074291606</v>
      </c>
      <c r="D1120" t="str">
        <v>unmet</v>
      </c>
      <c r="E1120">
        <v>-617584.19167179428</v>
      </c>
    </row>
    <row r="1121" spans="1:5" x14ac:dyDescent="0.25">
      <c r="A1121">
        <v>1054</v>
      </c>
      <c r="B1121" s="40">
        <v>3940175.7480338495</v>
      </c>
      <c r="C1121">
        <v>4253305.5947563481</v>
      </c>
      <c r="D1121" t="str">
        <v>unmet</v>
      </c>
      <c r="E1121">
        <v>-313129.84672249854</v>
      </c>
    </row>
    <row r="1122" spans="1:5" x14ac:dyDescent="0.25">
      <c r="A1122">
        <v>1055</v>
      </c>
      <c r="B1122" s="40">
        <v>4914693.7029279489</v>
      </c>
      <c r="C1122">
        <v>4252916.5922399759</v>
      </c>
      <c r="D1122" t="str">
        <v>met</v>
      </c>
      <c r="E1122">
        <v>661777.11068797298</v>
      </c>
    </row>
    <row r="1123" spans="1:5" x14ac:dyDescent="0.25">
      <c r="A1123">
        <v>1056</v>
      </c>
      <c r="B1123" s="40">
        <v>3156854.9931312157</v>
      </c>
      <c r="C1123">
        <v>4253143.0264514023</v>
      </c>
      <c r="D1123" t="str">
        <v>unmet</v>
      </c>
      <c r="E1123">
        <v>-1096288.0333201867</v>
      </c>
    </row>
    <row r="1124" spans="1:5" x14ac:dyDescent="0.25">
      <c r="A1124">
        <v>1057</v>
      </c>
      <c r="B1124" s="40">
        <v>5577908.4495317992</v>
      </c>
      <c r="C1124">
        <v>4252689.0901613785</v>
      </c>
      <c r="D1124" t="str">
        <v>met</v>
      </c>
      <c r="E1124">
        <v>1325219.3593704207</v>
      </c>
    </row>
    <row r="1125" spans="1:5" x14ac:dyDescent="0.25">
      <c r="A1125">
        <v>1058</v>
      </c>
      <c r="B1125" s="40">
        <v>3255149.1770550264</v>
      </c>
      <c r="C1125">
        <v>4253398.2159550246</v>
      </c>
      <c r="D1125" t="str">
        <v>unmet</v>
      </c>
      <c r="E1125">
        <v>-998249.03889999818</v>
      </c>
    </row>
    <row r="1126" spans="1:5" x14ac:dyDescent="0.25">
      <c r="A1126">
        <v>1059</v>
      </c>
      <c r="B1126" s="40">
        <v>3367965.7272120556</v>
      </c>
      <c r="C1126">
        <v>4253509.9261192717</v>
      </c>
      <c r="D1126" t="str">
        <v>unmet</v>
      </c>
      <c r="E1126">
        <v>-885544.19890721608</v>
      </c>
    </row>
    <row r="1127" spans="1:5" x14ac:dyDescent="0.25">
      <c r="A1127">
        <v>1060</v>
      </c>
      <c r="B1127" s="40">
        <v>3674478.5084725842</v>
      </c>
      <c r="C1127">
        <v>4253479.3337660888</v>
      </c>
      <c r="D1127" t="str">
        <v>unmet</v>
      </c>
      <c r="E1127">
        <v>-579000.82529350463</v>
      </c>
    </row>
    <row r="1128" spans="1:5" x14ac:dyDescent="0.25">
      <c r="A1128">
        <v>1061</v>
      </c>
      <c r="B1128" s="40">
        <v>3920227.4139453853</v>
      </c>
      <c r="C1128">
        <v>4253299.638062859</v>
      </c>
      <c r="D1128" t="str">
        <v>unmet</v>
      </c>
      <c r="E1128">
        <v>-333072.2241174737</v>
      </c>
    </row>
    <row r="1129" spans="1:5" x14ac:dyDescent="0.25">
      <c r="A1129">
        <v>1062</v>
      </c>
      <c r="B1129" s="40">
        <v>3841046.7933636978</v>
      </c>
      <c r="C1129">
        <v>4252802.8853318729</v>
      </c>
      <c r="D1129" t="str">
        <v>unmet</v>
      </c>
      <c r="E1129">
        <v>-411756.09196817502</v>
      </c>
    </row>
    <row r="1130" spans="1:5" x14ac:dyDescent="0.25">
      <c r="A1130">
        <v>1063</v>
      </c>
      <c r="B1130" s="40">
        <v>4129757.0438882876</v>
      </c>
      <c r="C1130">
        <v>4254132.5832737181</v>
      </c>
      <c r="D1130" t="str">
        <v>unmet</v>
      </c>
      <c r="E1130">
        <v>-124375.53938543051</v>
      </c>
    </row>
    <row r="1131" spans="1:5" x14ac:dyDescent="0.25">
      <c r="A1131">
        <v>1064</v>
      </c>
      <c r="B1131" s="40">
        <v>3050564.4198289295</v>
      </c>
      <c r="C1131">
        <v>4253518.150673544</v>
      </c>
      <c r="D1131" t="str">
        <v>unmet</v>
      </c>
      <c r="E1131">
        <v>-1202953.7308446146</v>
      </c>
    </row>
    <row r="1132" spans="1:5" x14ac:dyDescent="0.25">
      <c r="A1132">
        <v>1065</v>
      </c>
      <c r="B1132" s="40">
        <v>3128326.7099827472</v>
      </c>
      <c r="C1132">
        <v>4253585.413133461</v>
      </c>
      <c r="D1132" t="str">
        <v>unmet</v>
      </c>
      <c r="E1132">
        <v>-1125258.7031507138</v>
      </c>
    </row>
    <row r="1133" spans="1:5" x14ac:dyDescent="0.25">
      <c r="A1133">
        <v>1066</v>
      </c>
      <c r="B1133" s="40">
        <v>4510781.660505347</v>
      </c>
      <c r="C1133">
        <v>4253275.1070573982</v>
      </c>
      <c r="D1133" t="str">
        <v>met</v>
      </c>
      <c r="E1133">
        <v>257506.55344794877</v>
      </c>
    </row>
    <row r="1134" spans="1:5" x14ac:dyDescent="0.25">
      <c r="A1134">
        <v>1067</v>
      </c>
      <c r="B1134" s="40">
        <v>3643641.2356911004</v>
      </c>
      <c r="C1134">
        <v>4252745.4570321133</v>
      </c>
      <c r="D1134" t="str">
        <v>unmet</v>
      </c>
      <c r="E1134">
        <v>-609104.22134101298</v>
      </c>
    </row>
    <row r="1135" spans="1:5" x14ac:dyDescent="0.25">
      <c r="A1135">
        <v>1068</v>
      </c>
      <c r="B1135" s="40">
        <v>3065821.2736370247</v>
      </c>
      <c r="C1135">
        <v>4253057.9809049387</v>
      </c>
      <c r="D1135" t="str">
        <v>unmet</v>
      </c>
      <c r="E1135">
        <v>-1187236.707267914</v>
      </c>
    </row>
    <row r="1136" spans="1:5" x14ac:dyDescent="0.25">
      <c r="A1136">
        <v>1069</v>
      </c>
      <c r="B1136" s="40">
        <v>3727978.274338664</v>
      </c>
      <c r="C1136">
        <v>4253360.4047839232</v>
      </c>
      <c r="D1136" t="str">
        <v>unmet</v>
      </c>
      <c r="E1136">
        <v>-525382.13044525916</v>
      </c>
    </row>
    <row r="1137" spans="1:5" x14ac:dyDescent="0.25">
      <c r="A1137">
        <v>1070</v>
      </c>
      <c r="B1137" s="40">
        <v>2939790.4803337394</v>
      </c>
      <c r="C1137">
        <v>4253405.7930090148</v>
      </c>
      <c r="D1137" t="str">
        <v>unmet</v>
      </c>
      <c r="E1137">
        <v>-1313615.3126752754</v>
      </c>
    </row>
    <row r="1138" spans="1:5" x14ac:dyDescent="0.25">
      <c r="A1138">
        <v>1071</v>
      </c>
      <c r="B1138" s="40">
        <v>3236150.7368152575</v>
      </c>
      <c r="C1138">
        <v>4253096.9242887311</v>
      </c>
      <c r="D1138" t="str">
        <v>unmet</v>
      </c>
      <c r="E1138">
        <v>-1016946.1874734736</v>
      </c>
    </row>
    <row r="1139" spans="1:5" x14ac:dyDescent="0.25">
      <c r="A1139">
        <v>1072</v>
      </c>
      <c r="B1139" s="40">
        <v>2952732.6233877977</v>
      </c>
      <c r="C1139">
        <v>4253391.0566462055</v>
      </c>
      <c r="D1139" t="str">
        <v>unmet</v>
      </c>
      <c r="E1139">
        <v>-1300658.4332584077</v>
      </c>
    </row>
    <row r="1140" spans="1:5" x14ac:dyDescent="0.25">
      <c r="A1140">
        <v>1073</v>
      </c>
      <c r="B1140" s="40">
        <v>2617956.5590049117</v>
      </c>
      <c r="C1140">
        <v>4253432.4035482928</v>
      </c>
      <c r="D1140" t="str">
        <v>unmet</v>
      </c>
      <c r="E1140">
        <v>-1635475.8445433811</v>
      </c>
    </row>
    <row r="1141" spans="1:5" x14ac:dyDescent="0.25">
      <c r="A1141">
        <v>1074</v>
      </c>
      <c r="B1141" s="40">
        <v>3455205.3337873267</v>
      </c>
      <c r="C1141">
        <v>4253516.2984431572</v>
      </c>
      <c r="D1141" t="str">
        <v>unmet</v>
      </c>
      <c r="E1141">
        <v>-798310.96465583052</v>
      </c>
    </row>
    <row r="1142" spans="1:5" x14ac:dyDescent="0.25">
      <c r="A1142">
        <v>1075</v>
      </c>
      <c r="B1142" s="40">
        <v>3521732.291615549</v>
      </c>
      <c r="C1142">
        <v>4253264.864460458</v>
      </c>
      <c r="D1142" t="str">
        <v>unmet</v>
      </c>
      <c r="E1142">
        <v>-731532.57284490904</v>
      </c>
    </row>
    <row r="1143" spans="1:5" x14ac:dyDescent="0.25">
      <c r="A1143">
        <v>1076</v>
      </c>
      <c r="B1143" s="40">
        <v>3303683.9406623696</v>
      </c>
      <c r="C1143">
        <v>4253171.2324303389</v>
      </c>
      <c r="D1143" t="str">
        <v>unmet</v>
      </c>
      <c r="E1143">
        <v>-949487.29176796926</v>
      </c>
    </row>
    <row r="1144" spans="1:5" x14ac:dyDescent="0.25">
      <c r="A1144">
        <v>1077</v>
      </c>
      <c r="B1144" s="40">
        <v>3405881.6523353923</v>
      </c>
      <c r="C1144">
        <v>4253760.5475163255</v>
      </c>
      <c r="D1144" t="str">
        <v>unmet</v>
      </c>
      <c r="E1144">
        <v>-847878.89518093318</v>
      </c>
    </row>
    <row r="1145" spans="1:5" x14ac:dyDescent="0.25">
      <c r="A1145">
        <v>1078</v>
      </c>
      <c r="B1145" s="40">
        <v>2853429.5541146109</v>
      </c>
      <c r="C1145">
        <v>4253604.2799574621</v>
      </c>
      <c r="D1145" t="str">
        <v>unmet</v>
      </c>
      <c r="E1145">
        <v>-1400174.7258428512</v>
      </c>
    </row>
    <row r="1146" spans="1:5" x14ac:dyDescent="0.25">
      <c r="A1146">
        <v>1079</v>
      </c>
      <c r="B1146" s="40">
        <v>3479560.5622058529</v>
      </c>
      <c r="C1146">
        <v>4253356.4552645963</v>
      </c>
      <c r="D1146" t="str">
        <v>unmet</v>
      </c>
      <c r="E1146">
        <v>-773795.89305874333</v>
      </c>
    </row>
    <row r="1147" spans="1:5" x14ac:dyDescent="0.25">
      <c r="A1147">
        <v>1080</v>
      </c>
      <c r="B1147" s="40">
        <v>3398898.4657150488</v>
      </c>
      <c r="C1147">
        <v>4253476.5623209458</v>
      </c>
      <c r="D1147" t="str">
        <v>unmet</v>
      </c>
      <c r="E1147">
        <v>-854578.09660589695</v>
      </c>
    </row>
    <row r="1148" spans="1:5" x14ac:dyDescent="0.25">
      <c r="A1148">
        <v>1081</v>
      </c>
      <c r="B1148" s="40">
        <v>3372528.5089594126</v>
      </c>
      <c r="C1148">
        <v>4253141.4063964263</v>
      </c>
      <c r="D1148" t="str">
        <v>unmet</v>
      </c>
      <c r="E1148">
        <v>-880612.89743701369</v>
      </c>
    </row>
    <row r="1149" spans="1:5" x14ac:dyDescent="0.25">
      <c r="A1149">
        <v>1082</v>
      </c>
      <c r="B1149" s="40">
        <v>3191359.5711595053</v>
      </c>
      <c r="C1149">
        <v>4253607.3311413201</v>
      </c>
      <c r="D1149" t="str">
        <v>unmet</v>
      </c>
      <c r="E1149">
        <v>-1062247.7599818148</v>
      </c>
    </row>
    <row r="1150" spans="1:5" x14ac:dyDescent="0.25">
      <c r="A1150">
        <v>1083</v>
      </c>
      <c r="B1150" s="40">
        <v>4471073.0316879898</v>
      </c>
      <c r="C1150">
        <v>4253415.9695294546</v>
      </c>
      <c r="D1150" t="str">
        <v>met</v>
      </c>
      <c r="E1150">
        <v>217657.06215853523</v>
      </c>
    </row>
    <row r="1151" spans="1:5" x14ac:dyDescent="0.25">
      <c r="A1151">
        <v>1084</v>
      </c>
      <c r="B1151" s="40">
        <v>3050249.8110378105</v>
      </c>
      <c r="C1151">
        <v>4252963.7449247744</v>
      </c>
      <c r="D1151" t="str">
        <v>unmet</v>
      </c>
      <c r="E1151">
        <v>-1202713.9338869639</v>
      </c>
    </row>
    <row r="1152" spans="1:5" x14ac:dyDescent="0.25">
      <c r="A1152">
        <v>1085</v>
      </c>
      <c r="B1152" s="40">
        <v>3039791.763181841</v>
      </c>
      <c r="C1152">
        <v>4253385.8072357094</v>
      </c>
      <c r="D1152" t="str">
        <v>unmet</v>
      </c>
      <c r="E1152">
        <v>-1213594.0440538684</v>
      </c>
    </row>
    <row r="1153" spans="1:5" x14ac:dyDescent="0.25">
      <c r="A1153">
        <v>1086</v>
      </c>
      <c r="B1153" s="40">
        <v>3370627.7138279174</v>
      </c>
      <c r="C1153">
        <v>4252966.6992352633</v>
      </c>
      <c r="D1153" t="str">
        <v>unmet</v>
      </c>
      <c r="E1153">
        <v>-882338.98540734593</v>
      </c>
    </row>
    <row r="1154" spans="1:5" x14ac:dyDescent="0.25">
      <c r="A1154">
        <v>1087</v>
      </c>
      <c r="B1154" s="40">
        <v>3555387.0636939593</v>
      </c>
      <c r="C1154">
        <v>4253042.8659554478</v>
      </c>
      <c r="D1154" t="str">
        <v>unmet</v>
      </c>
      <c r="E1154">
        <v>-697655.80226148851</v>
      </c>
    </row>
    <row r="1155" spans="1:5" x14ac:dyDescent="0.25">
      <c r="A1155">
        <v>1088</v>
      </c>
      <c r="B1155" s="40">
        <v>4423399.6692048386</v>
      </c>
      <c r="C1155">
        <v>4253348.4491639538</v>
      </c>
      <c r="D1155" t="str">
        <v>met</v>
      </c>
      <c r="E1155">
        <v>170051.2200408848</v>
      </c>
    </row>
    <row r="1156" spans="1:5" x14ac:dyDescent="0.25">
      <c r="A1156">
        <v>1089</v>
      </c>
      <c r="B1156" s="40">
        <v>4587923.071305261</v>
      </c>
      <c r="C1156">
        <v>4253842.4396341965</v>
      </c>
      <c r="D1156" t="str">
        <v>met</v>
      </c>
      <c r="E1156">
        <v>334080.63167106453</v>
      </c>
    </row>
    <row r="1157" spans="1:5" x14ac:dyDescent="0.25">
      <c r="A1157">
        <v>1090</v>
      </c>
      <c r="B1157" s="40">
        <v>4221966.7621992137</v>
      </c>
      <c r="C1157">
        <v>4253123.4575930387</v>
      </c>
      <c r="D1157" t="str">
        <v>unmet</v>
      </c>
      <c r="E1157">
        <v>-31156.69539382495</v>
      </c>
    </row>
    <row r="1158" spans="1:5" x14ac:dyDescent="0.25">
      <c r="A1158">
        <v>1091</v>
      </c>
      <c r="B1158" s="40">
        <v>3369989.6060538944</v>
      </c>
      <c r="C1158">
        <v>4253523.3103020079</v>
      </c>
      <c r="D1158" t="str">
        <v>unmet</v>
      </c>
      <c r="E1158">
        <v>-883533.70424811356</v>
      </c>
    </row>
    <row r="1159" spans="1:5" x14ac:dyDescent="0.25">
      <c r="A1159">
        <v>1092</v>
      </c>
      <c r="B1159" s="40">
        <v>3303860.7694303552</v>
      </c>
      <c r="C1159">
        <v>4252526.3256233446</v>
      </c>
      <c r="D1159" t="str">
        <v>unmet</v>
      </c>
      <c r="E1159">
        <v>-948665.55619298946</v>
      </c>
    </row>
    <row r="1160" spans="1:5" x14ac:dyDescent="0.25">
      <c r="A1160">
        <v>1093</v>
      </c>
      <c r="B1160" s="40">
        <v>3664299.7886609761</v>
      </c>
      <c r="C1160">
        <v>4253579.4782622019</v>
      </c>
      <c r="D1160" t="str">
        <v>unmet</v>
      </c>
      <c r="E1160">
        <v>-589279.68960122578</v>
      </c>
    </row>
    <row r="1161" spans="1:5" x14ac:dyDescent="0.25">
      <c r="A1161">
        <v>1094</v>
      </c>
      <c r="B1161" s="40">
        <v>3995087.4528604816</v>
      </c>
      <c r="C1161">
        <v>4253539.7549205683</v>
      </c>
      <c r="D1161" t="str">
        <v>unmet</v>
      </c>
      <c r="E1161">
        <v>-258452.30206008675</v>
      </c>
    </row>
    <row r="1162" spans="1:5" x14ac:dyDescent="0.25">
      <c r="A1162">
        <v>1095</v>
      </c>
      <c r="B1162" s="40">
        <v>3683856.9179498735</v>
      </c>
      <c r="C1162">
        <v>4253036.9538261518</v>
      </c>
      <c r="D1162" t="str">
        <v>unmet</v>
      </c>
      <c r="E1162">
        <v>-569180.0358762783</v>
      </c>
    </row>
    <row r="1163" spans="1:5" x14ac:dyDescent="0.25">
      <c r="A1163">
        <v>1096</v>
      </c>
      <c r="B1163" s="40">
        <v>3149328.6415266525</v>
      </c>
      <c r="C1163">
        <v>4253860.1147902096</v>
      </c>
      <c r="D1163" t="str">
        <v>unmet</v>
      </c>
      <c r="E1163">
        <v>-1104531.4732635571</v>
      </c>
    </row>
    <row r="1164" spans="1:5" x14ac:dyDescent="0.25">
      <c r="A1164">
        <v>1097</v>
      </c>
      <c r="B1164" s="40">
        <v>2957196.0798727316</v>
      </c>
      <c r="C1164">
        <v>4253633.5658765724</v>
      </c>
      <c r="D1164" t="str">
        <v>unmet</v>
      </c>
      <c r="E1164">
        <v>-1296437.4860038408</v>
      </c>
    </row>
    <row r="1165" spans="1:5" x14ac:dyDescent="0.25">
      <c r="A1165">
        <v>1098</v>
      </c>
      <c r="B1165" s="40">
        <v>2976738.4043236459</v>
      </c>
      <c r="C1165">
        <v>4253202.5730666183</v>
      </c>
      <c r="D1165" t="str">
        <v>unmet</v>
      </c>
      <c r="E1165">
        <v>-1276464.1687429724</v>
      </c>
    </row>
    <row r="1166" spans="1:5" x14ac:dyDescent="0.25">
      <c r="A1166">
        <v>1099</v>
      </c>
      <c r="B1166" s="40">
        <v>3116793.7313415026</v>
      </c>
      <c r="C1166">
        <v>4253787.2370302472</v>
      </c>
      <c r="D1166" t="str">
        <v>unmet</v>
      </c>
      <c r="E1166">
        <v>-1136993.5056887446</v>
      </c>
    </row>
    <row r="1167" spans="1:5" x14ac:dyDescent="0.25">
      <c r="A1167">
        <v>1100</v>
      </c>
      <c r="B1167" s="40">
        <v>4486691.9253539043</v>
      </c>
      <c r="C1167">
        <v>4253233.7742500119</v>
      </c>
      <c r="D1167" t="str">
        <v>met</v>
      </c>
      <c r="E1167">
        <v>233458.15110389236</v>
      </c>
    </row>
    <row r="1168" spans="1:5" x14ac:dyDescent="0.25">
      <c r="A1168">
        <v>1101</v>
      </c>
      <c r="B1168" s="40">
        <v>4881822.1150439661</v>
      </c>
      <c r="C1168">
        <v>4253156.6831942182</v>
      </c>
      <c r="D1168" t="str">
        <v>met</v>
      </c>
      <c r="E1168">
        <v>628665.4318497479</v>
      </c>
    </row>
    <row r="1169" spans="1:5" x14ac:dyDescent="0.25">
      <c r="A1169">
        <v>1102</v>
      </c>
      <c r="B1169" s="40">
        <v>2999205.5448777834</v>
      </c>
      <c r="C1169">
        <v>4253385.4771845229</v>
      </c>
      <c r="D1169" t="str">
        <v>unmet</v>
      </c>
      <c r="E1169">
        <v>-1254179.9323067395</v>
      </c>
    </row>
    <row r="1170" spans="1:5" x14ac:dyDescent="0.25">
      <c r="A1170">
        <v>1103</v>
      </c>
      <c r="B1170" s="40">
        <v>3190380.9364833916</v>
      </c>
      <c r="C1170">
        <v>4253529.1828795178</v>
      </c>
      <c r="D1170" t="str">
        <v>unmet</v>
      </c>
      <c r="E1170">
        <v>-1063148.2463961262</v>
      </c>
    </row>
    <row r="1171" spans="1:5" x14ac:dyDescent="0.25">
      <c r="A1171">
        <v>1104</v>
      </c>
      <c r="B1171" s="40">
        <v>3257680.7803621609</v>
      </c>
      <c r="C1171">
        <v>4253185.0188010428</v>
      </c>
      <c r="D1171" t="str">
        <v>unmet</v>
      </c>
      <c r="E1171">
        <v>-995504.23843888193</v>
      </c>
    </row>
    <row r="1172" spans="1:5" x14ac:dyDescent="0.25">
      <c r="A1172">
        <v>1105</v>
      </c>
      <c r="B1172" s="40">
        <v>3164983.3255213192</v>
      </c>
      <c r="C1172">
        <v>4252593.4942750195</v>
      </c>
      <c r="D1172" t="str">
        <v>unmet</v>
      </c>
      <c r="E1172">
        <v>-1087610.1687537003</v>
      </c>
    </row>
    <row r="1173" spans="1:5" x14ac:dyDescent="0.25">
      <c r="A1173">
        <v>1106</v>
      </c>
      <c r="B1173" s="40">
        <v>4465424.0075741392</v>
      </c>
      <c r="C1173">
        <v>4252960.6533074342</v>
      </c>
      <c r="D1173" t="str">
        <v>met</v>
      </c>
      <c r="E1173">
        <v>212463.35426670499</v>
      </c>
    </row>
    <row r="1174" spans="1:5" x14ac:dyDescent="0.25">
      <c r="A1174">
        <v>1107</v>
      </c>
      <c r="B1174" s="40">
        <v>5074348.3566163965</v>
      </c>
      <c r="C1174">
        <v>4253030.9149385858</v>
      </c>
      <c r="D1174" t="str">
        <v>met</v>
      </c>
      <c r="E1174">
        <v>821317.44167781062</v>
      </c>
    </row>
    <row r="1175" spans="1:5" x14ac:dyDescent="0.25">
      <c r="A1175">
        <v>1108</v>
      </c>
      <c r="B1175" s="40">
        <v>3214068.6891777255</v>
      </c>
      <c r="C1175">
        <v>4253597.8330073515</v>
      </c>
      <c r="D1175" t="str">
        <v>unmet</v>
      </c>
      <c r="E1175">
        <v>-1039529.143829626</v>
      </c>
    </row>
    <row r="1176" spans="1:5" x14ac:dyDescent="0.25">
      <c r="A1176">
        <v>1109</v>
      </c>
      <c r="B1176" s="40">
        <v>3580104.0434575314</v>
      </c>
      <c r="C1176">
        <v>4253155.036235908</v>
      </c>
      <c r="D1176" t="str">
        <v>unmet</v>
      </c>
      <c r="E1176">
        <v>-673050.99277837668</v>
      </c>
    </row>
    <row r="1177" spans="1:5" x14ac:dyDescent="0.25">
      <c r="A1177">
        <v>1110</v>
      </c>
      <c r="B1177" s="40">
        <v>3415044.4383239914</v>
      </c>
      <c r="C1177">
        <v>4252936.2276278632</v>
      </c>
      <c r="D1177" t="str">
        <v>unmet</v>
      </c>
      <c r="E1177">
        <v>-837891.7893038718</v>
      </c>
    </row>
    <row r="1178" spans="1:5" x14ac:dyDescent="0.25">
      <c r="A1178">
        <v>1111</v>
      </c>
      <c r="B1178" s="40">
        <v>3485458.3849084652</v>
      </c>
      <c r="C1178">
        <v>4253181.6416244777</v>
      </c>
      <c r="D1178" t="str">
        <v>unmet</v>
      </c>
      <c r="E1178">
        <v>-767723.25671601249</v>
      </c>
    </row>
    <row r="1179" spans="1:5" x14ac:dyDescent="0.25">
      <c r="A1179">
        <v>1112</v>
      </c>
      <c r="B1179" s="40">
        <v>3695477.0468322104</v>
      </c>
      <c r="C1179">
        <v>4253019.7841411196</v>
      </c>
      <c r="D1179" t="str">
        <v>unmet</v>
      </c>
      <c r="E1179">
        <v>-557542.73730890919</v>
      </c>
    </row>
    <row r="1180" spans="1:5" x14ac:dyDescent="0.25">
      <c r="A1180">
        <v>1113</v>
      </c>
      <c r="B1180" s="40">
        <v>3754508.9102226859</v>
      </c>
      <c r="C1180">
        <v>4253431.6380931688</v>
      </c>
      <c r="D1180" t="str">
        <v>unmet</v>
      </c>
      <c r="E1180">
        <v>-498922.72787048295</v>
      </c>
    </row>
    <row r="1181" spans="1:5" x14ac:dyDescent="0.25">
      <c r="A1181">
        <v>1114</v>
      </c>
      <c r="B1181" s="40">
        <v>3638717.3809883026</v>
      </c>
      <c r="C1181">
        <v>4253420.3034085641</v>
      </c>
      <c r="D1181" t="str">
        <v>unmet</v>
      </c>
      <c r="E1181">
        <v>-614702.92242026143</v>
      </c>
    </row>
    <row r="1182" spans="1:5" x14ac:dyDescent="0.25">
      <c r="A1182">
        <v>1115</v>
      </c>
      <c r="B1182" s="40">
        <v>3556997.9253131887</v>
      </c>
      <c r="C1182">
        <v>4253674.1311370172</v>
      </c>
      <c r="D1182" t="str">
        <v>unmet</v>
      </c>
      <c r="E1182">
        <v>-696676.20582382847</v>
      </c>
    </row>
    <row r="1183" spans="1:5" x14ac:dyDescent="0.25">
      <c r="A1183">
        <v>1116</v>
      </c>
      <c r="B1183" s="40">
        <v>5356797.0396254919</v>
      </c>
      <c r="C1183">
        <v>4253746.0854997262</v>
      </c>
      <c r="D1183" t="str">
        <v>met</v>
      </c>
      <c r="E1183">
        <v>1103050.9541257657</v>
      </c>
    </row>
    <row r="1184" spans="1:5" x14ac:dyDescent="0.25">
      <c r="A1184">
        <v>1117</v>
      </c>
      <c r="B1184" s="40">
        <v>3601488.0576432268</v>
      </c>
      <c r="C1184">
        <v>4253331.637925894</v>
      </c>
      <c r="D1184" t="str">
        <v>unmet</v>
      </c>
      <c r="E1184">
        <v>-651843.58028266719</v>
      </c>
    </row>
    <row r="1185" spans="1:5" x14ac:dyDescent="0.25">
      <c r="A1185">
        <v>1118</v>
      </c>
      <c r="B1185" s="40">
        <v>3975327.4372758348</v>
      </c>
      <c r="C1185">
        <v>4253195.7553041475</v>
      </c>
      <c r="D1185" t="str">
        <v>unmet</v>
      </c>
      <c r="E1185">
        <v>-277868.31802831264</v>
      </c>
    </row>
    <row r="1186" spans="1:5" x14ac:dyDescent="0.25">
      <c r="A1186">
        <v>1119</v>
      </c>
      <c r="B1186" s="40">
        <v>4958231.6093800785</v>
      </c>
      <c r="C1186">
        <v>4252801.0743125649</v>
      </c>
      <c r="D1186" t="str">
        <v>met</v>
      </c>
      <c r="E1186">
        <v>705430.53506751359</v>
      </c>
    </row>
    <row r="1187" spans="1:5" x14ac:dyDescent="0.25">
      <c r="A1187">
        <v>1120</v>
      </c>
      <c r="B1187" s="40">
        <v>3477557.6089933808</v>
      </c>
      <c r="C1187">
        <v>4253300.3987464197</v>
      </c>
      <c r="D1187" t="str">
        <v>unmet</v>
      </c>
      <c r="E1187">
        <v>-775742.7897530389</v>
      </c>
    </row>
    <row r="1188" spans="1:5" x14ac:dyDescent="0.25">
      <c r="A1188">
        <v>1121</v>
      </c>
      <c r="B1188" s="40">
        <v>2704286.2270276505</v>
      </c>
      <c r="C1188">
        <v>4253342.1295960881</v>
      </c>
      <c r="D1188" t="str">
        <v>unmet</v>
      </c>
      <c r="E1188">
        <v>-1549055.9025684376</v>
      </c>
    </row>
    <row r="1189" spans="1:5" x14ac:dyDescent="0.25">
      <c r="A1189">
        <v>1122</v>
      </c>
      <c r="B1189" s="40">
        <v>3426554.8093979373</v>
      </c>
      <c r="C1189">
        <v>4253164.0490547381</v>
      </c>
      <c r="D1189" t="str">
        <v>unmet</v>
      </c>
      <c r="E1189">
        <v>-826609.23965680087</v>
      </c>
    </row>
    <row r="1190" spans="1:5" x14ac:dyDescent="0.25">
      <c r="A1190">
        <v>1123</v>
      </c>
      <c r="B1190" s="40">
        <v>3304614.4939688044</v>
      </c>
      <c r="C1190">
        <v>4252836.377869457</v>
      </c>
      <c r="D1190" t="str">
        <v>unmet</v>
      </c>
      <c r="E1190">
        <v>-948221.88390065264</v>
      </c>
    </row>
    <row r="1191" spans="1:5" x14ac:dyDescent="0.25">
      <c r="A1191">
        <v>1124</v>
      </c>
      <c r="B1191" s="40">
        <v>4374590.2179131405</v>
      </c>
      <c r="C1191">
        <v>4253442.1152124079</v>
      </c>
      <c r="D1191" t="str">
        <v>met</v>
      </c>
      <c r="E1191">
        <v>121148.10270073265</v>
      </c>
    </row>
    <row r="1192" spans="1:5" x14ac:dyDescent="0.25">
      <c r="A1192">
        <v>1125</v>
      </c>
      <c r="B1192" s="40">
        <v>3971779.8590435237</v>
      </c>
      <c r="C1192">
        <v>4253426.3242790932</v>
      </c>
      <c r="D1192" t="str">
        <v>unmet</v>
      </c>
      <c r="E1192">
        <v>-281646.46523556951</v>
      </c>
    </row>
    <row r="1193" spans="1:5" x14ac:dyDescent="0.25">
      <c r="A1193">
        <v>1126</v>
      </c>
      <c r="B1193" s="40">
        <v>3821474.9863809492</v>
      </c>
      <c r="C1193">
        <v>4253374.6349948915</v>
      </c>
      <c r="D1193" t="str">
        <v>unmet</v>
      </c>
      <c r="E1193">
        <v>-431899.64861394232</v>
      </c>
    </row>
    <row r="1194" spans="1:5" x14ac:dyDescent="0.25">
      <c r="A1194">
        <v>1127</v>
      </c>
      <c r="B1194" s="40">
        <v>3111897.1440699254</v>
      </c>
      <c r="C1194">
        <v>4252864.808563198</v>
      </c>
      <c r="D1194" t="str">
        <v>unmet</v>
      </c>
      <c r="E1194">
        <v>-1140967.6644932725</v>
      </c>
    </row>
    <row r="1195" spans="1:5" x14ac:dyDescent="0.25">
      <c r="A1195">
        <v>1128</v>
      </c>
      <c r="B1195" s="40">
        <v>2664145.5696757776</v>
      </c>
      <c r="C1195">
        <v>4253541.7197947446</v>
      </c>
      <c r="D1195" t="str">
        <v>unmet</v>
      </c>
      <c r="E1195">
        <v>-1589396.1501189671</v>
      </c>
    </row>
    <row r="1196" spans="1:5" x14ac:dyDescent="0.25">
      <c r="A1196">
        <v>1129</v>
      </c>
      <c r="B1196" s="40">
        <v>3426500.3147660736</v>
      </c>
      <c r="C1196">
        <v>4253274.9166362723</v>
      </c>
      <c r="D1196" t="str">
        <v>unmet</v>
      </c>
      <c r="E1196">
        <v>-826774.60187019873</v>
      </c>
    </row>
    <row r="1197" spans="1:5" x14ac:dyDescent="0.25">
      <c r="A1197">
        <v>1130</v>
      </c>
      <c r="B1197" s="40">
        <v>4518837.9042747831</v>
      </c>
      <c r="C1197">
        <v>4253573.9526094431</v>
      </c>
      <c r="D1197" t="str">
        <v>met</v>
      </c>
      <c r="E1197">
        <v>265263.95166533999</v>
      </c>
    </row>
    <row r="1198" spans="1:5" x14ac:dyDescent="0.25">
      <c r="A1198">
        <v>1131</v>
      </c>
      <c r="B1198" s="40">
        <v>3424524.0707144458</v>
      </c>
      <c r="C1198">
        <v>4252960.324238251</v>
      </c>
      <c r="D1198" t="str">
        <v>unmet</v>
      </c>
      <c r="E1198">
        <v>-828436.25352380518</v>
      </c>
    </row>
    <row r="1199" spans="1:5" x14ac:dyDescent="0.25">
      <c r="A1199">
        <v>1132</v>
      </c>
      <c r="B1199" s="40">
        <v>4260507.884214432</v>
      </c>
      <c r="C1199">
        <v>4253831.5451048221</v>
      </c>
      <c r="D1199" t="str">
        <v>met</v>
      </c>
      <c r="E1199">
        <v>6676.3391096098348</v>
      </c>
    </row>
    <row r="1200" spans="1:5" x14ac:dyDescent="0.25">
      <c r="A1200">
        <v>1133</v>
      </c>
      <c r="B1200" s="40">
        <v>3310102.759277178</v>
      </c>
      <c r="C1200">
        <v>4253105.1614400754</v>
      </c>
      <c r="D1200" t="str">
        <v>unmet</v>
      </c>
      <c r="E1200">
        <v>-943002.4021628974</v>
      </c>
    </row>
    <row r="1201" spans="1:5" x14ac:dyDescent="0.25">
      <c r="A1201">
        <v>1134</v>
      </c>
      <c r="B1201" s="40">
        <v>4969919.6579327546</v>
      </c>
      <c r="C1201">
        <v>4253273.4429515107</v>
      </c>
      <c r="D1201" t="str">
        <v>met</v>
      </c>
      <c r="E1201">
        <v>716646.21498124395</v>
      </c>
    </row>
    <row r="1202" spans="1:5" x14ac:dyDescent="0.25">
      <c r="A1202">
        <v>1135</v>
      </c>
      <c r="B1202" s="40">
        <v>2790754.4654238382</v>
      </c>
      <c r="C1202">
        <v>4253412.9753245274</v>
      </c>
      <c r="D1202" t="str">
        <v>unmet</v>
      </c>
      <c r="E1202">
        <v>-1462658.5099006891</v>
      </c>
    </row>
    <row r="1203" spans="1:5" x14ac:dyDescent="0.25">
      <c r="A1203">
        <v>1136</v>
      </c>
      <c r="B1203" s="40">
        <v>4097025.7229709271</v>
      </c>
      <c r="C1203">
        <v>4253099.0546928383</v>
      </c>
      <c r="D1203" t="str">
        <v>unmet</v>
      </c>
      <c r="E1203">
        <v>-156073.33172191121</v>
      </c>
    </row>
    <row r="1204" spans="1:5" x14ac:dyDescent="0.25">
      <c r="A1204">
        <v>1137</v>
      </c>
      <c r="B1204" s="40">
        <v>3428584.8818168668</v>
      </c>
      <c r="C1204">
        <v>4254059.6177338688</v>
      </c>
      <c r="D1204" t="str">
        <v>unmet</v>
      </c>
      <c r="E1204">
        <v>-825474.73591700196</v>
      </c>
    </row>
    <row r="1205" spans="1:5" x14ac:dyDescent="0.25">
      <c r="A1205">
        <v>1138</v>
      </c>
      <c r="B1205" s="40">
        <v>3144338.0251165638</v>
      </c>
      <c r="C1205">
        <v>4253617.0713072894</v>
      </c>
      <c r="D1205" t="str">
        <v>unmet</v>
      </c>
      <c r="E1205">
        <v>-1109279.0461907256</v>
      </c>
    </row>
    <row r="1206" spans="1:5" x14ac:dyDescent="0.25">
      <c r="A1206">
        <v>1139</v>
      </c>
      <c r="B1206" s="40">
        <v>3322313.2893367484</v>
      </c>
      <c r="C1206">
        <v>4253256.7477906169</v>
      </c>
      <c r="D1206" t="str">
        <v>unmet</v>
      </c>
      <c r="E1206">
        <v>-930943.45845386852</v>
      </c>
    </row>
    <row r="1207" spans="1:5" x14ac:dyDescent="0.25">
      <c r="A1207">
        <v>1140</v>
      </c>
      <c r="B1207" s="40">
        <v>3573432.3104274962</v>
      </c>
      <c r="C1207">
        <v>4253123.5772992698</v>
      </c>
      <c r="D1207" t="str">
        <v>unmet</v>
      </c>
      <c r="E1207">
        <v>-679691.26687177364</v>
      </c>
    </row>
    <row r="1208" spans="1:5" x14ac:dyDescent="0.25">
      <c r="A1208">
        <v>1141</v>
      </c>
      <c r="B1208" s="40">
        <v>3675477.0026315898</v>
      </c>
      <c r="C1208">
        <v>4253269.4573780587</v>
      </c>
      <c r="D1208" t="str">
        <v>unmet</v>
      </c>
      <c r="E1208">
        <v>-577792.45474646892</v>
      </c>
    </row>
    <row r="1209" spans="1:5" x14ac:dyDescent="0.25">
      <c r="A1209">
        <v>1142</v>
      </c>
      <c r="B1209" s="40">
        <v>3404097.6596292066</v>
      </c>
      <c r="C1209">
        <v>4253470.6338242758</v>
      </c>
      <c r="D1209" t="str">
        <v>unmet</v>
      </c>
      <c r="E1209">
        <v>-849372.97419506917</v>
      </c>
    </row>
    <row r="1210" spans="1:5" x14ac:dyDescent="0.25">
      <c r="A1210">
        <v>1143</v>
      </c>
      <c r="B1210" s="40">
        <v>3421996.9666537084</v>
      </c>
      <c r="C1210">
        <v>4253091.0892154314</v>
      </c>
      <c r="D1210" t="str">
        <v>unmet</v>
      </c>
      <c r="E1210">
        <v>-831094.12256172299</v>
      </c>
    </row>
    <row r="1211" spans="1:5" x14ac:dyDescent="0.25">
      <c r="A1211">
        <v>1144</v>
      </c>
      <c r="B1211" s="40">
        <v>4481487.2260278817</v>
      </c>
      <c r="C1211">
        <v>4252893.9042006396</v>
      </c>
      <c r="D1211" t="str">
        <v>met</v>
      </c>
      <c r="E1211">
        <v>228593.32182724215</v>
      </c>
    </row>
    <row r="1212" spans="1:5" x14ac:dyDescent="0.25">
      <c r="A1212">
        <v>1145</v>
      </c>
      <c r="B1212" s="40">
        <v>3298323.1760796602</v>
      </c>
      <c r="C1212">
        <v>4253813.106072898</v>
      </c>
      <c r="D1212" t="str">
        <v>unmet</v>
      </c>
      <c r="E1212">
        <v>-955489.92999323783</v>
      </c>
    </row>
    <row r="1213" spans="1:5" x14ac:dyDescent="0.25">
      <c r="A1213">
        <v>1146</v>
      </c>
      <c r="B1213" s="40">
        <v>3328768.709167778</v>
      </c>
      <c r="C1213">
        <v>4253639.1872657333</v>
      </c>
      <c r="D1213" t="str">
        <v>unmet</v>
      </c>
      <c r="E1213">
        <v>-924870.47809795523</v>
      </c>
    </row>
    <row r="1214" spans="1:5" x14ac:dyDescent="0.25">
      <c r="A1214">
        <v>1147</v>
      </c>
      <c r="B1214" s="40">
        <v>3058096.4641761389</v>
      </c>
      <c r="C1214">
        <v>4253181.3027518969</v>
      </c>
      <c r="D1214" t="str">
        <v>unmet</v>
      </c>
      <c r="E1214">
        <v>-1195084.838575758</v>
      </c>
    </row>
    <row r="1215" spans="1:5" x14ac:dyDescent="0.25">
      <c r="A1215">
        <v>1148</v>
      </c>
      <c r="B1215" s="40">
        <v>3308938.2162514981</v>
      </c>
      <c r="C1215">
        <v>4252853.7263915529</v>
      </c>
      <c r="D1215" t="str">
        <v>unmet</v>
      </c>
      <c r="E1215">
        <v>-943915.51014005486</v>
      </c>
    </row>
    <row r="1216" spans="1:5" x14ac:dyDescent="0.25">
      <c r="A1216">
        <v>1149</v>
      </c>
      <c r="B1216" s="40">
        <v>3288479.3524304237</v>
      </c>
      <c r="C1216">
        <v>4253241.9677142715</v>
      </c>
      <c r="D1216" t="str">
        <v>unmet</v>
      </c>
      <c r="E1216">
        <v>-964762.61528384779</v>
      </c>
    </row>
    <row r="1217" spans="1:5" x14ac:dyDescent="0.25">
      <c r="A1217">
        <v>1150</v>
      </c>
      <c r="B1217" s="40">
        <v>3652587.4826017153</v>
      </c>
      <c r="C1217">
        <v>4253829.7091700193</v>
      </c>
      <c r="D1217" t="str">
        <v>unmet</v>
      </c>
      <c r="E1217">
        <v>-601242.226568304</v>
      </c>
    </row>
    <row r="1218" spans="1:5" x14ac:dyDescent="0.25">
      <c r="A1218">
        <v>1151</v>
      </c>
      <c r="B1218" s="40">
        <v>3641606.2380773779</v>
      </c>
      <c r="C1218">
        <v>4253241.5430381848</v>
      </c>
      <c r="D1218" t="str">
        <v>unmet</v>
      </c>
      <c r="E1218">
        <v>-611635.30496080685</v>
      </c>
    </row>
    <row r="1219" spans="1:5" x14ac:dyDescent="0.25">
      <c r="A1219">
        <v>1152</v>
      </c>
      <c r="B1219" s="40">
        <v>2687952.1832883898</v>
      </c>
      <c r="C1219">
        <v>4252720.4954615515</v>
      </c>
      <c r="D1219" t="str">
        <v>unmet</v>
      </c>
      <c r="E1219">
        <v>-1564768.3121731617</v>
      </c>
    </row>
    <row r="1220" spans="1:5" x14ac:dyDescent="0.25">
      <c r="A1220">
        <v>1153</v>
      </c>
      <c r="B1220" s="40">
        <v>4133072.7775976136</v>
      </c>
      <c r="C1220">
        <v>4253450.4995081127</v>
      </c>
      <c r="D1220" t="str">
        <v>unmet</v>
      </c>
      <c r="E1220">
        <v>-120377.72191049904</v>
      </c>
    </row>
    <row r="1221" spans="1:5" x14ac:dyDescent="0.25">
      <c r="A1221">
        <v>1154</v>
      </c>
      <c r="B1221" s="40">
        <v>3457748.7441616082</v>
      </c>
      <c r="C1221">
        <v>4253049.6154999724</v>
      </c>
      <c r="D1221" t="str">
        <v>unmet</v>
      </c>
      <c r="E1221">
        <v>-795300.8713383642</v>
      </c>
    </row>
    <row r="1222" spans="1:5" x14ac:dyDescent="0.25">
      <c r="A1222">
        <v>1155</v>
      </c>
      <c r="B1222" s="40">
        <v>4852045.4025457473</v>
      </c>
      <c r="C1222">
        <v>4253555.108322938</v>
      </c>
      <c r="D1222" t="str">
        <v>met</v>
      </c>
      <c r="E1222">
        <v>598490.29422280937</v>
      </c>
    </row>
    <row r="1223" spans="1:5" x14ac:dyDescent="0.25">
      <c r="A1223">
        <v>1156</v>
      </c>
      <c r="B1223" s="40">
        <v>3263839.3367699115</v>
      </c>
      <c r="C1223">
        <v>4252978.395658114</v>
      </c>
      <c r="D1223" t="str">
        <v>unmet</v>
      </c>
      <c r="E1223">
        <v>-989139.05888820253</v>
      </c>
    </row>
    <row r="1224" spans="1:5" x14ac:dyDescent="0.25">
      <c r="A1224">
        <v>1157</v>
      </c>
      <c r="B1224" s="40">
        <v>2982885.337562887</v>
      </c>
      <c r="C1224">
        <v>4253390.9359835871</v>
      </c>
      <c r="D1224" t="str">
        <v>unmet</v>
      </c>
      <c r="E1224">
        <v>-1270505.5984207001</v>
      </c>
    </row>
    <row r="1225" spans="1:5" x14ac:dyDescent="0.25">
      <c r="A1225">
        <v>1158</v>
      </c>
      <c r="B1225" s="40">
        <v>3261714.0365648782</v>
      </c>
      <c r="C1225">
        <v>4253715.3890160099</v>
      </c>
      <c r="D1225" t="str">
        <v>unmet</v>
      </c>
      <c r="E1225">
        <v>-992001.35245113168</v>
      </c>
    </row>
    <row r="1226" spans="1:5" x14ac:dyDescent="0.25">
      <c r="A1226">
        <v>1159</v>
      </c>
      <c r="B1226" s="40">
        <v>5785537.0553807374</v>
      </c>
      <c r="C1226">
        <v>4253091.850223151</v>
      </c>
      <c r="D1226" t="str">
        <v>met</v>
      </c>
      <c r="E1226">
        <v>1532445.2051575864</v>
      </c>
    </row>
    <row r="1227" spans="1:5" x14ac:dyDescent="0.25">
      <c r="A1227">
        <v>1160</v>
      </c>
      <c r="B1227" s="40">
        <v>3326056.9720737226</v>
      </c>
      <c r="C1227">
        <v>4253688.800708713</v>
      </c>
      <c r="D1227" t="str">
        <v>unmet</v>
      </c>
      <c r="E1227">
        <v>-927631.82863499038</v>
      </c>
    </row>
    <row r="1228" spans="1:5" x14ac:dyDescent="0.25">
      <c r="A1228">
        <v>1161</v>
      </c>
      <c r="B1228" s="40">
        <v>3084692.0804315372</v>
      </c>
      <c r="C1228">
        <v>4253252.0952886809</v>
      </c>
      <c r="D1228" t="str">
        <v>unmet</v>
      </c>
      <c r="E1228">
        <v>-1168560.0148571436</v>
      </c>
    </row>
    <row r="1229" spans="1:5" x14ac:dyDescent="0.25">
      <c r="A1229">
        <v>1162</v>
      </c>
      <c r="B1229" s="40">
        <v>3052246.7578998031</v>
      </c>
      <c r="C1229">
        <v>4253145.2884182278</v>
      </c>
      <c r="D1229" t="str">
        <v>unmet</v>
      </c>
      <c r="E1229">
        <v>-1200898.5305184247</v>
      </c>
    </row>
    <row r="1230" spans="1:5" x14ac:dyDescent="0.25">
      <c r="A1230">
        <v>1163</v>
      </c>
      <c r="B1230" s="40">
        <v>3884520.0142922127</v>
      </c>
      <c r="C1230">
        <v>4253321.4702962311</v>
      </c>
      <c r="D1230" t="str">
        <v>unmet</v>
      </c>
      <c r="E1230">
        <v>-368801.45600401843</v>
      </c>
    </row>
    <row r="1231" spans="1:5" x14ac:dyDescent="0.25">
      <c r="A1231">
        <v>1164</v>
      </c>
      <c r="B1231" s="40">
        <v>3077689.5854207803</v>
      </c>
      <c r="C1231">
        <v>4253208.2413852969</v>
      </c>
      <c r="D1231" t="str">
        <v>unmet</v>
      </c>
      <c r="E1231">
        <v>-1175518.6559645166</v>
      </c>
    </row>
    <row r="1232" spans="1:5" x14ac:dyDescent="0.25">
      <c r="A1232">
        <v>1165</v>
      </c>
      <c r="B1232" s="40">
        <v>3153386.5718561797</v>
      </c>
      <c r="C1232">
        <v>4252692.8223861344</v>
      </c>
      <c r="D1232" t="str">
        <v>unmet</v>
      </c>
      <c r="E1232">
        <v>-1099306.2505299547</v>
      </c>
    </row>
    <row r="1233" spans="1:5" x14ac:dyDescent="0.25">
      <c r="A1233">
        <v>1166</v>
      </c>
      <c r="B1233" s="40">
        <v>3281959.82711164</v>
      </c>
      <c r="C1233">
        <v>4253848.3970974339</v>
      </c>
      <c r="D1233" t="str">
        <v>unmet</v>
      </c>
      <c r="E1233">
        <v>-971888.5699857939</v>
      </c>
    </row>
    <row r="1234" spans="1:5" x14ac:dyDescent="0.25">
      <c r="A1234">
        <v>1167</v>
      </c>
      <c r="B1234" s="40">
        <v>2846978.6024956014</v>
      </c>
      <c r="C1234">
        <v>4253100.7043225523</v>
      </c>
      <c r="D1234" t="str">
        <v>unmet</v>
      </c>
      <c r="E1234">
        <v>-1406122.1018269509</v>
      </c>
    </row>
    <row r="1235" spans="1:5" x14ac:dyDescent="0.25">
      <c r="A1235">
        <v>1168</v>
      </c>
      <c r="B1235" s="40">
        <v>3503227.0032551908</v>
      </c>
      <c r="C1235">
        <v>4253018.8402401106</v>
      </c>
      <c r="D1235" t="str">
        <v>unmet</v>
      </c>
      <c r="E1235">
        <v>-749791.83698491985</v>
      </c>
    </row>
    <row r="1236" spans="1:5" x14ac:dyDescent="0.25">
      <c r="A1236">
        <v>1169</v>
      </c>
      <c r="B1236" s="40">
        <v>3612239.7033072873</v>
      </c>
      <c r="C1236">
        <v>4253368.1108678961</v>
      </c>
      <c r="D1236" t="str">
        <v>unmet</v>
      </c>
      <c r="E1236">
        <v>-641128.40756060882</v>
      </c>
    </row>
    <row r="1237" spans="1:5" x14ac:dyDescent="0.25">
      <c r="A1237">
        <v>1170</v>
      </c>
      <c r="B1237" s="40">
        <v>3660620.7262764331</v>
      </c>
      <c r="C1237">
        <v>4253656.1257793754</v>
      </c>
      <c r="D1237" t="str">
        <v>unmet</v>
      </c>
      <c r="E1237">
        <v>-593035.39950294234</v>
      </c>
    </row>
    <row r="1238" spans="1:5" x14ac:dyDescent="0.25">
      <c r="A1238">
        <v>1171</v>
      </c>
      <c r="B1238" s="40">
        <v>3071382.7625673255</v>
      </c>
      <c r="C1238">
        <v>4253511.9033404719</v>
      </c>
      <c r="D1238" t="str">
        <v>unmet</v>
      </c>
      <c r="E1238">
        <v>-1182129.1407731464</v>
      </c>
    </row>
    <row r="1239" spans="1:5" x14ac:dyDescent="0.25">
      <c r="A1239">
        <v>1172</v>
      </c>
      <c r="B1239" s="40">
        <v>3656598.4342426169</v>
      </c>
      <c r="C1239">
        <v>4253275.3738893643</v>
      </c>
      <c r="D1239" t="str">
        <v>unmet</v>
      </c>
      <c r="E1239">
        <v>-596676.93964674743</v>
      </c>
    </row>
    <row r="1240" spans="1:5" x14ac:dyDescent="0.25">
      <c r="A1240">
        <v>1173</v>
      </c>
      <c r="B1240" s="40">
        <v>4113802.5341274235</v>
      </c>
      <c r="C1240">
        <v>4253485.5697117802</v>
      </c>
      <c r="D1240" t="str">
        <v>unmet</v>
      </c>
      <c r="E1240">
        <v>-139683.03558435664</v>
      </c>
    </row>
    <row r="1241" spans="1:5" x14ac:dyDescent="0.25">
      <c r="A1241">
        <v>1174</v>
      </c>
      <c r="B1241" s="40">
        <v>3138136.2771158814</v>
      </c>
      <c r="C1241">
        <v>4253421.6875752602</v>
      </c>
      <c r="D1241" t="str">
        <v>unmet</v>
      </c>
      <c r="E1241">
        <v>-1115285.4104593787</v>
      </c>
    </row>
    <row r="1242" spans="1:5" x14ac:dyDescent="0.25">
      <c r="A1242">
        <v>1175</v>
      </c>
      <c r="B1242" s="40">
        <v>4901500.0866250712</v>
      </c>
      <c r="C1242">
        <v>4253648.4680802403</v>
      </c>
      <c r="D1242" t="str">
        <v>met</v>
      </c>
      <c r="E1242">
        <v>647851.61854483094</v>
      </c>
    </row>
    <row r="1243" spans="1:5" x14ac:dyDescent="0.25">
      <c r="A1243">
        <v>1176</v>
      </c>
      <c r="B1243" s="40">
        <v>3206241.2872397196</v>
      </c>
      <c r="C1243">
        <v>4252900.0596902287</v>
      </c>
      <c r="D1243" t="str">
        <v>unmet</v>
      </c>
      <c r="E1243">
        <v>-1046658.772450509</v>
      </c>
    </row>
    <row r="1244" spans="1:5" x14ac:dyDescent="0.25">
      <c r="A1244">
        <v>1177</v>
      </c>
      <c r="B1244" s="40">
        <v>2769171.0354754832</v>
      </c>
      <c r="C1244">
        <v>4253636.4289021594</v>
      </c>
      <c r="D1244" t="str">
        <v>unmet</v>
      </c>
      <c r="E1244">
        <v>-1484465.3934266763</v>
      </c>
    </row>
    <row r="1245" spans="1:5" x14ac:dyDescent="0.25">
      <c r="A1245">
        <v>1178</v>
      </c>
      <c r="B1245" s="40">
        <v>3418735.2525369516</v>
      </c>
      <c r="C1245">
        <v>4253117.883248982</v>
      </c>
      <c r="D1245" t="str">
        <v>unmet</v>
      </c>
      <c r="E1245">
        <v>-834382.63071203046</v>
      </c>
    </row>
    <row r="1246" spans="1:5" x14ac:dyDescent="0.25">
      <c r="A1246">
        <v>1179</v>
      </c>
      <c r="B1246" s="40">
        <v>3773586.2414477617</v>
      </c>
      <c r="C1246">
        <v>4252886.9825235428</v>
      </c>
      <c r="D1246" t="str">
        <v>unmet</v>
      </c>
      <c r="E1246">
        <v>-479300.74107578117</v>
      </c>
    </row>
    <row r="1247" spans="1:5" x14ac:dyDescent="0.25">
      <c r="A1247">
        <v>1180</v>
      </c>
      <c r="B1247" s="40">
        <v>3995581.1554388148</v>
      </c>
      <c r="C1247">
        <v>4253326.7297895756</v>
      </c>
      <c r="D1247" t="str">
        <v>unmet</v>
      </c>
      <c r="E1247">
        <v>-257745.57435076078</v>
      </c>
    </row>
    <row r="1248" spans="1:5" x14ac:dyDescent="0.25">
      <c r="A1248">
        <v>1181</v>
      </c>
      <c r="B1248" s="40">
        <v>3187747.3939451417</v>
      </c>
      <c r="C1248">
        <v>4253183.2556144223</v>
      </c>
      <c r="D1248" t="str">
        <v>unmet</v>
      </c>
      <c r="E1248">
        <v>-1065435.8616692806</v>
      </c>
    </row>
    <row r="1249" spans="1:5" x14ac:dyDescent="0.25">
      <c r="A1249">
        <v>1182</v>
      </c>
      <c r="B1249" s="40">
        <v>3063446.0580543936</v>
      </c>
      <c r="C1249">
        <v>4253476.083816696</v>
      </c>
      <c r="D1249" t="str">
        <v>unmet</v>
      </c>
      <c r="E1249">
        <v>-1190030.0257623023</v>
      </c>
    </row>
    <row r="1250" spans="1:5" x14ac:dyDescent="0.25">
      <c r="A1250">
        <v>1183</v>
      </c>
      <c r="B1250" s="40">
        <v>3913840.7672511875</v>
      </c>
      <c r="C1250">
        <v>4253118.0989295086</v>
      </c>
      <c r="D1250" t="str">
        <v>unmet</v>
      </c>
      <c r="E1250">
        <v>-339277.33167832112</v>
      </c>
    </row>
    <row r="1251" spans="1:5" x14ac:dyDescent="0.25">
      <c r="A1251">
        <v>1184</v>
      </c>
      <c r="B1251" s="40">
        <v>3697949.3989982251</v>
      </c>
      <c r="C1251">
        <v>4253293.0953336442</v>
      </c>
      <c r="D1251" t="str">
        <v>unmet</v>
      </c>
      <c r="E1251">
        <v>-555343.69633541908</v>
      </c>
    </row>
    <row r="1252" spans="1:5" x14ac:dyDescent="0.25">
      <c r="A1252">
        <v>1185</v>
      </c>
      <c r="B1252" s="40">
        <v>3124832.0167377079</v>
      </c>
      <c r="C1252">
        <v>4253009.8414565669</v>
      </c>
      <c r="D1252" t="str">
        <v>unmet</v>
      </c>
      <c r="E1252">
        <v>-1128177.824718859</v>
      </c>
    </row>
    <row r="1253" spans="1:5" x14ac:dyDescent="0.25">
      <c r="A1253">
        <v>1186</v>
      </c>
      <c r="B1253" s="40">
        <v>4159009.4117272426</v>
      </c>
      <c r="C1253">
        <v>4253732.6339844195</v>
      </c>
      <c r="D1253" t="str">
        <v>unmet</v>
      </c>
      <c r="E1253">
        <v>-94723.22225717688</v>
      </c>
    </row>
    <row r="1254" spans="1:5" x14ac:dyDescent="0.25">
      <c r="A1254">
        <v>1187</v>
      </c>
      <c r="B1254" s="40">
        <v>4050680.8401986873</v>
      </c>
      <c r="C1254">
        <v>4253083.9174698293</v>
      </c>
      <c r="D1254" t="str">
        <v>unmet</v>
      </c>
      <c r="E1254">
        <v>-202403.07727114204</v>
      </c>
    </row>
    <row r="1255" spans="1:5" x14ac:dyDescent="0.25">
      <c r="A1255">
        <v>1188</v>
      </c>
      <c r="B1255" s="40">
        <v>4329541.9895608369</v>
      </c>
      <c r="C1255">
        <v>4253276.1981916428</v>
      </c>
      <c r="D1255" t="str">
        <v>met</v>
      </c>
      <c r="E1255">
        <v>76265.791369194165</v>
      </c>
    </row>
    <row r="1256" spans="1:5" x14ac:dyDescent="0.25">
      <c r="A1256">
        <v>1189</v>
      </c>
      <c r="B1256" s="40">
        <v>3337035.0660934765</v>
      </c>
      <c r="C1256">
        <v>4253573.7798577175</v>
      </c>
      <c r="D1256" t="str">
        <v>unmet</v>
      </c>
      <c r="E1256">
        <v>-916538.71376424097</v>
      </c>
    </row>
    <row r="1257" spans="1:5" x14ac:dyDescent="0.25">
      <c r="A1257">
        <v>1190</v>
      </c>
      <c r="B1257" s="40">
        <v>3282139.5079762759</v>
      </c>
      <c r="C1257">
        <v>4253617.7950762091</v>
      </c>
      <c r="D1257" t="str">
        <v>unmet</v>
      </c>
      <c r="E1257">
        <v>-971478.28709993325</v>
      </c>
    </row>
    <row r="1258" spans="1:5" x14ac:dyDescent="0.25">
      <c r="A1258">
        <v>1191</v>
      </c>
      <c r="B1258" s="40">
        <v>3138684.8431489859</v>
      </c>
      <c r="C1258">
        <v>4253496.4556011045</v>
      </c>
      <c r="D1258" t="str">
        <v>unmet</v>
      </c>
      <c r="E1258">
        <v>-1114811.6124521187</v>
      </c>
    </row>
    <row r="1259" spans="1:5" x14ac:dyDescent="0.25">
      <c r="A1259">
        <v>1192</v>
      </c>
      <c r="B1259" s="40">
        <v>3425074.3523880523</v>
      </c>
      <c r="C1259">
        <v>4253753.8747314299</v>
      </c>
      <c r="D1259" t="str">
        <v>unmet</v>
      </c>
      <c r="E1259">
        <v>-828679.52234337758</v>
      </c>
    </row>
    <row r="1260" spans="1:5" x14ac:dyDescent="0.25">
      <c r="A1260">
        <v>1193</v>
      </c>
      <c r="B1260" s="40">
        <v>3687852.5537441736</v>
      </c>
      <c r="C1260">
        <v>4253429.806762456</v>
      </c>
      <c r="D1260" t="str">
        <v>unmet</v>
      </c>
      <c r="E1260">
        <v>-565577.25301828235</v>
      </c>
    </row>
    <row r="1261" spans="1:5" x14ac:dyDescent="0.25">
      <c r="A1261">
        <v>1194</v>
      </c>
      <c r="B1261" s="40">
        <v>3581964.4961159555</v>
      </c>
      <c r="C1261">
        <v>4253271.1326185232</v>
      </c>
      <c r="D1261" t="str">
        <v>unmet</v>
      </c>
      <c r="E1261">
        <v>-671306.63650256768</v>
      </c>
    </row>
    <row r="1262" spans="1:5" x14ac:dyDescent="0.25">
      <c r="A1262">
        <v>1195</v>
      </c>
      <c r="B1262" s="40">
        <v>3956496.0741293682</v>
      </c>
      <c r="C1262">
        <v>4253621.4739987645</v>
      </c>
      <c r="D1262" t="str">
        <v>unmet</v>
      </c>
      <c r="E1262">
        <v>-297125.39986939635</v>
      </c>
    </row>
    <row r="1263" spans="1:5" x14ac:dyDescent="0.25">
      <c r="A1263">
        <v>1196</v>
      </c>
      <c r="B1263" s="40">
        <v>3192487.4912698101</v>
      </c>
      <c r="C1263">
        <v>4253339.6345903426</v>
      </c>
      <c r="D1263" t="str">
        <v>unmet</v>
      </c>
      <c r="E1263">
        <v>-1060852.1433205325</v>
      </c>
    </row>
    <row r="1264" spans="1:5" x14ac:dyDescent="0.25">
      <c r="A1264">
        <v>1197</v>
      </c>
      <c r="B1264" s="40">
        <v>3061154.0990074463</v>
      </c>
      <c r="C1264">
        <v>4253332.4665152933</v>
      </c>
      <c r="D1264" t="str">
        <v>unmet</v>
      </c>
      <c r="E1264">
        <v>-1192178.367507847</v>
      </c>
    </row>
    <row r="1265" spans="1:5" x14ac:dyDescent="0.25">
      <c r="A1265">
        <v>1198</v>
      </c>
      <c r="B1265" s="40">
        <v>3526378.902587058</v>
      </c>
      <c r="C1265">
        <v>4253322.832399888</v>
      </c>
      <c r="D1265" t="str">
        <v>unmet</v>
      </c>
      <c r="E1265">
        <v>-726943.92981282994</v>
      </c>
    </row>
    <row r="1266" spans="1:5" x14ac:dyDescent="0.25">
      <c r="A1266">
        <v>1199</v>
      </c>
      <c r="B1266" s="40">
        <v>3554670.8094258527</v>
      </c>
      <c r="C1266">
        <v>4253683.4491615733</v>
      </c>
      <c r="D1266" t="str">
        <v>unmet</v>
      </c>
      <c r="E1266">
        <v>-699012.63973572059</v>
      </c>
    </row>
    <row r="1267" spans="1:5" x14ac:dyDescent="0.25">
      <c r="A1267">
        <v>1200</v>
      </c>
      <c r="B1267" s="40">
        <v>3349775.3556062542</v>
      </c>
      <c r="C1267">
        <v>4253814.4014354274</v>
      </c>
      <c r="D1267" t="str">
        <v>unmet</v>
      </c>
      <c r="E1267">
        <v>-904039.04582917318</v>
      </c>
    </row>
    <row r="1268" spans="1:5" x14ac:dyDescent="0.25">
      <c r="A1268">
        <v>1201</v>
      </c>
      <c r="B1268" s="40">
        <v>5156115.9503035983</v>
      </c>
      <c r="C1268">
        <v>4253386.8946166309</v>
      </c>
      <c r="D1268" t="str">
        <v>met</v>
      </c>
      <c r="E1268">
        <v>902729.05568696745</v>
      </c>
    </row>
    <row r="1269" spans="1:5" x14ac:dyDescent="0.25">
      <c r="A1269">
        <v>1202</v>
      </c>
      <c r="B1269" s="40">
        <v>2927526.5021043476</v>
      </c>
      <c r="C1269">
        <v>4253729.5757656964</v>
      </c>
      <c r="D1269" t="str">
        <v>unmet</v>
      </c>
      <c r="E1269">
        <v>-1326203.0736613488</v>
      </c>
    </row>
    <row r="1270" spans="1:5" x14ac:dyDescent="0.25">
      <c r="A1270">
        <v>1203</v>
      </c>
      <c r="B1270" s="40">
        <v>4370876.6925738221</v>
      </c>
      <c r="C1270">
        <v>4253596.8436915549</v>
      </c>
      <c r="D1270" t="str">
        <v>met</v>
      </c>
      <c r="E1270">
        <v>117279.84888226725</v>
      </c>
    </row>
    <row r="1271" spans="1:5" x14ac:dyDescent="0.25">
      <c r="A1271">
        <v>1204</v>
      </c>
      <c r="B1271" s="40">
        <v>3260479.7466750313</v>
      </c>
      <c r="C1271">
        <v>4253335.4138052491</v>
      </c>
      <c r="D1271" t="str">
        <v>unmet</v>
      </c>
      <c r="E1271">
        <v>-992855.66713021789</v>
      </c>
    </row>
    <row r="1272" spans="1:5" x14ac:dyDescent="0.25">
      <c r="A1272">
        <v>1205</v>
      </c>
      <c r="B1272" s="40">
        <v>3532153.6981670158</v>
      </c>
      <c r="C1272">
        <v>4253969.2157431319</v>
      </c>
      <c r="D1272" t="str">
        <v>unmet</v>
      </c>
      <c r="E1272">
        <v>-721815.51757611614</v>
      </c>
    </row>
    <row r="1273" spans="1:5" x14ac:dyDescent="0.25">
      <c r="A1273">
        <v>1206</v>
      </c>
      <c r="B1273" s="40">
        <v>3127111.1652121199</v>
      </c>
      <c r="C1273">
        <v>4253111.5850182995</v>
      </c>
      <c r="D1273" t="str">
        <v>unmet</v>
      </c>
      <c r="E1273">
        <v>-1126000.4198061796</v>
      </c>
    </row>
    <row r="1274" spans="1:5" x14ac:dyDescent="0.25">
      <c r="A1274">
        <v>1207</v>
      </c>
      <c r="B1274" s="40">
        <v>4073133.3396374667</v>
      </c>
      <c r="C1274">
        <v>4253413.3748026919</v>
      </c>
      <c r="D1274" t="str">
        <v>unmet</v>
      </c>
      <c r="E1274">
        <v>-180280.03516522516</v>
      </c>
    </row>
    <row r="1275" spans="1:5" x14ac:dyDescent="0.25">
      <c r="A1275">
        <v>1208</v>
      </c>
      <c r="B1275" s="40">
        <v>3221888.4330636691</v>
      </c>
      <c r="C1275">
        <v>4253122.358325975</v>
      </c>
      <c r="D1275" t="str">
        <v>unmet</v>
      </c>
      <c r="E1275">
        <v>-1031233.9252623059</v>
      </c>
    </row>
    <row r="1276" spans="1:5" x14ac:dyDescent="0.25">
      <c r="A1276">
        <v>1209</v>
      </c>
      <c r="B1276" s="40">
        <v>3351161.7072098358</v>
      </c>
      <c r="C1276">
        <v>4253383.4233042905</v>
      </c>
      <c r="D1276" t="str">
        <v>unmet</v>
      </c>
      <c r="E1276">
        <v>-902221.71609445475</v>
      </c>
    </row>
    <row r="1277" spans="1:5" x14ac:dyDescent="0.25">
      <c r="A1277">
        <v>1210</v>
      </c>
      <c r="B1277" s="40">
        <v>3554129.9806118207</v>
      </c>
      <c r="C1277">
        <v>4253630.6160316309</v>
      </c>
      <c r="D1277" t="str">
        <v>unmet</v>
      </c>
      <c r="E1277">
        <v>-699500.63541981019</v>
      </c>
    </row>
    <row r="1278" spans="1:5" x14ac:dyDescent="0.25">
      <c r="A1278">
        <v>1211</v>
      </c>
      <c r="B1278" s="40">
        <v>4338586.5263105445</v>
      </c>
      <c r="C1278">
        <v>4252831.0644422714</v>
      </c>
      <c r="D1278" t="str">
        <v>met</v>
      </c>
      <c r="E1278">
        <v>85755.461868273094</v>
      </c>
    </row>
    <row r="1279" spans="1:5" x14ac:dyDescent="0.25">
      <c r="A1279">
        <v>1212</v>
      </c>
      <c r="B1279" s="40">
        <v>5254541.932362454</v>
      </c>
      <c r="C1279">
        <v>4253116.4263351038</v>
      </c>
      <c r="D1279" t="str">
        <v>met</v>
      </c>
      <c r="E1279">
        <v>1001425.5060273502</v>
      </c>
    </row>
    <row r="1280" spans="1:5" x14ac:dyDescent="0.25">
      <c r="A1280">
        <v>1213</v>
      </c>
      <c r="B1280" s="40">
        <v>3610614.8048154218</v>
      </c>
      <c r="C1280">
        <v>4253504.738705107</v>
      </c>
      <c r="D1280" t="str">
        <v>unmet</v>
      </c>
      <c r="E1280">
        <v>-642889.9338896852</v>
      </c>
    </row>
    <row r="1281" spans="1:5" x14ac:dyDescent="0.25">
      <c r="A1281">
        <v>1214</v>
      </c>
      <c r="B1281" s="40">
        <v>3149049.1657143305</v>
      </c>
      <c r="C1281">
        <v>4253475.7977401698</v>
      </c>
      <c r="D1281" t="str">
        <v>unmet</v>
      </c>
      <c r="E1281">
        <v>-1104426.6320258393</v>
      </c>
    </row>
    <row r="1282" spans="1:5" x14ac:dyDescent="0.25">
      <c r="A1282">
        <v>1215</v>
      </c>
      <c r="B1282" s="40">
        <v>3220960.4300954198</v>
      </c>
      <c r="C1282">
        <v>4253756.2512991577</v>
      </c>
      <c r="D1282" t="str">
        <v>unmet</v>
      </c>
      <c r="E1282">
        <v>-1032795.821203738</v>
      </c>
    </row>
    <row r="1283" spans="1:5" x14ac:dyDescent="0.25">
      <c r="A1283">
        <v>1216</v>
      </c>
      <c r="B1283" s="40">
        <v>3773389.7457861244</v>
      </c>
      <c r="C1283">
        <v>4253320.3698476581</v>
      </c>
      <c r="D1283" t="str">
        <v>unmet</v>
      </c>
      <c r="E1283">
        <v>-479930.62406153372</v>
      </c>
    </row>
    <row r="1284" spans="1:5" x14ac:dyDescent="0.25">
      <c r="A1284">
        <v>1217</v>
      </c>
      <c r="B1284" s="40">
        <v>3474755.5771803218</v>
      </c>
      <c r="C1284">
        <v>4253190.362170361</v>
      </c>
      <c r="D1284" t="str">
        <v>unmet</v>
      </c>
      <c r="E1284">
        <v>-778434.78499003919</v>
      </c>
    </row>
    <row r="1285" spans="1:5" x14ac:dyDescent="0.25">
      <c r="A1285">
        <v>1218</v>
      </c>
      <c r="B1285" s="40">
        <v>3717972.9898450524</v>
      </c>
      <c r="C1285">
        <v>4253153.6258521825</v>
      </c>
      <c r="D1285" t="str">
        <v>unmet</v>
      </c>
      <c r="E1285">
        <v>-535180.63600713015</v>
      </c>
    </row>
    <row r="1286" spans="1:5" x14ac:dyDescent="0.25">
      <c r="A1286">
        <v>1219</v>
      </c>
      <c r="B1286" s="40">
        <v>3547729.7278774315</v>
      </c>
      <c r="C1286">
        <v>4253415.2921724645</v>
      </c>
      <c r="D1286" t="str">
        <v>unmet</v>
      </c>
      <c r="E1286">
        <v>-705685.56429503299</v>
      </c>
    </row>
    <row r="1287" spans="1:5" x14ac:dyDescent="0.25">
      <c r="A1287">
        <v>1220</v>
      </c>
      <c r="B1287" s="40">
        <v>3530372.373393395</v>
      </c>
      <c r="C1287">
        <v>4253183.0192047525</v>
      </c>
      <c r="D1287" t="str">
        <v>unmet</v>
      </c>
      <c r="E1287">
        <v>-722810.64581135754</v>
      </c>
    </row>
    <row r="1288" spans="1:5" x14ac:dyDescent="0.25">
      <c r="A1288">
        <v>1221</v>
      </c>
      <c r="B1288" s="40">
        <v>3654503.0014049085</v>
      </c>
      <c r="C1288">
        <v>4253213.2216034485</v>
      </c>
      <c r="D1288" t="str">
        <v>unmet</v>
      </c>
      <c r="E1288">
        <v>-598710.22019854002</v>
      </c>
    </row>
    <row r="1289" spans="1:5" x14ac:dyDescent="0.25">
      <c r="A1289">
        <v>1222</v>
      </c>
      <c r="B1289" s="40">
        <v>4195442.8524963949</v>
      </c>
      <c r="C1289">
        <v>4253379.690852874</v>
      </c>
      <c r="D1289" t="str">
        <v>unmet</v>
      </c>
      <c r="E1289">
        <v>-57936.838356479071</v>
      </c>
    </row>
    <row r="1290" spans="1:5" x14ac:dyDescent="0.25">
      <c r="A1290">
        <v>1223</v>
      </c>
      <c r="B1290" s="40">
        <v>3480175.9890352325</v>
      </c>
      <c r="C1290">
        <v>4253211.8909975989</v>
      </c>
      <c r="D1290" t="str">
        <v>unmet</v>
      </c>
      <c r="E1290">
        <v>-773035.90196236642</v>
      </c>
    </row>
    <row r="1291" spans="1:5" x14ac:dyDescent="0.25">
      <c r="A1291">
        <v>1224</v>
      </c>
      <c r="B1291" s="40">
        <v>3220532.1089239856</v>
      </c>
      <c r="C1291">
        <v>4253679.3129426856</v>
      </c>
      <c r="D1291" t="str">
        <v>unmet</v>
      </c>
      <c r="E1291">
        <v>-1033147.2040186999</v>
      </c>
    </row>
    <row r="1292" spans="1:5" x14ac:dyDescent="0.25">
      <c r="A1292">
        <v>1225</v>
      </c>
      <c r="B1292" s="40">
        <v>4757714.3337336276</v>
      </c>
      <c r="C1292">
        <v>4252833.4455577433</v>
      </c>
      <c r="D1292" t="str">
        <v>met</v>
      </c>
      <c r="E1292">
        <v>504880.88817588426</v>
      </c>
    </row>
    <row r="1293" spans="1:5" x14ac:dyDescent="0.25">
      <c r="A1293">
        <v>1226</v>
      </c>
      <c r="B1293" s="40">
        <v>3700399.3592126388</v>
      </c>
      <c r="C1293">
        <v>4253604.7661370896</v>
      </c>
      <c r="D1293" t="str">
        <v>unmet</v>
      </c>
      <c r="E1293">
        <v>-553205.40692445077</v>
      </c>
    </row>
    <row r="1294" spans="1:5" x14ac:dyDescent="0.25">
      <c r="A1294">
        <v>1227</v>
      </c>
      <c r="B1294" s="40">
        <v>3158955.9740089593</v>
      </c>
      <c r="C1294">
        <v>4252936.0323343221</v>
      </c>
      <c r="D1294" t="str">
        <v>unmet</v>
      </c>
      <c r="E1294">
        <v>-1093980.0583253629</v>
      </c>
    </row>
    <row r="1295" spans="1:5" x14ac:dyDescent="0.25">
      <c r="A1295">
        <v>1228</v>
      </c>
      <c r="B1295" s="40">
        <v>4146135.2506384747</v>
      </c>
      <c r="C1295">
        <v>4253500.041497061</v>
      </c>
      <c r="D1295" t="str">
        <v>unmet</v>
      </c>
      <c r="E1295">
        <v>-107364.79085858632</v>
      </c>
    </row>
    <row r="1296" spans="1:5" x14ac:dyDescent="0.25">
      <c r="A1296">
        <v>1229</v>
      </c>
      <c r="B1296" s="40">
        <v>3541119.8473293139</v>
      </c>
      <c r="C1296">
        <v>4253458.3912425935</v>
      </c>
      <c r="D1296" t="str">
        <v>unmet</v>
      </c>
      <c r="E1296">
        <v>-712338.54391327966</v>
      </c>
    </row>
    <row r="1297" spans="1:5" x14ac:dyDescent="0.25">
      <c r="A1297">
        <v>1230</v>
      </c>
      <c r="B1297" s="40">
        <v>4015967.4276205264</v>
      </c>
      <c r="C1297">
        <v>4253079.919194228</v>
      </c>
      <c r="D1297" t="str">
        <v>unmet</v>
      </c>
      <c r="E1297">
        <v>-237112.49157370161</v>
      </c>
    </row>
    <row r="1298" spans="1:5" x14ac:dyDescent="0.25">
      <c r="A1298">
        <v>1231</v>
      </c>
      <c r="B1298" s="40">
        <v>3326555.6640992658</v>
      </c>
      <c r="C1298">
        <v>4253668.3959176196</v>
      </c>
      <c r="D1298" t="str">
        <v>unmet</v>
      </c>
      <c r="E1298">
        <v>-927112.73181835376</v>
      </c>
    </row>
    <row r="1299" spans="1:5" x14ac:dyDescent="0.25">
      <c r="A1299">
        <v>1232</v>
      </c>
      <c r="B1299" s="40">
        <v>3655636.6158203976</v>
      </c>
      <c r="C1299">
        <v>4253226.3332255073</v>
      </c>
      <c r="D1299" t="str">
        <v>unmet</v>
      </c>
      <c r="E1299">
        <v>-597589.71740510967</v>
      </c>
    </row>
    <row r="1300" spans="1:5" x14ac:dyDescent="0.25">
      <c r="A1300">
        <v>1233</v>
      </c>
      <c r="B1300" s="40">
        <v>3943269.749910438</v>
      </c>
      <c r="C1300">
        <v>4253419.1852709008</v>
      </c>
      <c r="D1300" t="str">
        <v>unmet</v>
      </c>
      <c r="E1300">
        <v>-310149.43536046287</v>
      </c>
    </row>
    <row r="1301" spans="1:5" x14ac:dyDescent="0.25">
      <c r="A1301">
        <v>1234</v>
      </c>
      <c r="B1301" s="40">
        <v>4175469.2652384313</v>
      </c>
      <c r="C1301">
        <v>4254507.3392665302</v>
      </c>
      <c r="D1301" t="str">
        <v>unmet</v>
      </c>
      <c r="E1301">
        <v>-79038.074028098956</v>
      </c>
    </row>
    <row r="1302" spans="1:5" x14ac:dyDescent="0.25">
      <c r="A1302">
        <v>1235</v>
      </c>
      <c r="B1302" s="40">
        <v>3728436.4610113548</v>
      </c>
      <c r="C1302">
        <v>4253677.6037425781</v>
      </c>
      <c r="D1302" t="str">
        <v>unmet</v>
      </c>
      <c r="E1302">
        <v>-525241.14273122326</v>
      </c>
    </row>
    <row r="1303" spans="1:5" x14ac:dyDescent="0.25">
      <c r="A1303">
        <v>1236</v>
      </c>
      <c r="B1303" s="40">
        <v>2870939.1559925</v>
      </c>
      <c r="C1303">
        <v>4252856.2190333232</v>
      </c>
      <c r="D1303" t="str">
        <v>unmet</v>
      </c>
      <c r="E1303">
        <v>-1381917.0630408232</v>
      </c>
    </row>
    <row r="1304" spans="1:5" x14ac:dyDescent="0.25">
      <c r="A1304">
        <v>1237</v>
      </c>
      <c r="B1304" s="40">
        <v>3315354.0883423779</v>
      </c>
      <c r="C1304">
        <v>4253110.6004390093</v>
      </c>
      <c r="D1304" t="str">
        <v>unmet</v>
      </c>
      <c r="E1304">
        <v>-937756.51209663134</v>
      </c>
    </row>
    <row r="1305" spans="1:5" x14ac:dyDescent="0.25">
      <c r="A1305">
        <v>1238</v>
      </c>
      <c r="B1305" s="40">
        <v>5573087.1139622107</v>
      </c>
      <c r="C1305">
        <v>4252948.201881649</v>
      </c>
      <c r="D1305" t="str">
        <v>met</v>
      </c>
      <c r="E1305">
        <v>1320138.9120805617</v>
      </c>
    </row>
    <row r="1306" spans="1:5" x14ac:dyDescent="0.25">
      <c r="A1306">
        <v>1239</v>
      </c>
      <c r="B1306" s="40">
        <v>4099703.3401619657</v>
      </c>
      <c r="C1306">
        <v>4252840.4575324422</v>
      </c>
      <c r="D1306" t="str">
        <v>unmet</v>
      </c>
      <c r="E1306">
        <v>-153137.11737047648</v>
      </c>
    </row>
    <row r="1307" spans="1:5" x14ac:dyDescent="0.25">
      <c r="A1307">
        <v>1240</v>
      </c>
      <c r="B1307" s="40">
        <v>3468290.1972361067</v>
      </c>
      <c r="C1307">
        <v>4252835.9086546917</v>
      </c>
      <c r="D1307" t="str">
        <v>unmet</v>
      </c>
      <c r="E1307">
        <v>-784545.71141858492</v>
      </c>
    </row>
    <row r="1308" spans="1:5" x14ac:dyDescent="0.25">
      <c r="A1308">
        <v>1241</v>
      </c>
      <c r="B1308" s="40">
        <v>3319750.8669726392</v>
      </c>
      <c r="C1308">
        <v>4253475.3619368207</v>
      </c>
      <c r="D1308" t="str">
        <v>unmet</v>
      </c>
      <c r="E1308">
        <v>-933724.49496418145</v>
      </c>
    </row>
    <row r="1309" spans="1:5" x14ac:dyDescent="0.25">
      <c r="A1309">
        <v>1242</v>
      </c>
      <c r="B1309" s="40">
        <v>5250052.4126388589</v>
      </c>
      <c r="C1309">
        <v>4252639.9166173758</v>
      </c>
      <c r="D1309" t="str">
        <v>met</v>
      </c>
      <c r="E1309">
        <v>997412.49602148309</v>
      </c>
    </row>
    <row r="1310" spans="1:5" x14ac:dyDescent="0.25">
      <c r="A1310">
        <v>1243</v>
      </c>
      <c r="B1310" s="40">
        <v>3145000.7543336004</v>
      </c>
      <c r="C1310">
        <v>4253527.3784987992</v>
      </c>
      <c r="D1310" t="str">
        <v>unmet</v>
      </c>
      <c r="E1310">
        <v>-1108526.6241651988</v>
      </c>
    </row>
    <row r="1311" spans="1:5" x14ac:dyDescent="0.25">
      <c r="A1311">
        <v>1244</v>
      </c>
      <c r="B1311" s="40">
        <v>3589161.5892015202</v>
      </c>
      <c r="C1311">
        <v>4253610.1336497758</v>
      </c>
      <c r="D1311" t="str">
        <v>unmet</v>
      </c>
      <c r="E1311">
        <v>-664448.54444825556</v>
      </c>
    </row>
    <row r="1312" spans="1:5" x14ac:dyDescent="0.25">
      <c r="A1312">
        <v>1245</v>
      </c>
      <c r="B1312" s="40">
        <v>3723995.9795540487</v>
      </c>
      <c r="C1312">
        <v>4253002.3254259378</v>
      </c>
      <c r="D1312" t="str">
        <v>unmet</v>
      </c>
      <c r="E1312">
        <v>-529006.34587188903</v>
      </c>
    </row>
    <row r="1313" spans="1:5" x14ac:dyDescent="0.25">
      <c r="A1313">
        <v>1246</v>
      </c>
      <c r="B1313" s="40">
        <v>2887538.634648799</v>
      </c>
      <c r="C1313">
        <v>4253449.9556669174</v>
      </c>
      <c r="D1313" t="str">
        <v>unmet</v>
      </c>
      <c r="E1313">
        <v>-1365911.3210181184</v>
      </c>
    </row>
    <row r="1314" spans="1:5" x14ac:dyDescent="0.25">
      <c r="A1314">
        <v>1247</v>
      </c>
      <c r="B1314" s="40">
        <v>3066115.0554155875</v>
      </c>
      <c r="C1314">
        <v>4253629.8082006238</v>
      </c>
      <c r="D1314" t="str">
        <v>unmet</v>
      </c>
      <c r="E1314">
        <v>-1187514.7527850363</v>
      </c>
    </row>
    <row r="1315" spans="1:5" x14ac:dyDescent="0.25">
      <c r="A1315">
        <v>1248</v>
      </c>
      <c r="B1315" s="40">
        <v>3378281.142356378</v>
      </c>
      <c r="C1315">
        <v>4252795.1298766648</v>
      </c>
      <c r="D1315" t="str">
        <v>unmet</v>
      </c>
      <c r="E1315">
        <v>-874513.98752028681</v>
      </c>
    </row>
    <row r="1316" spans="1:5" x14ac:dyDescent="0.25">
      <c r="A1316">
        <v>1249</v>
      </c>
      <c r="B1316" s="40">
        <v>4017793.8675069418</v>
      </c>
      <c r="C1316">
        <v>4253428.0876931511</v>
      </c>
      <c r="D1316" t="str">
        <v>unmet</v>
      </c>
      <c r="E1316">
        <v>-235634.22018620931</v>
      </c>
    </row>
    <row r="1317" spans="1:5" x14ac:dyDescent="0.25">
      <c r="A1317">
        <v>1250</v>
      </c>
      <c r="B1317" s="40">
        <v>3200065.0149962227</v>
      </c>
      <c r="C1317">
        <v>4252922.4366735388</v>
      </c>
      <c r="D1317" t="str">
        <v>unmet</v>
      </c>
      <c r="E1317">
        <v>-1052857.4216773161</v>
      </c>
    </row>
    <row r="1318" spans="1:5" x14ac:dyDescent="0.25">
      <c r="A1318">
        <v>1251</v>
      </c>
      <c r="B1318" s="40">
        <v>3364749.2431509066</v>
      </c>
      <c r="C1318">
        <v>4253064.0451017786</v>
      </c>
      <c r="D1318" t="str">
        <v>unmet</v>
      </c>
      <c r="E1318">
        <v>-888314.80195087194</v>
      </c>
    </row>
    <row r="1319" spans="1:5" x14ac:dyDescent="0.25">
      <c r="A1319">
        <v>1252</v>
      </c>
      <c r="B1319" s="40">
        <v>3062742.9660817003</v>
      </c>
      <c r="C1319">
        <v>4253377.716080999</v>
      </c>
      <c r="D1319" t="str">
        <v>unmet</v>
      </c>
      <c r="E1319">
        <v>-1190634.7499992987</v>
      </c>
    </row>
    <row r="1320" spans="1:5" x14ac:dyDescent="0.25">
      <c r="A1320">
        <v>1253</v>
      </c>
      <c r="B1320" s="40">
        <v>3664082.597021753</v>
      </c>
      <c r="C1320">
        <v>4252976.5546775833</v>
      </c>
      <c r="D1320" t="str">
        <v>unmet</v>
      </c>
      <c r="E1320">
        <v>-588893.95765583031</v>
      </c>
    </row>
    <row r="1321" spans="1:5" x14ac:dyDescent="0.25">
      <c r="A1321">
        <v>1254</v>
      </c>
      <c r="B1321" s="40">
        <v>3569675.5806029029</v>
      </c>
      <c r="C1321">
        <v>4253584.680579178</v>
      </c>
      <c r="D1321" t="str">
        <v>unmet</v>
      </c>
      <c r="E1321">
        <v>-683909.09997627512</v>
      </c>
    </row>
    <row r="1322" spans="1:5" x14ac:dyDescent="0.25">
      <c r="A1322">
        <v>1255</v>
      </c>
      <c r="B1322" s="40">
        <v>3141751.3889457639</v>
      </c>
      <c r="C1322">
        <v>4253508.0981519856</v>
      </c>
      <c r="D1322" t="str">
        <v>unmet</v>
      </c>
      <c r="E1322">
        <v>-1111756.7092062216</v>
      </c>
    </row>
    <row r="1323" spans="1:5" x14ac:dyDescent="0.25">
      <c r="A1323">
        <v>1256</v>
      </c>
      <c r="B1323" s="40">
        <v>3498596.2190507776</v>
      </c>
      <c r="C1323">
        <v>4253573.6102300128</v>
      </c>
      <c r="D1323" t="str">
        <v>unmet</v>
      </c>
      <c r="E1323">
        <v>-754977.39117923519</v>
      </c>
    </row>
    <row r="1324" spans="1:5" x14ac:dyDescent="0.25">
      <c r="A1324">
        <v>1257</v>
      </c>
      <c r="B1324" s="40">
        <v>2928423.3907596404</v>
      </c>
      <c r="C1324">
        <v>4253535.833806769</v>
      </c>
      <c r="D1324" t="str">
        <v>unmet</v>
      </c>
      <c r="E1324">
        <v>-1325112.4430471286</v>
      </c>
    </row>
    <row r="1325" spans="1:5" x14ac:dyDescent="0.25">
      <c r="A1325">
        <v>1258</v>
      </c>
      <c r="B1325" s="40">
        <v>3182918.0658182856</v>
      </c>
      <c r="C1325">
        <v>4253071.1608786117</v>
      </c>
      <c r="D1325" t="str">
        <v>unmet</v>
      </c>
      <c r="E1325">
        <v>-1070153.0950603262</v>
      </c>
    </row>
    <row r="1326" spans="1:5" x14ac:dyDescent="0.25">
      <c r="A1326">
        <v>1259</v>
      </c>
      <c r="B1326" s="40">
        <v>3086006.0652633584</v>
      </c>
      <c r="C1326">
        <v>4253420.9169482272</v>
      </c>
      <c r="D1326" t="str">
        <v>unmet</v>
      </c>
      <c r="E1326">
        <v>-1167414.8516848688</v>
      </c>
    </row>
    <row r="1327" spans="1:5" x14ac:dyDescent="0.25">
      <c r="A1327">
        <v>1260</v>
      </c>
      <c r="B1327" s="40">
        <v>3249242.1940692062</v>
      </c>
      <c r="C1327">
        <v>4253310.5444727084</v>
      </c>
      <c r="D1327" t="str">
        <v>unmet</v>
      </c>
      <c r="E1327">
        <v>-1004068.3504035021</v>
      </c>
    </row>
    <row r="1328" spans="1:5" x14ac:dyDescent="0.25">
      <c r="A1328">
        <v>1261</v>
      </c>
      <c r="B1328" s="40">
        <v>3632029.5666252482</v>
      </c>
      <c r="C1328">
        <v>4253434.377172594</v>
      </c>
      <c r="D1328" t="str">
        <v>unmet</v>
      </c>
      <c r="E1328">
        <v>-621404.81054734578</v>
      </c>
    </row>
    <row r="1329" spans="1:5" x14ac:dyDescent="0.25">
      <c r="A1329">
        <v>1262</v>
      </c>
      <c r="B1329" s="40">
        <v>3133101.9562604143</v>
      </c>
      <c r="C1329">
        <v>4253719.2638206575</v>
      </c>
      <c r="D1329" t="str">
        <v>unmet</v>
      </c>
      <c r="E1329">
        <v>-1120617.3075602432</v>
      </c>
    </row>
    <row r="1330" spans="1:5" x14ac:dyDescent="0.25">
      <c r="A1330">
        <v>1263</v>
      </c>
      <c r="B1330" s="40">
        <v>3051209.9360026233</v>
      </c>
      <c r="C1330">
        <v>4253932.1424795175</v>
      </c>
      <c r="D1330" t="str">
        <v>unmet</v>
      </c>
      <c r="E1330">
        <v>-1202722.2064768942</v>
      </c>
    </row>
    <row r="1331" spans="1:5" x14ac:dyDescent="0.25">
      <c r="A1331">
        <v>1264</v>
      </c>
      <c r="B1331" s="40">
        <v>3371245.8351712194</v>
      </c>
      <c r="C1331">
        <v>4253261.6384759219</v>
      </c>
      <c r="D1331" t="str">
        <v>unmet</v>
      </c>
      <c r="E1331">
        <v>-882015.80330470251</v>
      </c>
    </row>
    <row r="1332" spans="1:5" x14ac:dyDescent="0.25">
      <c r="A1332">
        <v>1265</v>
      </c>
      <c r="B1332" s="40">
        <v>3454979.0136592537</v>
      </c>
      <c r="C1332">
        <v>4253203.3312744703</v>
      </c>
      <c r="D1332" t="str">
        <v>unmet</v>
      </c>
      <c r="E1332">
        <v>-798224.3176152166</v>
      </c>
    </row>
    <row r="1333" spans="1:5" x14ac:dyDescent="0.25">
      <c r="A1333">
        <v>1266</v>
      </c>
      <c r="B1333" s="40">
        <v>3074245.1880962551</v>
      </c>
      <c r="C1333">
        <v>4253254.0053350655</v>
      </c>
      <c r="D1333" t="str">
        <v>unmet</v>
      </c>
      <c r="E1333">
        <v>-1179008.8172388105</v>
      </c>
    </row>
    <row r="1334" spans="1:5" x14ac:dyDescent="0.25">
      <c r="A1334">
        <v>1267</v>
      </c>
      <c r="B1334" s="40">
        <v>3460209.5501558986</v>
      </c>
      <c r="C1334">
        <v>4253838.4822599404</v>
      </c>
      <c r="D1334" t="str">
        <v>unmet</v>
      </c>
      <c r="E1334">
        <v>-793628.9321040418</v>
      </c>
    </row>
    <row r="1335" spans="1:5" x14ac:dyDescent="0.25">
      <c r="A1335">
        <v>1268</v>
      </c>
      <c r="B1335" s="40">
        <v>3258903.3740434842</v>
      </c>
      <c r="C1335">
        <v>4253307.5180536024</v>
      </c>
      <c r="D1335" t="str">
        <v>unmet</v>
      </c>
      <c r="E1335">
        <v>-994404.14401011821</v>
      </c>
    </row>
    <row r="1336" spans="1:5" x14ac:dyDescent="0.25">
      <c r="A1336">
        <v>1269</v>
      </c>
      <c r="B1336" s="40">
        <v>3201751.2582395719</v>
      </c>
      <c r="C1336">
        <v>4253668.6359863942</v>
      </c>
      <c r="D1336" t="str">
        <v>unmet</v>
      </c>
      <c r="E1336">
        <v>-1051917.3777468223</v>
      </c>
    </row>
    <row r="1337" spans="1:5" x14ac:dyDescent="0.25">
      <c r="A1337">
        <v>1270</v>
      </c>
      <c r="B1337" s="40">
        <v>3574873.6557533173</v>
      </c>
      <c r="C1337">
        <v>4253403.8663774058</v>
      </c>
      <c r="D1337" t="str">
        <v>unmet</v>
      </c>
      <c r="E1337">
        <v>-678530.21062408853</v>
      </c>
    </row>
    <row r="1338" spans="1:5" x14ac:dyDescent="0.25">
      <c r="A1338">
        <v>1271</v>
      </c>
      <c r="B1338" s="40">
        <v>5375810.4390724842</v>
      </c>
      <c r="C1338">
        <v>4253210.9313668339</v>
      </c>
      <c r="D1338" t="str">
        <v>met</v>
      </c>
      <c r="E1338">
        <v>1122599.5077056503</v>
      </c>
    </row>
    <row r="1339" spans="1:5" x14ac:dyDescent="0.25">
      <c r="A1339">
        <v>1272</v>
      </c>
      <c r="B1339" s="40">
        <v>3402579.9475941095</v>
      </c>
      <c r="C1339">
        <v>4253280.1243209448</v>
      </c>
      <c r="D1339" t="str">
        <v>unmet</v>
      </c>
      <c r="E1339">
        <v>-850700.17672683531</v>
      </c>
    </row>
    <row r="1340" spans="1:5" x14ac:dyDescent="0.25">
      <c r="A1340">
        <v>1273</v>
      </c>
      <c r="B1340" s="40">
        <v>3348416.8861913788</v>
      </c>
      <c r="C1340">
        <v>4253600.1741463356</v>
      </c>
      <c r="D1340" t="str">
        <v>unmet</v>
      </c>
      <c r="E1340">
        <v>-905183.28795495676</v>
      </c>
    </row>
    <row r="1341" spans="1:5" x14ac:dyDescent="0.25">
      <c r="A1341">
        <v>1274</v>
      </c>
      <c r="B1341" s="40">
        <v>3195602.3948168168</v>
      </c>
      <c r="C1341">
        <v>4252669.7983046286</v>
      </c>
      <c r="D1341" t="str">
        <v>unmet</v>
      </c>
      <c r="E1341">
        <v>-1057067.4034878118</v>
      </c>
    </row>
    <row r="1342" spans="1:5" x14ac:dyDescent="0.25">
      <c r="A1342">
        <v>1275</v>
      </c>
      <c r="B1342" s="40">
        <v>3147760.3133679847</v>
      </c>
      <c r="C1342">
        <v>4253809.4612515997</v>
      </c>
      <c r="D1342" t="str">
        <v>unmet</v>
      </c>
      <c r="E1342">
        <v>-1106049.147883615</v>
      </c>
    </row>
    <row r="1343" spans="1:5" x14ac:dyDescent="0.25">
      <c r="A1343">
        <v>1276</v>
      </c>
      <c r="B1343" s="40">
        <v>3284631.7653860566</v>
      </c>
      <c r="C1343">
        <v>4253622.2157785017</v>
      </c>
      <c r="D1343" t="str">
        <v>unmet</v>
      </c>
      <c r="E1343">
        <v>-968990.45039244508</v>
      </c>
    </row>
    <row r="1344" spans="1:5" x14ac:dyDescent="0.25">
      <c r="A1344">
        <v>1277</v>
      </c>
      <c r="B1344" s="40">
        <v>4265372.9946906222</v>
      </c>
      <c r="C1344">
        <v>4252991.0509258509</v>
      </c>
      <c r="D1344" t="str">
        <v>met</v>
      </c>
      <c r="E1344">
        <v>12381.943764771335</v>
      </c>
    </row>
    <row r="1345" spans="1:5" x14ac:dyDescent="0.25">
      <c r="A1345">
        <v>1278</v>
      </c>
      <c r="B1345" s="40">
        <v>3616606.9780130475</v>
      </c>
      <c r="C1345">
        <v>4253489.1114908559</v>
      </c>
      <c r="D1345" t="str">
        <v>unmet</v>
      </c>
      <c r="E1345">
        <v>-636882.13347780844</v>
      </c>
    </row>
    <row r="1346" spans="1:5" x14ac:dyDescent="0.25">
      <c r="A1346">
        <v>1279</v>
      </c>
      <c r="B1346" s="40">
        <v>3343902.299039566</v>
      </c>
      <c r="C1346">
        <v>4253441.9406160759</v>
      </c>
      <c r="D1346" t="str">
        <v>unmet</v>
      </c>
      <c r="E1346">
        <v>-909539.64157650992</v>
      </c>
    </row>
    <row r="1347" spans="1:5" x14ac:dyDescent="0.25">
      <c r="A1347">
        <v>1280</v>
      </c>
      <c r="B1347" s="40">
        <v>3157816.5925666983</v>
      </c>
      <c r="C1347">
        <v>4252895.133672134</v>
      </c>
      <c r="D1347" t="str">
        <v>unmet</v>
      </c>
      <c r="E1347">
        <v>-1095078.5411054357</v>
      </c>
    </row>
    <row r="1348" spans="1:5" x14ac:dyDescent="0.25">
      <c r="A1348">
        <v>1281</v>
      </c>
      <c r="B1348" s="40">
        <v>2841382.8503799243</v>
      </c>
      <c r="C1348">
        <v>4253208.6261421647</v>
      </c>
      <c r="D1348" t="str">
        <v>unmet</v>
      </c>
      <c r="E1348">
        <v>-1411825.7757622404</v>
      </c>
    </row>
    <row r="1349" spans="1:5" x14ac:dyDescent="0.25">
      <c r="A1349">
        <v>1282</v>
      </c>
      <c r="B1349" s="40">
        <v>2845236.5028019305</v>
      </c>
      <c r="C1349">
        <v>4253452.5225545829</v>
      </c>
      <c r="D1349" t="str">
        <v>unmet</v>
      </c>
      <c r="E1349">
        <v>-1408216.0197526524</v>
      </c>
    </row>
    <row r="1350" spans="1:5" x14ac:dyDescent="0.25">
      <c r="A1350">
        <v>1283</v>
      </c>
      <c r="B1350" s="40">
        <v>3777885.1440478419</v>
      </c>
      <c r="C1350">
        <v>4253659.0726115089</v>
      </c>
      <c r="D1350" t="str">
        <v>unmet</v>
      </c>
      <c r="E1350">
        <v>-475773.928563667</v>
      </c>
    </row>
    <row r="1351" spans="1:5" x14ac:dyDescent="0.25">
      <c r="A1351">
        <v>1284</v>
      </c>
      <c r="B1351" s="40">
        <v>4403189.9727242487</v>
      </c>
      <c r="C1351">
        <v>4253093.8547389889</v>
      </c>
      <c r="D1351" t="str">
        <v>met</v>
      </c>
      <c r="E1351">
        <v>150096.11798525974</v>
      </c>
    </row>
    <row r="1352" spans="1:5" x14ac:dyDescent="0.25">
      <c r="A1352">
        <v>1285</v>
      </c>
      <c r="B1352" s="40">
        <v>3166289.1509305434</v>
      </c>
      <c r="C1352">
        <v>4253649.3273797641</v>
      </c>
      <c r="D1352" t="str">
        <v>unmet</v>
      </c>
      <c r="E1352">
        <v>-1087360.1764492206</v>
      </c>
    </row>
    <row r="1353" spans="1:5" x14ac:dyDescent="0.25">
      <c r="A1353">
        <v>1286</v>
      </c>
      <c r="B1353" s="40">
        <v>3282403.7457310138</v>
      </c>
      <c r="C1353">
        <v>4253326.629348469</v>
      </c>
      <c r="D1353" t="str">
        <v>unmet</v>
      </c>
      <c r="E1353">
        <v>-970922.88361745514</v>
      </c>
    </row>
    <row r="1354" spans="1:5" x14ac:dyDescent="0.25">
      <c r="A1354">
        <v>1287</v>
      </c>
      <c r="B1354" s="40">
        <v>3250583.6868695118</v>
      </c>
      <c r="C1354">
        <v>4253996.9697302561</v>
      </c>
      <c r="D1354" t="str">
        <v>unmet</v>
      </c>
      <c r="E1354">
        <v>-1003413.2828607443</v>
      </c>
    </row>
    <row r="1355" spans="1:5" x14ac:dyDescent="0.25">
      <c r="A1355">
        <v>1288</v>
      </c>
      <c r="B1355" s="40">
        <v>3138344.1798875052</v>
      </c>
      <c r="C1355">
        <v>4253235.8836875726</v>
      </c>
      <c r="D1355" t="str">
        <v>unmet</v>
      </c>
      <c r="E1355">
        <v>-1114891.7038000673</v>
      </c>
    </row>
    <row r="1356" spans="1:5" x14ac:dyDescent="0.25">
      <c r="A1356">
        <v>1289</v>
      </c>
      <c r="B1356" s="40">
        <v>3854201.4932234269</v>
      </c>
      <c r="C1356">
        <v>4252818.0278565371</v>
      </c>
      <c r="D1356" t="str">
        <v>unmet</v>
      </c>
      <c r="E1356">
        <v>-398616.53463311028</v>
      </c>
    </row>
    <row r="1357" spans="1:5" x14ac:dyDescent="0.25">
      <c r="A1357">
        <v>1290</v>
      </c>
      <c r="B1357" s="40">
        <v>3413459.6661840109</v>
      </c>
      <c r="C1357">
        <v>4252911.9611906232</v>
      </c>
      <c r="D1357" t="str">
        <v>unmet</v>
      </c>
      <c r="E1357">
        <v>-839452.29500661232</v>
      </c>
    </row>
    <row r="1358" spans="1:5" x14ac:dyDescent="0.25">
      <c r="A1358">
        <v>1291</v>
      </c>
      <c r="B1358" s="40">
        <v>3162723.9182487484</v>
      </c>
      <c r="C1358">
        <v>4253724.8512128843</v>
      </c>
      <c r="D1358" t="str">
        <v>unmet</v>
      </c>
      <c r="E1358">
        <v>-1091000.9329641359</v>
      </c>
    </row>
    <row r="1359" spans="1:5" x14ac:dyDescent="0.25">
      <c r="A1359">
        <v>1292</v>
      </c>
      <c r="B1359" s="40">
        <v>3513836.645073914</v>
      </c>
      <c r="C1359">
        <v>4253208.3726546885</v>
      </c>
      <c r="D1359" t="str">
        <v>unmet</v>
      </c>
      <c r="E1359">
        <v>-739371.72758077458</v>
      </c>
    </row>
    <row r="1360" spans="1:5" x14ac:dyDescent="0.25">
      <c r="A1360">
        <v>1293</v>
      </c>
      <c r="B1360" s="40">
        <v>3165007.1439837143</v>
      </c>
      <c r="C1360">
        <v>4253130.4370463286</v>
      </c>
      <c r="D1360" t="str">
        <v>unmet</v>
      </c>
      <c r="E1360">
        <v>-1088123.2930626143</v>
      </c>
    </row>
    <row r="1361" spans="1:5" x14ac:dyDescent="0.25">
      <c r="A1361">
        <v>1294</v>
      </c>
      <c r="B1361" s="40">
        <v>2728582.2980266269</v>
      </c>
      <c r="C1361">
        <v>4253204.076132657</v>
      </c>
      <c r="D1361" t="str">
        <v>unmet</v>
      </c>
      <c r="E1361">
        <v>-1524621.7781060301</v>
      </c>
    </row>
    <row r="1362" spans="1:5" x14ac:dyDescent="0.25">
      <c r="A1362">
        <v>1295</v>
      </c>
      <c r="B1362" s="40">
        <v>4104098.1845480809</v>
      </c>
      <c r="C1362">
        <v>4253318.9681273773</v>
      </c>
      <c r="D1362" t="str">
        <v>unmet</v>
      </c>
      <c r="E1362">
        <v>-149220.78357929643</v>
      </c>
    </row>
    <row r="1363" spans="1:5" x14ac:dyDescent="0.25">
      <c r="A1363">
        <v>1296</v>
      </c>
      <c r="B1363" s="40">
        <v>4067800.8512351047</v>
      </c>
      <c r="C1363">
        <v>4253350.3250459833</v>
      </c>
      <c r="D1363" t="str">
        <v>unmet</v>
      </c>
      <c r="E1363">
        <v>-185549.47381087858</v>
      </c>
    </row>
    <row r="1364" spans="1:5" x14ac:dyDescent="0.25">
      <c r="A1364">
        <v>1297</v>
      </c>
      <c r="B1364" s="40">
        <v>4135325.187003925</v>
      </c>
      <c r="C1364">
        <v>4253691.5179415243</v>
      </c>
      <c r="D1364" t="str">
        <v>unmet</v>
      </c>
      <c r="E1364">
        <v>-118366.3309375993</v>
      </c>
    </row>
    <row r="1365" spans="1:5" x14ac:dyDescent="0.25">
      <c r="A1365">
        <v>1298</v>
      </c>
      <c r="B1365" s="40">
        <v>3345563.3964919988</v>
      </c>
      <c r="C1365">
        <v>4253555.2687978623</v>
      </c>
      <c r="D1365" t="str">
        <v>unmet</v>
      </c>
      <c r="E1365">
        <v>-907991.87230586354</v>
      </c>
    </row>
    <row r="1366" spans="1:5" x14ac:dyDescent="0.25">
      <c r="A1366">
        <v>1299</v>
      </c>
      <c r="B1366" s="40">
        <v>3011273.9026861433</v>
      </c>
      <c r="C1366">
        <v>4253297.0272840159</v>
      </c>
      <c r="D1366" t="str">
        <v>unmet</v>
      </c>
      <c r="E1366">
        <v>-1242023.1245978726</v>
      </c>
    </row>
    <row r="1367" spans="1:5" x14ac:dyDescent="0.25">
      <c r="A1367">
        <v>1300</v>
      </c>
      <c r="B1367" s="40">
        <v>3298665.2935201451</v>
      </c>
      <c r="C1367">
        <v>4253223.7254046137</v>
      </c>
      <c r="D1367" t="str">
        <v>unmet</v>
      </c>
      <c r="E1367">
        <v>-954558.43188446853</v>
      </c>
    </row>
    <row r="1368" spans="1:5" x14ac:dyDescent="0.25">
      <c r="A1368">
        <v>1301</v>
      </c>
      <c r="B1368" s="40">
        <v>3158904.0302307741</v>
      </c>
      <c r="C1368">
        <v>4253193.2861355813</v>
      </c>
      <c r="D1368" t="str">
        <v>unmet</v>
      </c>
      <c r="E1368">
        <v>-1094289.2559048072</v>
      </c>
    </row>
    <row r="1369" spans="1:5" x14ac:dyDescent="0.25">
      <c r="A1369">
        <v>1302</v>
      </c>
      <c r="B1369" s="40">
        <v>4077286.1833584034</v>
      </c>
      <c r="C1369">
        <v>4253646.7434305232</v>
      </c>
      <c r="D1369" t="str">
        <v>unmet</v>
      </c>
      <c r="E1369">
        <v>-176360.56007211981</v>
      </c>
    </row>
    <row r="1370" spans="1:5" x14ac:dyDescent="0.25">
      <c r="A1370">
        <v>1303</v>
      </c>
      <c r="B1370" s="40">
        <v>4358573.8025579415</v>
      </c>
      <c r="C1370">
        <v>4253260.4495871393</v>
      </c>
      <c r="D1370" t="str">
        <v>met</v>
      </c>
      <c r="E1370">
        <v>105313.35297080223</v>
      </c>
    </row>
    <row r="1371" spans="1:5" x14ac:dyDescent="0.25">
      <c r="A1371">
        <v>1304</v>
      </c>
      <c r="B1371" s="40">
        <v>3052113.4347867691</v>
      </c>
      <c r="C1371">
        <v>4253496.4351023007</v>
      </c>
      <c r="D1371" t="str">
        <v>unmet</v>
      </c>
      <c r="E1371">
        <v>-1201383.0003155316</v>
      </c>
    </row>
    <row r="1372" spans="1:5" x14ac:dyDescent="0.25">
      <c r="A1372">
        <v>1305</v>
      </c>
      <c r="B1372" s="40">
        <v>2829752.7865851191</v>
      </c>
      <c r="C1372">
        <v>4252888.1430562921</v>
      </c>
      <c r="D1372" t="str">
        <v>unmet</v>
      </c>
      <c r="E1372">
        <v>-1423135.356471173</v>
      </c>
    </row>
    <row r="1373" spans="1:5" x14ac:dyDescent="0.25">
      <c r="A1373">
        <v>1306</v>
      </c>
      <c r="B1373" s="40">
        <v>4362931.9443435324</v>
      </c>
      <c r="C1373">
        <v>4253538.5514344303</v>
      </c>
      <c r="D1373" t="str">
        <v>met</v>
      </c>
      <c r="E1373">
        <v>109393.39290910214</v>
      </c>
    </row>
    <row r="1374" spans="1:5" x14ac:dyDescent="0.25">
      <c r="A1374">
        <v>1307</v>
      </c>
      <c r="B1374" s="40">
        <v>3278561.0716034034</v>
      </c>
      <c r="C1374">
        <v>4253628.7229514802</v>
      </c>
      <c r="D1374" t="str">
        <v>unmet</v>
      </c>
      <c r="E1374">
        <v>-975067.65134807676</v>
      </c>
    </row>
    <row r="1375" spans="1:5" x14ac:dyDescent="0.25">
      <c r="A1375">
        <v>1308</v>
      </c>
      <c r="B1375" s="40">
        <v>5332440.1737264488</v>
      </c>
      <c r="C1375">
        <v>4253837.377794316</v>
      </c>
      <c r="D1375" t="str">
        <v>met</v>
      </c>
      <c r="E1375">
        <v>1078602.7959321328</v>
      </c>
    </row>
    <row r="1376" spans="1:5" x14ac:dyDescent="0.25">
      <c r="A1376">
        <v>1309</v>
      </c>
      <c r="B1376" s="40">
        <v>5085056.2719253013</v>
      </c>
      <c r="C1376">
        <v>4252994.0281063877</v>
      </c>
      <c r="D1376" t="str">
        <v>met</v>
      </c>
      <c r="E1376">
        <v>832062.24381891359</v>
      </c>
    </row>
    <row r="1377" spans="1:5" x14ac:dyDescent="0.25">
      <c r="A1377">
        <v>1310</v>
      </c>
      <c r="B1377" s="40">
        <v>2983819.2961223749</v>
      </c>
      <c r="C1377">
        <v>4253650.1403263854</v>
      </c>
      <c r="D1377" t="str">
        <v>unmet</v>
      </c>
      <c r="E1377">
        <v>-1269830.8442040104</v>
      </c>
    </row>
    <row r="1378" spans="1:5" x14ac:dyDescent="0.25">
      <c r="A1378">
        <v>1311</v>
      </c>
      <c r="B1378" s="40">
        <v>3296521.0871048328</v>
      </c>
      <c r="C1378">
        <v>4253294.2223090706</v>
      </c>
      <c r="D1378" t="str">
        <v>unmet</v>
      </c>
      <c r="E1378">
        <v>-956773.13520423789</v>
      </c>
    </row>
    <row r="1379" spans="1:5" x14ac:dyDescent="0.25">
      <c r="A1379">
        <v>1312</v>
      </c>
      <c r="B1379" s="40">
        <v>4090840.8129865224</v>
      </c>
      <c r="C1379">
        <v>4252984.0925520808</v>
      </c>
      <c r="D1379" t="str">
        <v>unmet</v>
      </c>
      <c r="E1379">
        <v>-162143.2795655583</v>
      </c>
    </row>
    <row r="1380" spans="1:5" x14ac:dyDescent="0.25">
      <c r="A1380">
        <v>1313</v>
      </c>
      <c r="B1380" s="40">
        <v>3882078.5199113688</v>
      </c>
      <c r="C1380">
        <v>4254027.2188533787</v>
      </c>
      <c r="D1380" t="str">
        <v>unmet</v>
      </c>
      <c r="E1380">
        <v>-371948.69894200983</v>
      </c>
    </row>
    <row r="1381" spans="1:5" x14ac:dyDescent="0.25">
      <c r="A1381">
        <v>1314</v>
      </c>
      <c r="B1381" s="40">
        <v>3134575.7009417014</v>
      </c>
      <c r="C1381">
        <v>4253370.5004587034</v>
      </c>
      <c r="D1381" t="str">
        <v>unmet</v>
      </c>
      <c r="E1381">
        <v>-1118794.799517002</v>
      </c>
    </row>
    <row r="1382" spans="1:5" x14ac:dyDescent="0.25">
      <c r="A1382">
        <v>1315</v>
      </c>
      <c r="B1382" s="40">
        <v>2981125.4210116602</v>
      </c>
      <c r="C1382">
        <v>4253171.4374647811</v>
      </c>
      <c r="D1382" t="str">
        <v>unmet</v>
      </c>
      <c r="E1382">
        <v>-1272046.0164531209</v>
      </c>
    </row>
    <row r="1383" spans="1:5" x14ac:dyDescent="0.25">
      <c r="A1383">
        <v>1316</v>
      </c>
      <c r="B1383" s="40">
        <v>3458513.0950412634</v>
      </c>
      <c r="C1383">
        <v>4253630.8470839346</v>
      </c>
      <c r="D1383" t="str">
        <v>unmet</v>
      </c>
      <c r="E1383">
        <v>-795117.7520426712</v>
      </c>
    </row>
    <row r="1384" spans="1:5" x14ac:dyDescent="0.25">
      <c r="A1384">
        <v>1317</v>
      </c>
      <c r="B1384" s="40">
        <v>3112442.6163721061</v>
      </c>
      <c r="C1384">
        <v>4253001.4339285428</v>
      </c>
      <c r="D1384" t="str">
        <v>unmet</v>
      </c>
      <c r="E1384">
        <v>-1140558.8175564366</v>
      </c>
    </row>
    <row r="1385" spans="1:5" x14ac:dyDescent="0.25">
      <c r="A1385">
        <v>1318</v>
      </c>
      <c r="B1385" s="40">
        <v>4960134.4508561958</v>
      </c>
      <c r="C1385">
        <v>4252828.2277949154</v>
      </c>
      <c r="D1385" t="str">
        <v>met</v>
      </c>
      <c r="E1385">
        <v>707306.22306128033</v>
      </c>
    </row>
    <row r="1386" spans="1:5" x14ac:dyDescent="0.25">
      <c r="A1386">
        <v>1319</v>
      </c>
      <c r="B1386" s="40">
        <v>3527921.7057510433</v>
      </c>
      <c r="C1386">
        <v>4253330.0864070924</v>
      </c>
      <c r="D1386" t="str">
        <v>unmet</v>
      </c>
      <c r="E1386">
        <v>-725408.38065604912</v>
      </c>
    </row>
    <row r="1387" spans="1:5" x14ac:dyDescent="0.25">
      <c r="A1387">
        <v>1320</v>
      </c>
      <c r="B1387" s="40">
        <v>2999823.8669380313</v>
      </c>
      <c r="C1387">
        <v>4253492.2950407062</v>
      </c>
      <c r="D1387" t="str">
        <v>unmet</v>
      </c>
      <c r="E1387">
        <v>-1253668.4281026749</v>
      </c>
    </row>
    <row r="1388" spans="1:5" x14ac:dyDescent="0.25">
      <c r="A1388">
        <v>1321</v>
      </c>
      <c r="B1388" s="40">
        <v>3549519.712620758</v>
      </c>
      <c r="C1388">
        <v>4253124.4822534528</v>
      </c>
      <c r="D1388" t="str">
        <v>unmet</v>
      </c>
      <c r="E1388">
        <v>-703604.76963269478</v>
      </c>
    </row>
    <row r="1389" spans="1:5" x14ac:dyDescent="0.25">
      <c r="A1389">
        <v>1322</v>
      </c>
      <c r="B1389" s="40">
        <v>3695413.6056057112</v>
      </c>
      <c r="C1389">
        <v>4253157.2192121726</v>
      </c>
      <c r="D1389" t="str">
        <v>unmet</v>
      </c>
      <c r="E1389">
        <v>-557743.61360646132</v>
      </c>
    </row>
    <row r="1390" spans="1:5" x14ac:dyDescent="0.25">
      <c r="A1390">
        <v>1323</v>
      </c>
      <c r="B1390" s="40">
        <v>4346656.5892341472</v>
      </c>
      <c r="C1390">
        <v>4253841.7219512947</v>
      </c>
      <c r="D1390" t="str">
        <v>met</v>
      </c>
      <c r="E1390">
        <v>92814.86728285253</v>
      </c>
    </row>
    <row r="1391" spans="1:5" x14ac:dyDescent="0.25">
      <c r="A1391">
        <v>1324</v>
      </c>
      <c r="B1391" s="40">
        <v>6761968.2866899632</v>
      </c>
      <c r="C1391">
        <v>4253303.4705330078</v>
      </c>
      <c r="D1391" t="str">
        <v>met</v>
      </c>
      <c r="E1391">
        <v>2508664.8161569554</v>
      </c>
    </row>
    <row r="1392" spans="1:5" x14ac:dyDescent="0.25">
      <c r="A1392">
        <v>1325</v>
      </c>
      <c r="B1392" s="40">
        <v>4366833.1878603231</v>
      </c>
      <c r="C1392">
        <v>4253759.0702561652</v>
      </c>
      <c r="D1392" t="str">
        <v>met</v>
      </c>
      <c r="E1392">
        <v>113074.11760415789</v>
      </c>
    </row>
    <row r="1393" spans="1:5" x14ac:dyDescent="0.25">
      <c r="A1393">
        <v>1326</v>
      </c>
      <c r="B1393" s="40">
        <v>4162336.1067539472</v>
      </c>
      <c r="C1393">
        <v>4253717.229810657</v>
      </c>
      <c r="D1393" t="str">
        <v>unmet</v>
      </c>
      <c r="E1393">
        <v>-91381.123056709766</v>
      </c>
    </row>
    <row r="1394" spans="1:5" x14ac:dyDescent="0.25">
      <c r="A1394">
        <v>1327</v>
      </c>
      <c r="B1394" s="40">
        <v>3450731.3707877495</v>
      </c>
      <c r="C1394">
        <v>4252895.633147331</v>
      </c>
      <c r="D1394" t="str">
        <v>unmet</v>
      </c>
      <c r="E1394">
        <v>-802164.26235958142</v>
      </c>
    </row>
    <row r="1395" spans="1:5" x14ac:dyDescent="0.25">
      <c r="A1395">
        <v>1328</v>
      </c>
      <c r="B1395" s="40">
        <v>3057020.2417667881</v>
      </c>
      <c r="C1395">
        <v>4253234.2261905586</v>
      </c>
      <c r="D1395" t="str">
        <v>unmet</v>
      </c>
      <c r="E1395">
        <v>-1196213.9844237706</v>
      </c>
    </row>
    <row r="1396" spans="1:5" x14ac:dyDescent="0.25">
      <c r="A1396">
        <v>1329</v>
      </c>
      <c r="B1396" s="40">
        <v>4469766.3280727621</v>
      </c>
      <c r="C1396">
        <v>4253495.458194349</v>
      </c>
      <c r="D1396" t="str">
        <v>met</v>
      </c>
      <c r="E1396">
        <v>216270.86987841316</v>
      </c>
    </row>
    <row r="1397" spans="1:5" x14ac:dyDescent="0.25">
      <c r="A1397">
        <v>1330</v>
      </c>
      <c r="B1397" s="40">
        <v>3800941.1019047871</v>
      </c>
      <c r="C1397">
        <v>4253982.1176798278</v>
      </c>
      <c r="D1397" t="str">
        <v>unmet</v>
      </c>
      <c r="E1397">
        <v>-453041.01577504072</v>
      </c>
    </row>
    <row r="1398" spans="1:5" x14ac:dyDescent="0.25">
      <c r="A1398">
        <v>1331</v>
      </c>
      <c r="B1398" s="40">
        <v>6336591.2990790177</v>
      </c>
      <c r="C1398">
        <v>4253425.1561413882</v>
      </c>
      <c r="D1398" t="str">
        <v>met</v>
      </c>
      <c r="E1398">
        <v>2083166.1429376295</v>
      </c>
    </row>
    <row r="1399" spans="1:5" x14ac:dyDescent="0.25">
      <c r="A1399">
        <v>1332</v>
      </c>
      <c r="B1399" s="40">
        <v>5366922.9219768252</v>
      </c>
      <c r="C1399">
        <v>4253652.069062815</v>
      </c>
      <c r="D1399" t="str">
        <v>met</v>
      </c>
      <c r="E1399">
        <v>1113270.8529140102</v>
      </c>
    </row>
    <row r="1400" spans="1:5" x14ac:dyDescent="0.25">
      <c r="A1400">
        <v>1333</v>
      </c>
      <c r="B1400" s="40">
        <v>4435354.1682918994</v>
      </c>
      <c r="C1400">
        <v>4253574.73011583</v>
      </c>
      <c r="D1400" t="str">
        <v>met</v>
      </c>
      <c r="E1400">
        <v>181779.43817606941</v>
      </c>
    </row>
    <row r="1401" spans="1:5" x14ac:dyDescent="0.25">
      <c r="A1401">
        <v>1334</v>
      </c>
      <c r="B1401" s="40">
        <v>3341212.0772709111</v>
      </c>
      <c r="C1401">
        <v>4253366.1012127772</v>
      </c>
      <c r="D1401" t="str">
        <v>unmet</v>
      </c>
      <c r="E1401">
        <v>-912154.02394186612</v>
      </c>
    </row>
    <row r="1402" spans="1:5" x14ac:dyDescent="0.25">
      <c r="A1402">
        <v>1335</v>
      </c>
      <c r="B1402" s="40">
        <v>3293574.4424000117</v>
      </c>
      <c r="C1402">
        <v>4253128.3867269484</v>
      </c>
      <c r="D1402" t="str">
        <v>unmet</v>
      </c>
      <c r="E1402">
        <v>-959553.94432693673</v>
      </c>
    </row>
    <row r="1403" spans="1:5" x14ac:dyDescent="0.25">
      <c r="A1403">
        <v>1336</v>
      </c>
      <c r="B1403" s="40">
        <v>3208856.5164445853</v>
      </c>
      <c r="C1403">
        <v>4253423.0041507799</v>
      </c>
      <c r="D1403" t="str">
        <v>unmet</v>
      </c>
      <c r="E1403">
        <v>-1044566.4877061946</v>
      </c>
    </row>
    <row r="1404" spans="1:5" x14ac:dyDescent="0.25">
      <c r="A1404">
        <v>1337</v>
      </c>
      <c r="B1404" s="40">
        <v>3294945.6836562855</v>
      </c>
      <c r="C1404">
        <v>4252910.7701173062</v>
      </c>
      <c r="D1404" t="str">
        <v>unmet</v>
      </c>
      <c r="E1404">
        <v>-957965.08646102063</v>
      </c>
    </row>
    <row r="1405" spans="1:5" x14ac:dyDescent="0.25">
      <c r="A1405">
        <v>1338</v>
      </c>
      <c r="B1405" s="40">
        <v>3754214.5873315278</v>
      </c>
      <c r="C1405">
        <v>4253585.7966099195</v>
      </c>
      <c r="D1405" t="str">
        <v>unmet</v>
      </c>
      <c r="E1405">
        <v>-499371.20927839167</v>
      </c>
    </row>
    <row r="1406" spans="1:5" x14ac:dyDescent="0.25">
      <c r="A1406">
        <v>1339</v>
      </c>
      <c r="B1406" s="40">
        <v>3668062.1641792748</v>
      </c>
      <c r="C1406">
        <v>4253414.2663911553</v>
      </c>
      <c r="D1406" t="str">
        <v>unmet</v>
      </c>
      <c r="E1406">
        <v>-585352.1022118805</v>
      </c>
    </row>
    <row r="1407" spans="1:5" x14ac:dyDescent="0.25">
      <c r="A1407">
        <v>1340</v>
      </c>
      <c r="B1407" s="40">
        <v>3061681.8218106846</v>
      </c>
      <c r="C1407">
        <v>4252922.9147546953</v>
      </c>
      <c r="D1407" t="str">
        <v>unmet</v>
      </c>
      <c r="E1407">
        <v>-1191241.0929440106</v>
      </c>
    </row>
    <row r="1408" spans="1:5" x14ac:dyDescent="0.25">
      <c r="A1408">
        <v>1341</v>
      </c>
      <c r="B1408" s="40">
        <v>3802833.2447116883</v>
      </c>
      <c r="C1408">
        <v>4253073.9676193502</v>
      </c>
      <c r="D1408" t="str">
        <v>unmet</v>
      </c>
      <c r="E1408">
        <v>-450240.72290766193</v>
      </c>
    </row>
    <row r="1409" spans="1:5" x14ac:dyDescent="0.25">
      <c r="A1409">
        <v>1342</v>
      </c>
      <c r="B1409" s="40">
        <v>3083039.1620912869</v>
      </c>
      <c r="C1409">
        <v>4253454.4109294685</v>
      </c>
      <c r="D1409" t="str">
        <v>unmet</v>
      </c>
      <c r="E1409">
        <v>-1170415.2488381816</v>
      </c>
    </row>
    <row r="1410" spans="1:5" x14ac:dyDescent="0.25">
      <c r="A1410">
        <v>1343</v>
      </c>
      <c r="B1410" s="40">
        <v>3254950.7370259515</v>
      </c>
      <c r="C1410">
        <v>4253418.0086730337</v>
      </c>
      <c r="D1410" t="str">
        <v>unmet</v>
      </c>
      <c r="E1410">
        <v>-998467.27164708218</v>
      </c>
    </row>
    <row r="1411" spans="1:5" x14ac:dyDescent="0.25">
      <c r="A1411">
        <v>1344</v>
      </c>
      <c r="B1411" s="40">
        <v>3022544.7230767757</v>
      </c>
      <c r="C1411">
        <v>4253294.3023819271</v>
      </c>
      <c r="D1411" t="str">
        <v>unmet</v>
      </c>
      <c r="E1411">
        <v>-1230749.5793051515</v>
      </c>
    </row>
    <row r="1412" spans="1:5" x14ac:dyDescent="0.25">
      <c r="A1412">
        <v>1345</v>
      </c>
      <c r="B1412" s="40">
        <v>3695668.4617809691</v>
      </c>
      <c r="C1412">
        <v>4253166.783157804</v>
      </c>
      <c r="D1412" t="str">
        <v>unmet</v>
      </c>
      <c r="E1412">
        <v>-557498.321376835</v>
      </c>
    </row>
    <row r="1413" spans="1:5" x14ac:dyDescent="0.25">
      <c r="A1413">
        <v>1346</v>
      </c>
      <c r="B1413" s="40">
        <v>3102645.4328658413</v>
      </c>
      <c r="C1413">
        <v>4253610.4405245278</v>
      </c>
      <c r="D1413" t="str">
        <v>unmet</v>
      </c>
      <c r="E1413">
        <v>-1150965.0076586865</v>
      </c>
    </row>
    <row r="1414" spans="1:5" x14ac:dyDescent="0.25">
      <c r="A1414">
        <v>1347</v>
      </c>
      <c r="B1414" s="40">
        <v>3339514.2577900738</v>
      </c>
      <c r="C1414">
        <v>4253141.4837573599</v>
      </c>
      <c r="D1414" t="str">
        <v>unmet</v>
      </c>
      <c r="E1414">
        <v>-913627.22596728615</v>
      </c>
    </row>
    <row r="1415" spans="1:5" x14ac:dyDescent="0.25">
      <c r="A1415">
        <v>1348</v>
      </c>
      <c r="B1415" s="40">
        <v>3223715.9648937136</v>
      </c>
      <c r="C1415">
        <v>4252919.0446653478</v>
      </c>
      <c r="D1415" t="str">
        <v>unmet</v>
      </c>
      <c r="E1415">
        <v>-1029203.0797716342</v>
      </c>
    </row>
    <row r="1416" spans="1:5" x14ac:dyDescent="0.25">
      <c r="A1416">
        <v>1349</v>
      </c>
      <c r="B1416" s="40">
        <v>4114217.3967179786</v>
      </c>
      <c r="C1416">
        <v>4253154.3586947601</v>
      </c>
      <c r="D1416" t="str">
        <v>unmet</v>
      </c>
      <c r="E1416">
        <v>-138936.96197678149</v>
      </c>
    </row>
    <row r="1417" spans="1:5" x14ac:dyDescent="0.25">
      <c r="A1417">
        <v>1350</v>
      </c>
      <c r="B1417" s="40">
        <v>2826794.2444870793</v>
      </c>
      <c r="C1417">
        <v>4253035.9174478818</v>
      </c>
      <c r="D1417" t="str">
        <v>unmet</v>
      </c>
      <c r="E1417">
        <v>-1426241.6729608024</v>
      </c>
    </row>
    <row r="1418" spans="1:5" x14ac:dyDescent="0.25">
      <c r="A1418">
        <v>1351</v>
      </c>
      <c r="B1418" s="40">
        <v>3251106.7553245071</v>
      </c>
      <c r="C1418">
        <v>4253361.0258270781</v>
      </c>
      <c r="D1418" t="str">
        <v>unmet</v>
      </c>
      <c r="E1418">
        <v>-1002254.270502571</v>
      </c>
    </row>
    <row r="1419" spans="1:5" x14ac:dyDescent="0.25">
      <c r="A1419">
        <v>1352</v>
      </c>
      <c r="B1419" s="40">
        <v>3571224.3825076181</v>
      </c>
      <c r="C1419">
        <v>4253466.1052110977</v>
      </c>
      <c r="D1419" t="str">
        <v>unmet</v>
      </c>
      <c r="E1419">
        <v>-682241.7227034797</v>
      </c>
    </row>
    <row r="1420" spans="1:5" x14ac:dyDescent="0.25">
      <c r="A1420">
        <v>1353</v>
      </c>
      <c r="B1420" s="40">
        <v>3413303.6163232387</v>
      </c>
      <c r="C1420">
        <v>4253044.8497542217</v>
      </c>
      <c r="D1420" t="str">
        <v>unmet</v>
      </c>
      <c r="E1420">
        <v>-839741.23343098303</v>
      </c>
    </row>
    <row r="1421" spans="1:5" x14ac:dyDescent="0.25">
      <c r="A1421">
        <v>1354</v>
      </c>
      <c r="B1421" s="40">
        <v>3654928.8178129504</v>
      </c>
      <c r="C1421">
        <v>4253547.0887927543</v>
      </c>
      <c r="D1421" t="str">
        <v>unmet</v>
      </c>
      <c r="E1421">
        <v>-598618.27097980399</v>
      </c>
    </row>
    <row r="1422" spans="1:5" x14ac:dyDescent="0.25">
      <c r="A1422">
        <v>1355</v>
      </c>
      <c r="B1422" s="40">
        <v>3500990.3459600024</v>
      </c>
      <c r="C1422">
        <v>4253874.7381716352</v>
      </c>
      <c r="D1422" t="str">
        <v>unmet</v>
      </c>
      <c r="E1422">
        <v>-752884.3922116328</v>
      </c>
    </row>
    <row r="1423" spans="1:5" x14ac:dyDescent="0.25">
      <c r="A1423">
        <v>1356</v>
      </c>
      <c r="B1423" s="40">
        <v>4484986.574278092</v>
      </c>
      <c r="C1423">
        <v>4253508.1509759054</v>
      </c>
      <c r="D1423" t="str">
        <v>met</v>
      </c>
      <c r="E1423">
        <v>231478.42330218665</v>
      </c>
    </row>
    <row r="1424" spans="1:5" x14ac:dyDescent="0.25">
      <c r="A1424">
        <v>1357</v>
      </c>
      <c r="B1424" s="40">
        <v>3129386.2360114572</v>
      </c>
      <c r="C1424">
        <v>4253602.9566748654</v>
      </c>
      <c r="D1424" t="str">
        <v>unmet</v>
      </c>
      <c r="E1424">
        <v>-1124216.7206634083</v>
      </c>
    </row>
    <row r="1425" spans="1:5" x14ac:dyDescent="0.25">
      <c r="A1425">
        <v>1358</v>
      </c>
      <c r="B1425" s="40">
        <v>3529887.8594560465</v>
      </c>
      <c r="C1425">
        <v>4252799.273927371</v>
      </c>
      <c r="D1425" t="str">
        <v>unmet</v>
      </c>
      <c r="E1425">
        <v>-722911.41447132453</v>
      </c>
    </row>
    <row r="1426" spans="1:5" x14ac:dyDescent="0.25">
      <c r="A1426">
        <v>1359</v>
      </c>
      <c r="B1426" s="40">
        <v>4462325.3197500948</v>
      </c>
      <c r="C1426">
        <v>4253735.5931698335</v>
      </c>
      <c r="D1426" t="str">
        <v>met</v>
      </c>
      <c r="E1426">
        <v>208589.72658026125</v>
      </c>
    </row>
    <row r="1427" spans="1:5" x14ac:dyDescent="0.25">
      <c r="A1427">
        <v>1360</v>
      </c>
      <c r="B1427" s="40">
        <v>3716876.4513422712</v>
      </c>
      <c r="C1427">
        <v>4252653.4196728487</v>
      </c>
      <c r="D1427" t="str">
        <v>unmet</v>
      </c>
      <c r="E1427">
        <v>-535776.96833057748</v>
      </c>
    </row>
    <row r="1428" spans="1:5" x14ac:dyDescent="0.25">
      <c r="A1428">
        <v>1361</v>
      </c>
      <c r="B1428" s="40">
        <v>3341256.6984261526</v>
      </c>
      <c r="C1428">
        <v>4252863.9999466157</v>
      </c>
      <c r="D1428" t="str">
        <v>unmet</v>
      </c>
      <c r="E1428">
        <v>-911607.30152046308</v>
      </c>
    </row>
    <row r="1429" spans="1:5" x14ac:dyDescent="0.25">
      <c r="A1429">
        <v>1362</v>
      </c>
      <c r="B1429" s="40">
        <v>3185301.4313973426</v>
      </c>
      <c r="C1429">
        <v>4253970.1690869946</v>
      </c>
      <c r="D1429" t="str">
        <v>unmet</v>
      </c>
      <c r="E1429">
        <v>-1068668.737689652</v>
      </c>
    </row>
    <row r="1430" spans="1:5" x14ac:dyDescent="0.25">
      <c r="A1430">
        <v>1363</v>
      </c>
      <c r="B1430" s="40">
        <v>3113215.179054297</v>
      </c>
      <c r="C1430">
        <v>4253081.9290909115</v>
      </c>
      <c r="D1430" t="str">
        <v>unmet</v>
      </c>
      <c r="E1430">
        <v>-1139866.7500366145</v>
      </c>
    </row>
    <row r="1431" spans="1:5" x14ac:dyDescent="0.25">
      <c r="A1431">
        <v>1364</v>
      </c>
      <c r="B1431" s="40">
        <v>3363408.4447084041</v>
      </c>
      <c r="C1431">
        <v>4253745.1322882064</v>
      </c>
      <c r="D1431" t="str">
        <v>unmet</v>
      </c>
      <c r="E1431">
        <v>-890336.68757980224</v>
      </c>
    </row>
    <row r="1432" spans="1:5" x14ac:dyDescent="0.25">
      <c r="A1432">
        <v>1365</v>
      </c>
      <c r="B1432" s="40">
        <v>3791492.0475637903</v>
      </c>
      <c r="C1432">
        <v>4253222.8343427209</v>
      </c>
      <c r="D1432" t="str">
        <v>unmet</v>
      </c>
      <c r="E1432">
        <v>-461730.78677893057</v>
      </c>
    </row>
    <row r="1433" spans="1:5" x14ac:dyDescent="0.25">
      <c r="A1433">
        <v>1366</v>
      </c>
      <c r="B1433" s="40">
        <v>3086945.07117404</v>
      </c>
      <c r="C1433">
        <v>4253379.2578425724</v>
      </c>
      <c r="D1433" t="str">
        <v>unmet</v>
      </c>
      <c r="E1433">
        <v>-1166434.1866685324</v>
      </c>
    </row>
    <row r="1434" spans="1:5" x14ac:dyDescent="0.25">
      <c r="A1434">
        <v>1367</v>
      </c>
      <c r="B1434" s="40">
        <v>3310523.3210819927</v>
      </c>
      <c r="C1434">
        <v>4254034.0819354979</v>
      </c>
      <c r="D1434" t="str">
        <v>unmet</v>
      </c>
      <c r="E1434">
        <v>-943510.76085350523</v>
      </c>
    </row>
    <row r="1435" spans="1:5" x14ac:dyDescent="0.25">
      <c r="A1435">
        <v>1368</v>
      </c>
      <c r="B1435" s="40">
        <v>2924124.3166013304</v>
      </c>
      <c r="C1435">
        <v>4253185.9132424714</v>
      </c>
      <c r="D1435" t="str">
        <v>unmet</v>
      </c>
      <c r="E1435">
        <v>-1329061.596641141</v>
      </c>
    </row>
    <row r="1436" spans="1:5" x14ac:dyDescent="0.25">
      <c r="A1436">
        <v>1369</v>
      </c>
      <c r="B1436" s="40">
        <v>4002099.8901509289</v>
      </c>
      <c r="C1436">
        <v>4252648.3879556023</v>
      </c>
      <c r="D1436" t="str">
        <v>unmet</v>
      </c>
      <c r="E1436">
        <v>-250548.49780467339</v>
      </c>
    </row>
    <row r="1437" spans="1:5" x14ac:dyDescent="0.25">
      <c r="A1437">
        <v>1370</v>
      </c>
      <c r="B1437" s="40">
        <v>3620497.288737861</v>
      </c>
      <c r="C1437">
        <v>4253606.5057585742</v>
      </c>
      <c r="D1437" t="str">
        <v>unmet</v>
      </c>
      <c r="E1437">
        <v>-633109.21702071326</v>
      </c>
    </row>
    <row r="1438" spans="1:5" x14ac:dyDescent="0.25">
      <c r="A1438">
        <v>1371</v>
      </c>
      <c r="B1438" s="40">
        <v>3191115.2108833916</v>
      </c>
      <c r="C1438">
        <v>4252959.857872366</v>
      </c>
      <c r="D1438" t="str">
        <v>unmet</v>
      </c>
      <c r="E1438">
        <v>-1061844.6469889744</v>
      </c>
    </row>
    <row r="1439" spans="1:5" x14ac:dyDescent="0.25">
      <c r="A1439">
        <v>1372</v>
      </c>
      <c r="B1439" s="40">
        <v>4892161.317399608</v>
      </c>
      <c r="C1439">
        <v>4253401.820304608</v>
      </c>
      <c r="D1439" t="str">
        <v>met</v>
      </c>
      <c r="E1439">
        <v>638759.497095</v>
      </c>
    </row>
    <row r="1440" spans="1:5" x14ac:dyDescent="0.25">
      <c r="A1440">
        <v>1373</v>
      </c>
      <c r="B1440" s="40">
        <v>3391102.8376391614</v>
      </c>
      <c r="C1440">
        <v>4253904.5092944214</v>
      </c>
      <c r="D1440" t="str">
        <v>unmet</v>
      </c>
      <c r="E1440">
        <v>-862801.67165526003</v>
      </c>
    </row>
    <row r="1441" spans="1:5" x14ac:dyDescent="0.25">
      <c r="A1441">
        <v>1374</v>
      </c>
      <c r="B1441" s="40">
        <v>2894375.7070270153</v>
      </c>
      <c r="C1441">
        <v>4253032.5028481968</v>
      </c>
      <c r="D1441" t="str">
        <v>unmet</v>
      </c>
      <c r="E1441">
        <v>-1358656.7958211815</v>
      </c>
    </row>
    <row r="1442" spans="1:5" x14ac:dyDescent="0.25">
      <c r="A1442">
        <v>1375</v>
      </c>
      <c r="B1442" s="40">
        <v>3009039.2957627648</v>
      </c>
      <c r="C1442">
        <v>4253696.2882831162</v>
      </c>
      <c r="D1442" t="str">
        <v>unmet</v>
      </c>
      <c r="E1442">
        <v>-1244656.9925203514</v>
      </c>
    </row>
    <row r="1443" spans="1:5" x14ac:dyDescent="0.25">
      <c r="A1443">
        <v>1376</v>
      </c>
      <c r="B1443" s="40">
        <v>3581260.7575144013</v>
      </c>
      <c r="C1443">
        <v>4253648.4207937</v>
      </c>
      <c r="D1443" t="str">
        <v>unmet</v>
      </c>
      <c r="E1443">
        <v>-672387.66327929869</v>
      </c>
    </row>
    <row r="1444" spans="1:5" x14ac:dyDescent="0.25">
      <c r="A1444">
        <v>1377</v>
      </c>
      <c r="B1444" s="40">
        <v>4076725.7192532672</v>
      </c>
      <c r="C1444">
        <v>4253652.0713130962</v>
      </c>
      <c r="D1444" t="str">
        <v>unmet</v>
      </c>
      <c r="E1444">
        <v>-176926.35205982905</v>
      </c>
    </row>
    <row r="1445" spans="1:5" x14ac:dyDescent="0.25">
      <c r="A1445">
        <v>1378</v>
      </c>
      <c r="B1445" s="40">
        <v>3237054.9295997745</v>
      </c>
      <c r="C1445">
        <v>4253513.8382562483</v>
      </c>
      <c r="D1445" t="str">
        <v>unmet</v>
      </c>
      <c r="E1445">
        <v>-1016458.9086564737</v>
      </c>
    </row>
    <row r="1446" spans="1:5" x14ac:dyDescent="0.25">
      <c r="A1446">
        <v>1379</v>
      </c>
      <c r="B1446" s="40">
        <v>3272798.5420608697</v>
      </c>
      <c r="C1446">
        <v>4253293.7217956986</v>
      </c>
      <c r="D1446" t="str">
        <v>unmet</v>
      </c>
      <c r="E1446">
        <v>-980495.17973482888</v>
      </c>
    </row>
    <row r="1447" spans="1:5" x14ac:dyDescent="0.25">
      <c r="A1447">
        <v>1380</v>
      </c>
      <c r="B1447" s="40">
        <v>3875850.2937460309</v>
      </c>
      <c r="C1447">
        <v>4253169.0906601688</v>
      </c>
      <c r="D1447" t="str">
        <v>unmet</v>
      </c>
      <c r="E1447">
        <v>-377318.7969141379</v>
      </c>
    </row>
    <row r="1448" spans="1:5" x14ac:dyDescent="0.25">
      <c r="A1448">
        <v>1381</v>
      </c>
      <c r="B1448" s="40">
        <v>3660316.9760242109</v>
      </c>
      <c r="C1448">
        <v>4253378.2022436038</v>
      </c>
      <c r="D1448" t="str">
        <v>unmet</v>
      </c>
      <c r="E1448">
        <v>-593061.22621939285</v>
      </c>
    </row>
    <row r="1449" spans="1:5" x14ac:dyDescent="0.25">
      <c r="A1449">
        <v>1382</v>
      </c>
      <c r="B1449" s="40">
        <v>4740749.8997901995</v>
      </c>
      <c r="C1449">
        <v>4252798.6536872024</v>
      </c>
      <c r="D1449" t="str">
        <v>met</v>
      </c>
      <c r="E1449">
        <v>487951.2461029971</v>
      </c>
    </row>
    <row r="1450" spans="1:5" x14ac:dyDescent="0.25">
      <c r="A1450">
        <v>1383</v>
      </c>
      <c r="B1450" s="40">
        <v>3399610.5564435646</v>
      </c>
      <c r="C1450">
        <v>4253335.3020213526</v>
      </c>
      <c r="D1450" t="str">
        <v>unmet</v>
      </c>
      <c r="E1450">
        <v>-853724.74557778798</v>
      </c>
    </row>
    <row r="1451" spans="1:5" x14ac:dyDescent="0.25">
      <c r="A1451">
        <v>1384</v>
      </c>
      <c r="B1451" s="40">
        <v>3780176.2858161083</v>
      </c>
      <c r="C1451">
        <v>4253223.0546300178</v>
      </c>
      <c r="D1451" t="str">
        <v>unmet</v>
      </c>
      <c r="E1451">
        <v>-473046.7688139095</v>
      </c>
    </row>
    <row r="1452" spans="1:5" x14ac:dyDescent="0.25">
      <c r="A1452">
        <v>1385</v>
      </c>
      <c r="B1452" s="40">
        <v>3261887.1942574526</v>
      </c>
      <c r="C1452">
        <v>4253846.7652705982</v>
      </c>
      <c r="D1452" t="str">
        <v>unmet</v>
      </c>
      <c r="E1452">
        <v>-991959.57101314561</v>
      </c>
    </row>
    <row r="1453" spans="1:5" x14ac:dyDescent="0.25">
      <c r="A1453">
        <v>1386</v>
      </c>
      <c r="B1453" s="40">
        <v>4918747.1011508899</v>
      </c>
      <c r="C1453">
        <v>4252953.6052593114</v>
      </c>
      <c r="D1453" t="str">
        <v>met</v>
      </c>
      <c r="E1453">
        <v>665793.4958915785</v>
      </c>
    </row>
    <row r="1454" spans="1:5" x14ac:dyDescent="0.25">
      <c r="A1454">
        <v>1387</v>
      </c>
      <c r="B1454" s="40">
        <v>3956559.2168207224</v>
      </c>
      <c r="C1454">
        <v>4253634.054633826</v>
      </c>
      <c r="D1454" t="str">
        <v>unmet</v>
      </c>
      <c r="E1454">
        <v>-297074.83781310357</v>
      </c>
    </row>
    <row r="1455" spans="1:5" x14ac:dyDescent="0.25">
      <c r="A1455">
        <v>1388</v>
      </c>
      <c r="B1455" s="40">
        <v>2698580.1582230916</v>
      </c>
      <c r="C1455">
        <v>4253332.827973769</v>
      </c>
      <c r="D1455" t="str">
        <v>unmet</v>
      </c>
      <c r="E1455">
        <v>-1554752.6697506774</v>
      </c>
    </row>
    <row r="1456" spans="1:5" x14ac:dyDescent="0.25">
      <c r="A1456">
        <v>1389</v>
      </c>
      <c r="B1456" s="40">
        <v>3353849.1540894834</v>
      </c>
      <c r="C1456">
        <v>4253312.4646274885</v>
      </c>
      <c r="D1456" t="str">
        <v>unmet</v>
      </c>
      <c r="E1456">
        <v>-899463.31053800508</v>
      </c>
    </row>
    <row r="1457" spans="1:5" x14ac:dyDescent="0.25">
      <c r="A1457">
        <v>1390</v>
      </c>
      <c r="B1457" s="40">
        <v>3336236.0947362366</v>
      </c>
      <c r="C1457">
        <v>4253185.8611837951</v>
      </c>
      <c r="D1457" t="str">
        <v>unmet</v>
      </c>
      <c r="E1457">
        <v>-916949.76644755853</v>
      </c>
    </row>
    <row r="1458" spans="1:5" x14ac:dyDescent="0.25">
      <c r="A1458">
        <v>1391</v>
      </c>
      <c r="B1458" s="40">
        <v>3434485.5813265545</v>
      </c>
      <c r="C1458">
        <v>4253165.4211878525</v>
      </c>
      <c r="D1458" t="str">
        <v>unmet</v>
      </c>
      <c r="E1458">
        <v>-818679.83986129798</v>
      </c>
    </row>
    <row r="1459" spans="1:5" x14ac:dyDescent="0.25">
      <c r="A1459">
        <v>1392</v>
      </c>
      <c r="B1459" s="40">
        <v>3471972.1444295249</v>
      </c>
      <c r="C1459">
        <v>4253466.0330552422</v>
      </c>
      <c r="D1459" t="str">
        <v>unmet</v>
      </c>
      <c r="E1459">
        <v>-781493.88862571726</v>
      </c>
    </row>
    <row r="1460" spans="1:5" x14ac:dyDescent="0.25">
      <c r="A1460">
        <v>1393</v>
      </c>
      <c r="B1460" s="40">
        <v>3433216.1128296233</v>
      </c>
      <c r="C1460">
        <v>4253227.2497496465</v>
      </c>
      <c r="D1460" t="str">
        <v>unmet</v>
      </c>
      <c r="E1460">
        <v>-820011.13692002324</v>
      </c>
    </row>
    <row r="1461" spans="1:5" x14ac:dyDescent="0.25">
      <c r="A1461">
        <v>1394</v>
      </c>
      <c r="B1461" s="40">
        <v>3638034.6133515616</v>
      </c>
      <c r="C1461">
        <v>4253126.6932834452</v>
      </c>
      <c r="D1461" t="str">
        <v>unmet</v>
      </c>
      <c r="E1461">
        <v>-615092.07993188361</v>
      </c>
    </row>
    <row r="1462" spans="1:5" x14ac:dyDescent="0.25">
      <c r="A1462">
        <v>1395</v>
      </c>
      <c r="B1462" s="40">
        <v>3067327.4886564333</v>
      </c>
      <c r="C1462">
        <v>4253802.6641947655</v>
      </c>
      <c r="D1462" t="str">
        <v>unmet</v>
      </c>
      <c r="E1462">
        <v>-1186475.1755383322</v>
      </c>
    </row>
    <row r="1463" spans="1:5" x14ac:dyDescent="0.25">
      <c r="A1463">
        <v>1396</v>
      </c>
      <c r="B1463" s="40">
        <v>3522460.5298588686</v>
      </c>
      <c r="C1463">
        <v>4252923.9705397207</v>
      </c>
      <c r="D1463" t="str">
        <v>unmet</v>
      </c>
      <c r="E1463">
        <v>-730463.44068085216</v>
      </c>
    </row>
    <row r="1464" spans="1:5" x14ac:dyDescent="0.25">
      <c r="A1464">
        <v>1397</v>
      </c>
      <c r="B1464" s="40">
        <v>3040061.3397962321</v>
      </c>
      <c r="C1464">
        <v>4253423.9822598677</v>
      </c>
      <c r="D1464" t="str">
        <v>unmet</v>
      </c>
      <c r="E1464">
        <v>-1213362.6424636357</v>
      </c>
    </row>
    <row r="1465" spans="1:5" x14ac:dyDescent="0.25">
      <c r="A1465">
        <v>1398</v>
      </c>
      <c r="B1465" s="40">
        <v>3514704.9688436827</v>
      </c>
      <c r="C1465">
        <v>4253432.1921718093</v>
      </c>
      <c r="D1465" t="str">
        <v>unmet</v>
      </c>
      <c r="E1465">
        <v>-738727.22332812659</v>
      </c>
    </row>
    <row r="1466" spans="1:5" x14ac:dyDescent="0.25">
      <c r="A1466">
        <v>1399</v>
      </c>
      <c r="B1466" s="40">
        <v>3917780.9664102821</v>
      </c>
      <c r="C1466">
        <v>4253176.7282831362</v>
      </c>
      <c r="D1466" t="str">
        <v>unmet</v>
      </c>
      <c r="E1466">
        <v>-335395.76187285408</v>
      </c>
    </row>
    <row r="1467" spans="1:5" x14ac:dyDescent="0.25">
      <c r="A1467">
        <v>1400</v>
      </c>
      <c r="B1467" s="40">
        <v>3376275.5174492421</v>
      </c>
      <c r="C1467">
        <v>4252913.1893303534</v>
      </c>
      <c r="D1467" t="str">
        <v>unmet</v>
      </c>
      <c r="E1467">
        <v>-876637.67188111134</v>
      </c>
    </row>
    <row r="1468" spans="1:5" x14ac:dyDescent="0.25">
      <c r="A1468">
        <v>1401</v>
      </c>
      <c r="B1468" s="40">
        <v>3502827.8450956466</v>
      </c>
      <c r="C1468">
        <v>4253885.5379100814</v>
      </c>
      <c r="D1468" t="str">
        <v>unmet</v>
      </c>
      <c r="E1468">
        <v>-751057.69281443488</v>
      </c>
    </row>
    <row r="1469" spans="1:5" x14ac:dyDescent="0.25">
      <c r="A1469">
        <v>1402</v>
      </c>
      <c r="B1469" s="40">
        <v>3519284.2116103871</v>
      </c>
      <c r="C1469">
        <v>4253365.3484557848</v>
      </c>
      <c r="D1469" t="str">
        <v>unmet</v>
      </c>
      <c r="E1469">
        <v>-734081.13684539776</v>
      </c>
    </row>
    <row r="1470" spans="1:5" x14ac:dyDescent="0.25">
      <c r="A1470">
        <v>1403</v>
      </c>
      <c r="B1470" s="40">
        <v>3252595.4302751105</v>
      </c>
      <c r="C1470">
        <v>4253577.9993826998</v>
      </c>
      <c r="D1470" t="str">
        <v>unmet</v>
      </c>
      <c r="E1470">
        <v>-1000982.5691075893</v>
      </c>
    </row>
    <row r="1471" spans="1:5" x14ac:dyDescent="0.25">
      <c r="A1471">
        <v>1404</v>
      </c>
      <c r="B1471" s="40">
        <v>4105499.2553482614</v>
      </c>
      <c r="C1471">
        <v>4253287.8743727664</v>
      </c>
      <c r="D1471" t="str">
        <v>unmet</v>
      </c>
      <c r="E1471">
        <v>-147788.61902450491</v>
      </c>
    </row>
    <row r="1472" spans="1:5" x14ac:dyDescent="0.25">
      <c r="A1472">
        <v>1405</v>
      </c>
      <c r="B1472" s="40">
        <v>3652969.7078446271</v>
      </c>
      <c r="C1472">
        <v>4253187.2163335243</v>
      </c>
      <c r="D1472" t="str">
        <v>unmet</v>
      </c>
      <c r="E1472">
        <v>-600217.50848889723</v>
      </c>
    </row>
    <row r="1473" spans="1:5" x14ac:dyDescent="0.25">
      <c r="A1473">
        <v>1406</v>
      </c>
      <c r="B1473" s="40">
        <v>3020949.2085245959</v>
      </c>
      <c r="C1473">
        <v>4253309.3789326651</v>
      </c>
      <c r="D1473" t="str">
        <v>unmet</v>
      </c>
      <c r="E1473">
        <v>-1232360.1704080692</v>
      </c>
    </row>
    <row r="1474" spans="1:5" x14ac:dyDescent="0.25">
      <c r="A1474">
        <v>1407</v>
      </c>
      <c r="B1474" s="40">
        <v>3326061.9968102551</v>
      </c>
      <c r="C1474">
        <v>4253818.3546638591</v>
      </c>
      <c r="D1474" t="str">
        <v>unmet</v>
      </c>
      <c r="E1474">
        <v>-927756.35785360401</v>
      </c>
    </row>
    <row r="1475" spans="1:5" x14ac:dyDescent="0.25">
      <c r="A1475">
        <v>1408</v>
      </c>
      <c r="B1475" s="40">
        <v>3357342.0106733227</v>
      </c>
      <c r="C1475">
        <v>4253472.8471037457</v>
      </c>
      <c r="D1475" t="str">
        <v>unmet</v>
      </c>
      <c r="E1475">
        <v>-896130.83643042296</v>
      </c>
    </row>
    <row r="1476" spans="1:5" x14ac:dyDescent="0.25">
      <c r="A1476">
        <v>1409</v>
      </c>
      <c r="B1476" s="40">
        <v>3904693.4173439746</v>
      </c>
      <c r="C1476">
        <v>4253715.9003332686</v>
      </c>
      <c r="D1476" t="str">
        <v>unmet</v>
      </c>
      <c r="E1476">
        <v>-349022.48298929399</v>
      </c>
    </row>
    <row r="1477" spans="1:5" x14ac:dyDescent="0.25">
      <c r="A1477">
        <v>1410</v>
      </c>
      <c r="B1477" s="40">
        <v>3184622.3756032111</v>
      </c>
      <c r="C1477">
        <v>4253271.8135226667</v>
      </c>
      <c r="D1477" t="str">
        <v>unmet</v>
      </c>
      <c r="E1477">
        <v>-1068649.4379194556</v>
      </c>
    </row>
    <row r="1478" spans="1:5" x14ac:dyDescent="0.25">
      <c r="A1478">
        <v>1411</v>
      </c>
      <c r="B1478" s="40">
        <v>2836485.0570974285</v>
      </c>
      <c r="C1478">
        <v>4253243.0713734217</v>
      </c>
      <c r="D1478" t="str">
        <v>unmet</v>
      </c>
      <c r="E1478">
        <v>-1416758.0142759932</v>
      </c>
    </row>
    <row r="1479" spans="1:5" x14ac:dyDescent="0.25">
      <c r="A1479">
        <v>1412</v>
      </c>
      <c r="B1479" s="40">
        <v>4819570.0117255105</v>
      </c>
      <c r="C1479">
        <v>4253282.9889742816</v>
      </c>
      <c r="D1479" t="str">
        <v>met</v>
      </c>
      <c r="E1479">
        <v>566287.02275122888</v>
      </c>
    </row>
    <row r="1480" spans="1:5" x14ac:dyDescent="0.25">
      <c r="A1480">
        <v>1413</v>
      </c>
      <c r="B1480" s="40">
        <v>4175724.9849903705</v>
      </c>
      <c r="C1480">
        <v>4252942.7645428507</v>
      </c>
      <c r="D1480" t="str">
        <v>unmet</v>
      </c>
      <c r="E1480">
        <v>-77217.779552480206</v>
      </c>
    </row>
    <row r="1481" spans="1:5" x14ac:dyDescent="0.25">
      <c r="A1481">
        <v>1414</v>
      </c>
      <c r="B1481" s="40">
        <v>2929136.0031350614</v>
      </c>
      <c r="C1481">
        <v>4253457.7197371349</v>
      </c>
      <c r="D1481" t="str">
        <v>unmet</v>
      </c>
      <c r="E1481">
        <v>-1324321.7166020735</v>
      </c>
    </row>
    <row r="1482" spans="1:5" x14ac:dyDescent="0.25">
      <c r="A1482">
        <v>1415</v>
      </c>
      <c r="B1482" s="40">
        <v>3183044.3699220563</v>
      </c>
      <c r="C1482">
        <v>4254003.6636768579</v>
      </c>
      <c r="D1482" t="str">
        <v>unmet</v>
      </c>
      <c r="E1482">
        <v>-1070959.2937548016</v>
      </c>
    </row>
    <row r="1483" spans="1:5" x14ac:dyDescent="0.25">
      <c r="A1483">
        <v>1416</v>
      </c>
      <c r="B1483" s="40">
        <v>3831694.3808135334</v>
      </c>
      <c r="C1483">
        <v>4253891.4738298161</v>
      </c>
      <c r="D1483" t="str">
        <v>unmet</v>
      </c>
      <c r="E1483">
        <v>-422197.09301628266</v>
      </c>
    </row>
    <row r="1484" spans="1:5" x14ac:dyDescent="0.25">
      <c r="A1484">
        <v>1417</v>
      </c>
      <c r="B1484" s="40">
        <v>3600629.6628142907</v>
      </c>
      <c r="C1484">
        <v>4253680.0526611656</v>
      </c>
      <c r="D1484" t="str">
        <v>unmet</v>
      </c>
      <c r="E1484">
        <v>-653050.38984687487</v>
      </c>
    </row>
    <row r="1485" spans="1:5" x14ac:dyDescent="0.25">
      <c r="A1485">
        <v>1418</v>
      </c>
      <c r="B1485" s="40">
        <v>3182979.3492560978</v>
      </c>
      <c r="C1485">
        <v>4253307.0875635212</v>
      </c>
      <c r="D1485" t="str">
        <v>unmet</v>
      </c>
      <c r="E1485">
        <v>-1070327.7383074234</v>
      </c>
    </row>
    <row r="1486" spans="1:5" x14ac:dyDescent="0.25">
      <c r="A1486">
        <v>1419</v>
      </c>
      <c r="B1486" s="40">
        <v>2938788.9246135401</v>
      </c>
      <c r="C1486">
        <v>4253246.4959616167</v>
      </c>
      <c r="D1486" t="str">
        <v>unmet</v>
      </c>
      <c r="E1486">
        <v>-1314457.5713480767</v>
      </c>
    </row>
    <row r="1487" spans="1:5" x14ac:dyDescent="0.25">
      <c r="A1487">
        <v>1420</v>
      </c>
      <c r="B1487" s="40">
        <v>4015324.1689534271</v>
      </c>
      <c r="C1487">
        <v>4253250.492282087</v>
      </c>
      <c r="D1487" t="str">
        <v>unmet</v>
      </c>
      <c r="E1487">
        <v>-237926.32332865987</v>
      </c>
    </row>
    <row r="1488" spans="1:5" x14ac:dyDescent="0.25">
      <c r="A1488">
        <v>1421</v>
      </c>
      <c r="B1488" s="40">
        <v>3689676.5955072539</v>
      </c>
      <c r="C1488">
        <v>4253603.3853878258</v>
      </c>
      <c r="D1488" t="str">
        <v>unmet</v>
      </c>
      <c r="E1488">
        <v>-563926.78988057189</v>
      </c>
    </row>
    <row r="1489" spans="1:5" x14ac:dyDescent="0.25">
      <c r="A1489">
        <v>1422</v>
      </c>
      <c r="B1489" s="40">
        <v>2926056.3948368742</v>
      </c>
      <c r="C1489">
        <v>4253563.6248679962</v>
      </c>
      <c r="D1489" t="str">
        <v>unmet</v>
      </c>
      <c r="E1489">
        <v>-1327507.230031122</v>
      </c>
    </row>
    <row r="1490" spans="1:5" x14ac:dyDescent="0.25">
      <c r="A1490">
        <v>1423</v>
      </c>
      <c r="B1490" s="40">
        <v>3193200.6579043446</v>
      </c>
      <c r="C1490">
        <v>4252791.6778228898</v>
      </c>
      <c r="D1490" t="str">
        <v>unmet</v>
      </c>
      <c r="E1490">
        <v>-1059591.0199185451</v>
      </c>
    </row>
    <row r="1491" spans="1:5" x14ac:dyDescent="0.25">
      <c r="A1491">
        <v>1424</v>
      </c>
      <c r="B1491" s="40">
        <v>4086206.1310259267</v>
      </c>
      <c r="C1491">
        <v>4253015.4710376328</v>
      </c>
      <c r="D1491" t="str">
        <v>unmet</v>
      </c>
      <c r="E1491">
        <v>-166809.34001170611</v>
      </c>
    </row>
    <row r="1492" spans="1:5" x14ac:dyDescent="0.25">
      <c r="A1492">
        <v>1425</v>
      </c>
      <c r="B1492" s="40">
        <v>3016700.7502837214</v>
      </c>
      <c r="C1492">
        <v>4253230.0193525646</v>
      </c>
      <c r="D1492" t="str">
        <v>unmet</v>
      </c>
      <c r="E1492">
        <v>-1236529.2690688432</v>
      </c>
    </row>
    <row r="1493" spans="1:5" x14ac:dyDescent="0.25">
      <c r="A1493">
        <v>1426</v>
      </c>
      <c r="B1493" s="40">
        <v>3344002.667740826</v>
      </c>
      <c r="C1493">
        <v>4253064.4497708399</v>
      </c>
      <c r="D1493" t="str">
        <v>unmet</v>
      </c>
      <c r="E1493">
        <v>-909061.78203001386</v>
      </c>
    </row>
    <row r="1494" spans="1:5" x14ac:dyDescent="0.25">
      <c r="A1494">
        <v>1427</v>
      </c>
      <c r="B1494" s="40">
        <v>5332920.4918289445</v>
      </c>
      <c r="C1494">
        <v>4253047.3195409533</v>
      </c>
      <c r="D1494" t="str">
        <v>met</v>
      </c>
      <c r="E1494">
        <v>1079873.1722879913</v>
      </c>
    </row>
    <row r="1495" spans="1:5" x14ac:dyDescent="0.25">
      <c r="A1495">
        <v>1428</v>
      </c>
      <c r="B1495" s="40">
        <v>3688344.3619082645</v>
      </c>
      <c r="C1495">
        <v>4253657.2358257081</v>
      </c>
      <c r="D1495" t="str">
        <v>unmet</v>
      </c>
      <c r="E1495">
        <v>-565312.87391744368</v>
      </c>
    </row>
    <row r="1496" spans="1:5" x14ac:dyDescent="0.25">
      <c r="A1496">
        <v>1429</v>
      </c>
      <c r="B1496" s="40">
        <v>3280681.7472780282</v>
      </c>
      <c r="C1496">
        <v>4253527.5432874504</v>
      </c>
      <c r="D1496" t="str">
        <v>unmet</v>
      </c>
      <c r="E1496">
        <v>-972845.79600942228</v>
      </c>
    </row>
    <row r="1497" spans="1:5" x14ac:dyDescent="0.25">
      <c r="A1497">
        <v>1430</v>
      </c>
      <c r="B1497" s="40">
        <v>3183604.9245083835</v>
      </c>
      <c r="C1497">
        <v>4253355.3161737919</v>
      </c>
      <c r="D1497" t="str">
        <v>unmet</v>
      </c>
      <c r="E1497">
        <v>-1069750.3916654084</v>
      </c>
    </row>
    <row r="1498" spans="1:5" x14ac:dyDescent="0.25">
      <c r="A1498">
        <v>1431</v>
      </c>
      <c r="B1498" s="40">
        <v>3312283.9202456195</v>
      </c>
      <c r="C1498">
        <v>4253339.5264974711</v>
      </c>
      <c r="D1498" t="str">
        <v>unmet</v>
      </c>
      <c r="E1498">
        <v>-941055.60625185166</v>
      </c>
    </row>
    <row r="1499" spans="1:5" x14ac:dyDescent="0.25">
      <c r="A1499">
        <v>1432</v>
      </c>
      <c r="B1499" s="40">
        <v>3241508.4018138703</v>
      </c>
      <c r="C1499">
        <v>4253246.1131888479</v>
      </c>
      <c r="D1499" t="str">
        <v>unmet</v>
      </c>
      <c r="E1499">
        <v>-1011737.7113749776</v>
      </c>
    </row>
    <row r="1500" spans="1:5" x14ac:dyDescent="0.25">
      <c r="A1500">
        <v>1433</v>
      </c>
      <c r="B1500" s="40">
        <v>3537040.4589782432</v>
      </c>
      <c r="C1500">
        <v>4253426.7976209242</v>
      </c>
      <c r="D1500" t="str">
        <v>unmet</v>
      </c>
      <c r="E1500">
        <v>-716386.33864268102</v>
      </c>
    </row>
    <row r="1501" spans="1:5" x14ac:dyDescent="0.25">
      <c r="A1501">
        <v>1434</v>
      </c>
      <c r="B1501" s="40">
        <v>3139056.5040445095</v>
      </c>
      <c r="C1501">
        <v>4253038.7148602512</v>
      </c>
      <c r="D1501" t="str">
        <v>unmet</v>
      </c>
      <c r="E1501">
        <v>-1113982.2108157417</v>
      </c>
    </row>
    <row r="1502" spans="1:5" x14ac:dyDescent="0.25">
      <c r="A1502">
        <v>1435</v>
      </c>
      <c r="B1502" s="40">
        <v>3394096.6257705986</v>
      </c>
      <c r="C1502">
        <v>4253770.0966270473</v>
      </c>
      <c r="D1502" t="str">
        <v>unmet</v>
      </c>
      <c r="E1502">
        <v>-859673.47085644864</v>
      </c>
    </row>
    <row r="1503" spans="1:5" x14ac:dyDescent="0.25">
      <c r="A1503">
        <v>1436</v>
      </c>
      <c r="B1503" s="40">
        <v>3428679.730810029</v>
      </c>
      <c r="C1503">
        <v>4253707.2869145432</v>
      </c>
      <c r="D1503" t="str">
        <v>unmet</v>
      </c>
      <c r="E1503">
        <v>-825027.55610451428</v>
      </c>
    </row>
    <row r="1504" spans="1:5" x14ac:dyDescent="0.25">
      <c r="A1504">
        <v>1437</v>
      </c>
      <c r="B1504" s="40">
        <v>4619427.3466298617</v>
      </c>
      <c r="C1504">
        <v>4253479.1042061234</v>
      </c>
      <c r="D1504" t="str">
        <v>met</v>
      </c>
      <c r="E1504">
        <v>365948.24242373835</v>
      </c>
    </row>
    <row r="1505" spans="1:5" x14ac:dyDescent="0.25">
      <c r="A1505">
        <v>1438</v>
      </c>
      <c r="B1505" s="40">
        <v>4299839.1057748012</v>
      </c>
      <c r="C1505">
        <v>4253326.3951963261</v>
      </c>
      <c r="D1505" t="str">
        <v>met</v>
      </c>
      <c r="E1505">
        <v>46512.710578475147</v>
      </c>
    </row>
    <row r="1506" spans="1:5" x14ac:dyDescent="0.25">
      <c r="A1506">
        <v>1439</v>
      </c>
      <c r="B1506" s="40">
        <v>3601397.6530191051</v>
      </c>
      <c r="C1506">
        <v>4253080.7982615968</v>
      </c>
      <c r="D1506" t="str">
        <v>unmet</v>
      </c>
      <c r="E1506">
        <v>-651683.14524249174</v>
      </c>
    </row>
    <row r="1507" spans="1:5" x14ac:dyDescent="0.25">
      <c r="A1507">
        <v>1440</v>
      </c>
      <c r="B1507" s="40">
        <v>3214251.2938450789</v>
      </c>
      <c r="C1507">
        <v>4253404.368471818</v>
      </c>
      <c r="D1507" t="str">
        <v>unmet</v>
      </c>
      <c r="E1507">
        <v>-1039153.0746267391</v>
      </c>
    </row>
    <row r="1508" spans="1:5" x14ac:dyDescent="0.25">
      <c r="A1508">
        <v>1441</v>
      </c>
      <c r="B1508" s="40">
        <v>3316889.2155246483</v>
      </c>
      <c r="C1508">
        <v>4253136.4080444155</v>
      </c>
      <c r="D1508" t="str">
        <v>unmet</v>
      </c>
      <c r="E1508">
        <v>-936247.19251976721</v>
      </c>
    </row>
    <row r="1509" spans="1:5" x14ac:dyDescent="0.25">
      <c r="A1509">
        <v>1442</v>
      </c>
      <c r="B1509" s="40">
        <v>3284864.5256801136</v>
      </c>
      <c r="C1509">
        <v>4252966.702610665</v>
      </c>
      <c r="D1509" t="str">
        <v>unmet</v>
      </c>
      <c r="E1509">
        <v>-968102.17693055142</v>
      </c>
    </row>
    <row r="1510" spans="1:5" x14ac:dyDescent="0.25">
      <c r="A1510">
        <v>1443</v>
      </c>
      <c r="B1510" s="40">
        <v>4136334.9591370979</v>
      </c>
      <c r="C1510">
        <v>4253491.7294014171</v>
      </c>
      <c r="D1510" t="str">
        <v>unmet</v>
      </c>
      <c r="E1510">
        <v>-117156.77026431914</v>
      </c>
    </row>
    <row r="1511" spans="1:5" x14ac:dyDescent="0.25">
      <c r="A1511">
        <v>1444</v>
      </c>
      <c r="B1511" s="40">
        <v>2977139.6836275845</v>
      </c>
      <c r="C1511">
        <v>4253300.7534316545</v>
      </c>
      <c r="D1511" t="str">
        <v>unmet</v>
      </c>
      <c r="E1511">
        <v>-1276161.0698040701</v>
      </c>
    </row>
    <row r="1512" spans="1:5" x14ac:dyDescent="0.25">
      <c r="A1512">
        <v>1445</v>
      </c>
      <c r="B1512" s="40">
        <v>2822902.8348410167</v>
      </c>
      <c r="C1512">
        <v>4253472.5434627384</v>
      </c>
      <c r="D1512" t="str">
        <v>unmet</v>
      </c>
      <c r="E1512">
        <v>-1430569.7086217217</v>
      </c>
    </row>
    <row r="1513" spans="1:5" x14ac:dyDescent="0.25">
      <c r="A1513">
        <v>1446</v>
      </c>
      <c r="B1513" s="40">
        <v>4057119.5834794943</v>
      </c>
      <c r="C1513">
        <v>4253567.1353083402</v>
      </c>
      <c r="D1513" t="str">
        <v>unmet</v>
      </c>
      <c r="E1513">
        <v>-196447.55182884587</v>
      </c>
    </row>
    <row r="1514" spans="1:5" x14ac:dyDescent="0.25">
      <c r="A1514">
        <v>1447</v>
      </c>
      <c r="B1514" s="40">
        <v>3021413.6059890073</v>
      </c>
      <c r="C1514">
        <v>4253056.6217449345</v>
      </c>
      <c r="D1514" t="str">
        <v>unmet</v>
      </c>
      <c r="E1514">
        <v>-1231643.0157559272</v>
      </c>
    </row>
    <row r="1515" spans="1:5" x14ac:dyDescent="0.25">
      <c r="A1515">
        <v>1448</v>
      </c>
      <c r="B1515" s="40">
        <v>3920168.188385407</v>
      </c>
      <c r="C1515">
        <v>4252842.3723340053</v>
      </c>
      <c r="D1515" t="str">
        <v>unmet</v>
      </c>
      <c r="E1515">
        <v>-332674.18394859834</v>
      </c>
    </row>
    <row r="1516" spans="1:5" x14ac:dyDescent="0.25">
      <c r="A1516">
        <v>1449</v>
      </c>
      <c r="B1516" s="40">
        <v>2664638.715573953</v>
      </c>
      <c r="C1516">
        <v>4253660.3054150697</v>
      </c>
      <c r="D1516" t="str">
        <v>unmet</v>
      </c>
      <c r="E1516">
        <v>-1589021.5898411167</v>
      </c>
    </row>
    <row r="1517" spans="1:5" x14ac:dyDescent="0.25">
      <c r="A1517">
        <v>1450</v>
      </c>
      <c r="B1517" s="40">
        <v>3120261.0124690253</v>
      </c>
      <c r="C1517">
        <v>4252976.6109861536</v>
      </c>
      <c r="D1517" t="str">
        <v>unmet</v>
      </c>
      <c r="E1517">
        <v>-1132715.5985171283</v>
      </c>
    </row>
    <row r="1518" spans="1:5" x14ac:dyDescent="0.25">
      <c r="A1518">
        <v>1451</v>
      </c>
      <c r="B1518" s="40">
        <v>3388831.5224666544</v>
      </c>
      <c r="C1518">
        <v>4252979.5030182013</v>
      </c>
      <c r="D1518" t="str">
        <v>unmet</v>
      </c>
      <c r="E1518">
        <v>-864147.98055154691</v>
      </c>
    </row>
    <row r="1519" spans="1:5" x14ac:dyDescent="0.25">
      <c r="A1519">
        <v>1452</v>
      </c>
      <c r="B1519" s="40">
        <v>4263900.6216943497</v>
      </c>
      <c r="C1519">
        <v>4253100.5884470316</v>
      </c>
      <c r="D1519" t="str">
        <v>met</v>
      </c>
      <c r="E1519">
        <v>10800.033247318119</v>
      </c>
    </row>
    <row r="1520" spans="1:5" x14ac:dyDescent="0.25">
      <c r="A1520">
        <v>1453</v>
      </c>
      <c r="B1520" s="40">
        <v>3043088.5780959902</v>
      </c>
      <c r="C1520">
        <v>4253056.8465640889</v>
      </c>
      <c r="D1520" t="str">
        <v>unmet</v>
      </c>
      <c r="E1520">
        <v>-1209968.2684680987</v>
      </c>
    </row>
    <row r="1521" spans="1:5" x14ac:dyDescent="0.25">
      <c r="A1521">
        <v>1454</v>
      </c>
      <c r="B1521" s="40">
        <v>3001442.786766869</v>
      </c>
      <c r="C1521">
        <v>4253213.0624645529</v>
      </c>
      <c r="D1521" t="str">
        <v>unmet</v>
      </c>
      <c r="E1521">
        <v>-1251770.2756976839</v>
      </c>
    </row>
    <row r="1522" spans="1:5" x14ac:dyDescent="0.25">
      <c r="A1522">
        <v>1455</v>
      </c>
      <c r="B1522" s="40">
        <v>3621541.6057723351</v>
      </c>
      <c r="C1522">
        <v>4253169.6595422719</v>
      </c>
      <c r="D1522" t="str">
        <v>unmet</v>
      </c>
      <c r="E1522">
        <v>-631628.05376993679</v>
      </c>
    </row>
    <row r="1523" spans="1:5" x14ac:dyDescent="0.25">
      <c r="A1523">
        <v>1456</v>
      </c>
      <c r="B1523" s="40">
        <v>4116523.1648834343</v>
      </c>
      <c r="C1523">
        <v>4253662.4178377558</v>
      </c>
      <c r="D1523" t="str">
        <v>unmet</v>
      </c>
      <c r="E1523">
        <v>-137139.25295432145</v>
      </c>
    </row>
    <row r="1524" spans="1:5" x14ac:dyDescent="0.25">
      <c r="A1524">
        <v>1457</v>
      </c>
      <c r="B1524" s="40">
        <v>3924691.4403431462</v>
      </c>
      <c r="C1524">
        <v>4253787.3568210304</v>
      </c>
      <c r="D1524" t="str">
        <v>unmet</v>
      </c>
      <c r="E1524">
        <v>-329095.91647788417</v>
      </c>
    </row>
    <row r="1525" spans="1:5" x14ac:dyDescent="0.25">
      <c r="A1525">
        <v>1458</v>
      </c>
      <c r="B1525" s="40">
        <v>2888683.5583620989</v>
      </c>
      <c r="C1525">
        <v>4253274.3555429308</v>
      </c>
      <c r="D1525" t="str">
        <v>unmet</v>
      </c>
      <c r="E1525">
        <v>-1364590.7971808319</v>
      </c>
    </row>
    <row r="1526" spans="1:5" x14ac:dyDescent="0.25">
      <c r="A1526">
        <v>1459</v>
      </c>
      <c r="B1526" s="40">
        <v>3157951.551378822</v>
      </c>
      <c r="C1526">
        <v>4253330.3644081429</v>
      </c>
      <c r="D1526" t="str">
        <v>unmet</v>
      </c>
      <c r="E1526">
        <v>-1095378.8130293209</v>
      </c>
    </row>
    <row r="1527" spans="1:5" x14ac:dyDescent="0.25">
      <c r="A1527">
        <v>1460</v>
      </c>
      <c r="B1527" s="40">
        <v>2989495.1822396824</v>
      </c>
      <c r="C1527">
        <v>4253597.952774168</v>
      </c>
      <c r="D1527" t="str">
        <v>unmet</v>
      </c>
      <c r="E1527">
        <v>-1264102.7705344856</v>
      </c>
    </row>
    <row r="1528" spans="1:5" x14ac:dyDescent="0.25">
      <c r="A1528">
        <v>1461</v>
      </c>
      <c r="B1528" s="40">
        <v>6475561.3670699392</v>
      </c>
      <c r="C1528">
        <v>4253637.551352107</v>
      </c>
      <c r="D1528" t="str">
        <v>met</v>
      </c>
      <c r="E1528">
        <v>2221923.8157178322</v>
      </c>
    </row>
    <row r="1529" spans="1:5" x14ac:dyDescent="0.25">
      <c r="A1529">
        <v>1462</v>
      </c>
      <c r="B1529" s="40">
        <v>3729109.6534263403</v>
      </c>
      <c r="C1529">
        <v>4254130.5156460665</v>
      </c>
      <c r="D1529" t="str">
        <v>unmet</v>
      </c>
      <c r="E1529">
        <v>-525020.8622197262</v>
      </c>
    </row>
    <row r="1530" spans="1:5" x14ac:dyDescent="0.25">
      <c r="A1530">
        <v>1463</v>
      </c>
      <c r="B1530" s="40">
        <v>3374474.0878543672</v>
      </c>
      <c r="C1530">
        <v>4253796.9405011078</v>
      </c>
      <c r="D1530" t="str">
        <v>unmet</v>
      </c>
      <c r="E1530">
        <v>-879322.85264674062</v>
      </c>
    </row>
    <row r="1531" spans="1:5" x14ac:dyDescent="0.25">
      <c r="A1531">
        <v>1464</v>
      </c>
      <c r="B1531" s="40">
        <v>3271341.3499373989</v>
      </c>
      <c r="C1531">
        <v>4252966.1907947194</v>
      </c>
      <c r="D1531" t="str">
        <v>unmet</v>
      </c>
      <c r="E1531">
        <v>-981624.84085732047</v>
      </c>
    </row>
    <row r="1532" spans="1:5" x14ac:dyDescent="0.25">
      <c r="A1532">
        <v>1465</v>
      </c>
      <c r="B1532" s="40">
        <v>4208064.1814411702</v>
      </c>
      <c r="C1532">
        <v>4253177.4141037222</v>
      </c>
      <c r="D1532" t="str">
        <v>unmet</v>
      </c>
      <c r="E1532">
        <v>-45113.232662552036</v>
      </c>
    </row>
    <row r="1533" spans="1:5" x14ac:dyDescent="0.25">
      <c r="A1533">
        <v>1466</v>
      </c>
      <c r="B1533" s="40">
        <v>3220195.9855572493</v>
      </c>
      <c r="C1533">
        <v>4253272.2366644079</v>
      </c>
      <c r="D1533" t="str">
        <v>unmet</v>
      </c>
      <c r="E1533">
        <v>-1033076.2511071586</v>
      </c>
    </row>
    <row r="1534" spans="1:5" x14ac:dyDescent="0.25">
      <c r="A1534">
        <v>1467</v>
      </c>
      <c r="B1534" s="40">
        <v>3052048.8511768831</v>
      </c>
      <c r="C1534">
        <v>4253229.0886456054</v>
      </c>
      <c r="D1534" t="str">
        <v>unmet</v>
      </c>
      <c r="E1534">
        <v>-1201180.2374687223</v>
      </c>
    </row>
    <row r="1535" spans="1:5" x14ac:dyDescent="0.25">
      <c r="A1535">
        <v>1468</v>
      </c>
      <c r="B1535" s="40">
        <v>3185150.6374536366</v>
      </c>
      <c r="C1535">
        <v>4253237.6682758015</v>
      </c>
      <c r="D1535" t="str">
        <v>unmet</v>
      </c>
      <c r="E1535">
        <v>-1068087.0308221648</v>
      </c>
    </row>
    <row r="1536" spans="1:5" x14ac:dyDescent="0.25">
      <c r="A1536">
        <v>1469</v>
      </c>
      <c r="B1536" s="40">
        <v>3458639.0401112773</v>
      </c>
      <c r="C1536">
        <v>4253490.4436921319</v>
      </c>
      <c r="D1536" t="str">
        <v>unmet</v>
      </c>
      <c r="E1536">
        <v>-794851.40358085465</v>
      </c>
    </row>
    <row r="1537" spans="1:5" x14ac:dyDescent="0.25">
      <c r="A1537">
        <v>1470</v>
      </c>
      <c r="B1537" s="40">
        <v>3430194.7909451979</v>
      </c>
      <c r="C1537">
        <v>4253288.4837524435</v>
      </c>
      <c r="D1537" t="str">
        <v>unmet</v>
      </c>
      <c r="E1537">
        <v>-823093.69280724553</v>
      </c>
    </row>
    <row r="1538" spans="1:5" x14ac:dyDescent="0.25">
      <c r="A1538">
        <v>1471</v>
      </c>
      <c r="B1538" s="40">
        <v>3567810.4432566939</v>
      </c>
      <c r="C1538">
        <v>4253075.1006705137</v>
      </c>
      <c r="D1538" t="str">
        <v>unmet</v>
      </c>
      <c r="E1538">
        <v>-685264.6574138198</v>
      </c>
    </row>
    <row r="1539" spans="1:5" x14ac:dyDescent="0.25">
      <c r="A1539">
        <v>1472</v>
      </c>
      <c r="B1539" s="40">
        <v>3993233.4640088216</v>
      </c>
      <c r="C1539">
        <v>4253401.4926856281</v>
      </c>
      <c r="D1539" t="str">
        <v>unmet</v>
      </c>
      <c r="E1539">
        <v>-260168.02867680648</v>
      </c>
    </row>
    <row r="1540" spans="1:5" x14ac:dyDescent="0.25">
      <c r="A1540">
        <v>1473</v>
      </c>
      <c r="B1540" s="40">
        <v>3621577.367068253</v>
      </c>
      <c r="C1540">
        <v>4253317.7132281698</v>
      </c>
      <c r="D1540" t="str">
        <v>unmet</v>
      </c>
      <c r="E1540">
        <v>-631740.34615991684</v>
      </c>
    </row>
    <row r="1541" spans="1:5" x14ac:dyDescent="0.25">
      <c r="A1541">
        <v>1474</v>
      </c>
      <c r="B1541" s="40">
        <v>3548211.6417172421</v>
      </c>
      <c r="C1541">
        <v>4253201.1867431886</v>
      </c>
      <c r="D1541" t="str">
        <v>unmet</v>
      </c>
      <c r="E1541">
        <v>-704989.54502594657</v>
      </c>
    </row>
    <row r="1542" spans="1:5" x14ac:dyDescent="0.25">
      <c r="A1542">
        <v>1475</v>
      </c>
      <c r="B1542" s="40">
        <v>3395042.2034015963</v>
      </c>
      <c r="C1542">
        <v>4253177.2316630455</v>
      </c>
      <c r="D1542" t="str">
        <v>unmet</v>
      </c>
      <c r="E1542">
        <v>-858135.02826144919</v>
      </c>
    </row>
    <row r="1543" spans="1:5" x14ac:dyDescent="0.25">
      <c r="A1543">
        <v>1476</v>
      </c>
      <c r="B1543" s="40">
        <v>2800682.1657997831</v>
      </c>
      <c r="C1543">
        <v>4253122.7372259041</v>
      </c>
      <c r="D1543" t="str">
        <v>unmet</v>
      </c>
      <c r="E1543">
        <v>-1452440.5714261211</v>
      </c>
    </row>
    <row r="1544" spans="1:5" x14ac:dyDescent="0.25">
      <c r="A1544">
        <v>1477</v>
      </c>
      <c r="B1544" s="40">
        <v>3172547.0636298615</v>
      </c>
      <c r="C1544">
        <v>4253005.6235669674</v>
      </c>
      <c r="D1544" t="str">
        <v>unmet</v>
      </c>
      <c r="E1544">
        <v>-1080458.559937106</v>
      </c>
    </row>
    <row r="1545" spans="1:5" x14ac:dyDescent="0.25">
      <c r="A1545">
        <v>1478</v>
      </c>
      <c r="B1545" s="40">
        <v>3304251.6395883225</v>
      </c>
      <c r="C1545">
        <v>4253135.743197226</v>
      </c>
      <c r="D1545" t="str">
        <v>unmet</v>
      </c>
      <c r="E1545">
        <v>-948884.10360890348</v>
      </c>
    </row>
    <row r="1546" spans="1:5" x14ac:dyDescent="0.25">
      <c r="A1546">
        <v>1479</v>
      </c>
      <c r="B1546" s="40">
        <v>2799251.6192822699</v>
      </c>
      <c r="C1546">
        <v>4253559.4924573163</v>
      </c>
      <c r="D1546" t="str">
        <v>unmet</v>
      </c>
      <c r="E1546">
        <v>-1454307.8731750464</v>
      </c>
    </row>
    <row r="1547" spans="1:5" x14ac:dyDescent="0.25">
      <c r="A1547">
        <v>1480</v>
      </c>
      <c r="B1547" s="40">
        <v>3263193.6684558685</v>
      </c>
      <c r="C1547">
        <v>4253582.1737194285</v>
      </c>
      <c r="D1547" t="str">
        <v>unmet</v>
      </c>
      <c r="E1547">
        <v>-990388.50526355999</v>
      </c>
    </row>
    <row r="1548" spans="1:5" x14ac:dyDescent="0.25">
      <c r="A1548">
        <v>1481</v>
      </c>
      <c r="B1548" s="40">
        <v>4061285.9602119206</v>
      </c>
      <c r="C1548">
        <v>4253135.6430828841</v>
      </c>
      <c r="D1548" t="str">
        <v>unmet</v>
      </c>
      <c r="E1548">
        <v>-191849.68287096359</v>
      </c>
    </row>
    <row r="1549" spans="1:5" x14ac:dyDescent="0.25">
      <c r="A1549">
        <v>1482</v>
      </c>
      <c r="B1549" s="40">
        <v>3496804.7647712473</v>
      </c>
      <c r="C1549">
        <v>4253497.1366137126</v>
      </c>
      <c r="D1549" t="str">
        <v>unmet</v>
      </c>
      <c r="E1549">
        <v>-756692.37184246536</v>
      </c>
    </row>
    <row r="1550" spans="1:5" x14ac:dyDescent="0.25">
      <c r="A1550">
        <v>1483</v>
      </c>
      <c r="B1550" s="40">
        <v>3002587.2122206478</v>
      </c>
      <c r="C1550">
        <v>4253248.6574323839</v>
      </c>
      <c r="D1550" t="str">
        <v>unmet</v>
      </c>
      <c r="E1550">
        <v>-1250661.445211736</v>
      </c>
    </row>
    <row r="1551" spans="1:5" x14ac:dyDescent="0.25">
      <c r="A1551">
        <v>1484</v>
      </c>
      <c r="B1551" s="40">
        <v>3238418.5016301367</v>
      </c>
      <c r="C1551">
        <v>4253305.2926560314</v>
      </c>
      <c r="D1551" t="str">
        <v>unmet</v>
      </c>
      <c r="E1551">
        <v>-1014886.7910258947</v>
      </c>
    </row>
    <row r="1552" spans="1:5" x14ac:dyDescent="0.25">
      <c r="A1552">
        <v>1485</v>
      </c>
      <c r="B1552" s="40">
        <v>6350823.706952557</v>
      </c>
      <c r="C1552">
        <v>4253500.1163130635</v>
      </c>
      <c r="D1552" t="str">
        <v>met</v>
      </c>
      <c r="E1552">
        <v>2097323.5906394934</v>
      </c>
    </row>
    <row r="1553" spans="1:5" x14ac:dyDescent="0.25">
      <c r="A1553">
        <v>1486</v>
      </c>
      <c r="B1553" s="40">
        <v>3686322.2932028701</v>
      </c>
      <c r="C1553">
        <v>4253270.9917835863</v>
      </c>
      <c r="D1553" t="str">
        <v>unmet</v>
      </c>
      <c r="E1553">
        <v>-566948.69858071627</v>
      </c>
    </row>
    <row r="1554" spans="1:5" x14ac:dyDescent="0.25">
      <c r="A1554">
        <v>1487</v>
      </c>
      <c r="B1554" s="40">
        <v>3083664.0274309139</v>
      </c>
      <c r="C1554">
        <v>4253197.655257931</v>
      </c>
      <c r="D1554" t="str">
        <v>unmet</v>
      </c>
      <c r="E1554">
        <v>-1169533.6278270171</v>
      </c>
    </row>
    <row r="1555" spans="1:5" x14ac:dyDescent="0.25">
      <c r="A1555">
        <v>1488</v>
      </c>
      <c r="B1555" s="40">
        <v>8164099.2721528485</v>
      </c>
      <c r="C1555">
        <v>4253507.8609864106</v>
      </c>
      <c r="D1555" t="str">
        <v>met</v>
      </c>
      <c r="E1555">
        <v>3910591.4111664379</v>
      </c>
    </row>
    <row r="1556" spans="1:5" x14ac:dyDescent="0.25">
      <c r="A1556">
        <v>1489</v>
      </c>
      <c r="B1556" s="40">
        <v>5015242.9093943313</v>
      </c>
      <c r="C1556">
        <v>4253678.641419258</v>
      </c>
      <c r="D1556" t="str">
        <v>met</v>
      </c>
      <c r="E1556">
        <v>761564.26797507331</v>
      </c>
    </row>
    <row r="1557" spans="1:5" x14ac:dyDescent="0.25">
      <c r="A1557">
        <v>1490</v>
      </c>
      <c r="B1557" s="40">
        <v>3271780.6708832374</v>
      </c>
      <c r="C1557">
        <v>4253475.6717988886</v>
      </c>
      <c r="D1557" t="str">
        <v>unmet</v>
      </c>
      <c r="E1557">
        <v>-981695.00091565121</v>
      </c>
    </row>
    <row r="1558" spans="1:5" x14ac:dyDescent="0.25">
      <c r="A1558">
        <v>1491</v>
      </c>
      <c r="B1558" s="40">
        <v>3292656.5080101504</v>
      </c>
      <c r="C1558">
        <v>4253276.9952179445</v>
      </c>
      <c r="D1558" t="str">
        <v>unmet</v>
      </c>
      <c r="E1558">
        <v>-960620.4872077941</v>
      </c>
    </row>
    <row r="1559" spans="1:5" x14ac:dyDescent="0.25">
      <c r="A1559">
        <v>1492</v>
      </c>
      <c r="B1559" s="40">
        <v>2984843.0423422633</v>
      </c>
      <c r="C1559">
        <v>4253146.8421414709</v>
      </c>
      <c r="D1559" t="str">
        <v>unmet</v>
      </c>
      <c r="E1559">
        <v>-1268303.7997992076</v>
      </c>
    </row>
    <row r="1560" spans="1:5" x14ac:dyDescent="0.25">
      <c r="A1560">
        <v>1493</v>
      </c>
      <c r="B1560" s="40">
        <v>4757801.0693396796</v>
      </c>
      <c r="C1560">
        <v>4253169.3548357571</v>
      </c>
      <c r="D1560" t="str">
        <v>met</v>
      </c>
      <c r="E1560">
        <v>504631.7145039225</v>
      </c>
    </row>
    <row r="1561" spans="1:5" x14ac:dyDescent="0.25">
      <c r="A1561">
        <v>1494</v>
      </c>
      <c r="B1561" s="40">
        <v>4118364.655012141</v>
      </c>
      <c r="C1561">
        <v>4253613.9738669433</v>
      </c>
      <c r="D1561" t="str">
        <v>unmet</v>
      </c>
      <c r="E1561">
        <v>-135249.31885480229</v>
      </c>
    </row>
    <row r="1562" spans="1:5" x14ac:dyDescent="0.25">
      <c r="A1562">
        <v>1495</v>
      </c>
      <c r="B1562" s="40">
        <v>4936173.7392380666</v>
      </c>
      <c r="C1562">
        <v>4253824.2900135471</v>
      </c>
      <c r="D1562" t="str">
        <v>met</v>
      </c>
      <c r="E1562">
        <v>682349.44922451954</v>
      </c>
    </row>
    <row r="1563" spans="1:5" x14ac:dyDescent="0.25">
      <c r="A1563">
        <v>1496</v>
      </c>
      <c r="B1563" s="40">
        <v>3943649.9979374786</v>
      </c>
      <c r="C1563">
        <v>4253436.4305331577</v>
      </c>
      <c r="D1563" t="str">
        <v>unmet</v>
      </c>
      <c r="E1563">
        <v>-309786.43259567907</v>
      </c>
    </row>
    <row r="1564" spans="1:5" x14ac:dyDescent="0.25">
      <c r="A1564">
        <v>1497</v>
      </c>
      <c r="B1564" s="40">
        <v>3607839.0489803758</v>
      </c>
      <c r="C1564">
        <v>4253765.5235204948</v>
      </c>
      <c r="D1564" t="str">
        <v>unmet</v>
      </c>
      <c r="E1564">
        <v>-645926.47454011906</v>
      </c>
    </row>
    <row r="1565" spans="1:5" x14ac:dyDescent="0.25">
      <c r="A1565">
        <v>1498</v>
      </c>
      <c r="B1565" s="40">
        <v>3304211.7575858673</v>
      </c>
      <c r="C1565">
        <v>4253315.5084151924</v>
      </c>
      <c r="D1565" t="str">
        <v>unmet</v>
      </c>
      <c r="E1565">
        <v>-949103.75082932506</v>
      </c>
    </row>
    <row r="1566" spans="1:5" x14ac:dyDescent="0.25">
      <c r="A1566">
        <v>1499</v>
      </c>
      <c r="B1566" s="40">
        <v>2774346.342236476</v>
      </c>
      <c r="C1566">
        <v>4253800.7918285746</v>
      </c>
      <c r="D1566" t="str">
        <v>unmet</v>
      </c>
      <c r="E1566">
        <v>-1479454.4495920986</v>
      </c>
    </row>
    <row r="1567" spans="1:5" x14ac:dyDescent="0.25">
      <c r="A1567">
        <v>1500</v>
      </c>
      <c r="B1567" s="40">
        <v>3017983.4548999388</v>
      </c>
      <c r="C1567">
        <v>4253596.7031335216</v>
      </c>
      <c r="D1567" t="str">
        <v>unmet</v>
      </c>
      <c r="E1567">
        <v>-1235613.2482335828</v>
      </c>
    </row>
    <row r="1568" spans="1:5" x14ac:dyDescent="0.25">
      <c r="A1568">
        <v>1501</v>
      </c>
      <c r="B1568" s="40">
        <v>4887301.9009867534</v>
      </c>
      <c r="C1568">
        <v>4253588.6140978746</v>
      </c>
      <c r="D1568" t="str">
        <v>met</v>
      </c>
      <c r="E1568">
        <v>633713.28688887879</v>
      </c>
    </row>
    <row r="1569" spans="1:5" x14ac:dyDescent="0.25">
      <c r="A1569">
        <v>1502</v>
      </c>
      <c r="B1569" s="40">
        <v>3717963.1994057316</v>
      </c>
      <c r="C1569">
        <v>4253923.8567104293</v>
      </c>
      <c r="D1569" t="str">
        <v>unmet</v>
      </c>
      <c r="E1569">
        <v>-535960.65730469767</v>
      </c>
    </row>
    <row r="1570" spans="1:5" x14ac:dyDescent="0.25">
      <c r="A1570">
        <v>1503</v>
      </c>
      <c r="B1570" s="40">
        <v>4572165.1491466053</v>
      </c>
      <c r="C1570">
        <v>4253468.5582689913</v>
      </c>
      <c r="D1570" t="str">
        <v>met</v>
      </c>
      <c r="E1570">
        <v>318696.59087761398</v>
      </c>
    </row>
    <row r="1571" spans="1:5" x14ac:dyDescent="0.25">
      <c r="A1571">
        <v>1504</v>
      </c>
      <c r="B1571" s="40">
        <v>4038536.798223746</v>
      </c>
      <c r="C1571">
        <v>4253614.0701654768</v>
      </c>
      <c r="D1571" t="str">
        <v>unmet</v>
      </c>
      <c r="E1571">
        <v>-215077.27194173075</v>
      </c>
    </row>
    <row r="1572" spans="1:5" x14ac:dyDescent="0.25">
      <c r="A1572">
        <v>1505</v>
      </c>
      <c r="B1572" s="40">
        <v>3017170.7516259504</v>
      </c>
      <c r="C1572">
        <v>4253128.9986841716</v>
      </c>
      <c r="D1572" t="str">
        <v>unmet</v>
      </c>
      <c r="E1572">
        <v>-1235958.2470582211</v>
      </c>
    </row>
    <row r="1573" spans="1:5" x14ac:dyDescent="0.25">
      <c r="A1573">
        <v>1506</v>
      </c>
      <c r="B1573" s="40">
        <v>3433722.6957727224</v>
      </c>
      <c r="C1573">
        <v>4253020.1971417116</v>
      </c>
      <c r="D1573" t="str">
        <v>unmet</v>
      </c>
      <c r="E1573">
        <v>-819297.50136898924</v>
      </c>
    </row>
    <row r="1574" spans="1:5" x14ac:dyDescent="0.25">
      <c r="A1574">
        <v>1507</v>
      </c>
      <c r="B1574" s="40">
        <v>4403368.4947180385</v>
      </c>
      <c r="C1574">
        <v>4253526.3937347447</v>
      </c>
      <c r="D1574" t="str">
        <v>met</v>
      </c>
      <c r="E1574">
        <v>149842.10098329373</v>
      </c>
    </row>
    <row r="1575" spans="1:5" x14ac:dyDescent="0.25">
      <c r="A1575">
        <v>1508</v>
      </c>
      <c r="B1575" s="40">
        <v>3161933.4468328571</v>
      </c>
      <c r="C1575">
        <v>4253284.8724946743</v>
      </c>
      <c r="D1575" t="str">
        <v>unmet</v>
      </c>
      <c r="E1575">
        <v>-1091351.4256618172</v>
      </c>
    </row>
    <row r="1576" spans="1:5" x14ac:dyDescent="0.25">
      <c r="A1576">
        <v>1509</v>
      </c>
      <c r="B1576" s="40">
        <v>3739772.1931296438</v>
      </c>
      <c r="C1576">
        <v>4253857.2291363506</v>
      </c>
      <c r="D1576" t="str">
        <v>unmet</v>
      </c>
      <c r="E1576">
        <v>-514085.03600670677</v>
      </c>
    </row>
    <row r="1577" spans="1:5" x14ac:dyDescent="0.25">
      <c r="A1577">
        <v>1510</v>
      </c>
      <c r="B1577" s="40">
        <v>3567636.0768142743</v>
      </c>
      <c r="C1577">
        <v>4253484.4800819438</v>
      </c>
      <c r="D1577" t="str">
        <v>unmet</v>
      </c>
      <c r="E1577">
        <v>-685848.40326766949</v>
      </c>
    </row>
    <row r="1578" spans="1:5" x14ac:dyDescent="0.25">
      <c r="A1578">
        <v>1511</v>
      </c>
      <c r="B1578" s="40">
        <v>3369663.7041375819</v>
      </c>
      <c r="C1578">
        <v>4252721.8518973999</v>
      </c>
      <c r="D1578" t="str">
        <v>unmet</v>
      </c>
      <c r="E1578">
        <v>-883058.14775981801</v>
      </c>
    </row>
    <row r="1579" spans="1:5" x14ac:dyDescent="0.25">
      <c r="A1579">
        <v>1512</v>
      </c>
      <c r="B1579" s="40">
        <v>3327581.4397596051</v>
      </c>
      <c r="C1579">
        <v>4253563.5166324591</v>
      </c>
      <c r="D1579" t="str">
        <v>unmet</v>
      </c>
      <c r="E1579">
        <v>-925982.07687285403</v>
      </c>
    </row>
    <row r="1580" spans="1:5" x14ac:dyDescent="0.25">
      <c r="A1580">
        <v>1513</v>
      </c>
      <c r="B1580" s="40">
        <v>3200777.6442115968</v>
      </c>
      <c r="C1580">
        <v>4253375.0689132651</v>
      </c>
      <c r="D1580" t="str">
        <v>unmet</v>
      </c>
      <c r="E1580">
        <v>-1052597.4247016683</v>
      </c>
    </row>
    <row r="1581" spans="1:5" x14ac:dyDescent="0.25">
      <c r="A1581">
        <v>1514</v>
      </c>
      <c r="B1581" s="40">
        <v>3083081.881537165</v>
      </c>
      <c r="C1581">
        <v>4253049.9409707561</v>
      </c>
      <c r="D1581" t="str">
        <v>unmet</v>
      </c>
      <c r="E1581">
        <v>-1169968.0594335911</v>
      </c>
    </row>
    <row r="1582" spans="1:5" x14ac:dyDescent="0.25">
      <c r="A1582">
        <v>1515</v>
      </c>
      <c r="B1582" s="40">
        <v>3723015.4209541678</v>
      </c>
      <c r="C1582">
        <v>4253273.7204150995</v>
      </c>
      <c r="D1582" t="str">
        <v>unmet</v>
      </c>
      <c r="E1582">
        <v>-530258.29946093168</v>
      </c>
    </row>
    <row r="1583" spans="1:5" x14ac:dyDescent="0.25">
      <c r="A1583">
        <v>1516</v>
      </c>
      <c r="B1583" s="40">
        <v>2974341.5393920462</v>
      </c>
      <c r="C1583">
        <v>4252983.526071935</v>
      </c>
      <c r="D1583" t="str">
        <v>unmet</v>
      </c>
      <c r="E1583">
        <v>-1278641.9866798888</v>
      </c>
    </row>
    <row r="1584" spans="1:5" x14ac:dyDescent="0.25">
      <c r="A1584">
        <v>1517</v>
      </c>
      <c r="B1584" s="40">
        <v>3368999.8321126485</v>
      </c>
      <c r="C1584">
        <v>4253289.4173303852</v>
      </c>
      <c r="D1584" t="str">
        <v>unmet</v>
      </c>
      <c r="E1584">
        <v>-884289.58521773666</v>
      </c>
    </row>
    <row r="1585" spans="1:5" x14ac:dyDescent="0.25">
      <c r="A1585">
        <v>1518</v>
      </c>
      <c r="B1585" s="40">
        <v>3404058.7677785093</v>
      </c>
      <c r="C1585">
        <v>4253405.0316139907</v>
      </c>
      <c r="D1585" t="str">
        <v>unmet</v>
      </c>
      <c r="E1585">
        <v>-849346.26383548137</v>
      </c>
    </row>
    <row r="1586" spans="1:5" x14ac:dyDescent="0.25">
      <c r="A1586">
        <v>1519</v>
      </c>
      <c r="B1586" s="40">
        <v>3726992.3220480913</v>
      </c>
      <c r="C1586">
        <v>4253362.8424963495</v>
      </c>
      <c r="D1586" t="str">
        <v>unmet</v>
      </c>
      <c r="E1586">
        <v>-526370.52044825815</v>
      </c>
    </row>
    <row r="1587" spans="1:5" x14ac:dyDescent="0.25">
      <c r="A1587">
        <v>1520</v>
      </c>
      <c r="B1587" s="40">
        <v>2950979.6227996266</v>
      </c>
      <c r="C1587">
        <v>4253457.8982239338</v>
      </c>
      <c r="D1587" t="str">
        <v>unmet</v>
      </c>
      <c r="E1587">
        <v>-1302478.2754243072</v>
      </c>
    </row>
    <row r="1588" spans="1:5" x14ac:dyDescent="0.25">
      <c r="A1588">
        <v>1521</v>
      </c>
      <c r="B1588" s="40">
        <v>3386649.5193542223</v>
      </c>
      <c r="C1588">
        <v>4253133.34361309</v>
      </c>
      <c r="D1588" t="str">
        <v>unmet</v>
      </c>
      <c r="E1588">
        <v>-866483.82425886765</v>
      </c>
    </row>
    <row r="1589" spans="1:5" x14ac:dyDescent="0.25">
      <c r="A1589">
        <v>1522</v>
      </c>
      <c r="B1589" s="40">
        <v>3371333.8726291498</v>
      </c>
      <c r="C1589">
        <v>4253133.5969384452</v>
      </c>
      <c r="D1589" t="str">
        <v>unmet</v>
      </c>
      <c r="E1589">
        <v>-881799.72430929542</v>
      </c>
    </row>
    <row r="1590" spans="1:5" x14ac:dyDescent="0.25">
      <c r="A1590">
        <v>1523</v>
      </c>
      <c r="B1590" s="40">
        <v>3255014.0962151648</v>
      </c>
      <c r="C1590">
        <v>4253030.9411044633</v>
      </c>
      <c r="D1590" t="str">
        <v>unmet</v>
      </c>
      <c r="E1590">
        <v>-998016.84488929855</v>
      </c>
    </row>
    <row r="1591" spans="1:5" x14ac:dyDescent="0.25">
      <c r="A1591">
        <v>1524</v>
      </c>
      <c r="B1591" s="40">
        <v>3683234.6915011723</v>
      </c>
      <c r="C1591">
        <v>4253360.3293047687</v>
      </c>
      <c r="D1591" t="str">
        <v>unmet</v>
      </c>
      <c r="E1591">
        <v>-570125.63780359644</v>
      </c>
    </row>
    <row r="1592" spans="1:5" x14ac:dyDescent="0.25">
      <c r="A1592">
        <v>1525</v>
      </c>
      <c r="B1592" s="40">
        <v>3370339.4243492652</v>
      </c>
      <c r="C1592">
        <v>4253452.2899053646</v>
      </c>
      <c r="D1592" t="str">
        <v>unmet</v>
      </c>
      <c r="E1592">
        <v>-883112.86555609945</v>
      </c>
    </row>
    <row r="1593" spans="1:5" x14ac:dyDescent="0.25">
      <c r="A1593">
        <v>1526</v>
      </c>
      <c r="B1593" s="40">
        <v>3115041.3055742085</v>
      </c>
      <c r="C1593">
        <v>4253688.8842831114</v>
      </c>
      <c r="D1593" t="str">
        <v>unmet</v>
      </c>
      <c r="E1593">
        <v>-1138647.5787089029</v>
      </c>
    </row>
    <row r="1594" spans="1:5" x14ac:dyDescent="0.25">
      <c r="A1594">
        <v>1527</v>
      </c>
      <c r="B1594" s="40">
        <v>3171814.8457910405</v>
      </c>
      <c r="C1594">
        <v>4252780.1740558436</v>
      </c>
      <c r="D1594" t="str">
        <v>unmet</v>
      </c>
      <c r="E1594">
        <v>-1080965.3282648032</v>
      </c>
    </row>
    <row r="1595" spans="1:5" x14ac:dyDescent="0.25">
      <c r="A1595">
        <v>1528</v>
      </c>
      <c r="B1595" s="40">
        <v>3401866.1911388757</v>
      </c>
      <c r="C1595">
        <v>4253808.6516306261</v>
      </c>
      <c r="D1595" t="str">
        <v>unmet</v>
      </c>
      <c r="E1595">
        <v>-851942.46049175039</v>
      </c>
    </row>
    <row r="1596" spans="1:5" x14ac:dyDescent="0.25">
      <c r="A1596">
        <v>1529</v>
      </c>
      <c r="B1596" s="40">
        <v>4493712.1181671908</v>
      </c>
      <c r="C1596">
        <v>4253545.0135496231</v>
      </c>
      <c r="D1596" t="str">
        <v>met</v>
      </c>
      <c r="E1596">
        <v>240167.10461756773</v>
      </c>
    </row>
    <row r="1597" spans="1:5" x14ac:dyDescent="0.25">
      <c r="A1597">
        <v>1530</v>
      </c>
      <c r="B1597" s="40">
        <v>3877677.9562624907</v>
      </c>
      <c r="C1597">
        <v>4253499.5088560944</v>
      </c>
      <c r="D1597" t="str">
        <v>unmet</v>
      </c>
      <c r="E1597">
        <v>-375821.55259360373</v>
      </c>
    </row>
    <row r="1598" spans="1:5" x14ac:dyDescent="0.25">
      <c r="A1598">
        <v>1531</v>
      </c>
      <c r="B1598" s="40">
        <v>3235464.6021588854</v>
      </c>
      <c r="C1598">
        <v>4253266.8362072697</v>
      </c>
      <c r="D1598" t="str">
        <v>unmet</v>
      </c>
      <c r="E1598">
        <v>-1017802.2340483842</v>
      </c>
    </row>
    <row r="1599" spans="1:5" x14ac:dyDescent="0.25">
      <c r="A1599">
        <v>1532</v>
      </c>
      <c r="B1599" s="40">
        <v>3295449.9221852254</v>
      </c>
      <c r="C1599">
        <v>4253044.7115366561</v>
      </c>
      <c r="D1599" t="str">
        <v>unmet</v>
      </c>
      <c r="E1599">
        <v>-957594.78935143072</v>
      </c>
    </row>
    <row r="1600" spans="1:5" x14ac:dyDescent="0.25">
      <c r="A1600">
        <v>1533</v>
      </c>
      <c r="B1600" s="40">
        <v>3551527.6412038142</v>
      </c>
      <c r="C1600">
        <v>4253472.6594197312</v>
      </c>
      <c r="D1600" t="str">
        <v>unmet</v>
      </c>
      <c r="E1600">
        <v>-701945.01821591705</v>
      </c>
    </row>
    <row r="1601" spans="1:5" x14ac:dyDescent="0.25">
      <c r="A1601">
        <v>1534</v>
      </c>
      <c r="B1601" s="40">
        <v>3391039.3365329178</v>
      </c>
      <c r="C1601">
        <v>4253315.8090980733</v>
      </c>
      <c r="D1601" t="str">
        <v>unmet</v>
      </c>
      <c r="E1601">
        <v>-862276.47256515548</v>
      </c>
    </row>
    <row r="1602" spans="1:5" x14ac:dyDescent="0.25">
      <c r="A1602">
        <v>1535</v>
      </c>
      <c r="B1602" s="40">
        <v>3127892.3767305771</v>
      </c>
      <c r="C1602">
        <v>4253290.594998247</v>
      </c>
      <c r="D1602" t="str">
        <v>unmet</v>
      </c>
      <c r="E1602">
        <v>-1125398.2182676699</v>
      </c>
    </row>
    <row r="1603" spans="1:5" x14ac:dyDescent="0.25">
      <c r="A1603">
        <v>1536</v>
      </c>
      <c r="B1603" s="40">
        <v>3263689.3998985598</v>
      </c>
      <c r="C1603">
        <v>4253694.2088633189</v>
      </c>
      <c r="D1603" t="str">
        <v>unmet</v>
      </c>
      <c r="E1603">
        <v>-990004.80896475911</v>
      </c>
    </row>
    <row r="1604" spans="1:5" x14ac:dyDescent="0.25">
      <c r="A1604">
        <v>1537</v>
      </c>
      <c r="B1604" s="40">
        <v>3211085.2818424096</v>
      </c>
      <c r="C1604">
        <v>4253276.7819951316</v>
      </c>
      <c r="D1604" t="str">
        <v>unmet</v>
      </c>
      <c r="E1604">
        <v>-1042191.500152722</v>
      </c>
    </row>
    <row r="1605" spans="1:5" x14ac:dyDescent="0.25">
      <c r="A1605">
        <v>1538</v>
      </c>
      <c r="B1605" s="40">
        <v>3563548.3964352128</v>
      </c>
      <c r="C1605">
        <v>4253806.867989026</v>
      </c>
      <c r="D1605" t="str">
        <v>unmet</v>
      </c>
      <c r="E1605">
        <v>-690258.4715538132</v>
      </c>
    </row>
    <row r="1606" spans="1:5" x14ac:dyDescent="0.25">
      <c r="A1606">
        <v>1539</v>
      </c>
      <c r="B1606" s="40">
        <v>3781621.9496386051</v>
      </c>
      <c r="C1606">
        <v>4253261.3277894668</v>
      </c>
      <c r="D1606" t="str">
        <v>unmet</v>
      </c>
      <c r="E1606">
        <v>-471639.37815086171</v>
      </c>
    </row>
    <row r="1607" spans="1:5" x14ac:dyDescent="0.25">
      <c r="A1607">
        <v>1540</v>
      </c>
      <c r="B1607" s="40">
        <v>4163030.9306792538</v>
      </c>
      <c r="C1607">
        <v>4253639.9913616646</v>
      </c>
      <c r="D1607" t="str">
        <v>unmet</v>
      </c>
      <c r="E1607">
        <v>-90609.06068241084</v>
      </c>
    </row>
    <row r="1608" spans="1:5" x14ac:dyDescent="0.25">
      <c r="A1608">
        <v>1541</v>
      </c>
      <c r="B1608" s="40">
        <v>3362877.0858880482</v>
      </c>
      <c r="C1608">
        <v>4253028.2985287439</v>
      </c>
      <c r="D1608" t="str">
        <v>unmet</v>
      </c>
      <c r="E1608">
        <v>-890151.21264069574</v>
      </c>
    </row>
    <row r="1609" spans="1:5" x14ac:dyDescent="0.25">
      <c r="A1609">
        <v>1542</v>
      </c>
      <c r="B1609" s="40">
        <v>3929903.4050382972</v>
      </c>
      <c r="C1609">
        <v>4253871.6242670771</v>
      </c>
      <c r="D1609" t="str">
        <v>unmet</v>
      </c>
      <c r="E1609">
        <v>-323968.2192287799</v>
      </c>
    </row>
    <row r="1610" spans="1:5" x14ac:dyDescent="0.25">
      <c r="A1610">
        <v>1543</v>
      </c>
      <c r="B1610" s="40">
        <v>3115344.9081082875</v>
      </c>
      <c r="C1610">
        <v>4253474.0996362185</v>
      </c>
      <c r="D1610" t="str">
        <v>unmet</v>
      </c>
      <c r="E1610">
        <v>-1138129.191527931</v>
      </c>
    </row>
    <row r="1611" spans="1:5" x14ac:dyDescent="0.25">
      <c r="A1611">
        <v>1544</v>
      </c>
      <c r="B1611" s="40">
        <v>3502155.0708845244</v>
      </c>
      <c r="C1611">
        <v>4253098.5838105883</v>
      </c>
      <c r="D1611" t="str">
        <v>unmet</v>
      </c>
      <c r="E1611">
        <v>-750943.51292606397</v>
      </c>
    </row>
    <row r="1612" spans="1:5" x14ac:dyDescent="0.25">
      <c r="A1612">
        <v>1545</v>
      </c>
      <c r="B1612" s="40">
        <v>3633152.523678299</v>
      </c>
      <c r="C1612">
        <v>4253508.8792179506</v>
      </c>
      <c r="D1612" t="str">
        <v>unmet</v>
      </c>
      <c r="E1612">
        <v>-620356.35553965159</v>
      </c>
    </row>
    <row r="1613" spans="1:5" x14ac:dyDescent="0.25">
      <c r="A1613">
        <v>1546</v>
      </c>
      <c r="B1613" s="40">
        <v>3645252.610681843</v>
      </c>
      <c r="C1613">
        <v>4252995.6544396831</v>
      </c>
      <c r="D1613" t="str">
        <v>unmet</v>
      </c>
      <c r="E1613">
        <v>-607743.04375784006</v>
      </c>
    </row>
    <row r="1614" spans="1:5" x14ac:dyDescent="0.25">
      <c r="A1614">
        <v>1547</v>
      </c>
      <c r="B1614" s="40">
        <v>3944583.1053271838</v>
      </c>
      <c r="C1614">
        <v>4252788.5745171588</v>
      </c>
      <c r="D1614" t="str">
        <v>unmet</v>
      </c>
      <c r="E1614">
        <v>-308205.46918997495</v>
      </c>
    </row>
    <row r="1615" spans="1:5" x14ac:dyDescent="0.25">
      <c r="A1615">
        <v>1548</v>
      </c>
      <c r="B1615" s="40">
        <v>3598483.5959537458</v>
      </c>
      <c r="C1615">
        <v>4252833.5025964314</v>
      </c>
      <c r="D1615" t="str">
        <v>unmet</v>
      </c>
      <c r="E1615">
        <v>-654349.90664268564</v>
      </c>
    </row>
    <row r="1616" spans="1:5" x14ac:dyDescent="0.25">
      <c r="A1616">
        <v>1549</v>
      </c>
      <c r="B1616" s="40">
        <v>3114345.7772061122</v>
      </c>
      <c r="C1616">
        <v>4253077.1951875668</v>
      </c>
      <c r="D1616" t="str">
        <v>unmet</v>
      </c>
      <c r="E1616">
        <v>-1138731.4179814546</v>
      </c>
    </row>
    <row r="1617" spans="1:5" x14ac:dyDescent="0.25">
      <c r="A1617">
        <v>1550</v>
      </c>
      <c r="B1617" s="40">
        <v>3528695.4233131651</v>
      </c>
      <c r="C1617">
        <v>4253172.9908920303</v>
      </c>
      <c r="D1617" t="str">
        <v>unmet</v>
      </c>
      <c r="E1617">
        <v>-724477.56757886522</v>
      </c>
    </row>
    <row r="1618" spans="1:5" x14ac:dyDescent="0.25">
      <c r="A1618">
        <v>1551</v>
      </c>
      <c r="B1618" s="40">
        <v>3565765.2089743908</v>
      </c>
      <c r="C1618">
        <v>4253333.922890991</v>
      </c>
      <c r="D1618" t="str">
        <v>unmet</v>
      </c>
      <c r="E1618">
        <v>-687568.71391660022</v>
      </c>
    </row>
    <row r="1619" spans="1:5" x14ac:dyDescent="0.25">
      <c r="A1619">
        <v>1552</v>
      </c>
      <c r="B1619" s="40">
        <v>3807749.4634832945</v>
      </c>
      <c r="C1619">
        <v>4253190.0807770891</v>
      </c>
      <c r="D1619" t="str">
        <v>unmet</v>
      </c>
      <c r="E1619">
        <v>-445440.61729379464</v>
      </c>
    </row>
    <row r="1620" spans="1:5" x14ac:dyDescent="0.25">
      <c r="A1620">
        <v>1553</v>
      </c>
      <c r="B1620" s="40">
        <v>3148388.2275519036</v>
      </c>
      <c r="C1620">
        <v>4253664.4383959845</v>
      </c>
      <c r="D1620" t="str">
        <v>unmet</v>
      </c>
      <c r="E1620">
        <v>-1105276.2108440809</v>
      </c>
    </row>
    <row r="1621" spans="1:5" x14ac:dyDescent="0.25">
      <c r="A1621">
        <v>1554</v>
      </c>
      <c r="B1621" s="40">
        <v>3196290.3739437261</v>
      </c>
      <c r="C1621">
        <v>4253582.4863811219</v>
      </c>
      <c r="D1621" t="str">
        <v>unmet</v>
      </c>
      <c r="E1621">
        <v>-1057292.1124373958</v>
      </c>
    </row>
    <row r="1622" spans="1:5" x14ac:dyDescent="0.25">
      <c r="A1622">
        <v>1555</v>
      </c>
      <c r="B1622" s="40">
        <v>3818077.5138257011</v>
      </c>
      <c r="C1622">
        <v>4253306.2753322078</v>
      </c>
      <c r="D1622" t="str">
        <v>unmet</v>
      </c>
      <c r="E1622">
        <v>-435228.76150650671</v>
      </c>
    </row>
    <row r="1623" spans="1:5" x14ac:dyDescent="0.25">
      <c r="A1623">
        <v>1556</v>
      </c>
      <c r="B1623" s="40">
        <v>4711757.9456418641</v>
      </c>
      <c r="C1623">
        <v>4252915.778392721</v>
      </c>
      <c r="D1623" t="str">
        <v>met</v>
      </c>
      <c r="E1623">
        <v>458842.16724914312</v>
      </c>
    </row>
    <row r="1624" spans="1:5" x14ac:dyDescent="0.25">
      <c r="A1624">
        <v>1557</v>
      </c>
      <c r="B1624" s="40">
        <v>2964045.0489920368</v>
      </c>
      <c r="C1624">
        <v>4253563.7767774994</v>
      </c>
      <c r="D1624" t="str">
        <v>unmet</v>
      </c>
      <c r="E1624">
        <v>-1289518.7277854625</v>
      </c>
    </row>
    <row r="1625" spans="1:5" x14ac:dyDescent="0.25">
      <c r="A1625">
        <v>1558</v>
      </c>
      <c r="B1625" s="40">
        <v>3674341.8089564946</v>
      </c>
      <c r="C1625">
        <v>4253977.6944425255</v>
      </c>
      <c r="D1625" t="str">
        <v>unmet</v>
      </c>
      <c r="E1625">
        <v>-579635.88548603095</v>
      </c>
    </row>
    <row r="1626" spans="1:5" x14ac:dyDescent="0.25">
      <c r="A1626">
        <v>1559</v>
      </c>
      <c r="B1626" s="40">
        <v>3301879.0952109788</v>
      </c>
      <c r="C1626">
        <v>4253521.4239011835</v>
      </c>
      <c r="D1626" t="str">
        <v>unmet</v>
      </c>
      <c r="E1626">
        <v>-951642.32869020477</v>
      </c>
    </row>
    <row r="1627" spans="1:5" x14ac:dyDescent="0.25">
      <c r="A1627">
        <v>1560</v>
      </c>
      <c r="B1627" s="40">
        <v>3757144.680590915</v>
      </c>
      <c r="C1627">
        <v>4253287.5689061498</v>
      </c>
      <c r="D1627" t="str">
        <v>unmet</v>
      </c>
      <c r="E1627">
        <v>-496142.8883152348</v>
      </c>
    </row>
    <row r="1628" spans="1:5" x14ac:dyDescent="0.25">
      <c r="A1628">
        <v>1561</v>
      </c>
      <c r="B1628" s="40">
        <v>3365008.2618590146</v>
      </c>
      <c r="C1628">
        <v>4254088.2358686663</v>
      </c>
      <c r="D1628" t="str">
        <v>unmet</v>
      </c>
      <c r="E1628">
        <v>-889079.97400965169</v>
      </c>
    </row>
    <row r="1629" spans="1:5" x14ac:dyDescent="0.25">
      <c r="A1629">
        <v>1562</v>
      </c>
      <c r="B1629" s="40">
        <v>2895605.7522427491</v>
      </c>
      <c r="C1629">
        <v>4253201.0093233669</v>
      </c>
      <c r="D1629" t="str">
        <v>unmet</v>
      </c>
      <c r="E1629">
        <v>-1357595.2570806178</v>
      </c>
    </row>
    <row r="1630" spans="1:5" x14ac:dyDescent="0.25">
      <c r="A1630">
        <v>1563</v>
      </c>
      <c r="B1630" s="40">
        <v>3175914.4080825439</v>
      </c>
      <c r="C1630">
        <v>4253390.0214133607</v>
      </c>
      <c r="D1630" t="str">
        <v>unmet</v>
      </c>
      <c r="E1630">
        <v>-1077475.6133308169</v>
      </c>
    </row>
    <row r="1631" spans="1:5" x14ac:dyDescent="0.25">
      <c r="A1631">
        <v>1564</v>
      </c>
      <c r="B1631" s="40">
        <v>2909658.1677408591</v>
      </c>
      <c r="C1631">
        <v>4253127.1939791096</v>
      </c>
      <c r="D1631" t="str">
        <v>unmet</v>
      </c>
      <c r="E1631">
        <v>-1343469.0262382505</v>
      </c>
    </row>
    <row r="1632" spans="1:5" x14ac:dyDescent="0.25">
      <c r="A1632">
        <v>1565</v>
      </c>
      <c r="B1632" s="40">
        <v>3420624.0099801254</v>
      </c>
      <c r="C1632">
        <v>4253551.7207474438</v>
      </c>
      <c r="D1632" t="str">
        <v>unmet</v>
      </c>
      <c r="E1632">
        <v>-832927.71076731849</v>
      </c>
    </row>
    <row r="1633" spans="1:5" x14ac:dyDescent="0.25">
      <c r="A1633">
        <v>1566</v>
      </c>
      <c r="B1633" s="40">
        <v>3078577.1719388398</v>
      </c>
      <c r="C1633">
        <v>4253415.2805202045</v>
      </c>
      <c r="D1633" t="str">
        <v>unmet</v>
      </c>
      <c r="E1633">
        <v>-1174838.1085813646</v>
      </c>
    </row>
    <row r="1634" spans="1:5" x14ac:dyDescent="0.25">
      <c r="A1634">
        <v>1567</v>
      </c>
      <c r="B1634" s="40">
        <v>6215266.2092836089</v>
      </c>
      <c r="C1634">
        <v>4253230.9200225929</v>
      </c>
      <c r="D1634" t="str">
        <v>met</v>
      </c>
      <c r="E1634">
        <v>1962035.2892610161</v>
      </c>
    </row>
    <row r="1635" spans="1:5" x14ac:dyDescent="0.25">
      <c r="A1635">
        <v>1568</v>
      </c>
      <c r="B1635" s="40">
        <v>5098326.3437993554</v>
      </c>
      <c r="C1635">
        <v>4253464.7537768427</v>
      </c>
      <c r="D1635" t="str">
        <v>met</v>
      </c>
      <c r="E1635">
        <v>844861.59002251271</v>
      </c>
    </row>
    <row r="1636" spans="1:5" x14ac:dyDescent="0.25">
      <c r="A1636">
        <v>1569</v>
      </c>
      <c r="B1636" s="40">
        <v>3934627.8308216184</v>
      </c>
      <c r="C1636">
        <v>4253360.4818018209</v>
      </c>
      <c r="D1636" t="str">
        <v>unmet</v>
      </c>
      <c r="E1636">
        <v>-318732.65098020248</v>
      </c>
    </row>
    <row r="1637" spans="1:5" x14ac:dyDescent="0.25">
      <c r="A1637">
        <v>1570</v>
      </c>
      <c r="B1637" s="40">
        <v>3013461.1324578365</v>
      </c>
      <c r="C1637">
        <v>4253297.9539683247</v>
      </c>
      <c r="D1637" t="str">
        <v>unmet</v>
      </c>
      <c r="E1637">
        <v>-1239836.8215104882</v>
      </c>
    </row>
    <row r="1638" spans="1:5" x14ac:dyDescent="0.25">
      <c r="A1638">
        <v>1571</v>
      </c>
      <c r="B1638" s="40">
        <v>3967199.402825647</v>
      </c>
      <c r="C1638">
        <v>4253082.0869128946</v>
      </c>
      <c r="D1638" t="str">
        <v>unmet</v>
      </c>
      <c r="E1638">
        <v>-285882.68408724759</v>
      </c>
    </row>
    <row r="1639" spans="1:5" x14ac:dyDescent="0.25">
      <c r="A1639">
        <v>1572</v>
      </c>
      <c r="B1639" s="40">
        <v>3284749.7989323661</v>
      </c>
      <c r="C1639">
        <v>4253371.2399137523</v>
      </c>
      <c r="D1639" t="str">
        <v>unmet</v>
      </c>
      <c r="E1639">
        <v>-968621.44098138623</v>
      </c>
    </row>
    <row r="1640" spans="1:5" x14ac:dyDescent="0.25">
      <c r="A1640">
        <v>1573</v>
      </c>
      <c r="B1640" s="40">
        <v>3015585.8324258616</v>
      </c>
      <c r="C1640">
        <v>4253319.9807987157</v>
      </c>
      <c r="D1640" t="str">
        <v>unmet</v>
      </c>
      <c r="E1640">
        <v>-1237734.1483728541</v>
      </c>
    </row>
    <row r="1641" spans="1:5" x14ac:dyDescent="0.25">
      <c r="A1641">
        <v>1574</v>
      </c>
      <c r="B1641" s="40">
        <v>3718692.170860623</v>
      </c>
      <c r="C1641">
        <v>4253051.9435527613</v>
      </c>
      <c r="D1641" t="str">
        <v>unmet</v>
      </c>
      <c r="E1641">
        <v>-534359.77269213833</v>
      </c>
    </row>
    <row r="1642" spans="1:5" x14ac:dyDescent="0.25">
      <c r="A1642">
        <v>1575</v>
      </c>
      <c r="B1642" s="40">
        <v>3001877.8344122088</v>
      </c>
      <c r="C1642">
        <v>4252841.4459352335</v>
      </c>
      <c r="D1642" t="str">
        <v>unmet</v>
      </c>
      <c r="E1642">
        <v>-1250963.6115230247</v>
      </c>
    </row>
    <row r="1643" spans="1:5" x14ac:dyDescent="0.25">
      <c r="A1643">
        <v>1576</v>
      </c>
      <c r="B1643" s="40">
        <v>4655068.4751222981</v>
      </c>
      <c r="C1643">
        <v>4253380.4188216869</v>
      </c>
      <c r="D1643" t="str">
        <v>met</v>
      </c>
      <c r="E1643">
        <v>401688.05630061124</v>
      </c>
    </row>
    <row r="1644" spans="1:5" x14ac:dyDescent="0.25">
      <c r="A1644">
        <v>1577</v>
      </c>
      <c r="B1644" s="40">
        <v>3554627.9583384953</v>
      </c>
      <c r="C1644">
        <v>4253857.9523162451</v>
      </c>
      <c r="D1644" t="str">
        <v>unmet</v>
      </c>
      <c r="E1644">
        <v>-699229.99397774972</v>
      </c>
    </row>
    <row r="1645" spans="1:5" x14ac:dyDescent="0.25">
      <c r="A1645">
        <v>1578</v>
      </c>
      <c r="B1645" s="40">
        <v>3248608.8267226671</v>
      </c>
      <c r="C1645">
        <v>4253748.0502604982</v>
      </c>
      <c r="D1645" t="str">
        <v>unmet</v>
      </c>
      <c r="E1645">
        <v>-1005139.2235378311</v>
      </c>
    </row>
    <row r="1646" spans="1:5" x14ac:dyDescent="0.25">
      <c r="A1646">
        <v>1579</v>
      </c>
      <c r="B1646" s="40">
        <v>3741604.9033384812</v>
      </c>
      <c r="C1646">
        <v>4252948.0360628664</v>
      </c>
      <c r="D1646" t="str">
        <v>unmet</v>
      </c>
      <c r="E1646">
        <v>-511343.13272438524</v>
      </c>
    </row>
    <row r="1647" spans="1:5" x14ac:dyDescent="0.25">
      <c r="A1647">
        <v>1580</v>
      </c>
      <c r="B1647" s="40">
        <v>3179965.6073960438</v>
      </c>
      <c r="C1647">
        <v>4253266.4022765439</v>
      </c>
      <c r="D1647" t="str">
        <v>unmet</v>
      </c>
      <c r="E1647">
        <v>-1073300.7948805001</v>
      </c>
    </row>
    <row r="1648" spans="1:5" x14ac:dyDescent="0.25">
      <c r="A1648">
        <v>1581</v>
      </c>
      <c r="B1648" s="40">
        <v>3782490.1660318319</v>
      </c>
      <c r="C1648">
        <v>4253437.0240593823</v>
      </c>
      <c r="D1648" t="str">
        <v>unmet</v>
      </c>
      <c r="E1648">
        <v>-470946.85802755039</v>
      </c>
    </row>
    <row r="1649" spans="1:5" x14ac:dyDescent="0.25">
      <c r="A1649">
        <v>1582</v>
      </c>
      <c r="B1649" s="40">
        <v>3487564.3315752237</v>
      </c>
      <c r="C1649">
        <v>4253349.2248613229</v>
      </c>
      <c r="D1649" t="str">
        <v>unmet</v>
      </c>
      <c r="E1649">
        <v>-765784.89328609919</v>
      </c>
    </row>
    <row r="1650" spans="1:5" x14ac:dyDescent="0.25">
      <c r="A1650">
        <v>1583</v>
      </c>
      <c r="B1650" s="40">
        <v>3776766.6101829316</v>
      </c>
      <c r="C1650">
        <v>4253422.1546889693</v>
      </c>
      <c r="D1650" t="str">
        <v>unmet</v>
      </c>
      <c r="E1650">
        <v>-476655.54450603761</v>
      </c>
    </row>
    <row r="1651" spans="1:5" x14ac:dyDescent="0.25">
      <c r="A1651">
        <v>1584</v>
      </c>
      <c r="B1651" s="40">
        <v>3101715.7139020097</v>
      </c>
      <c r="C1651">
        <v>4253979.622424447</v>
      </c>
      <c r="D1651" t="str">
        <v>unmet</v>
      </c>
      <c r="E1651">
        <v>-1152263.9085224373</v>
      </c>
    </row>
    <row r="1652" spans="1:5" x14ac:dyDescent="0.25">
      <c r="A1652">
        <v>1585</v>
      </c>
      <c r="B1652" s="40">
        <v>3116126.6053443002</v>
      </c>
      <c r="C1652">
        <v>4253311.5769821405</v>
      </c>
      <c r="D1652" t="str">
        <v>unmet</v>
      </c>
      <c r="E1652">
        <v>-1137184.9716378404</v>
      </c>
    </row>
    <row r="1653" spans="1:5" x14ac:dyDescent="0.25">
      <c r="A1653">
        <v>1586</v>
      </c>
      <c r="B1653" s="40">
        <v>3262669.4264617772</v>
      </c>
      <c r="C1653">
        <v>4253033.4387391442</v>
      </c>
      <c r="D1653" t="str">
        <v>unmet</v>
      </c>
      <c r="E1653">
        <v>-990364.01227736706</v>
      </c>
    </row>
    <row r="1654" spans="1:5" x14ac:dyDescent="0.25">
      <c r="A1654">
        <v>1587</v>
      </c>
      <c r="B1654" s="40">
        <v>3362103.1106757512</v>
      </c>
      <c r="C1654">
        <v>4253383.2797986604</v>
      </c>
      <c r="D1654" t="str">
        <v>unmet</v>
      </c>
      <c r="E1654">
        <v>-891280.1691229092</v>
      </c>
    </row>
    <row r="1655" spans="1:5" x14ac:dyDescent="0.25">
      <c r="A1655">
        <v>1588</v>
      </c>
      <c r="B1655" s="40">
        <v>3260470.4972044174</v>
      </c>
      <c r="C1655">
        <v>4254247.7955106618</v>
      </c>
      <c r="D1655" t="str">
        <v>unmet</v>
      </c>
      <c r="E1655">
        <v>-993777.29830624443</v>
      </c>
    </row>
    <row r="1656" spans="1:5" x14ac:dyDescent="0.25">
      <c r="A1656">
        <v>1589</v>
      </c>
      <c r="B1656" s="40">
        <v>3008529.5339302672</v>
      </c>
      <c r="C1656">
        <v>4253528.9964248985</v>
      </c>
      <c r="D1656" t="str">
        <v>unmet</v>
      </c>
      <c r="E1656">
        <v>-1244999.4624946313</v>
      </c>
    </row>
    <row r="1657" spans="1:5" x14ac:dyDescent="0.25">
      <c r="A1657">
        <v>1590</v>
      </c>
      <c r="B1657" s="40">
        <v>3905666.3531220276</v>
      </c>
      <c r="C1657">
        <v>4253482.1351706181</v>
      </c>
      <c r="D1657" t="str">
        <v>unmet</v>
      </c>
      <c r="E1657">
        <v>-347815.78204859048</v>
      </c>
    </row>
    <row r="1658" spans="1:5" x14ac:dyDescent="0.25">
      <c r="A1658">
        <v>1591</v>
      </c>
      <c r="B1658" s="40">
        <v>3193031.5781165278</v>
      </c>
      <c r="C1658">
        <v>4253150.7762446348</v>
      </c>
      <c r="D1658" t="str">
        <v>unmet</v>
      </c>
      <c r="E1658">
        <v>-1060119.198128107</v>
      </c>
    </row>
    <row r="1659" spans="1:5" x14ac:dyDescent="0.25">
      <c r="A1659">
        <v>1592</v>
      </c>
      <c r="B1659" s="40">
        <v>3844670.4759471733</v>
      </c>
      <c r="C1659">
        <v>4253096.9712323826</v>
      </c>
      <c r="D1659" t="str">
        <v>unmet</v>
      </c>
      <c r="E1659">
        <v>-408426.49528520927</v>
      </c>
    </row>
    <row r="1660" spans="1:5" x14ac:dyDescent="0.25">
      <c r="A1660">
        <v>1593</v>
      </c>
      <c r="B1660" s="40">
        <v>3641244.9135057759</v>
      </c>
      <c r="C1660">
        <v>4253358.7537051644</v>
      </c>
      <c r="D1660" t="str">
        <v>unmet</v>
      </c>
      <c r="E1660">
        <v>-612113.84019938856</v>
      </c>
    </row>
    <row r="1661" spans="1:5" x14ac:dyDescent="0.25">
      <c r="A1661">
        <v>1594</v>
      </c>
      <c r="B1661" s="40">
        <v>3975663.0060442854</v>
      </c>
      <c r="C1661">
        <v>4253930.9245834388</v>
      </c>
      <c r="D1661" t="str">
        <v>unmet</v>
      </c>
      <c r="E1661">
        <v>-278267.91853915341</v>
      </c>
    </row>
    <row r="1662" spans="1:5" x14ac:dyDescent="0.25">
      <c r="A1662">
        <v>1595</v>
      </c>
      <c r="B1662" s="40">
        <v>3045683.0402465565</v>
      </c>
      <c r="C1662">
        <v>4253588.9089218676</v>
      </c>
      <c r="D1662" t="str">
        <v>unmet</v>
      </c>
      <c r="E1662">
        <v>-1207905.8686753111</v>
      </c>
    </row>
    <row r="1663" spans="1:5" x14ac:dyDescent="0.25">
      <c r="A1663">
        <v>1596</v>
      </c>
      <c r="B1663" s="40">
        <v>3195887.6354310559</v>
      </c>
      <c r="C1663">
        <v>4253266.1521803355</v>
      </c>
      <c r="D1663" t="str">
        <v>unmet</v>
      </c>
      <c r="E1663">
        <v>-1057378.5167492796</v>
      </c>
    </row>
    <row r="1664" spans="1:5" x14ac:dyDescent="0.25">
      <c r="A1664">
        <v>1597</v>
      </c>
      <c r="B1664" s="40">
        <v>3505971.8551749829</v>
      </c>
      <c r="C1664">
        <v>4253013.5972233163</v>
      </c>
      <c r="D1664" t="str">
        <v>unmet</v>
      </c>
      <c r="E1664">
        <v>-747041.7420483334</v>
      </c>
    </row>
    <row r="1665" spans="1:5" x14ac:dyDescent="0.25">
      <c r="A1665">
        <v>1598</v>
      </c>
      <c r="B1665" s="40">
        <v>3008390.3324922314</v>
      </c>
      <c r="C1665">
        <v>4253124.5046417788</v>
      </c>
      <c r="D1665" t="str">
        <v>unmet</v>
      </c>
      <c r="E1665">
        <v>-1244734.1721495474</v>
      </c>
    </row>
    <row r="1666" spans="1:5" x14ac:dyDescent="0.25">
      <c r="A1666">
        <v>1599</v>
      </c>
      <c r="B1666" s="40">
        <v>3035308.7387391976</v>
      </c>
      <c r="C1666">
        <v>4253566.7422395339</v>
      </c>
      <c r="D1666" t="str">
        <v>unmet</v>
      </c>
      <c r="E1666">
        <v>-1218258.0035003363</v>
      </c>
    </row>
    <row r="1667" spans="1:5" x14ac:dyDescent="0.25">
      <c r="A1667">
        <v>1600</v>
      </c>
      <c r="B1667" s="40">
        <v>2999998.4738499518</v>
      </c>
      <c r="C1667">
        <v>4253285.8448556811</v>
      </c>
      <c r="D1667" t="str">
        <v>unmet</v>
      </c>
      <c r="E1667">
        <v>-1253287.3710057293</v>
      </c>
    </row>
    <row r="1668" spans="1:5" x14ac:dyDescent="0.25">
      <c r="A1668">
        <v>1601</v>
      </c>
      <c r="B1668" s="40">
        <v>4478761.9502597703</v>
      </c>
      <c r="C1668">
        <v>4253370.9412884582</v>
      </c>
      <c r="D1668" t="str">
        <v>met</v>
      </c>
      <c r="E1668">
        <v>225391.00897131208</v>
      </c>
    </row>
    <row r="1669" spans="1:5" x14ac:dyDescent="0.25">
      <c r="A1669">
        <v>1602</v>
      </c>
      <c r="B1669" s="40">
        <v>4676848.6083259704</v>
      </c>
      <c r="C1669">
        <v>4253254.808697328</v>
      </c>
      <c r="D1669" t="str">
        <v>met</v>
      </c>
      <c r="E1669">
        <v>423593.79962864239</v>
      </c>
    </row>
    <row r="1670" spans="1:5" x14ac:dyDescent="0.25">
      <c r="A1670">
        <v>1603</v>
      </c>
      <c r="B1670" s="40">
        <v>3752082.6333803902</v>
      </c>
      <c r="C1670">
        <v>4253247.8809448313</v>
      </c>
      <c r="D1670" t="str">
        <v>unmet</v>
      </c>
      <c r="E1670">
        <v>-501165.24756444106</v>
      </c>
    </row>
    <row r="1671" spans="1:5" x14ac:dyDescent="0.25">
      <c r="A1671">
        <v>1604</v>
      </c>
      <c r="B1671" s="40">
        <v>4306026.5348590733</v>
      </c>
      <c r="C1671">
        <v>4253260.2254974823</v>
      </c>
      <c r="D1671" t="str">
        <v>met</v>
      </c>
      <c r="E1671">
        <v>52766.309361591004</v>
      </c>
    </row>
    <row r="1672" spans="1:5" x14ac:dyDescent="0.25">
      <c r="A1672">
        <v>1605</v>
      </c>
      <c r="B1672" s="40">
        <v>3104355.9019397362</v>
      </c>
      <c r="C1672">
        <v>4253492.2782545872</v>
      </c>
      <c r="D1672" t="str">
        <v>unmet</v>
      </c>
      <c r="E1672">
        <v>-1149136.376314851</v>
      </c>
    </row>
    <row r="1673" spans="1:5" x14ac:dyDescent="0.25">
      <c r="A1673">
        <v>1606</v>
      </c>
      <c r="B1673" s="40">
        <v>3295175.7706552697</v>
      </c>
      <c r="C1673">
        <v>4253495.1921289014</v>
      </c>
      <c r="D1673" t="str">
        <v>unmet</v>
      </c>
      <c r="E1673">
        <v>-958319.42147363164</v>
      </c>
    </row>
    <row r="1674" spans="1:5" x14ac:dyDescent="0.25">
      <c r="A1674">
        <v>1607</v>
      </c>
      <c r="B1674" s="40">
        <v>3056703.6901607816</v>
      </c>
      <c r="C1674">
        <v>4253272.566113566</v>
      </c>
      <c r="D1674" t="str">
        <v>unmet</v>
      </c>
      <c r="E1674">
        <v>-1196568.8759527844</v>
      </c>
    </row>
    <row r="1675" spans="1:5" x14ac:dyDescent="0.25">
      <c r="A1675">
        <v>1608</v>
      </c>
      <c r="B1675" s="40">
        <v>4335760.4823665991</v>
      </c>
      <c r="C1675">
        <v>4253377.4371302472</v>
      </c>
      <c r="D1675" t="str">
        <v>met</v>
      </c>
      <c r="E1675">
        <v>82383.0452363519</v>
      </c>
    </row>
    <row r="1676" spans="1:5" x14ac:dyDescent="0.25">
      <c r="A1676">
        <v>1609</v>
      </c>
      <c r="B1676" s="40">
        <v>3853605.2150142817</v>
      </c>
      <c r="C1676">
        <v>4253088.0220147334</v>
      </c>
      <c r="D1676" t="str">
        <v>unmet</v>
      </c>
      <c r="E1676">
        <v>-399482.80700045172</v>
      </c>
    </row>
    <row r="1677" spans="1:5" x14ac:dyDescent="0.25">
      <c r="A1677">
        <v>1610</v>
      </c>
      <c r="B1677" s="40">
        <v>2967161.4789873557</v>
      </c>
      <c r="C1677">
        <v>4253648.7196354689</v>
      </c>
      <c r="D1677" t="str">
        <v>unmet</v>
      </c>
      <c r="E1677">
        <v>-1286487.2406481132</v>
      </c>
    </row>
    <row r="1678" spans="1:5" x14ac:dyDescent="0.25">
      <c r="A1678">
        <v>1611</v>
      </c>
      <c r="B1678" s="40">
        <v>4101488.6130103208</v>
      </c>
      <c r="C1678">
        <v>4253344.1969637051</v>
      </c>
      <c r="D1678" t="str">
        <v>unmet</v>
      </c>
      <c r="E1678">
        <v>-151855.58395338431</v>
      </c>
    </row>
    <row r="1679" spans="1:5" x14ac:dyDescent="0.25">
      <c r="A1679">
        <v>1612</v>
      </c>
      <c r="B1679" s="40">
        <v>3341824.9782895902</v>
      </c>
      <c r="C1679">
        <v>4253355.2607522942</v>
      </c>
      <c r="D1679" t="str">
        <v>unmet</v>
      </c>
      <c r="E1679">
        <v>-911530.282462704</v>
      </c>
    </row>
    <row r="1680" spans="1:5" x14ac:dyDescent="0.25">
      <c r="A1680">
        <v>1613</v>
      </c>
      <c r="B1680" s="40">
        <v>3495087.6537196524</v>
      </c>
      <c r="C1680">
        <v>4252910.7446430651</v>
      </c>
      <c r="D1680" t="str">
        <v>unmet</v>
      </c>
      <c r="E1680">
        <v>-757823.0909234127</v>
      </c>
    </row>
    <row r="1681" spans="1:5" x14ac:dyDescent="0.25">
      <c r="A1681">
        <v>1614</v>
      </c>
      <c r="B1681" s="40">
        <v>3710158.2782621575</v>
      </c>
      <c r="C1681">
        <v>4253386.3652292769</v>
      </c>
      <c r="D1681" t="str">
        <v>unmet</v>
      </c>
      <c r="E1681">
        <v>-543228.08696711948</v>
      </c>
    </row>
    <row r="1682" spans="1:5" x14ac:dyDescent="0.25">
      <c r="A1682">
        <v>1615</v>
      </c>
      <c r="B1682" s="40">
        <v>3343765.1755626043</v>
      </c>
      <c r="C1682">
        <v>4253326.2056716457</v>
      </c>
      <c r="D1682" t="str">
        <v>unmet</v>
      </c>
      <c r="E1682">
        <v>-909561.03010904137</v>
      </c>
    </row>
    <row r="1683" spans="1:5" x14ac:dyDescent="0.25">
      <c r="A1683">
        <v>1616</v>
      </c>
      <c r="B1683" s="40">
        <v>3591928.0325223235</v>
      </c>
      <c r="C1683">
        <v>4252717.132093084</v>
      </c>
      <c r="D1683" t="str">
        <v>unmet</v>
      </c>
      <c r="E1683">
        <v>-660789.0995707605</v>
      </c>
    </row>
    <row r="1684" spans="1:5" x14ac:dyDescent="0.25">
      <c r="A1684">
        <v>1617</v>
      </c>
      <c r="B1684" s="40">
        <v>5983606.2522003883</v>
      </c>
      <c r="C1684">
        <v>4254121.7552633584</v>
      </c>
      <c r="D1684" t="str">
        <v>met</v>
      </c>
      <c r="E1684">
        <v>1729484.49693703</v>
      </c>
    </row>
    <row r="1685" spans="1:5" x14ac:dyDescent="0.25">
      <c r="A1685">
        <v>1618</v>
      </c>
      <c r="B1685" s="40">
        <v>3213161.2114698151</v>
      </c>
      <c r="C1685">
        <v>4253489.7897155592</v>
      </c>
      <c r="D1685" t="str">
        <v>unmet</v>
      </c>
      <c r="E1685">
        <v>-1040328.5782457441</v>
      </c>
    </row>
    <row r="1686" spans="1:5" x14ac:dyDescent="0.25">
      <c r="A1686">
        <v>1619</v>
      </c>
      <c r="B1686" s="40">
        <v>3255614.8561540782</v>
      </c>
      <c r="C1686">
        <v>4254305.9041701527</v>
      </c>
      <c r="D1686" t="str">
        <v>unmet</v>
      </c>
      <c r="E1686">
        <v>-998691.04801607458</v>
      </c>
    </row>
    <row r="1687" spans="1:5" x14ac:dyDescent="0.25">
      <c r="A1687">
        <v>1620</v>
      </c>
      <c r="B1687" s="40">
        <v>4662376.2622928843</v>
      </c>
      <c r="C1687">
        <v>4253880.066100576</v>
      </c>
      <c r="D1687" t="str">
        <v>met</v>
      </c>
      <c r="E1687">
        <v>408496.19619230833</v>
      </c>
    </row>
    <row r="1688" spans="1:5" x14ac:dyDescent="0.25">
      <c r="A1688">
        <v>1621</v>
      </c>
      <c r="B1688" s="40">
        <v>3178166.376111987</v>
      </c>
      <c r="C1688">
        <v>4253860.7349532517</v>
      </c>
      <c r="D1688" t="str">
        <v>unmet</v>
      </c>
      <c r="E1688">
        <v>-1075694.3588412646</v>
      </c>
    </row>
    <row r="1689" spans="1:5" x14ac:dyDescent="0.25">
      <c r="A1689">
        <v>1622</v>
      </c>
      <c r="B1689" s="40">
        <v>3570760.7722038575</v>
      </c>
      <c r="C1689">
        <v>4253473.3852959396</v>
      </c>
      <c r="D1689" t="str">
        <v>unmet</v>
      </c>
      <c r="E1689">
        <v>-682712.61309208209</v>
      </c>
    </row>
    <row r="1690" spans="1:5" x14ac:dyDescent="0.25">
      <c r="A1690">
        <v>1623</v>
      </c>
      <c r="B1690" s="40">
        <v>3699577.6135987192</v>
      </c>
      <c r="C1690">
        <v>4253088.203146847</v>
      </c>
      <c r="D1690" t="str">
        <v>unmet</v>
      </c>
      <c r="E1690">
        <v>-553510.58954812773</v>
      </c>
    </row>
    <row r="1691" spans="1:5" x14ac:dyDescent="0.25">
      <c r="A1691">
        <v>1624</v>
      </c>
      <c r="B1691" s="40">
        <v>3667516.110715868</v>
      </c>
      <c r="C1691">
        <v>4253186.6216100268</v>
      </c>
      <c r="D1691" t="str">
        <v>unmet</v>
      </c>
      <c r="E1691">
        <v>-585670.51089415886</v>
      </c>
    </row>
    <row r="1692" spans="1:5" x14ac:dyDescent="0.25">
      <c r="A1692">
        <v>1625</v>
      </c>
      <c r="B1692" s="40">
        <v>4533740.851728633</v>
      </c>
      <c r="C1692">
        <v>4253131.1403242256</v>
      </c>
      <c r="D1692" t="str">
        <v>met</v>
      </c>
      <c r="E1692">
        <v>280609.7114044074</v>
      </c>
    </row>
    <row r="1693" spans="1:5" x14ac:dyDescent="0.25">
      <c r="A1693">
        <v>1626</v>
      </c>
      <c r="B1693" s="40">
        <v>4196541.4366952805</v>
      </c>
      <c r="C1693">
        <v>4253546.6150218016</v>
      </c>
      <c r="D1693" t="str">
        <v>unmet</v>
      </c>
      <c r="E1693">
        <v>-57005.178326521069</v>
      </c>
    </row>
    <row r="1694" spans="1:5" x14ac:dyDescent="0.25">
      <c r="A1694">
        <v>1627</v>
      </c>
      <c r="B1694" s="40">
        <v>3638769.2996573998</v>
      </c>
      <c r="C1694">
        <v>4253111.1990595376</v>
      </c>
      <c r="D1694" t="str">
        <v>unmet</v>
      </c>
      <c r="E1694">
        <v>-614341.89940213785</v>
      </c>
    </row>
    <row r="1695" spans="1:5" x14ac:dyDescent="0.25">
      <c r="A1695">
        <v>1628</v>
      </c>
      <c r="B1695" s="40">
        <v>4084532.5180056188</v>
      </c>
      <c r="C1695">
        <v>4253351.2327018213</v>
      </c>
      <c r="D1695" t="str">
        <v>unmet</v>
      </c>
      <c r="E1695">
        <v>-168818.71469620243</v>
      </c>
    </row>
    <row r="1696" spans="1:5" x14ac:dyDescent="0.25">
      <c r="A1696">
        <v>1629</v>
      </c>
      <c r="B1696" s="40">
        <v>3182568.8762798528</v>
      </c>
      <c r="C1696">
        <v>4253225.0266601564</v>
      </c>
      <c r="D1696" t="str">
        <v>unmet</v>
      </c>
      <c r="E1696">
        <v>-1070656.1503803036</v>
      </c>
    </row>
    <row r="1697" spans="1:5" x14ac:dyDescent="0.25">
      <c r="A1697">
        <v>1630</v>
      </c>
      <c r="B1697" s="40">
        <v>3537603.6673706216</v>
      </c>
      <c r="C1697">
        <v>4253001.0440254593</v>
      </c>
      <c r="D1697" t="str">
        <v>unmet</v>
      </c>
      <c r="E1697">
        <v>-715397.37665483775</v>
      </c>
    </row>
    <row r="1698" spans="1:5" x14ac:dyDescent="0.25">
      <c r="A1698">
        <v>1631</v>
      </c>
      <c r="B1698" s="40">
        <v>3052184.550434527</v>
      </c>
      <c r="C1698">
        <v>4253238.7098297244</v>
      </c>
      <c r="D1698" t="str">
        <v>unmet</v>
      </c>
      <c r="E1698">
        <v>-1201054.1593951974</v>
      </c>
    </row>
    <row r="1699" spans="1:5" x14ac:dyDescent="0.25">
      <c r="A1699">
        <v>1632</v>
      </c>
      <c r="B1699" s="40">
        <v>4085741.8513209186</v>
      </c>
      <c r="C1699">
        <v>4253003.6233127434</v>
      </c>
      <c r="D1699" t="str">
        <v>unmet</v>
      </c>
      <c r="E1699">
        <v>-167261.77199182473</v>
      </c>
    </row>
    <row r="1700" spans="1:5" x14ac:dyDescent="0.25">
      <c r="A1700">
        <v>1633</v>
      </c>
      <c r="B1700" s="40">
        <v>3031336.0358011583</v>
      </c>
      <c r="C1700">
        <v>4252892.5717099952</v>
      </c>
      <c r="D1700" t="str">
        <v>unmet</v>
      </c>
      <c r="E1700">
        <v>-1221556.5359088369</v>
      </c>
    </row>
    <row r="1701" spans="1:5" x14ac:dyDescent="0.25">
      <c r="A1701">
        <v>1634</v>
      </c>
      <c r="B1701" s="40">
        <v>2963248.9560401416</v>
      </c>
      <c r="C1701">
        <v>4253632.8317513224</v>
      </c>
      <c r="D1701" t="str">
        <v>unmet</v>
      </c>
      <c r="E1701">
        <v>-1290383.8757111807</v>
      </c>
    </row>
    <row r="1702" spans="1:5" x14ac:dyDescent="0.25">
      <c r="A1702">
        <v>1635</v>
      </c>
      <c r="B1702" s="40">
        <v>3274081.5798506094</v>
      </c>
      <c r="C1702">
        <v>4253454.8638101965</v>
      </c>
      <c r="D1702" t="str">
        <v>unmet</v>
      </c>
      <c r="E1702">
        <v>-979373.2839595871</v>
      </c>
    </row>
    <row r="1703" spans="1:5" x14ac:dyDescent="0.25">
      <c r="A1703">
        <v>1636</v>
      </c>
      <c r="B1703" s="40">
        <v>5029760.81885265</v>
      </c>
      <c r="C1703">
        <v>4252873.423529827</v>
      </c>
      <c r="D1703" t="str">
        <v>met</v>
      </c>
      <c r="E1703">
        <v>776887.39532282297</v>
      </c>
    </row>
    <row r="1704" spans="1:5" x14ac:dyDescent="0.25">
      <c r="A1704">
        <v>1637</v>
      </c>
      <c r="B1704" s="40">
        <v>3197531.139925288</v>
      </c>
      <c r="C1704">
        <v>4253214.4277558541</v>
      </c>
      <c r="D1704" t="str">
        <v>unmet</v>
      </c>
      <c r="E1704">
        <v>-1055683.2878305661</v>
      </c>
    </row>
    <row r="1705" spans="1:5" x14ac:dyDescent="0.25">
      <c r="A1705">
        <v>1638</v>
      </c>
      <c r="B1705" s="40">
        <v>2938302.7142221881</v>
      </c>
      <c r="C1705">
        <v>4253378.1005089516</v>
      </c>
      <c r="D1705" t="str">
        <v>unmet</v>
      </c>
      <c r="E1705">
        <v>-1315075.3862867635</v>
      </c>
    </row>
    <row r="1706" spans="1:5" x14ac:dyDescent="0.25">
      <c r="A1706">
        <v>1639</v>
      </c>
      <c r="B1706" s="40">
        <v>3273522.7282438613</v>
      </c>
      <c r="C1706">
        <v>4252824.3789668391</v>
      </c>
      <c r="D1706" t="str">
        <v>unmet</v>
      </c>
      <c r="E1706">
        <v>-979301.65072297771</v>
      </c>
    </row>
    <row r="1707" spans="1:5" x14ac:dyDescent="0.25">
      <c r="A1707">
        <v>1640</v>
      </c>
      <c r="B1707" s="40">
        <v>3060422.0505241998</v>
      </c>
      <c r="C1707">
        <v>4253297.2845566273</v>
      </c>
      <c r="D1707" t="str">
        <v>unmet</v>
      </c>
      <c r="E1707">
        <v>-1192875.2340324274</v>
      </c>
    </row>
    <row r="1708" spans="1:5" x14ac:dyDescent="0.25">
      <c r="A1708">
        <v>1641</v>
      </c>
      <c r="B1708" s="40">
        <v>4227125.7269278392</v>
      </c>
      <c r="C1708">
        <v>4253482.4051829204</v>
      </c>
      <c r="D1708" t="str">
        <v>unmet</v>
      </c>
      <c r="E1708">
        <v>-26356.678255081177</v>
      </c>
    </row>
    <row r="1709" spans="1:5" x14ac:dyDescent="0.25">
      <c r="A1709">
        <v>1642</v>
      </c>
      <c r="B1709" s="40">
        <v>2797592.559732262</v>
      </c>
      <c r="C1709">
        <v>4253253.9487251621</v>
      </c>
      <c r="D1709" t="str">
        <v>unmet</v>
      </c>
      <c r="E1709">
        <v>-1455661.3889929</v>
      </c>
    </row>
    <row r="1710" spans="1:5" x14ac:dyDescent="0.25">
      <c r="A1710">
        <v>1643</v>
      </c>
      <c r="B1710" s="40">
        <v>3490581.8110193559</v>
      </c>
      <c r="C1710">
        <v>4253369.4379497096</v>
      </c>
      <c r="D1710" t="str">
        <v>unmet</v>
      </c>
      <c r="E1710">
        <v>-762787.6269303537</v>
      </c>
    </row>
    <row r="1711" spans="1:5" x14ac:dyDescent="0.25">
      <c r="A1711">
        <v>1644</v>
      </c>
      <c r="B1711" s="40">
        <v>4405152.0550701255</v>
      </c>
      <c r="C1711">
        <v>4253314.1979083344</v>
      </c>
      <c r="D1711" t="str">
        <v>met</v>
      </c>
      <c r="E1711">
        <v>151837.85716179106</v>
      </c>
    </row>
    <row r="1712" spans="1:5" x14ac:dyDescent="0.25">
      <c r="A1712">
        <v>1645</v>
      </c>
      <c r="B1712" s="40">
        <v>6429367.4666589266</v>
      </c>
      <c r="C1712">
        <v>4253584.9170633396</v>
      </c>
      <c r="D1712" t="str">
        <v>met</v>
      </c>
      <c r="E1712">
        <v>2175782.549595587</v>
      </c>
    </row>
    <row r="1713" spans="1:5" x14ac:dyDescent="0.25">
      <c r="A1713">
        <v>1646</v>
      </c>
      <c r="B1713" s="40">
        <v>4183880.3590281485</v>
      </c>
      <c r="C1713">
        <v>4253151.0021428699</v>
      </c>
      <c r="D1713" t="str">
        <v>unmet</v>
      </c>
      <c r="E1713">
        <v>-69270.643114721403</v>
      </c>
    </row>
    <row r="1714" spans="1:5" x14ac:dyDescent="0.25">
      <c r="A1714">
        <v>1647</v>
      </c>
      <c r="B1714" s="40">
        <v>3657658.9758760296</v>
      </c>
      <c r="C1714">
        <v>4253268.7655978454</v>
      </c>
      <c r="D1714" t="str">
        <v>unmet</v>
      </c>
      <c r="E1714">
        <v>-595609.78972181585</v>
      </c>
    </row>
    <row r="1715" spans="1:5" x14ac:dyDescent="0.25">
      <c r="A1715">
        <v>1648</v>
      </c>
      <c r="B1715" s="40">
        <v>3217249.2944152076</v>
      </c>
      <c r="C1715">
        <v>4253743.0884401854</v>
      </c>
      <c r="D1715" t="str">
        <v>unmet</v>
      </c>
      <c r="E1715">
        <v>-1036493.7940249778</v>
      </c>
    </row>
    <row r="1716" spans="1:5" x14ac:dyDescent="0.25">
      <c r="A1716">
        <v>1649</v>
      </c>
      <c r="B1716" s="40">
        <v>3549576.9168665679</v>
      </c>
      <c r="C1716">
        <v>4253267.1809335807</v>
      </c>
      <c r="D1716" t="str">
        <v>unmet</v>
      </c>
      <c r="E1716">
        <v>-703690.26406701282</v>
      </c>
    </row>
    <row r="1717" spans="1:5" x14ac:dyDescent="0.25">
      <c r="A1717">
        <v>1650</v>
      </c>
      <c r="B1717" s="40">
        <v>4977854.9254078642</v>
      </c>
      <c r="C1717">
        <v>4253695.4156853743</v>
      </c>
      <c r="D1717" t="str">
        <v>met</v>
      </c>
      <c r="E1717">
        <v>724159.50972248986</v>
      </c>
    </row>
    <row r="1718" spans="1:5" x14ac:dyDescent="0.25">
      <c r="A1718">
        <v>1651</v>
      </c>
      <c r="B1718" s="40">
        <v>3288164.1802391335</v>
      </c>
      <c r="C1718">
        <v>4253554.3185704239</v>
      </c>
      <c r="D1718" t="str">
        <v>unmet</v>
      </c>
      <c r="E1718">
        <v>-965390.13833129033</v>
      </c>
    </row>
    <row r="1719" spans="1:5" x14ac:dyDescent="0.25">
      <c r="A1719">
        <v>1652</v>
      </c>
      <c r="B1719" s="40">
        <v>3127267.7182221394</v>
      </c>
      <c r="C1719">
        <v>4252894.5817177966</v>
      </c>
      <c r="D1719" t="str">
        <v>unmet</v>
      </c>
      <c r="E1719">
        <v>-1125626.8634956572</v>
      </c>
    </row>
    <row r="1720" spans="1:5" x14ac:dyDescent="0.25">
      <c r="A1720">
        <v>1653</v>
      </c>
      <c r="B1720" s="40">
        <v>3497923.2570642279</v>
      </c>
      <c r="C1720">
        <v>4253073.4595034309</v>
      </c>
      <c r="D1720" t="str">
        <v>unmet</v>
      </c>
      <c r="E1720">
        <v>-755150.20243920293</v>
      </c>
    </row>
    <row r="1721" spans="1:5" x14ac:dyDescent="0.25">
      <c r="A1721">
        <v>1654</v>
      </c>
      <c r="B1721" s="40">
        <v>3540511.1630335902</v>
      </c>
      <c r="C1721">
        <v>4253281.796742552</v>
      </c>
      <c r="D1721" t="str">
        <v>unmet</v>
      </c>
      <c r="E1721">
        <v>-712770.63370896177</v>
      </c>
    </row>
    <row r="1722" spans="1:5" x14ac:dyDescent="0.25">
      <c r="A1722">
        <v>1655</v>
      </c>
      <c r="B1722" s="40">
        <v>4019012.0753966882</v>
      </c>
      <c r="C1722">
        <v>4253177.5282614511</v>
      </c>
      <c r="D1722" t="str">
        <v>unmet</v>
      </c>
      <c r="E1722">
        <v>-234165.45286476286</v>
      </c>
    </row>
    <row r="1723" spans="1:5" x14ac:dyDescent="0.25">
      <c r="A1723">
        <v>1656</v>
      </c>
      <c r="B1723" s="40">
        <v>3338119.7243199088</v>
      </c>
      <c r="C1723">
        <v>4254075.9377077948</v>
      </c>
      <c r="D1723" t="str">
        <v>unmet</v>
      </c>
      <c r="E1723">
        <v>-915956.21338788606</v>
      </c>
    </row>
    <row r="1724" spans="1:5" x14ac:dyDescent="0.25">
      <c r="A1724">
        <v>1657</v>
      </c>
      <c r="B1724" s="40">
        <v>3115816.3720928328</v>
      </c>
      <c r="C1724">
        <v>4253264.650557695</v>
      </c>
      <c r="D1724" t="str">
        <v>unmet</v>
      </c>
      <c r="E1724">
        <v>-1137448.2784648621</v>
      </c>
    </row>
    <row r="1725" spans="1:5" x14ac:dyDescent="0.25">
      <c r="A1725">
        <v>1658</v>
      </c>
      <c r="B1725" s="40">
        <v>3097608.8091785694</v>
      </c>
      <c r="C1725">
        <v>4253076.6856852649</v>
      </c>
      <c r="D1725" t="str">
        <v>unmet</v>
      </c>
      <c r="E1725">
        <v>-1155467.8765066955</v>
      </c>
    </row>
    <row r="1726" spans="1:5" x14ac:dyDescent="0.25">
      <c r="A1726">
        <v>1659</v>
      </c>
      <c r="B1726" s="40">
        <v>3260817.086131908</v>
      </c>
      <c r="C1726">
        <v>4254041.1947902227</v>
      </c>
      <c r="D1726" t="str">
        <v>unmet</v>
      </c>
      <c r="E1726">
        <v>-993224.10865831468</v>
      </c>
    </row>
    <row r="1727" spans="1:5" x14ac:dyDescent="0.25">
      <c r="A1727">
        <v>1660</v>
      </c>
      <c r="B1727" s="40">
        <v>3456309.3696561456</v>
      </c>
      <c r="C1727">
        <v>4253023.8186630094</v>
      </c>
      <c r="D1727" t="str">
        <v>unmet</v>
      </c>
      <c r="E1727">
        <v>-796714.44900686387</v>
      </c>
    </row>
    <row r="1728" spans="1:5" x14ac:dyDescent="0.25">
      <c r="A1728">
        <v>1661</v>
      </c>
      <c r="B1728" s="40">
        <v>4019095.9766966486</v>
      </c>
      <c r="C1728">
        <v>4253164.6635308098</v>
      </c>
      <c r="D1728" t="str">
        <v>unmet</v>
      </c>
      <c r="E1728">
        <v>-234068.68683416117</v>
      </c>
    </row>
    <row r="1729" spans="1:5" x14ac:dyDescent="0.25">
      <c r="A1729">
        <v>1662</v>
      </c>
      <c r="B1729" s="40">
        <v>4189357.0929257367</v>
      </c>
      <c r="C1729">
        <v>4253338.82609291</v>
      </c>
      <c r="D1729" t="str">
        <v>unmet</v>
      </c>
      <c r="E1729">
        <v>-63981.733167173341</v>
      </c>
    </row>
    <row r="1730" spans="1:5" x14ac:dyDescent="0.25">
      <c r="A1730">
        <v>1663</v>
      </c>
      <c r="B1730" s="40">
        <v>3359906.0114231752</v>
      </c>
      <c r="C1730">
        <v>4253092.7026686948</v>
      </c>
      <c r="D1730" t="str">
        <v>unmet</v>
      </c>
      <c r="E1730">
        <v>-893186.69124551956</v>
      </c>
    </row>
    <row r="1731" spans="1:5" x14ac:dyDescent="0.25">
      <c r="A1731">
        <v>1664</v>
      </c>
      <c r="B1731" s="40">
        <v>3351801.9966470031</v>
      </c>
      <c r="C1731">
        <v>4253706.8651379859</v>
      </c>
      <c r="D1731" t="str">
        <v>unmet</v>
      </c>
      <c r="E1731">
        <v>-901904.8684909828</v>
      </c>
    </row>
    <row r="1732" spans="1:5" x14ac:dyDescent="0.25">
      <c r="A1732">
        <v>1665</v>
      </c>
      <c r="B1732" s="40">
        <v>3173070.5709969876</v>
      </c>
      <c r="C1732">
        <v>4253220.8531535398</v>
      </c>
      <c r="D1732" t="str">
        <v>unmet</v>
      </c>
      <c r="E1732">
        <v>-1080150.2821565522</v>
      </c>
    </row>
    <row r="1733" spans="1:5" x14ac:dyDescent="0.25">
      <c r="A1733">
        <v>1666</v>
      </c>
      <c r="B1733" s="40">
        <v>3412289.9594062227</v>
      </c>
      <c r="C1733">
        <v>4253138.1759950798</v>
      </c>
      <c r="D1733" t="str">
        <v>unmet</v>
      </c>
      <c r="E1733">
        <v>-840848.21658885712</v>
      </c>
    </row>
    <row r="1734" spans="1:5" x14ac:dyDescent="0.25">
      <c r="A1734">
        <v>1667</v>
      </c>
      <c r="B1734" s="40">
        <v>3985123.7662549452</v>
      </c>
      <c r="C1734">
        <v>4253483.4881346356</v>
      </c>
      <c r="D1734" t="str">
        <v>unmet</v>
      </c>
      <c r="E1734">
        <v>-268359.72187969042</v>
      </c>
    </row>
    <row r="1735" spans="1:5" x14ac:dyDescent="0.25">
      <c r="A1735">
        <v>1668</v>
      </c>
      <c r="B1735" s="40">
        <v>2873342.2010015124</v>
      </c>
      <c r="C1735">
        <v>4253290.2801712854</v>
      </c>
      <c r="D1735" t="str">
        <v>unmet</v>
      </c>
      <c r="E1735">
        <v>-1379948.079169773</v>
      </c>
    </row>
    <row r="1736" spans="1:5" x14ac:dyDescent="0.25">
      <c r="A1736">
        <v>1669</v>
      </c>
      <c r="B1736" s="40">
        <v>3365453.0773701742</v>
      </c>
      <c r="C1736">
        <v>4253439.7551559787</v>
      </c>
      <c r="D1736" t="str">
        <v>unmet</v>
      </c>
      <c r="E1736">
        <v>-887986.6777858045</v>
      </c>
    </row>
    <row r="1737" spans="1:5" x14ac:dyDescent="0.25">
      <c r="A1737">
        <v>1670</v>
      </c>
      <c r="B1737" s="40">
        <v>3739008.5895107025</v>
      </c>
      <c r="C1737">
        <v>4253651.8607888343</v>
      </c>
      <c r="D1737" t="str">
        <v>unmet</v>
      </c>
      <c r="E1737">
        <v>-514643.27127813175</v>
      </c>
    </row>
    <row r="1738" spans="1:5" x14ac:dyDescent="0.25">
      <c r="A1738">
        <v>1671</v>
      </c>
      <c r="B1738" s="40">
        <v>3146107.0585233397</v>
      </c>
      <c r="C1738">
        <v>4253657.180709553</v>
      </c>
      <c r="D1738" t="str">
        <v>unmet</v>
      </c>
      <c r="E1738">
        <v>-1107550.1221862133</v>
      </c>
    </row>
    <row r="1739" spans="1:5" x14ac:dyDescent="0.25">
      <c r="A1739">
        <v>1672</v>
      </c>
      <c r="B1739" s="40">
        <v>3070034.9211734431</v>
      </c>
      <c r="C1739">
        <v>4252841.9522386668</v>
      </c>
      <c r="D1739" t="str">
        <v>unmet</v>
      </c>
      <c r="E1739">
        <v>-1182807.0310652237</v>
      </c>
    </row>
    <row r="1740" spans="1:5" x14ac:dyDescent="0.25">
      <c r="A1740">
        <v>1673</v>
      </c>
      <c r="B1740" s="40">
        <v>3764151.3758543842</v>
      </c>
      <c r="C1740">
        <v>4252885.216728312</v>
      </c>
      <c r="D1740" t="str">
        <v>unmet</v>
      </c>
      <c r="E1740">
        <v>-488733.84087392781</v>
      </c>
    </row>
    <row r="1741" spans="1:5" x14ac:dyDescent="0.25">
      <c r="A1741">
        <v>1674</v>
      </c>
      <c r="B1741" s="40">
        <v>3549947.0223453976</v>
      </c>
      <c r="C1741">
        <v>4253388.0912996251</v>
      </c>
      <c r="D1741" t="str">
        <v>unmet</v>
      </c>
      <c r="E1741">
        <v>-703441.06895422749</v>
      </c>
    </row>
    <row r="1742" spans="1:5" x14ac:dyDescent="0.25">
      <c r="A1742">
        <v>1675</v>
      </c>
      <c r="B1742" s="40">
        <v>4000961.5536727225</v>
      </c>
      <c r="C1742">
        <v>4253474.4538184125</v>
      </c>
      <c r="D1742" t="str">
        <v>unmet</v>
      </c>
      <c r="E1742">
        <v>-252512.90014568996</v>
      </c>
    </row>
    <row r="1743" spans="1:5" x14ac:dyDescent="0.25">
      <c r="A1743">
        <v>1676</v>
      </c>
      <c r="B1743" s="40">
        <v>5283780.8695029635</v>
      </c>
      <c r="C1743">
        <v>4253617.5844048318</v>
      </c>
      <c r="D1743" t="str">
        <v>met</v>
      </c>
      <c r="E1743">
        <v>1030163.2850981317</v>
      </c>
    </row>
    <row r="1744" spans="1:5" x14ac:dyDescent="0.25">
      <c r="A1744">
        <v>1677</v>
      </c>
      <c r="B1744" s="40">
        <v>3303765.7251020214</v>
      </c>
      <c r="C1744">
        <v>4253155.3834334137</v>
      </c>
      <c r="D1744" t="str">
        <v>unmet</v>
      </c>
      <c r="E1744">
        <v>-949389.65833139233</v>
      </c>
    </row>
    <row r="1745" spans="1:5" x14ac:dyDescent="0.25">
      <c r="A1745">
        <v>1678</v>
      </c>
      <c r="B1745" s="40">
        <v>2769662.0967028178</v>
      </c>
      <c r="C1745">
        <v>4253437.5510515962</v>
      </c>
      <c r="D1745" t="str">
        <v>unmet</v>
      </c>
      <c r="E1745">
        <v>-1483775.4543487784</v>
      </c>
    </row>
    <row r="1746" spans="1:5" x14ac:dyDescent="0.25">
      <c r="A1746">
        <v>1679</v>
      </c>
      <c r="B1746" s="40">
        <v>3866102.379722598</v>
      </c>
      <c r="C1746">
        <v>4253740.7553058593</v>
      </c>
      <c r="D1746" t="str">
        <v>unmet</v>
      </c>
      <c r="E1746">
        <v>-387638.37558326125</v>
      </c>
    </row>
    <row r="1747" spans="1:5" x14ac:dyDescent="0.25">
      <c r="A1747">
        <v>1680</v>
      </c>
      <c r="B1747" s="40">
        <v>3061304.522392272</v>
      </c>
      <c r="C1747">
        <v>4253172.7324957279</v>
      </c>
      <c r="D1747" t="str">
        <v>unmet</v>
      </c>
      <c r="E1747">
        <v>-1191868.2101034559</v>
      </c>
    </row>
    <row r="1748" spans="1:5" x14ac:dyDescent="0.25">
      <c r="A1748">
        <v>1681</v>
      </c>
      <c r="B1748" s="40">
        <v>3855045.2665296588</v>
      </c>
      <c r="C1748">
        <v>4253420.9399548778</v>
      </c>
      <c r="D1748" t="str">
        <v>unmet</v>
      </c>
      <c r="E1748">
        <v>-398375.67342521902</v>
      </c>
    </row>
    <row r="1749" spans="1:5" x14ac:dyDescent="0.25">
      <c r="A1749">
        <v>1682</v>
      </c>
      <c r="B1749" s="40">
        <v>3568506.4404328503</v>
      </c>
      <c r="C1749">
        <v>4253650.7522179447</v>
      </c>
      <c r="D1749" t="str">
        <v>unmet</v>
      </c>
      <c r="E1749">
        <v>-685144.31178509444</v>
      </c>
    </row>
    <row r="1750" spans="1:5" x14ac:dyDescent="0.25">
      <c r="A1750">
        <v>1683</v>
      </c>
      <c r="B1750" s="40">
        <v>3306368.6678109933</v>
      </c>
      <c r="C1750">
        <v>4254255.0377500532</v>
      </c>
      <c r="D1750" t="str">
        <v>unmet</v>
      </c>
      <c r="E1750">
        <v>-947886.36993905995</v>
      </c>
    </row>
    <row r="1751" spans="1:5" x14ac:dyDescent="0.25">
      <c r="A1751">
        <v>1684</v>
      </c>
      <c r="B1751" s="40">
        <v>4663852.9600692457</v>
      </c>
      <c r="C1751">
        <v>4253502.3011122653</v>
      </c>
      <c r="D1751" t="str">
        <v>met</v>
      </c>
      <c r="E1751">
        <v>410350.65895698033</v>
      </c>
    </row>
    <row r="1752" spans="1:5" x14ac:dyDescent="0.25">
      <c r="A1752">
        <v>1685</v>
      </c>
      <c r="B1752" s="40">
        <v>3090391.100231648</v>
      </c>
      <c r="C1752">
        <v>4253269.8585912045</v>
      </c>
      <c r="D1752" t="str">
        <v>unmet</v>
      </c>
      <c r="E1752">
        <v>-1162878.7583595566</v>
      </c>
    </row>
    <row r="1753" spans="1:5" x14ac:dyDescent="0.25">
      <c r="A1753">
        <v>1686</v>
      </c>
      <c r="B1753" s="40">
        <v>3097333.053830001</v>
      </c>
      <c r="C1753">
        <v>4253045.6002626466</v>
      </c>
      <c r="D1753" t="str">
        <v>unmet</v>
      </c>
      <c r="E1753">
        <v>-1155712.5464326455</v>
      </c>
    </row>
    <row r="1754" spans="1:5" x14ac:dyDescent="0.25">
      <c r="A1754">
        <v>1687</v>
      </c>
      <c r="B1754" s="40">
        <v>3531422.8196702432</v>
      </c>
      <c r="C1754">
        <v>4253439.271868146</v>
      </c>
      <c r="D1754" t="str">
        <v>unmet</v>
      </c>
      <c r="E1754">
        <v>-722016.45219790284</v>
      </c>
    </row>
    <row r="1755" spans="1:5" x14ac:dyDescent="0.25">
      <c r="A1755">
        <v>1688</v>
      </c>
      <c r="B1755" s="40">
        <v>3037780.815905109</v>
      </c>
      <c r="C1755">
        <v>4253926.357944333</v>
      </c>
      <c r="D1755" t="str">
        <v>unmet</v>
      </c>
      <c r="E1755">
        <v>-1216145.5420392239</v>
      </c>
    </row>
    <row r="1756" spans="1:5" x14ac:dyDescent="0.25">
      <c r="A1756">
        <v>1689</v>
      </c>
      <c r="B1756" s="40">
        <v>4426318.509165532</v>
      </c>
      <c r="C1756">
        <v>4253678.8066988885</v>
      </c>
      <c r="D1756" t="str">
        <v>met</v>
      </c>
      <c r="E1756">
        <v>172639.70246664342</v>
      </c>
    </row>
    <row r="1757" spans="1:5" x14ac:dyDescent="0.25">
      <c r="A1757">
        <v>1690</v>
      </c>
      <c r="B1757" s="40">
        <v>2606886.9180860883</v>
      </c>
      <c r="C1757">
        <v>4253392.5280526616</v>
      </c>
      <c r="D1757" t="str">
        <v>unmet</v>
      </c>
      <c r="E1757">
        <v>-1646505.6099665733</v>
      </c>
    </row>
    <row r="1758" spans="1:5" x14ac:dyDescent="0.25">
      <c r="A1758">
        <v>1691</v>
      </c>
      <c r="B1758" s="40">
        <v>3214742.0920804334</v>
      </c>
      <c r="C1758">
        <v>4253233.1699674912</v>
      </c>
      <c r="D1758" t="str">
        <v>unmet</v>
      </c>
      <c r="E1758">
        <v>-1038491.0778870578</v>
      </c>
    </row>
    <row r="1759" spans="1:5" x14ac:dyDescent="0.25">
      <c r="A1759">
        <v>1692</v>
      </c>
      <c r="B1759" s="40">
        <v>2979966.6165611641</v>
      </c>
      <c r="C1759">
        <v>4253004.6611448871</v>
      </c>
      <c r="D1759" t="str">
        <v>unmet</v>
      </c>
      <c r="E1759">
        <v>-1273038.0445837229</v>
      </c>
    </row>
    <row r="1760" spans="1:5" x14ac:dyDescent="0.25">
      <c r="A1760">
        <v>1693</v>
      </c>
      <c r="B1760" s="40">
        <v>2866066.7128560063</v>
      </c>
      <c r="C1760">
        <v>4253445.2849425646</v>
      </c>
      <c r="D1760" t="str">
        <v>unmet</v>
      </c>
      <c r="E1760">
        <v>-1387378.5720865582</v>
      </c>
    </row>
    <row r="1761" spans="1:5" x14ac:dyDescent="0.25">
      <c r="A1761">
        <v>1694</v>
      </c>
      <c r="B1761" s="40">
        <v>4306702.4027610067</v>
      </c>
      <c r="C1761">
        <v>4253188.4386322033</v>
      </c>
      <c r="D1761" t="str">
        <v>met</v>
      </c>
      <c r="E1761">
        <v>53513.964128803462</v>
      </c>
    </row>
    <row r="1762" spans="1:5" x14ac:dyDescent="0.25">
      <c r="A1762">
        <v>1695</v>
      </c>
      <c r="B1762" s="40">
        <v>3451228.4238493401</v>
      </c>
      <c r="C1762">
        <v>4253024.8535640659</v>
      </c>
      <c r="D1762" t="str">
        <v>unmet</v>
      </c>
      <c r="E1762">
        <v>-801796.42971472582</v>
      </c>
    </row>
    <row r="1763" spans="1:5" x14ac:dyDescent="0.25">
      <c r="A1763">
        <v>1696</v>
      </c>
      <c r="B1763" s="40">
        <v>3505504.9846981796</v>
      </c>
      <c r="C1763">
        <v>4254065.6473715343</v>
      </c>
      <c r="D1763" t="str">
        <v>unmet</v>
      </c>
      <c r="E1763">
        <v>-748560.66267335461</v>
      </c>
    </row>
    <row r="1764" spans="1:5" x14ac:dyDescent="0.25">
      <c r="A1764">
        <v>1697</v>
      </c>
      <c r="B1764" s="40">
        <v>3213346.9931774228</v>
      </c>
      <c r="C1764">
        <v>4253061.8241686989</v>
      </c>
      <c r="D1764" t="str">
        <v>unmet</v>
      </c>
      <c r="E1764">
        <v>-1039714.8309912761</v>
      </c>
    </row>
    <row r="1765" spans="1:5" x14ac:dyDescent="0.25">
      <c r="A1765">
        <v>1698</v>
      </c>
      <c r="B1765" s="40">
        <v>3493789.755842871</v>
      </c>
      <c r="C1765">
        <v>4252953.5588636566</v>
      </c>
      <c r="D1765" t="str">
        <v>unmet</v>
      </c>
      <c r="E1765">
        <v>-759163.80302078556</v>
      </c>
    </row>
    <row r="1766" spans="1:5" x14ac:dyDescent="0.25">
      <c r="A1766">
        <v>1699</v>
      </c>
      <c r="B1766" s="40">
        <v>3243094.7895204648</v>
      </c>
      <c r="C1766">
        <v>4253128.2154449439</v>
      </c>
      <c r="D1766" t="str">
        <v>unmet</v>
      </c>
      <c r="E1766">
        <v>-1010033.425924479</v>
      </c>
    </row>
    <row r="1767" spans="1:5" x14ac:dyDescent="0.25">
      <c r="A1767">
        <v>1700</v>
      </c>
      <c r="B1767" s="40">
        <v>5211668.8319291677</v>
      </c>
      <c r="C1767">
        <v>4253401.2435668753</v>
      </c>
      <c r="D1767" t="str">
        <v>met</v>
      </c>
      <c r="E1767">
        <v>958267.58836229239</v>
      </c>
    </row>
    <row r="1768" spans="1:5" x14ac:dyDescent="0.25">
      <c r="A1768">
        <v>1701</v>
      </c>
      <c r="B1768" s="40">
        <v>3259030.1563059269</v>
      </c>
      <c r="C1768">
        <v>4253066.9527958138</v>
      </c>
      <c r="D1768" t="str">
        <v>unmet</v>
      </c>
      <c r="E1768">
        <v>-994036.79648988694</v>
      </c>
    </row>
    <row r="1769" spans="1:5" x14ac:dyDescent="0.25">
      <c r="A1769">
        <v>1702</v>
      </c>
      <c r="B1769" s="40">
        <v>4311030.2329188045</v>
      </c>
      <c r="C1769">
        <v>4252894.1110657342</v>
      </c>
      <c r="D1769" t="str">
        <v>met</v>
      </c>
      <c r="E1769">
        <v>58136.121853070334</v>
      </c>
    </row>
    <row r="1770" spans="1:5" x14ac:dyDescent="0.25">
      <c r="A1770">
        <v>1703</v>
      </c>
      <c r="B1770" s="40">
        <v>3553059.2569588358</v>
      </c>
      <c r="C1770">
        <v>4253513.1460097143</v>
      </c>
      <c r="D1770" t="str">
        <v>unmet</v>
      </c>
      <c r="E1770">
        <v>-700453.88905087858</v>
      </c>
    </row>
    <row r="1771" spans="1:5" x14ac:dyDescent="0.25">
      <c r="A1771">
        <v>1704</v>
      </c>
      <c r="B1771" s="40">
        <v>3692815.1350250342</v>
      </c>
      <c r="C1771">
        <v>4253297.2370553156</v>
      </c>
      <c r="D1771" t="str">
        <v>unmet</v>
      </c>
      <c r="E1771">
        <v>-560482.10203028144</v>
      </c>
    </row>
    <row r="1772" spans="1:5" x14ac:dyDescent="0.25">
      <c r="A1772">
        <v>1705</v>
      </c>
      <c r="B1772" s="40">
        <v>3869419.8853040701</v>
      </c>
      <c r="C1772">
        <v>4253247.6769271931</v>
      </c>
      <c r="D1772" t="str">
        <v>unmet</v>
      </c>
      <c r="E1772">
        <v>-383827.79162312299</v>
      </c>
    </row>
    <row r="1773" spans="1:5" x14ac:dyDescent="0.25">
      <c r="A1773">
        <v>1706</v>
      </c>
      <c r="B1773" s="40">
        <v>6239385.0231268695</v>
      </c>
      <c r="C1773">
        <v>4253198.7464258233</v>
      </c>
      <c r="D1773" t="str">
        <v>met</v>
      </c>
      <c r="E1773">
        <v>1986186.2767010462</v>
      </c>
    </row>
    <row r="1774" spans="1:5" x14ac:dyDescent="0.25">
      <c r="A1774">
        <v>1707</v>
      </c>
      <c r="B1774" s="40">
        <v>3899853.7273345394</v>
      </c>
      <c r="C1774">
        <v>4253580.4831516352</v>
      </c>
      <c r="D1774" t="str">
        <v>unmet</v>
      </c>
      <c r="E1774">
        <v>-353726.75581709575</v>
      </c>
    </row>
    <row r="1775" spans="1:5" x14ac:dyDescent="0.25">
      <c r="A1775">
        <v>1708</v>
      </c>
      <c r="B1775" s="40">
        <v>3419351.4022923079</v>
      </c>
      <c r="C1775">
        <v>4253569.438595186</v>
      </c>
      <c r="D1775" t="str">
        <v>unmet</v>
      </c>
      <c r="E1775">
        <v>-834218.03630287806</v>
      </c>
    </row>
    <row r="1776" spans="1:5" x14ac:dyDescent="0.25">
      <c r="A1776">
        <v>1709</v>
      </c>
      <c r="B1776" s="40">
        <v>3180710.7731455131</v>
      </c>
      <c r="C1776">
        <v>4253533.340660478</v>
      </c>
      <c r="D1776" t="str">
        <v>unmet</v>
      </c>
      <c r="E1776">
        <v>-1072822.5675149648</v>
      </c>
    </row>
    <row r="1777" spans="1:5" x14ac:dyDescent="0.25">
      <c r="A1777">
        <v>1710</v>
      </c>
      <c r="B1777" s="40">
        <v>3094063.604631131</v>
      </c>
      <c r="C1777">
        <v>4252952.1901958212</v>
      </c>
      <c r="D1777" t="str">
        <v>unmet</v>
      </c>
      <c r="E1777">
        <v>-1158888.5855646902</v>
      </c>
    </row>
    <row r="1778" spans="1:5" x14ac:dyDescent="0.25">
      <c r="A1778">
        <v>1711</v>
      </c>
      <c r="B1778" s="40">
        <v>5329065.3904759744</v>
      </c>
      <c r="C1778">
        <v>4253831.9840129288</v>
      </c>
      <c r="D1778" t="str">
        <v>met</v>
      </c>
      <c r="E1778">
        <v>1075233.4064630456</v>
      </c>
    </row>
    <row r="1779" spans="1:5" x14ac:dyDescent="0.25">
      <c r="A1779">
        <v>1712</v>
      </c>
      <c r="B1779" s="40">
        <v>3164362.5686064353</v>
      </c>
      <c r="C1779">
        <v>4253472.3064808613</v>
      </c>
      <c r="D1779" t="str">
        <v>unmet</v>
      </c>
      <c r="E1779">
        <v>-1089109.7378744259</v>
      </c>
    </row>
    <row r="1780" spans="1:5" x14ac:dyDescent="0.25">
      <c r="A1780">
        <v>1713</v>
      </c>
      <c r="B1780" s="40">
        <v>4009331.3733558273</v>
      </c>
      <c r="C1780">
        <v>4253217.6979897171</v>
      </c>
      <c r="D1780" t="str">
        <v>unmet</v>
      </c>
      <c r="E1780">
        <v>-243886.32463388983</v>
      </c>
    </row>
    <row r="1781" spans="1:5" x14ac:dyDescent="0.25">
      <c r="A1781">
        <v>1714</v>
      </c>
      <c r="B1781" s="40">
        <v>3144479.3643516619</v>
      </c>
      <c r="C1781">
        <v>4253403.5641239816</v>
      </c>
      <c r="D1781" t="str">
        <v>unmet</v>
      </c>
      <c r="E1781">
        <v>-1108924.1997723198</v>
      </c>
    </row>
    <row r="1782" spans="1:5" x14ac:dyDescent="0.25">
      <c r="A1782">
        <v>1715</v>
      </c>
      <c r="B1782" s="40">
        <v>4912381.9722009636</v>
      </c>
      <c r="C1782">
        <v>4253360.5643185163</v>
      </c>
      <c r="D1782" t="str">
        <v>met</v>
      </c>
      <c r="E1782">
        <v>659021.40788244735</v>
      </c>
    </row>
    <row r="1783" spans="1:5" x14ac:dyDescent="0.25">
      <c r="A1783">
        <v>1716</v>
      </c>
      <c r="B1783" s="40">
        <v>3808159.5555136278</v>
      </c>
      <c r="C1783">
        <v>4253302.1231798343</v>
      </c>
      <c r="D1783" t="str">
        <v>unmet</v>
      </c>
      <c r="E1783">
        <v>-445142.56766620651</v>
      </c>
    </row>
    <row r="1784" spans="1:5" x14ac:dyDescent="0.25">
      <c r="A1784">
        <v>1717</v>
      </c>
      <c r="B1784" s="40">
        <v>3424356.1413644748</v>
      </c>
      <c r="C1784">
        <v>4253791.1282512853</v>
      </c>
      <c r="D1784" t="str">
        <v>unmet</v>
      </c>
      <c r="E1784">
        <v>-829434.98688681051</v>
      </c>
    </row>
    <row r="1785" spans="1:5" x14ac:dyDescent="0.25">
      <c r="A1785">
        <v>1718</v>
      </c>
      <c r="B1785" s="40">
        <v>3350855.6990668965</v>
      </c>
      <c r="C1785">
        <v>4253640.5578365149</v>
      </c>
      <c r="D1785" t="str">
        <v>unmet</v>
      </c>
      <c r="E1785">
        <v>-902784.85876961844</v>
      </c>
    </row>
    <row r="1786" spans="1:5" x14ac:dyDescent="0.25">
      <c r="A1786">
        <v>1719</v>
      </c>
      <c r="B1786" s="40">
        <v>3084109.9511878355</v>
      </c>
      <c r="C1786">
        <v>4253145.5285713784</v>
      </c>
      <c r="D1786" t="str">
        <v>unmet</v>
      </c>
      <c r="E1786">
        <v>-1169035.5773835429</v>
      </c>
    </row>
    <row r="1787" spans="1:5" x14ac:dyDescent="0.25">
      <c r="A1787">
        <v>1720</v>
      </c>
      <c r="B1787" s="40">
        <v>5518553.5372317825</v>
      </c>
      <c r="C1787">
        <v>4253417.010258113</v>
      </c>
      <c r="D1787" t="str">
        <v>met</v>
      </c>
      <c r="E1787">
        <v>1265136.5269736694</v>
      </c>
    </row>
    <row r="1788" spans="1:5" x14ac:dyDescent="0.25">
      <c r="A1788">
        <v>1721</v>
      </c>
      <c r="B1788" s="40">
        <v>4676797.7688748259</v>
      </c>
      <c r="C1788">
        <v>4253349.4144305307</v>
      </c>
      <c r="D1788" t="str">
        <v>met</v>
      </c>
      <c r="E1788">
        <v>423448.35444429517</v>
      </c>
    </row>
    <row r="1789" spans="1:5" x14ac:dyDescent="0.25">
      <c r="A1789">
        <v>1722</v>
      </c>
      <c r="B1789" s="40">
        <v>3621751.5496529401</v>
      </c>
      <c r="C1789">
        <v>4253236.3049822487</v>
      </c>
      <c r="D1789" t="str">
        <v>unmet</v>
      </c>
      <c r="E1789">
        <v>-631484.75532930857</v>
      </c>
    </row>
    <row r="1790" spans="1:5" x14ac:dyDescent="0.25">
      <c r="A1790">
        <v>1723</v>
      </c>
      <c r="B1790" s="40">
        <v>2741127.363455371</v>
      </c>
      <c r="C1790">
        <v>4253650.0507926699</v>
      </c>
      <c r="D1790" t="str">
        <v>unmet</v>
      </c>
      <c r="E1790">
        <v>-1512522.6873372989</v>
      </c>
    </row>
    <row r="1791" spans="1:5" x14ac:dyDescent="0.25">
      <c r="A1791">
        <v>1724</v>
      </c>
      <c r="B1791" s="40">
        <v>2626338.4710171372</v>
      </c>
      <c r="C1791">
        <v>4253742.1038307371</v>
      </c>
      <c r="D1791" t="str">
        <v>unmet</v>
      </c>
      <c r="E1791">
        <v>-1627403.6328135999</v>
      </c>
    </row>
    <row r="1792" spans="1:5" x14ac:dyDescent="0.25">
      <c r="A1792">
        <v>1725</v>
      </c>
      <c r="B1792" s="40">
        <v>4734274.4387954809</v>
      </c>
      <c r="C1792">
        <v>4253556.4092804613</v>
      </c>
      <c r="D1792" t="str">
        <v>met</v>
      </c>
      <c r="E1792">
        <v>480718.02951501962</v>
      </c>
    </row>
    <row r="1793" spans="1:5" x14ac:dyDescent="0.25">
      <c r="A1793">
        <v>1726</v>
      </c>
      <c r="B1793" s="40">
        <v>3081813.5802150602</v>
      </c>
      <c r="C1793">
        <v>4254039.4843350705</v>
      </c>
      <c r="D1793" t="str">
        <v>unmet</v>
      </c>
      <c r="E1793">
        <v>-1172225.9041200103</v>
      </c>
    </row>
    <row r="1794" spans="1:5" x14ac:dyDescent="0.25">
      <c r="A1794">
        <v>1727</v>
      </c>
      <c r="B1794" s="40">
        <v>6906850.952214269</v>
      </c>
      <c r="C1794">
        <v>4253121.2810013788</v>
      </c>
      <c r="D1794" t="str">
        <v>met</v>
      </c>
      <c r="E1794">
        <v>2653729.6712128902</v>
      </c>
    </row>
    <row r="1795" spans="1:5" x14ac:dyDescent="0.25">
      <c r="A1795">
        <v>1728</v>
      </c>
      <c r="B1795" s="40">
        <v>2948932.1322329384</v>
      </c>
      <c r="C1795">
        <v>4253224.2639774038</v>
      </c>
      <c r="D1795" t="str">
        <v>unmet</v>
      </c>
      <c r="E1795">
        <v>-1304292.1317444653</v>
      </c>
    </row>
    <row r="1796" spans="1:5" x14ac:dyDescent="0.25">
      <c r="A1796">
        <v>1729</v>
      </c>
      <c r="B1796" s="40">
        <v>3248989.6701328005</v>
      </c>
      <c r="C1796">
        <v>4253693.1861941153</v>
      </c>
      <c r="D1796" t="str">
        <v>unmet</v>
      </c>
      <c r="E1796">
        <v>-1004703.5160613148</v>
      </c>
    </row>
    <row r="1797" spans="1:5" x14ac:dyDescent="0.25">
      <c r="A1797">
        <v>1730</v>
      </c>
      <c r="B1797" s="40">
        <v>4038923.4857188566</v>
      </c>
      <c r="C1797">
        <v>4252867.4714745991</v>
      </c>
      <c r="D1797" t="str">
        <v>unmet</v>
      </c>
      <c r="E1797">
        <v>-213943.98575574253</v>
      </c>
    </row>
    <row r="1798" spans="1:5" x14ac:dyDescent="0.25">
      <c r="A1798">
        <v>1731</v>
      </c>
      <c r="B1798" s="40">
        <v>2960724.0191422291</v>
      </c>
      <c r="C1798">
        <v>4253209.556555138</v>
      </c>
      <c r="D1798" t="str">
        <v>unmet</v>
      </c>
      <c r="E1798">
        <v>-1292485.5374129089</v>
      </c>
    </row>
    <row r="1799" spans="1:5" x14ac:dyDescent="0.25">
      <c r="A1799">
        <v>1732</v>
      </c>
      <c r="B1799" s="40">
        <v>4148494.3351574466</v>
      </c>
      <c r="C1799">
        <v>4253303.7752737412</v>
      </c>
      <c r="D1799" t="str">
        <v>unmet</v>
      </c>
      <c r="E1799">
        <v>-104809.44011629466</v>
      </c>
    </row>
    <row r="1800" spans="1:5" x14ac:dyDescent="0.25">
      <c r="A1800">
        <v>1733</v>
      </c>
      <c r="B1800" s="40">
        <v>3931447.0458704345</v>
      </c>
      <c r="C1800">
        <v>4253656.9717537509</v>
      </c>
      <c r="D1800" t="str">
        <v>unmet</v>
      </c>
      <c r="E1800">
        <v>-322209.92588331643</v>
      </c>
    </row>
    <row r="1801" spans="1:5" x14ac:dyDescent="0.25">
      <c r="A1801">
        <v>1734</v>
      </c>
      <c r="B1801" s="40">
        <v>3701082.586298598</v>
      </c>
      <c r="C1801">
        <v>4253255.3287711786</v>
      </c>
      <c r="D1801" t="str">
        <v>unmet</v>
      </c>
      <c r="E1801">
        <v>-552172.74247258063</v>
      </c>
    </row>
    <row r="1802" spans="1:5" x14ac:dyDescent="0.25">
      <c r="A1802">
        <v>1735</v>
      </c>
      <c r="B1802" s="40">
        <v>4340430.5919590071</v>
      </c>
      <c r="C1802">
        <v>4253225.4889621148</v>
      </c>
      <c r="D1802" t="str">
        <v>met</v>
      </c>
      <c r="E1802">
        <v>87205.102996892296</v>
      </c>
    </row>
    <row r="1803" spans="1:5" x14ac:dyDescent="0.25">
      <c r="A1803">
        <v>1736</v>
      </c>
      <c r="B1803" s="40">
        <v>3548175.5110231247</v>
      </c>
      <c r="C1803">
        <v>4253570.9791373387</v>
      </c>
      <c r="D1803" t="str">
        <v>unmet</v>
      </c>
      <c r="E1803">
        <v>-705395.46811421402</v>
      </c>
    </row>
    <row r="1804" spans="1:5" x14ac:dyDescent="0.25">
      <c r="A1804">
        <v>1737</v>
      </c>
      <c r="B1804" s="40">
        <v>3551693.2621255103</v>
      </c>
      <c r="C1804">
        <v>4253377.760015686</v>
      </c>
      <c r="D1804" t="str">
        <v>unmet</v>
      </c>
      <c r="E1804">
        <v>-701684.49789017579</v>
      </c>
    </row>
    <row r="1805" spans="1:5" x14ac:dyDescent="0.25">
      <c r="A1805">
        <v>1738</v>
      </c>
      <c r="B1805" s="40">
        <v>4526333.5571043482</v>
      </c>
      <c r="C1805">
        <v>4253072.7929984536</v>
      </c>
      <c r="D1805" t="str">
        <v>met</v>
      </c>
      <c r="E1805">
        <v>273260.7641058946</v>
      </c>
    </row>
    <row r="1806" spans="1:5" x14ac:dyDescent="0.25">
      <c r="A1806">
        <v>1739</v>
      </c>
      <c r="B1806" s="40">
        <v>3830984.7460926124</v>
      </c>
      <c r="C1806">
        <v>4253531.210914881</v>
      </c>
      <c r="D1806" t="str">
        <v>unmet</v>
      </c>
      <c r="E1806">
        <v>-422546.46482226858</v>
      </c>
    </row>
    <row r="1807" spans="1:5" x14ac:dyDescent="0.25">
      <c r="A1807">
        <v>1740</v>
      </c>
      <c r="B1807" s="40">
        <v>3916667.2540079034</v>
      </c>
      <c r="C1807">
        <v>4253385.5688632885</v>
      </c>
      <c r="D1807" t="str">
        <v>unmet</v>
      </c>
      <c r="E1807">
        <v>-336718.31485538511</v>
      </c>
    </row>
    <row r="1808" spans="1:5" x14ac:dyDescent="0.25">
      <c r="A1808">
        <v>1741</v>
      </c>
      <c r="B1808" s="40">
        <v>3475480.8875930961</v>
      </c>
      <c r="C1808">
        <v>4253021.4982995708</v>
      </c>
      <c r="D1808" t="str">
        <v>unmet</v>
      </c>
      <c r="E1808">
        <v>-777540.61070647463</v>
      </c>
    </row>
    <row r="1809" spans="1:5" x14ac:dyDescent="0.25">
      <c r="A1809">
        <v>1742</v>
      </c>
      <c r="B1809" s="40">
        <v>3159718.4211440803</v>
      </c>
      <c r="C1809">
        <v>4253791.0962274391</v>
      </c>
      <c r="D1809" t="str">
        <v>unmet</v>
      </c>
      <c r="E1809">
        <v>-1094072.6750833588</v>
      </c>
    </row>
    <row r="1810" spans="1:5" x14ac:dyDescent="0.25">
      <c r="A1810">
        <v>1743</v>
      </c>
      <c r="B1810" s="40">
        <v>4301262.484795386</v>
      </c>
      <c r="C1810">
        <v>4253815.5441399161</v>
      </c>
      <c r="D1810" t="str">
        <v>met</v>
      </c>
      <c r="E1810">
        <v>47446.940655469894</v>
      </c>
    </row>
    <row r="1811" spans="1:5" x14ac:dyDescent="0.25">
      <c r="A1811">
        <v>1744</v>
      </c>
      <c r="B1811" s="40">
        <v>3675747.3020956474</v>
      </c>
      <c r="C1811">
        <v>4253001.5594744012</v>
      </c>
      <c r="D1811" t="str">
        <v>unmet</v>
      </c>
      <c r="E1811">
        <v>-577254.25737875374</v>
      </c>
    </row>
    <row r="1812" spans="1:5" x14ac:dyDescent="0.25">
      <c r="A1812">
        <v>1745</v>
      </c>
      <c r="B1812" s="40">
        <v>3410108.1293439497</v>
      </c>
      <c r="C1812">
        <v>4253293.7130492581</v>
      </c>
      <c r="D1812" t="str">
        <v>unmet</v>
      </c>
      <c r="E1812">
        <v>-843185.58370530838</v>
      </c>
    </row>
    <row r="1813" spans="1:5" x14ac:dyDescent="0.25">
      <c r="A1813">
        <v>1746</v>
      </c>
      <c r="B1813" s="40">
        <v>3213807.5549555514</v>
      </c>
      <c r="C1813">
        <v>4253205.526087841</v>
      </c>
      <c r="D1813" t="str">
        <v>unmet</v>
      </c>
      <c r="E1813">
        <v>-1039397.9711322896</v>
      </c>
    </row>
    <row r="1814" spans="1:5" x14ac:dyDescent="0.25">
      <c r="A1814">
        <v>1747</v>
      </c>
      <c r="B1814" s="40">
        <v>3563217.7989048553</v>
      </c>
      <c r="C1814">
        <v>4253445.8493097369</v>
      </c>
      <c r="D1814" t="str">
        <v>unmet</v>
      </c>
      <c r="E1814">
        <v>-690228.05040488159</v>
      </c>
    </row>
    <row r="1815" spans="1:5" x14ac:dyDescent="0.25">
      <c r="A1815">
        <v>1748</v>
      </c>
      <c r="B1815" s="40">
        <v>3305484.0507022827</v>
      </c>
      <c r="C1815">
        <v>4252978.149994472</v>
      </c>
      <c r="D1815" t="str">
        <v>unmet</v>
      </c>
      <c r="E1815">
        <v>-947494.09929218935</v>
      </c>
    </row>
    <row r="1816" spans="1:5" x14ac:dyDescent="0.25">
      <c r="A1816">
        <v>1749</v>
      </c>
      <c r="B1816" s="40">
        <v>4323396.7187240105</v>
      </c>
      <c r="C1816">
        <v>4253537.5058028558</v>
      </c>
      <c r="D1816" t="str">
        <v>met</v>
      </c>
      <c r="E1816">
        <v>69859.212921154685</v>
      </c>
    </row>
    <row r="1817" spans="1:5" x14ac:dyDescent="0.25">
      <c r="A1817">
        <v>1750</v>
      </c>
      <c r="B1817" s="40">
        <v>3339443.4580499572</v>
      </c>
      <c r="C1817">
        <v>4252970.0359548051</v>
      </c>
      <c r="D1817" t="str">
        <v>unmet</v>
      </c>
      <c r="E1817">
        <v>-913526.57790484792</v>
      </c>
    </row>
    <row r="1818" spans="1:5" x14ac:dyDescent="0.25">
      <c r="A1818">
        <v>1751</v>
      </c>
      <c r="B1818" s="40">
        <v>3090980.0849595098</v>
      </c>
      <c r="C1818">
        <v>4253469.9070754377</v>
      </c>
      <c r="D1818" t="str">
        <v>unmet</v>
      </c>
      <c r="E1818">
        <v>-1162489.8221159279</v>
      </c>
    </row>
    <row r="1819" spans="1:5" x14ac:dyDescent="0.25">
      <c r="A1819">
        <v>1752</v>
      </c>
      <c r="B1819" s="40">
        <v>3552993.8189470097</v>
      </c>
      <c r="C1819">
        <v>4253354.9808333255</v>
      </c>
      <c r="D1819" t="str">
        <v>unmet</v>
      </c>
      <c r="E1819">
        <v>-700361.16188631579</v>
      </c>
    </row>
    <row r="1820" spans="1:5" x14ac:dyDescent="0.25">
      <c r="A1820">
        <v>1753</v>
      </c>
      <c r="B1820" s="40">
        <v>3504889.5504524754</v>
      </c>
      <c r="C1820">
        <v>4253800.2147871796</v>
      </c>
      <c r="D1820" t="str">
        <v>unmet</v>
      </c>
      <c r="E1820">
        <v>-748910.66433470417</v>
      </c>
    </row>
    <row r="1821" spans="1:5" x14ac:dyDescent="0.25">
      <c r="A1821">
        <v>1754</v>
      </c>
      <c r="B1821" s="40">
        <v>3175005.0055633476</v>
      </c>
      <c r="C1821">
        <v>4253352.2820002558</v>
      </c>
      <c r="D1821" t="str">
        <v>unmet</v>
      </c>
      <c r="E1821">
        <v>-1078347.2764369082</v>
      </c>
    </row>
    <row r="1822" spans="1:5" x14ac:dyDescent="0.25">
      <c r="A1822">
        <v>1755</v>
      </c>
      <c r="B1822" s="40">
        <v>3118428.6068672454</v>
      </c>
      <c r="C1822">
        <v>4252940.0914117778</v>
      </c>
      <c r="D1822" t="str">
        <v>unmet</v>
      </c>
      <c r="E1822">
        <v>-1134511.4845445324</v>
      </c>
    </row>
    <row r="1823" spans="1:5" x14ac:dyDescent="0.25">
      <c r="A1823">
        <v>1756</v>
      </c>
      <c r="B1823" s="40">
        <v>4187952.7158015859</v>
      </c>
      <c r="C1823">
        <v>4253296.5242955675</v>
      </c>
      <c r="D1823" t="str">
        <v>unmet</v>
      </c>
      <c r="E1823">
        <v>-65343.808493981604</v>
      </c>
    </row>
    <row r="1824" spans="1:5" x14ac:dyDescent="0.25">
      <c r="A1824">
        <v>1757</v>
      </c>
      <c r="B1824" s="40">
        <v>3414006.6179481642</v>
      </c>
      <c r="C1824">
        <v>4253306.3721004743</v>
      </c>
      <c r="D1824" t="str">
        <v>unmet</v>
      </c>
      <c r="E1824">
        <v>-839299.75415231008</v>
      </c>
    </row>
    <row r="1825" spans="1:5" x14ac:dyDescent="0.25">
      <c r="A1825">
        <v>1758</v>
      </c>
      <c r="B1825" s="40">
        <v>4159551.4019028866</v>
      </c>
      <c r="C1825">
        <v>4253105.9571711309</v>
      </c>
      <c r="D1825" t="str">
        <v>unmet</v>
      </c>
      <c r="E1825">
        <v>-93554.555268244352</v>
      </c>
    </row>
    <row r="1826" spans="1:5" x14ac:dyDescent="0.25">
      <c r="A1826">
        <v>1759</v>
      </c>
      <c r="B1826" s="40">
        <v>3412690.0668519726</v>
      </c>
      <c r="C1826">
        <v>4253410.9040500373</v>
      </c>
      <c r="D1826" t="str">
        <v>unmet</v>
      </c>
      <c r="E1826">
        <v>-840720.83719806466</v>
      </c>
    </row>
    <row r="1827" spans="1:5" x14ac:dyDescent="0.25">
      <c r="A1827">
        <v>1760</v>
      </c>
      <c r="B1827" s="40">
        <v>3291613.1296218475</v>
      </c>
      <c r="C1827">
        <v>4253251.4441736732</v>
      </c>
      <c r="D1827" t="str">
        <v>unmet</v>
      </c>
      <c r="E1827">
        <v>-961638.31455182564</v>
      </c>
    </row>
    <row r="1828" spans="1:5" x14ac:dyDescent="0.25">
      <c r="A1828">
        <v>1761</v>
      </c>
      <c r="B1828" s="40">
        <v>3275638.0164010227</v>
      </c>
      <c r="C1828">
        <v>4253737.0580356736</v>
      </c>
      <c r="D1828" t="str">
        <v>unmet</v>
      </c>
      <c r="E1828">
        <v>-978099.0416346509</v>
      </c>
    </row>
    <row r="1829" spans="1:5" x14ac:dyDescent="0.25">
      <c r="A1829">
        <v>1762</v>
      </c>
      <c r="B1829" s="40">
        <v>3581397.5239500906</v>
      </c>
      <c r="C1829">
        <v>4253269.4727710597</v>
      </c>
      <c r="D1829" t="str">
        <v>unmet</v>
      </c>
      <c r="E1829">
        <v>-671871.94882096909</v>
      </c>
    </row>
    <row r="1830" spans="1:5" x14ac:dyDescent="0.25">
      <c r="A1830">
        <v>1763</v>
      </c>
      <c r="B1830" s="40">
        <v>3318314.635680926</v>
      </c>
      <c r="C1830">
        <v>4253270.9519637981</v>
      </c>
      <c r="D1830" t="str">
        <v>unmet</v>
      </c>
      <c r="E1830">
        <v>-934956.31628287211</v>
      </c>
    </row>
    <row r="1831" spans="1:5" x14ac:dyDescent="0.25">
      <c r="A1831">
        <v>1764</v>
      </c>
      <c r="B1831" s="40">
        <v>2807630.9668388036</v>
      </c>
      <c r="C1831">
        <v>4253129.0730342921</v>
      </c>
      <c r="D1831" t="str">
        <v>unmet</v>
      </c>
      <c r="E1831">
        <v>-1445498.1061954885</v>
      </c>
    </row>
    <row r="1832" spans="1:5" x14ac:dyDescent="0.25">
      <c r="A1832">
        <v>1765</v>
      </c>
      <c r="B1832" s="40">
        <v>3156805.6777271889</v>
      </c>
      <c r="C1832">
        <v>4253297.2476038011</v>
      </c>
      <c r="D1832" t="str">
        <v>unmet</v>
      </c>
      <c r="E1832">
        <v>-1096491.5698766122</v>
      </c>
    </row>
    <row r="1833" spans="1:5" x14ac:dyDescent="0.25">
      <c r="A1833">
        <v>1766</v>
      </c>
      <c r="B1833" s="40">
        <v>3541115.8309502034</v>
      </c>
      <c r="C1833">
        <v>4253475.2292283224</v>
      </c>
      <c r="D1833" t="str">
        <v>unmet</v>
      </c>
      <c r="E1833">
        <v>-712359.39827811904</v>
      </c>
    </row>
    <row r="1834" spans="1:5" x14ac:dyDescent="0.25">
      <c r="A1834">
        <v>1767</v>
      </c>
      <c r="B1834" s="40">
        <v>3126784.0668057189</v>
      </c>
      <c r="C1834">
        <v>4253439.5791777987</v>
      </c>
      <c r="D1834" t="str">
        <v>unmet</v>
      </c>
      <c r="E1834">
        <v>-1126655.5123720798</v>
      </c>
    </row>
    <row r="1835" spans="1:5" x14ac:dyDescent="0.25">
      <c r="A1835">
        <v>1768</v>
      </c>
      <c r="B1835" s="40">
        <v>3774621.2791721942</v>
      </c>
      <c r="C1835">
        <v>4253625.199590873</v>
      </c>
      <c r="D1835" t="str">
        <v>unmet</v>
      </c>
      <c r="E1835">
        <v>-479003.92041867878</v>
      </c>
    </row>
    <row r="1836" spans="1:5" x14ac:dyDescent="0.25">
      <c r="A1836">
        <v>1769</v>
      </c>
      <c r="B1836" s="40">
        <v>3742467.5838255249</v>
      </c>
      <c r="C1836">
        <v>4253241.9596032547</v>
      </c>
      <c r="D1836" t="str">
        <v>unmet</v>
      </c>
      <c r="E1836">
        <v>-510774.37577772979</v>
      </c>
    </row>
    <row r="1837" spans="1:5" x14ac:dyDescent="0.25">
      <c r="A1837">
        <v>1770</v>
      </c>
      <c r="B1837" s="40">
        <v>4984535.6338871941</v>
      </c>
      <c r="C1837">
        <v>4253746.6825741865</v>
      </c>
      <c r="D1837" t="str">
        <v>met</v>
      </c>
      <c r="E1837">
        <v>730788.95131300762</v>
      </c>
    </row>
    <row r="1838" spans="1:5" x14ac:dyDescent="0.25">
      <c r="A1838">
        <v>1771</v>
      </c>
      <c r="B1838" s="40">
        <v>3043148.5229096874</v>
      </c>
      <c r="C1838">
        <v>4253115.2535644732</v>
      </c>
      <c r="D1838" t="str">
        <v>unmet</v>
      </c>
      <c r="E1838">
        <v>-1209966.7306547859</v>
      </c>
    </row>
    <row r="1839" spans="1:5" x14ac:dyDescent="0.25">
      <c r="A1839">
        <v>1772</v>
      </c>
      <c r="B1839" s="40">
        <v>2990851.4752068212</v>
      </c>
      <c r="C1839">
        <v>4253321.9635572247</v>
      </c>
      <c r="D1839" t="str">
        <v>unmet</v>
      </c>
      <c r="E1839">
        <v>-1262470.4883504035</v>
      </c>
    </row>
    <row r="1840" spans="1:5" x14ac:dyDescent="0.25">
      <c r="A1840">
        <v>1773</v>
      </c>
      <c r="B1840" s="40">
        <v>3658604.7055078885</v>
      </c>
      <c r="C1840">
        <v>4254170.7961963452</v>
      </c>
      <c r="D1840" t="str">
        <v>unmet</v>
      </c>
      <c r="E1840">
        <v>-595566.09068845678</v>
      </c>
    </row>
    <row r="1841" spans="1:5" x14ac:dyDescent="0.25">
      <c r="A1841">
        <v>1774</v>
      </c>
      <c r="B1841" s="40">
        <v>4509917.573228959</v>
      </c>
      <c r="C1841">
        <v>4253658.662816287</v>
      </c>
      <c r="D1841" t="str">
        <v>met</v>
      </c>
      <c r="E1841">
        <v>256258.91041267198</v>
      </c>
    </row>
    <row r="1842" spans="1:5" x14ac:dyDescent="0.25">
      <c r="A1842">
        <v>1775</v>
      </c>
      <c r="B1842" s="40">
        <v>3440117.674721593</v>
      </c>
      <c r="C1842">
        <v>4253860.8351883916</v>
      </c>
      <c r="D1842" t="str">
        <v>unmet</v>
      </c>
      <c r="E1842">
        <v>-813743.16046679858</v>
      </c>
    </row>
    <row r="1843" spans="1:5" x14ac:dyDescent="0.25">
      <c r="A1843">
        <v>1776</v>
      </c>
      <c r="B1843" s="40">
        <v>3469045.8649196834</v>
      </c>
      <c r="C1843">
        <v>4253201.7336071646</v>
      </c>
      <c r="D1843" t="str">
        <v>unmet</v>
      </c>
      <c r="E1843">
        <v>-784155.86868748115</v>
      </c>
    </row>
    <row r="1844" spans="1:5" x14ac:dyDescent="0.25">
      <c r="A1844">
        <v>1777</v>
      </c>
      <c r="B1844" s="40">
        <v>3716231.6632808</v>
      </c>
      <c r="C1844">
        <v>4254249.3133621095</v>
      </c>
      <c r="D1844" t="str">
        <v>unmet</v>
      </c>
      <c r="E1844">
        <v>-538017.65008130949</v>
      </c>
    </row>
    <row r="1845" spans="1:5" x14ac:dyDescent="0.25">
      <c r="A1845">
        <v>1778</v>
      </c>
      <c r="B1845" s="40">
        <v>3260080.2432566141</v>
      </c>
      <c r="C1845">
        <v>4253116.50044032</v>
      </c>
      <c r="D1845" t="str">
        <v>unmet</v>
      </c>
      <c r="E1845">
        <v>-993036.25718370592</v>
      </c>
    </row>
    <row r="1846" spans="1:5" x14ac:dyDescent="0.25">
      <c r="A1846">
        <v>1779</v>
      </c>
      <c r="B1846" s="40">
        <v>3264285.8525591232</v>
      </c>
      <c r="C1846">
        <v>4253083.7338290541</v>
      </c>
      <c r="D1846" t="str">
        <v>unmet</v>
      </c>
      <c r="E1846">
        <v>-988797.88126993086</v>
      </c>
    </row>
    <row r="1847" spans="1:5" x14ac:dyDescent="0.25">
      <c r="A1847">
        <v>1780</v>
      </c>
      <c r="B1847" s="40">
        <v>4244336.781280701</v>
      </c>
      <c r="C1847">
        <v>4253025.9811470285</v>
      </c>
      <c r="D1847" t="str">
        <v>unmet</v>
      </c>
      <c r="E1847">
        <v>-8689.1998663274571</v>
      </c>
    </row>
    <row r="1848" spans="1:5" x14ac:dyDescent="0.25">
      <c r="A1848">
        <v>1781</v>
      </c>
      <c r="B1848" s="40">
        <v>3394569.2313025859</v>
      </c>
      <c r="C1848">
        <v>4254175.0842404701</v>
      </c>
      <c r="D1848" t="str">
        <v>unmet</v>
      </c>
      <c r="E1848">
        <v>-859605.85293788416</v>
      </c>
    </row>
    <row r="1849" spans="1:5" x14ac:dyDescent="0.25">
      <c r="A1849">
        <v>1782</v>
      </c>
      <c r="B1849" s="40">
        <v>3157399.363564942</v>
      </c>
      <c r="C1849">
        <v>4252965.1455581766</v>
      </c>
      <c r="D1849" t="str">
        <v>unmet</v>
      </c>
      <c r="E1849">
        <v>-1095565.7819932345</v>
      </c>
    </row>
    <row r="1850" spans="1:5" x14ac:dyDescent="0.25">
      <c r="A1850">
        <v>1783</v>
      </c>
      <c r="B1850" s="40">
        <v>3050423.4110936443</v>
      </c>
      <c r="C1850">
        <v>4253292.8463946441</v>
      </c>
      <c r="D1850" t="str">
        <v>unmet</v>
      </c>
      <c r="E1850">
        <v>-1202869.4353009998</v>
      </c>
    </row>
    <row r="1851" spans="1:5" x14ac:dyDescent="0.25">
      <c r="A1851">
        <v>1784</v>
      </c>
      <c r="B1851" s="40">
        <v>5177209.6795744142</v>
      </c>
      <c r="C1851">
        <v>4252904.0837196</v>
      </c>
      <c r="D1851" t="str">
        <v>met</v>
      </c>
      <c r="E1851">
        <v>924305.59585481416</v>
      </c>
    </row>
    <row r="1852" spans="1:5" x14ac:dyDescent="0.25">
      <c r="A1852">
        <v>1785</v>
      </c>
      <c r="B1852" s="40">
        <v>9526154.7354051173</v>
      </c>
      <c r="C1852">
        <v>4253637.533863049</v>
      </c>
      <c r="D1852" t="str">
        <v>met</v>
      </c>
      <c r="E1852">
        <v>5272517.2015420683</v>
      </c>
    </row>
    <row r="1853" spans="1:5" x14ac:dyDescent="0.25">
      <c r="A1853">
        <v>1786</v>
      </c>
      <c r="B1853" s="40">
        <v>3527595.703266752</v>
      </c>
      <c r="C1853">
        <v>4253395.98764815</v>
      </c>
      <c r="D1853" t="str">
        <v>unmet</v>
      </c>
      <c r="E1853">
        <v>-725800.284381398</v>
      </c>
    </row>
    <row r="1854" spans="1:5" x14ac:dyDescent="0.25">
      <c r="A1854">
        <v>1787</v>
      </c>
      <c r="B1854" s="40">
        <v>3207148.9738256014</v>
      </c>
      <c r="C1854">
        <v>4253047.6625227118</v>
      </c>
      <c r="D1854" t="str">
        <v>unmet</v>
      </c>
      <c r="E1854">
        <v>-1045898.6886971104</v>
      </c>
    </row>
    <row r="1855" spans="1:5" x14ac:dyDescent="0.25">
      <c r="A1855">
        <v>1788</v>
      </c>
      <c r="B1855" s="40">
        <v>3151646.1419270416</v>
      </c>
      <c r="C1855">
        <v>4253150.3029445941</v>
      </c>
      <c r="D1855" t="str">
        <v>unmet</v>
      </c>
      <c r="E1855">
        <v>-1101504.1610175525</v>
      </c>
    </row>
    <row r="1856" spans="1:5" x14ac:dyDescent="0.25">
      <c r="A1856">
        <v>1789</v>
      </c>
      <c r="B1856" s="40">
        <v>3563454.8751065144</v>
      </c>
      <c r="C1856">
        <v>4253222.9932661476</v>
      </c>
      <c r="D1856" t="str">
        <v>unmet</v>
      </c>
      <c r="E1856">
        <v>-689768.11815963313</v>
      </c>
    </row>
    <row r="1857" spans="1:5" x14ac:dyDescent="0.25">
      <c r="A1857">
        <v>1790</v>
      </c>
      <c r="B1857" s="40">
        <v>3285615.9067113325</v>
      </c>
      <c r="C1857">
        <v>4253680.778016598</v>
      </c>
      <c r="D1857" t="str">
        <v>unmet</v>
      </c>
      <c r="E1857">
        <v>-968064.87130526546</v>
      </c>
    </row>
    <row r="1858" spans="1:5" x14ac:dyDescent="0.25">
      <c r="A1858">
        <v>1791</v>
      </c>
      <c r="B1858" s="40">
        <v>3447749.4392471719</v>
      </c>
      <c r="C1858">
        <v>4253693.489939142</v>
      </c>
      <c r="D1858" t="str">
        <v>unmet</v>
      </c>
      <c r="E1858">
        <v>-805944.05069197016</v>
      </c>
    </row>
    <row r="1859" spans="1:5" x14ac:dyDescent="0.25">
      <c r="A1859">
        <v>1792</v>
      </c>
      <c r="B1859" s="40">
        <v>3228394.3017156241</v>
      </c>
      <c r="C1859">
        <v>4253185.3233019672</v>
      </c>
      <c r="D1859" t="str">
        <v>unmet</v>
      </c>
      <c r="E1859">
        <v>-1024791.0215863432</v>
      </c>
    </row>
    <row r="1860" spans="1:5" x14ac:dyDescent="0.25">
      <c r="A1860">
        <v>1793</v>
      </c>
      <c r="B1860" s="40">
        <v>2954785.5559396036</v>
      </c>
      <c r="C1860">
        <v>4253710.9334022934</v>
      </c>
      <c r="D1860" t="str">
        <v>unmet</v>
      </c>
      <c r="E1860">
        <v>-1298925.3774626898</v>
      </c>
    </row>
    <row r="1861" spans="1:5" x14ac:dyDescent="0.25">
      <c r="A1861">
        <v>1794</v>
      </c>
      <c r="B1861" s="40">
        <v>3744677.7640132923</v>
      </c>
      <c r="C1861">
        <v>4253466.1770453155</v>
      </c>
      <c r="D1861" t="str">
        <v>unmet</v>
      </c>
      <c r="E1861">
        <v>-508788.41303202324</v>
      </c>
    </row>
    <row r="1862" spans="1:5" x14ac:dyDescent="0.25">
      <c r="A1862">
        <v>1795</v>
      </c>
      <c r="B1862" s="40">
        <v>3107129.8004721268</v>
      </c>
      <c r="C1862">
        <v>4253295.1996380584</v>
      </c>
      <c r="D1862" t="str">
        <v>unmet</v>
      </c>
      <c r="E1862">
        <v>-1146165.3991659316</v>
      </c>
    </row>
    <row r="1863" spans="1:5" x14ac:dyDescent="0.25">
      <c r="A1863">
        <v>1796</v>
      </c>
      <c r="B1863" s="40">
        <v>3215870.8835420534</v>
      </c>
      <c r="C1863">
        <v>4252722.3844250198</v>
      </c>
      <c r="D1863" t="str">
        <v>unmet</v>
      </c>
      <c r="E1863">
        <v>-1036851.5008829664</v>
      </c>
    </row>
    <row r="1864" spans="1:5" x14ac:dyDescent="0.25">
      <c r="A1864">
        <v>1797</v>
      </c>
      <c r="B1864" s="40">
        <v>3643788.9834556803</v>
      </c>
      <c r="C1864">
        <v>4253329.6285561491</v>
      </c>
      <c r="D1864" t="str">
        <v>unmet</v>
      </c>
      <c r="E1864">
        <v>-609540.64510046877</v>
      </c>
    </row>
    <row r="1865" spans="1:5" x14ac:dyDescent="0.25">
      <c r="A1865">
        <v>1798</v>
      </c>
      <c r="B1865" s="40">
        <v>5901731.9735935125</v>
      </c>
      <c r="C1865">
        <v>4253073.674719438</v>
      </c>
      <c r="D1865" t="str">
        <v>met</v>
      </c>
      <c r="E1865">
        <v>1648658.2988740746</v>
      </c>
    </row>
    <row r="1866" spans="1:5" x14ac:dyDescent="0.25">
      <c r="A1866">
        <v>1799</v>
      </c>
      <c r="B1866" s="40">
        <v>3508274.9907797379</v>
      </c>
      <c r="C1866">
        <v>4253634.9530200865</v>
      </c>
      <c r="D1866" t="str">
        <v>unmet</v>
      </c>
      <c r="E1866">
        <v>-745359.96224034857</v>
      </c>
    </row>
    <row r="1867" spans="1:5" x14ac:dyDescent="0.25">
      <c r="A1867">
        <v>1800</v>
      </c>
      <c r="B1867" s="40">
        <v>3630799.4332158933</v>
      </c>
      <c r="C1867">
        <v>4253169.5215025013</v>
      </c>
      <c r="D1867" t="str">
        <v>unmet</v>
      </c>
      <c r="E1867">
        <v>-622370.08828660799</v>
      </c>
    </row>
    <row r="1868" spans="1:5" x14ac:dyDescent="0.25">
      <c r="A1868">
        <v>1801</v>
      </c>
      <c r="B1868" s="40">
        <v>4154381.9852231676</v>
      </c>
      <c r="C1868">
        <v>4253000.0963359289</v>
      </c>
      <c r="D1868" t="str">
        <v>unmet</v>
      </c>
      <c r="E1868">
        <v>-98618.111112761311</v>
      </c>
    </row>
    <row r="1869" spans="1:5" x14ac:dyDescent="0.25">
      <c r="A1869">
        <v>1802</v>
      </c>
      <c r="B1869" s="40">
        <v>3293262.4866049574</v>
      </c>
      <c r="C1869">
        <v>4253372.5645933077</v>
      </c>
      <c r="D1869" t="str">
        <v>unmet</v>
      </c>
      <c r="E1869">
        <v>-960110.0779883503</v>
      </c>
    </row>
    <row r="1870" spans="1:5" x14ac:dyDescent="0.25">
      <c r="A1870">
        <v>1803</v>
      </c>
      <c r="B1870" s="40">
        <v>3152405.2024578447</v>
      </c>
      <c r="C1870">
        <v>4253560.6655343436</v>
      </c>
      <c r="D1870" t="str">
        <v>unmet</v>
      </c>
      <c r="E1870">
        <v>-1101155.4630764988</v>
      </c>
    </row>
    <row r="1871" spans="1:5" x14ac:dyDescent="0.25">
      <c r="A1871">
        <v>1804</v>
      </c>
      <c r="B1871" s="40">
        <v>3491818.8923282046</v>
      </c>
      <c r="C1871">
        <v>4253421.6709212326</v>
      </c>
      <c r="D1871" t="str">
        <v>unmet</v>
      </c>
      <c r="E1871">
        <v>-761602.77859302796</v>
      </c>
    </row>
    <row r="1872" spans="1:5" x14ac:dyDescent="0.25">
      <c r="A1872">
        <v>1805</v>
      </c>
      <c r="B1872" s="40">
        <v>3033237.1901047369</v>
      </c>
      <c r="C1872">
        <v>4253272.9548829915</v>
      </c>
      <c r="D1872" t="str">
        <v>unmet</v>
      </c>
      <c r="E1872">
        <v>-1220035.7647782546</v>
      </c>
    </row>
    <row r="1873" spans="1:5" x14ac:dyDescent="0.25">
      <c r="A1873">
        <v>1806</v>
      </c>
      <c r="B1873" s="40">
        <v>2897620.0472377818</v>
      </c>
      <c r="C1873">
        <v>4253286.1572875027</v>
      </c>
      <c r="D1873" t="str">
        <v>unmet</v>
      </c>
      <c r="E1873">
        <v>-1355666.1100497209</v>
      </c>
    </row>
    <row r="1874" spans="1:5" x14ac:dyDescent="0.25">
      <c r="A1874">
        <v>1807</v>
      </c>
      <c r="B1874" s="40">
        <v>3175811.7568447925</v>
      </c>
      <c r="C1874">
        <v>4253298.7624800336</v>
      </c>
      <c r="D1874" t="str">
        <v>unmet</v>
      </c>
      <c r="E1874">
        <v>-1077487.005635241</v>
      </c>
    </row>
    <row r="1875" spans="1:5" x14ac:dyDescent="0.25">
      <c r="A1875">
        <v>1808</v>
      </c>
      <c r="B1875" s="40">
        <v>2631522.6519672731</v>
      </c>
      <c r="C1875">
        <v>4253375.0267349547</v>
      </c>
      <c r="D1875" t="str">
        <v>unmet</v>
      </c>
      <c r="E1875">
        <v>-1621852.3747676816</v>
      </c>
    </row>
    <row r="1876" spans="1:5" x14ac:dyDescent="0.25">
      <c r="A1876">
        <v>1809</v>
      </c>
      <c r="B1876" s="40">
        <v>3244852.2186997724</v>
      </c>
      <c r="C1876">
        <v>4253320.3291494064</v>
      </c>
      <c r="D1876" t="str">
        <v>unmet</v>
      </c>
      <c r="E1876">
        <v>-1008468.110449634</v>
      </c>
    </row>
    <row r="1877" spans="1:5" x14ac:dyDescent="0.25">
      <c r="A1877">
        <v>1810</v>
      </c>
      <c r="B1877" s="40">
        <v>3069971.6624025861</v>
      </c>
      <c r="C1877">
        <v>4252836.1904666815</v>
      </c>
      <c r="D1877" t="str">
        <v>unmet</v>
      </c>
      <c r="E1877">
        <v>-1182864.5280640954</v>
      </c>
    </row>
    <row r="1878" spans="1:5" x14ac:dyDescent="0.25">
      <c r="A1878">
        <v>1811</v>
      </c>
      <c r="B1878" s="40">
        <v>3449686.7163500055</v>
      </c>
      <c r="C1878">
        <v>4254120.6055871239</v>
      </c>
      <c r="D1878" t="str">
        <v>unmet</v>
      </c>
      <c r="E1878">
        <v>-804433.88923711842</v>
      </c>
    </row>
    <row r="1879" spans="1:5" x14ac:dyDescent="0.25">
      <c r="A1879">
        <v>1812</v>
      </c>
      <c r="B1879" s="40">
        <v>7265717.2648513494</v>
      </c>
      <c r="C1879">
        <v>4252934.3452125965</v>
      </c>
      <c r="D1879" t="str">
        <v>met</v>
      </c>
      <c r="E1879">
        <v>3012782.9196387529</v>
      </c>
    </row>
    <row r="1880" spans="1:5" x14ac:dyDescent="0.25">
      <c r="A1880">
        <v>1813</v>
      </c>
      <c r="B1880" s="40">
        <v>3164698.7247552997</v>
      </c>
      <c r="C1880">
        <v>4252878.2048032377</v>
      </c>
      <c r="D1880" t="str">
        <v>unmet</v>
      </c>
      <c r="E1880">
        <v>-1088179.4800479379</v>
      </c>
    </row>
    <row r="1881" spans="1:5" x14ac:dyDescent="0.25">
      <c r="A1881">
        <v>1814</v>
      </c>
      <c r="B1881" s="40">
        <v>6843581.043030709</v>
      </c>
      <c r="C1881">
        <v>4254187.6397446888</v>
      </c>
      <c r="D1881" t="str">
        <v>met</v>
      </c>
      <c r="E1881">
        <v>2589393.4032860203</v>
      </c>
    </row>
    <row r="1882" spans="1:5" x14ac:dyDescent="0.25">
      <c r="A1882">
        <v>1815</v>
      </c>
      <c r="B1882" s="40">
        <v>3422642.8318333654</v>
      </c>
      <c r="C1882">
        <v>4253225.5163739985</v>
      </c>
      <c r="D1882" t="str">
        <v>unmet</v>
      </c>
      <c r="E1882">
        <v>-830582.68454063311</v>
      </c>
    </row>
    <row r="1883" spans="1:5" x14ac:dyDescent="0.25">
      <c r="A1883">
        <v>1816</v>
      </c>
      <c r="B1883" s="40">
        <v>2862919.857197437</v>
      </c>
      <c r="C1883">
        <v>4253759.6031731265</v>
      </c>
      <c r="D1883" t="str">
        <v>unmet</v>
      </c>
      <c r="E1883">
        <v>-1390839.7459756895</v>
      </c>
    </row>
    <row r="1884" spans="1:5" x14ac:dyDescent="0.25">
      <c r="A1884">
        <v>1817</v>
      </c>
      <c r="B1884" s="40">
        <v>2971528.2877596938</v>
      </c>
      <c r="C1884">
        <v>4252878.0766615607</v>
      </c>
      <c r="D1884" t="str">
        <v>unmet</v>
      </c>
      <c r="E1884">
        <v>-1281349.7889018669</v>
      </c>
    </row>
    <row r="1885" spans="1:5" x14ac:dyDescent="0.25">
      <c r="A1885">
        <v>1818</v>
      </c>
      <c r="B1885" s="40">
        <v>4497352.22414409</v>
      </c>
      <c r="C1885">
        <v>4253506.6798633635</v>
      </c>
      <c r="D1885" t="str">
        <v>met</v>
      </c>
      <c r="E1885">
        <v>243845.54428072646</v>
      </c>
    </row>
    <row r="1886" spans="1:5" x14ac:dyDescent="0.25">
      <c r="A1886">
        <v>1819</v>
      </c>
      <c r="B1886" s="40">
        <v>3402555.686769668</v>
      </c>
      <c r="C1886">
        <v>4253656.3936496265</v>
      </c>
      <c r="D1886" t="str">
        <v>unmet</v>
      </c>
      <c r="E1886">
        <v>-851100.70687995851</v>
      </c>
    </row>
    <row r="1887" spans="1:5" x14ac:dyDescent="0.25">
      <c r="A1887">
        <v>1820</v>
      </c>
      <c r="B1887" s="40">
        <v>4217685.7880176818</v>
      </c>
      <c r="C1887">
        <v>4253311.9956298154</v>
      </c>
      <c r="D1887" t="str">
        <v>unmet</v>
      </c>
      <c r="E1887">
        <v>-35626.207612133585</v>
      </c>
    </row>
    <row r="1888" spans="1:5" x14ac:dyDescent="0.25">
      <c r="A1888">
        <v>1821</v>
      </c>
      <c r="B1888" s="40">
        <v>4887612.97247448</v>
      </c>
      <c r="C1888">
        <v>4253503.7490705363</v>
      </c>
      <c r="D1888" t="str">
        <v>met</v>
      </c>
      <c r="E1888">
        <v>634109.2234039437</v>
      </c>
    </row>
    <row r="1889" spans="1:5" x14ac:dyDescent="0.25">
      <c r="A1889">
        <v>1822</v>
      </c>
      <c r="B1889" s="40">
        <v>3658987.5375830452</v>
      </c>
      <c r="C1889">
        <v>4253339.9092491064</v>
      </c>
      <c r="D1889" t="str">
        <v>unmet</v>
      </c>
      <c r="E1889">
        <v>-594352.37166606123</v>
      </c>
    </row>
    <row r="1890" spans="1:5" x14ac:dyDescent="0.25">
      <c r="A1890">
        <v>1823</v>
      </c>
      <c r="B1890" s="40">
        <v>3918439.133463332</v>
      </c>
      <c r="C1890">
        <v>4253336.2820074437</v>
      </c>
      <c r="D1890" t="str">
        <v>unmet</v>
      </c>
      <c r="E1890">
        <v>-334897.14854411175</v>
      </c>
    </row>
    <row r="1891" spans="1:5" x14ac:dyDescent="0.25">
      <c r="A1891">
        <v>1824</v>
      </c>
      <c r="B1891" s="40">
        <v>5159986.67951723</v>
      </c>
      <c r="C1891">
        <v>4253486.2507421365</v>
      </c>
      <c r="D1891" t="str">
        <v>met</v>
      </c>
      <c r="E1891">
        <v>906500.42877509352</v>
      </c>
    </row>
    <row r="1892" spans="1:5" x14ac:dyDescent="0.25">
      <c r="A1892">
        <v>1825</v>
      </c>
      <c r="B1892" s="40">
        <v>4170723.8483452126</v>
      </c>
      <c r="C1892">
        <v>4253236.5964077851</v>
      </c>
      <c r="D1892" t="str">
        <v>unmet</v>
      </c>
      <c r="E1892">
        <v>-82512.748062572442</v>
      </c>
    </row>
    <row r="1893" spans="1:5" x14ac:dyDescent="0.25">
      <c r="A1893">
        <v>1826</v>
      </c>
      <c r="B1893" s="40">
        <v>3175934.6079202257</v>
      </c>
      <c r="C1893">
        <v>4253597.0340766059</v>
      </c>
      <c r="D1893" t="str">
        <v>unmet</v>
      </c>
      <c r="E1893">
        <v>-1077662.4261563802</v>
      </c>
    </row>
    <row r="1894" spans="1:5" x14ac:dyDescent="0.25">
      <c r="A1894">
        <v>1827</v>
      </c>
      <c r="B1894" s="40">
        <v>2881125.4250209932</v>
      </c>
      <c r="C1894">
        <v>4253308.1279794117</v>
      </c>
      <c r="D1894" t="str">
        <v>unmet</v>
      </c>
      <c r="E1894">
        <v>-1372182.7029584185</v>
      </c>
    </row>
    <row r="1895" spans="1:5" x14ac:dyDescent="0.25">
      <c r="A1895">
        <v>1828</v>
      </c>
      <c r="B1895" s="40">
        <v>2962726.0432535554</v>
      </c>
      <c r="C1895">
        <v>4253827.0611614576</v>
      </c>
      <c r="D1895" t="str">
        <v>unmet</v>
      </c>
      <c r="E1895">
        <v>-1291101.0179079021</v>
      </c>
    </row>
    <row r="1896" spans="1:5" x14ac:dyDescent="0.25">
      <c r="A1896">
        <v>1829</v>
      </c>
      <c r="B1896" s="40">
        <v>4012044.3191016964</v>
      </c>
      <c r="C1896">
        <v>4253334.3506644191</v>
      </c>
      <c r="D1896" t="str">
        <v>unmet</v>
      </c>
      <c r="E1896">
        <v>-241290.03156272275</v>
      </c>
    </row>
    <row r="1897" spans="1:5" x14ac:dyDescent="0.25">
      <c r="A1897">
        <v>1830</v>
      </c>
      <c r="B1897" s="40">
        <v>2699524.3413165454</v>
      </c>
      <c r="C1897">
        <v>4253313.2137090899</v>
      </c>
      <c r="D1897" t="str">
        <v>unmet</v>
      </c>
      <c r="E1897">
        <v>-1553788.8723925445</v>
      </c>
    </row>
    <row r="1898" spans="1:5" x14ac:dyDescent="0.25">
      <c r="A1898">
        <v>1831</v>
      </c>
      <c r="B1898" s="40">
        <v>3143754.7236872995</v>
      </c>
      <c r="C1898">
        <v>4253284.1615532357</v>
      </c>
      <c r="D1898" t="str">
        <v>unmet</v>
      </c>
      <c r="E1898">
        <v>-1109529.4378659362</v>
      </c>
    </row>
    <row r="1899" spans="1:5" x14ac:dyDescent="0.25">
      <c r="A1899">
        <v>1832</v>
      </c>
      <c r="B1899" s="40">
        <v>3400845.1889137556</v>
      </c>
      <c r="C1899">
        <v>4253635.4830062818</v>
      </c>
      <c r="D1899" t="str">
        <v>unmet</v>
      </c>
      <c r="E1899">
        <v>-852790.29409252619</v>
      </c>
    </row>
    <row r="1900" spans="1:5" x14ac:dyDescent="0.25">
      <c r="A1900">
        <v>1833</v>
      </c>
      <c r="B1900" s="40">
        <v>3985324.8002099874</v>
      </c>
      <c r="C1900">
        <v>4253161.9993407661</v>
      </c>
      <c r="D1900" t="str">
        <v>unmet</v>
      </c>
      <c r="E1900">
        <v>-267837.19913077867</v>
      </c>
    </row>
    <row r="1901" spans="1:5" x14ac:dyDescent="0.25">
      <c r="A1901">
        <v>1834</v>
      </c>
      <c r="B1901" s="40">
        <v>3920557.2094266629</v>
      </c>
      <c r="C1901">
        <v>4253371.9577354677</v>
      </c>
      <c r="D1901" t="str">
        <v>unmet</v>
      </c>
      <c r="E1901">
        <v>-332814.74830880482</v>
      </c>
    </row>
    <row r="1902" spans="1:5" x14ac:dyDescent="0.25">
      <c r="A1902">
        <v>1835</v>
      </c>
      <c r="B1902" s="40">
        <v>3129312.5520247766</v>
      </c>
      <c r="C1902">
        <v>4253487.0426632036</v>
      </c>
      <c r="D1902" t="str">
        <v>unmet</v>
      </c>
      <c r="E1902">
        <v>-1124174.490638427</v>
      </c>
    </row>
    <row r="1903" spans="1:5" x14ac:dyDescent="0.25">
      <c r="A1903">
        <v>1836</v>
      </c>
      <c r="B1903" s="40">
        <v>3079371.7137527568</v>
      </c>
      <c r="C1903">
        <v>4253461.847667451</v>
      </c>
      <c r="D1903" t="str">
        <v>unmet</v>
      </c>
      <c r="E1903">
        <v>-1174090.1339146942</v>
      </c>
    </row>
    <row r="1904" spans="1:5" x14ac:dyDescent="0.25">
      <c r="A1904">
        <v>1837</v>
      </c>
      <c r="B1904" s="40">
        <v>3774508.458464398</v>
      </c>
      <c r="C1904">
        <v>4253645.2302325945</v>
      </c>
      <c r="D1904" t="str">
        <v>unmet</v>
      </c>
      <c r="E1904">
        <v>-479136.77176819649</v>
      </c>
    </row>
    <row r="1905" spans="1:5" x14ac:dyDescent="0.25">
      <c r="A1905">
        <v>1838</v>
      </c>
      <c r="B1905" s="40">
        <v>6070597.5830922108</v>
      </c>
      <c r="C1905">
        <v>4253318.734108327</v>
      </c>
      <c r="D1905" t="str">
        <v>met</v>
      </c>
      <c r="E1905">
        <v>1817278.8489838839</v>
      </c>
    </row>
    <row r="1906" spans="1:5" x14ac:dyDescent="0.25">
      <c r="A1906">
        <v>1839</v>
      </c>
      <c r="B1906" s="40">
        <v>3793052.4446378332</v>
      </c>
      <c r="C1906">
        <v>4253232.1940946029</v>
      </c>
      <c r="D1906" t="str">
        <v>unmet</v>
      </c>
      <c r="E1906">
        <v>-460179.74945676979</v>
      </c>
    </row>
    <row r="1907" spans="1:5" x14ac:dyDescent="0.25">
      <c r="A1907">
        <v>1840</v>
      </c>
      <c r="B1907" s="40">
        <v>3420935.1500952961</v>
      </c>
      <c r="C1907">
        <v>4253394.7179127485</v>
      </c>
      <c r="D1907" t="str">
        <v>unmet</v>
      </c>
      <c r="E1907">
        <v>-832459.56781745236</v>
      </c>
    </row>
    <row r="1908" spans="1:5" x14ac:dyDescent="0.25">
      <c r="A1908">
        <v>1841</v>
      </c>
      <c r="B1908" s="40">
        <v>3450210.3935647309</v>
      </c>
      <c r="C1908">
        <v>4253564.2085950812</v>
      </c>
      <c r="D1908" t="str">
        <v>unmet</v>
      </c>
      <c r="E1908">
        <v>-803353.81503035035</v>
      </c>
    </row>
    <row r="1909" spans="1:5" x14ac:dyDescent="0.25">
      <c r="A1909">
        <v>1842</v>
      </c>
      <c r="B1909" s="40">
        <v>3523875.8066511415</v>
      </c>
      <c r="C1909">
        <v>4253246.2078283699</v>
      </c>
      <c r="D1909" t="str">
        <v>unmet</v>
      </c>
      <c r="E1909">
        <v>-729370.40117722843</v>
      </c>
    </row>
    <row r="1910" spans="1:5" x14ac:dyDescent="0.25">
      <c r="A1910">
        <v>1843</v>
      </c>
      <c r="B1910" s="40">
        <v>3293922.9803219391</v>
      </c>
      <c r="C1910">
        <v>4253549.2019641986</v>
      </c>
      <c r="D1910" t="str">
        <v>unmet</v>
      </c>
      <c r="E1910">
        <v>-959626.22164225951</v>
      </c>
    </row>
    <row r="1911" spans="1:5" x14ac:dyDescent="0.25">
      <c r="A1911">
        <v>1844</v>
      </c>
      <c r="B1911" s="40">
        <v>4439294.8401631648</v>
      </c>
      <c r="C1911">
        <v>4253689.2883073147</v>
      </c>
      <c r="D1911" t="str">
        <v>met</v>
      </c>
      <c r="E1911">
        <v>185605.55185585003</v>
      </c>
    </row>
    <row r="1912" spans="1:5" x14ac:dyDescent="0.25">
      <c r="A1912">
        <v>1845</v>
      </c>
      <c r="B1912" s="40">
        <v>4583036.0305010136</v>
      </c>
      <c r="C1912">
        <v>4253337.4949762141</v>
      </c>
      <c r="D1912" t="str">
        <v>met</v>
      </c>
      <c r="E1912">
        <v>329698.53552479949</v>
      </c>
    </row>
    <row r="1913" spans="1:5" x14ac:dyDescent="0.25">
      <c r="A1913">
        <v>1846</v>
      </c>
      <c r="B1913" s="40">
        <v>5444154.4599680435</v>
      </c>
      <c r="C1913">
        <v>4253014.8252644865</v>
      </c>
      <c r="D1913" t="str">
        <v>met</v>
      </c>
      <c r="E1913">
        <v>1191139.634703557</v>
      </c>
    </row>
    <row r="1914" spans="1:5" x14ac:dyDescent="0.25">
      <c r="A1914">
        <v>1847</v>
      </c>
      <c r="B1914" s="40">
        <v>4288618.287408337</v>
      </c>
      <c r="C1914">
        <v>4253241.0431257207</v>
      </c>
      <c r="D1914" t="str">
        <v>met</v>
      </c>
      <c r="E1914">
        <v>35377.244282616302</v>
      </c>
    </row>
    <row r="1915" spans="1:5" x14ac:dyDescent="0.25">
      <c r="A1915">
        <v>1848</v>
      </c>
      <c r="B1915" s="40">
        <v>2930396.3451106725</v>
      </c>
      <c r="C1915">
        <v>4253559.9235103307</v>
      </c>
      <c r="D1915" t="str">
        <v>unmet</v>
      </c>
      <c r="E1915">
        <v>-1323163.5783996582</v>
      </c>
    </row>
    <row r="1916" spans="1:5" x14ac:dyDescent="0.25">
      <c r="A1916">
        <v>1849</v>
      </c>
      <c r="B1916" s="40">
        <v>2909967.8522260534</v>
      </c>
      <c r="C1916">
        <v>4253246.8889204739</v>
      </c>
      <c r="D1916" t="str">
        <v>unmet</v>
      </c>
      <c r="E1916">
        <v>-1343279.0366944205</v>
      </c>
    </row>
    <row r="1917" spans="1:5" x14ac:dyDescent="0.25">
      <c r="A1917">
        <v>1850</v>
      </c>
      <c r="B1917" s="40">
        <v>4274910.8990285071</v>
      </c>
      <c r="C1917">
        <v>4253141.7824511835</v>
      </c>
      <c r="D1917" t="str">
        <v>met</v>
      </c>
      <c r="E1917">
        <v>21769.116577323526</v>
      </c>
    </row>
    <row r="1918" spans="1:5" x14ac:dyDescent="0.25">
      <c r="A1918">
        <v>1851</v>
      </c>
      <c r="B1918" s="40">
        <v>3709154.5467430884</v>
      </c>
      <c r="C1918">
        <v>4253525.3775137225</v>
      </c>
      <c r="D1918" t="str">
        <v>unmet</v>
      </c>
      <c r="E1918">
        <v>-544370.83077063411</v>
      </c>
    </row>
    <row r="1919" spans="1:5" x14ac:dyDescent="0.25">
      <c r="A1919">
        <v>1852</v>
      </c>
      <c r="B1919" s="40">
        <v>3547145.6788335703</v>
      </c>
      <c r="C1919">
        <v>4253257.16513527</v>
      </c>
      <c r="D1919" t="str">
        <v>unmet</v>
      </c>
      <c r="E1919">
        <v>-706111.48630169965</v>
      </c>
    </row>
    <row r="1920" spans="1:5" x14ac:dyDescent="0.25">
      <c r="A1920">
        <v>1853</v>
      </c>
      <c r="B1920" s="40">
        <v>3343166.0230779639</v>
      </c>
      <c r="C1920">
        <v>4253392.2405031305</v>
      </c>
      <c r="D1920" t="str">
        <v>unmet</v>
      </c>
      <c r="E1920">
        <v>-910226.21742516663</v>
      </c>
    </row>
    <row r="1921" spans="1:5" x14ac:dyDescent="0.25">
      <c r="A1921">
        <v>1854</v>
      </c>
      <c r="B1921" s="40">
        <v>3039598.7416453827</v>
      </c>
      <c r="C1921">
        <v>4253003.3111394364</v>
      </c>
      <c r="D1921" t="str">
        <v>unmet</v>
      </c>
      <c r="E1921">
        <v>-1213404.5694940537</v>
      </c>
    </row>
    <row r="1922" spans="1:5" x14ac:dyDescent="0.25">
      <c r="A1922">
        <v>1855</v>
      </c>
      <c r="B1922" s="40">
        <v>4088734.6872527516</v>
      </c>
      <c r="C1922">
        <v>4252863.501158501</v>
      </c>
      <c r="D1922" t="str">
        <v>unmet</v>
      </c>
      <c r="E1922">
        <v>-164128.81390574947</v>
      </c>
    </row>
    <row r="1923" spans="1:5" x14ac:dyDescent="0.25">
      <c r="A1923">
        <v>1856</v>
      </c>
      <c r="B1923" s="40">
        <v>4391637.347632071</v>
      </c>
      <c r="C1923">
        <v>4253414.8843414141</v>
      </c>
      <c r="D1923" t="str">
        <v>met</v>
      </c>
      <c r="E1923">
        <v>138222.46329065692</v>
      </c>
    </row>
    <row r="1924" spans="1:5" x14ac:dyDescent="0.25">
      <c r="A1924">
        <v>1857</v>
      </c>
      <c r="B1924" s="40">
        <v>3850843.077790278</v>
      </c>
      <c r="C1924">
        <v>4253305.6582489247</v>
      </c>
      <c r="D1924" t="str">
        <v>unmet</v>
      </c>
      <c r="E1924">
        <v>-402462.58045864664</v>
      </c>
    </row>
    <row r="1925" spans="1:5" x14ac:dyDescent="0.25">
      <c r="A1925">
        <v>1858</v>
      </c>
      <c r="B1925" s="40">
        <v>5170579.4598225188</v>
      </c>
      <c r="C1925">
        <v>4253150.7051770194</v>
      </c>
      <c r="D1925" t="str">
        <v>met</v>
      </c>
      <c r="E1925">
        <v>917428.7546454994</v>
      </c>
    </row>
    <row r="1926" spans="1:5" x14ac:dyDescent="0.25">
      <c r="A1926">
        <v>1859</v>
      </c>
      <c r="B1926" s="40">
        <v>3710499.4128251774</v>
      </c>
      <c r="C1926">
        <v>4253848.4985518195</v>
      </c>
      <c r="D1926" t="str">
        <v>unmet</v>
      </c>
      <c r="E1926">
        <v>-543349.08572664205</v>
      </c>
    </row>
    <row r="1927" spans="1:5" x14ac:dyDescent="0.25">
      <c r="A1927">
        <v>1860</v>
      </c>
      <c r="B1927" s="40">
        <v>3513186.8798389332</v>
      </c>
      <c r="C1927">
        <v>4253357.4408843303</v>
      </c>
      <c r="D1927" t="str">
        <v>unmet</v>
      </c>
      <c r="E1927">
        <v>-740170.56104539707</v>
      </c>
    </row>
    <row r="1928" spans="1:5" x14ac:dyDescent="0.25">
      <c r="A1928">
        <v>1861</v>
      </c>
      <c r="B1928" s="40">
        <v>3783669.513495924</v>
      </c>
      <c r="C1928">
        <v>4253396.8385397373</v>
      </c>
      <c r="D1928" t="str">
        <v>unmet</v>
      </c>
      <c r="E1928">
        <v>-469727.32504381333</v>
      </c>
    </row>
    <row r="1929" spans="1:5" x14ac:dyDescent="0.25">
      <c r="A1929">
        <v>1862</v>
      </c>
      <c r="B1929" s="40">
        <v>4145245.2319916328</v>
      </c>
      <c r="C1929">
        <v>4253347.3646391155</v>
      </c>
      <c r="D1929" t="str">
        <v>unmet</v>
      </c>
      <c r="E1929">
        <v>-108102.13264748268</v>
      </c>
    </row>
    <row r="1930" spans="1:5" x14ac:dyDescent="0.25">
      <c r="A1930">
        <v>1863</v>
      </c>
      <c r="B1930" s="40">
        <v>2570472.9163967995</v>
      </c>
      <c r="C1930">
        <v>4252646.189482525</v>
      </c>
      <c r="D1930" t="str">
        <v>unmet</v>
      </c>
      <c r="E1930">
        <v>-1682173.2730857255</v>
      </c>
    </row>
    <row r="1931" spans="1:5" x14ac:dyDescent="0.25">
      <c r="A1931">
        <v>1864</v>
      </c>
      <c r="B1931" s="40">
        <v>3565474.0978308283</v>
      </c>
      <c r="C1931">
        <v>4253362.7059487291</v>
      </c>
      <c r="D1931" t="str">
        <v>unmet</v>
      </c>
      <c r="E1931">
        <v>-687888.60811790079</v>
      </c>
    </row>
    <row r="1932" spans="1:5" x14ac:dyDescent="0.25">
      <c r="A1932">
        <v>1865</v>
      </c>
      <c r="B1932" s="40">
        <v>3613833.2583783735</v>
      </c>
      <c r="C1932">
        <v>4253775.3266817564</v>
      </c>
      <c r="D1932" t="str">
        <v>unmet</v>
      </c>
      <c r="E1932">
        <v>-639942.06830338296</v>
      </c>
    </row>
    <row r="1933" spans="1:5" x14ac:dyDescent="0.25">
      <c r="A1933">
        <v>1866</v>
      </c>
      <c r="B1933" s="40">
        <v>2912935.6607546723</v>
      </c>
      <c r="C1933">
        <v>4253440.1130750356</v>
      </c>
      <c r="D1933" t="str">
        <v>unmet</v>
      </c>
      <c r="E1933">
        <v>-1340504.4523203634</v>
      </c>
    </row>
    <row r="1934" spans="1:5" x14ac:dyDescent="0.25">
      <c r="A1934">
        <v>1867</v>
      </c>
      <c r="B1934" s="40">
        <v>3104997.3460315522</v>
      </c>
      <c r="C1934">
        <v>4253450.9836014248</v>
      </c>
      <c r="D1934" t="str">
        <v>unmet</v>
      </c>
      <c r="E1934">
        <v>-1148453.6375698727</v>
      </c>
    </row>
    <row r="1935" spans="1:5" x14ac:dyDescent="0.25">
      <c r="A1935">
        <v>1868</v>
      </c>
      <c r="B1935" s="40">
        <v>3873702.2234577937</v>
      </c>
      <c r="C1935">
        <v>4253268.834992432</v>
      </c>
      <c r="D1935" t="str">
        <v>unmet</v>
      </c>
      <c r="E1935">
        <v>-379566.61153463833</v>
      </c>
    </row>
    <row r="1936" spans="1:5" x14ac:dyDescent="0.25">
      <c r="A1936">
        <v>1869</v>
      </c>
      <c r="B1936" s="40">
        <v>4128431.8735163147</v>
      </c>
      <c r="C1936">
        <v>4253099.2918614391</v>
      </c>
      <c r="D1936" t="str">
        <v>unmet</v>
      </c>
      <c r="E1936">
        <v>-124667.41834512446</v>
      </c>
    </row>
    <row r="1937" spans="1:5" x14ac:dyDescent="0.25">
      <c r="A1937">
        <v>1870</v>
      </c>
      <c r="B1937" s="40">
        <v>3460601.4795000353</v>
      </c>
      <c r="C1937">
        <v>4253564.1797799114</v>
      </c>
      <c r="D1937" t="str">
        <v>unmet</v>
      </c>
      <c r="E1937">
        <v>-792962.70027987612</v>
      </c>
    </row>
    <row r="1938" spans="1:5" x14ac:dyDescent="0.25">
      <c r="A1938">
        <v>1871</v>
      </c>
      <c r="B1938" s="40">
        <v>3912086.9509951193</v>
      </c>
      <c r="C1938">
        <v>4253513.6890340894</v>
      </c>
      <c r="D1938" t="str">
        <v>unmet</v>
      </c>
      <c r="E1938">
        <v>-341426.73803897016</v>
      </c>
    </row>
    <row r="1939" spans="1:5" x14ac:dyDescent="0.25">
      <c r="A1939">
        <v>1872</v>
      </c>
      <c r="B1939" s="40">
        <v>3043201.6593224318</v>
      </c>
      <c r="C1939">
        <v>4253067.9766012812</v>
      </c>
      <c r="D1939" t="str">
        <v>unmet</v>
      </c>
      <c r="E1939">
        <v>-1209866.3172788494</v>
      </c>
    </row>
    <row r="1940" spans="1:5" x14ac:dyDescent="0.25">
      <c r="A1940">
        <v>1873</v>
      </c>
      <c r="B1940" s="40">
        <v>3527035.0097717498</v>
      </c>
      <c r="C1940">
        <v>4253201.2630326319</v>
      </c>
      <c r="D1940" t="str">
        <v>unmet</v>
      </c>
      <c r="E1940">
        <v>-726166.25326088211</v>
      </c>
    </row>
    <row r="1941" spans="1:5" x14ac:dyDescent="0.25">
      <c r="A1941">
        <v>1874</v>
      </c>
      <c r="B1941" s="40">
        <v>3356956.4921157374</v>
      </c>
      <c r="C1941">
        <v>4253284.6037512952</v>
      </c>
      <c r="D1941" t="str">
        <v>unmet</v>
      </c>
      <c r="E1941">
        <v>-896328.11163555784</v>
      </c>
    </row>
    <row r="1942" spans="1:5" x14ac:dyDescent="0.25">
      <c r="A1942">
        <v>1875</v>
      </c>
      <c r="B1942" s="40">
        <v>3282001.1196709415</v>
      </c>
      <c r="C1942">
        <v>4253662.288111547</v>
      </c>
      <c r="D1942" t="str">
        <v>unmet</v>
      </c>
      <c r="E1942">
        <v>-971661.16844060551</v>
      </c>
    </row>
    <row r="1943" spans="1:5" x14ac:dyDescent="0.25">
      <c r="A1943">
        <v>1876</v>
      </c>
      <c r="B1943" s="40">
        <v>3379349.8820989598</v>
      </c>
      <c r="C1943">
        <v>4253647.8753989525</v>
      </c>
      <c r="D1943" t="str">
        <v>unmet</v>
      </c>
      <c r="E1943">
        <v>-874297.99329999276</v>
      </c>
    </row>
    <row r="1944" spans="1:5" x14ac:dyDescent="0.25">
      <c r="A1944">
        <v>1877</v>
      </c>
      <c r="B1944" s="40">
        <v>3135568.7755050068</v>
      </c>
      <c r="C1944">
        <v>4253203.029728611</v>
      </c>
      <c r="D1944" t="str">
        <v>unmet</v>
      </c>
      <c r="E1944">
        <v>-1117634.2542236042</v>
      </c>
    </row>
    <row r="1945" spans="1:5" x14ac:dyDescent="0.25">
      <c r="A1945">
        <v>1878</v>
      </c>
      <c r="B1945" s="40">
        <v>4004513.9823194058</v>
      </c>
      <c r="C1945">
        <v>4253490.6974872369</v>
      </c>
      <c r="D1945" t="str">
        <v>unmet</v>
      </c>
      <c r="E1945">
        <v>-248976.71516783116</v>
      </c>
    </row>
    <row r="1946" spans="1:5" x14ac:dyDescent="0.25">
      <c r="A1946">
        <v>1879</v>
      </c>
      <c r="B1946" s="40">
        <v>3020172.5116189877</v>
      </c>
      <c r="C1946">
        <v>4253203.4919445254</v>
      </c>
      <c r="D1946" t="str">
        <v>unmet</v>
      </c>
      <c r="E1946">
        <v>-1233030.9803255377</v>
      </c>
    </row>
    <row r="1947" spans="1:5" x14ac:dyDescent="0.25">
      <c r="A1947">
        <v>1880</v>
      </c>
      <c r="B1947" s="40">
        <v>3528911.0082061826</v>
      </c>
      <c r="C1947">
        <v>4253812.0015535485</v>
      </c>
      <c r="D1947" t="str">
        <v>unmet</v>
      </c>
      <c r="E1947">
        <v>-724900.99334736587</v>
      </c>
    </row>
    <row r="1948" spans="1:5" x14ac:dyDescent="0.25">
      <c r="A1948">
        <v>1881</v>
      </c>
      <c r="B1948" s="40">
        <v>3794479.9123050813</v>
      </c>
      <c r="C1948">
        <v>4253938.5891494462</v>
      </c>
      <c r="D1948" t="str">
        <v>unmet</v>
      </c>
      <c r="E1948">
        <v>-459458.67684436496</v>
      </c>
    </row>
    <row r="1949" spans="1:5" x14ac:dyDescent="0.25">
      <c r="A1949">
        <v>1882</v>
      </c>
      <c r="B1949" s="40">
        <v>3140207.0396261988</v>
      </c>
      <c r="C1949">
        <v>4252798.567607102</v>
      </c>
      <c r="D1949" t="str">
        <v>unmet</v>
      </c>
      <c r="E1949">
        <v>-1112591.5279809032</v>
      </c>
    </row>
    <row r="1950" spans="1:5" x14ac:dyDescent="0.25">
      <c r="A1950">
        <v>1883</v>
      </c>
      <c r="B1950" s="40">
        <v>3281084.1967739263</v>
      </c>
      <c r="C1950">
        <v>4253216.7000915948</v>
      </c>
      <c r="D1950" t="str">
        <v>unmet</v>
      </c>
      <c r="E1950">
        <v>-972132.50331766857</v>
      </c>
    </row>
    <row r="1951" spans="1:5" x14ac:dyDescent="0.25">
      <c r="A1951">
        <v>1884</v>
      </c>
      <c r="B1951" s="40">
        <v>3707788.7657961706</v>
      </c>
      <c r="C1951">
        <v>4253512.0365288015</v>
      </c>
      <c r="D1951" t="str">
        <v>unmet</v>
      </c>
      <c r="E1951">
        <v>-545723.27073263098</v>
      </c>
    </row>
    <row r="1952" spans="1:5" x14ac:dyDescent="0.25">
      <c r="A1952">
        <v>1885</v>
      </c>
      <c r="B1952" s="40">
        <v>5349564.488203533</v>
      </c>
      <c r="C1952">
        <v>4253749.5147702983</v>
      </c>
      <c r="D1952" t="str">
        <v>met</v>
      </c>
      <c r="E1952">
        <v>1095814.9734332347</v>
      </c>
    </row>
    <row r="1953" spans="1:5" x14ac:dyDescent="0.25">
      <c r="A1953">
        <v>1886</v>
      </c>
      <c r="B1953" s="40">
        <v>4308094.0052133594</v>
      </c>
      <c r="C1953">
        <v>4253520.747780785</v>
      </c>
      <c r="D1953" t="str">
        <v>met</v>
      </c>
      <c r="E1953">
        <v>54573.257432574406</v>
      </c>
    </row>
    <row r="1954" spans="1:5" x14ac:dyDescent="0.25">
      <c r="A1954">
        <v>1887</v>
      </c>
      <c r="B1954" s="40">
        <v>3065741.0736228647</v>
      </c>
      <c r="C1954">
        <v>4252977.51643332</v>
      </c>
      <c r="D1954" t="str">
        <v>unmet</v>
      </c>
      <c r="E1954">
        <v>-1187236.4428104553</v>
      </c>
    </row>
    <row r="1955" spans="1:5" x14ac:dyDescent="0.25">
      <c r="A1955">
        <v>1888</v>
      </c>
      <c r="B1955" s="40">
        <v>3378013.6286561182</v>
      </c>
      <c r="C1955">
        <v>4253237.6755951885</v>
      </c>
      <c r="D1955" t="str">
        <v>unmet</v>
      </c>
      <c r="E1955">
        <v>-875224.04693907034</v>
      </c>
    </row>
    <row r="1956" spans="1:5" x14ac:dyDescent="0.25">
      <c r="A1956">
        <v>1889</v>
      </c>
      <c r="B1956" s="40">
        <v>3913845.8909819326</v>
      </c>
      <c r="C1956">
        <v>4253392.6916420581</v>
      </c>
      <c r="D1956" t="str">
        <v>unmet</v>
      </c>
      <c r="E1956">
        <v>-339546.80066012545</v>
      </c>
    </row>
    <row r="1957" spans="1:5" x14ac:dyDescent="0.25">
      <c r="A1957">
        <v>1890</v>
      </c>
      <c r="B1957" s="40">
        <v>3853174.4689655625</v>
      </c>
      <c r="C1957">
        <v>4253624.7003948754</v>
      </c>
      <c r="D1957" t="str">
        <v>unmet</v>
      </c>
      <c r="E1957">
        <v>-400450.23142931284</v>
      </c>
    </row>
    <row r="1958" spans="1:5" x14ac:dyDescent="0.25">
      <c r="A1958">
        <v>1891</v>
      </c>
      <c r="B1958" s="40">
        <v>3689664.2513364889</v>
      </c>
      <c r="C1958">
        <v>4253289.1494351346</v>
      </c>
      <c r="D1958" t="str">
        <v>unmet</v>
      </c>
      <c r="E1958">
        <v>-563624.89809864573</v>
      </c>
    </row>
    <row r="1959" spans="1:5" x14ac:dyDescent="0.25">
      <c r="A1959">
        <v>1892</v>
      </c>
      <c r="B1959" s="40">
        <v>2720643.6975435149</v>
      </c>
      <c r="C1959">
        <v>4254095.4414955508</v>
      </c>
      <c r="D1959" t="str">
        <v>unmet</v>
      </c>
      <c r="E1959">
        <v>-1533451.7439520359</v>
      </c>
    </row>
    <row r="1960" spans="1:5" x14ac:dyDescent="0.25">
      <c r="A1960">
        <v>1893</v>
      </c>
      <c r="B1960" s="40">
        <v>3143053.3310064217</v>
      </c>
      <c r="C1960">
        <v>4253225.6532040248</v>
      </c>
      <c r="D1960" t="str">
        <v>unmet</v>
      </c>
      <c r="E1960">
        <v>-1110172.3221976031</v>
      </c>
    </row>
    <row r="1961" spans="1:5" x14ac:dyDescent="0.25">
      <c r="A1961">
        <v>1894</v>
      </c>
      <c r="B1961" s="40">
        <v>3288700.7192845698</v>
      </c>
      <c r="C1961">
        <v>4253399.6916797254</v>
      </c>
      <c r="D1961" t="str">
        <v>unmet</v>
      </c>
      <c r="E1961">
        <v>-964698.97239515558</v>
      </c>
    </row>
    <row r="1962" spans="1:5" x14ac:dyDescent="0.25">
      <c r="A1962">
        <v>1895</v>
      </c>
      <c r="B1962" s="40">
        <v>3203525.6029175078</v>
      </c>
      <c r="C1962">
        <v>4253175.8232140709</v>
      </c>
      <c r="D1962" t="str">
        <v>unmet</v>
      </c>
      <c r="E1962">
        <v>-1049650.2202965631</v>
      </c>
    </row>
    <row r="1963" spans="1:5" x14ac:dyDescent="0.25">
      <c r="A1963">
        <v>1896</v>
      </c>
      <c r="B1963" s="40">
        <v>3855189.4126620595</v>
      </c>
      <c r="C1963">
        <v>4253411.398533253</v>
      </c>
      <c r="D1963" t="str">
        <v>unmet</v>
      </c>
      <c r="E1963">
        <v>-398221.98587119346</v>
      </c>
    </row>
    <row r="1964" spans="1:5" x14ac:dyDescent="0.25">
      <c r="A1964">
        <v>1897</v>
      </c>
      <c r="B1964" s="40">
        <v>4481679.806247347</v>
      </c>
      <c r="C1964">
        <v>4253617.3962007482</v>
      </c>
      <c r="D1964" t="str">
        <v>met</v>
      </c>
      <c r="E1964">
        <v>228062.41004659887</v>
      </c>
    </row>
    <row r="1965" spans="1:5" x14ac:dyDescent="0.25">
      <c r="A1965">
        <v>1898</v>
      </c>
      <c r="B1965" s="40">
        <v>2917236.3825247008</v>
      </c>
      <c r="C1965">
        <v>4253182.6002154872</v>
      </c>
      <c r="D1965" t="str">
        <v>unmet</v>
      </c>
      <c r="E1965">
        <v>-1335946.2176907863</v>
      </c>
    </row>
    <row r="1966" spans="1:5" x14ac:dyDescent="0.25">
      <c r="A1966">
        <v>1899</v>
      </c>
      <c r="B1966" s="40">
        <v>3403283.9730889704</v>
      </c>
      <c r="C1966">
        <v>4253358.1408792306</v>
      </c>
      <c r="D1966" t="str">
        <v>unmet</v>
      </c>
      <c r="E1966">
        <v>-850074.16779026017</v>
      </c>
    </row>
    <row r="1967" spans="1:5" x14ac:dyDescent="0.25">
      <c r="A1967">
        <v>1900</v>
      </c>
      <c r="B1967" s="40">
        <v>3619884.3577706693</v>
      </c>
      <c r="C1967">
        <v>4253388.3292740574</v>
      </c>
      <c r="D1967" t="str">
        <v>unmet</v>
      </c>
      <c r="E1967">
        <v>-633503.97150338814</v>
      </c>
    </row>
    <row r="1968" spans="1:5" x14ac:dyDescent="0.25">
      <c r="A1968">
        <v>1901</v>
      </c>
      <c r="B1968" s="40">
        <v>3137007.7793274513</v>
      </c>
      <c r="C1968">
        <v>4252842.9368721182</v>
      </c>
      <c r="D1968" t="str">
        <v>unmet</v>
      </c>
      <c r="E1968">
        <v>-1115835.1575446669</v>
      </c>
    </row>
    <row r="1969" spans="1:5" x14ac:dyDescent="0.25">
      <c r="A1969">
        <v>1902</v>
      </c>
      <c r="B1969" s="40">
        <v>3747630.6219754489</v>
      </c>
      <c r="C1969">
        <v>4253611.8554593008</v>
      </c>
      <c r="D1969" t="str">
        <v>unmet</v>
      </c>
      <c r="E1969">
        <v>-505981.23348385189</v>
      </c>
    </row>
    <row r="1970" spans="1:5" x14ac:dyDescent="0.25">
      <c r="A1970">
        <v>1903</v>
      </c>
      <c r="B1970" s="40">
        <v>3760923.4126518015</v>
      </c>
      <c r="C1970">
        <v>4253135.9994763825</v>
      </c>
      <c r="D1970" t="str">
        <v>unmet</v>
      </c>
      <c r="E1970">
        <v>-492212.58682458103</v>
      </c>
    </row>
    <row r="1971" spans="1:5" x14ac:dyDescent="0.25">
      <c r="A1971">
        <v>1904</v>
      </c>
      <c r="B1971" s="40">
        <v>4075675.284795173</v>
      </c>
      <c r="C1971">
        <v>4252870.2827181034</v>
      </c>
      <c r="D1971" t="str">
        <v>unmet</v>
      </c>
      <c r="E1971">
        <v>-177194.9979229304</v>
      </c>
    </row>
    <row r="1972" spans="1:5" x14ac:dyDescent="0.25">
      <c r="A1972">
        <v>1905</v>
      </c>
      <c r="B1972" s="40">
        <v>3767870.4218914928</v>
      </c>
      <c r="C1972">
        <v>4253343.3493226822</v>
      </c>
      <c r="D1972" t="str">
        <v>unmet</v>
      </c>
      <c r="E1972">
        <v>-485472.92743118946</v>
      </c>
    </row>
    <row r="1973" spans="1:5" x14ac:dyDescent="0.25">
      <c r="A1973">
        <v>1906</v>
      </c>
      <c r="B1973" s="40">
        <v>3435232.2805334385</v>
      </c>
      <c r="C1973">
        <v>4253214.0305673834</v>
      </c>
      <c r="D1973" t="str">
        <v>unmet</v>
      </c>
      <c r="E1973">
        <v>-817981.75003394485</v>
      </c>
    </row>
    <row r="1974" spans="1:5" x14ac:dyDescent="0.25">
      <c r="A1974">
        <v>1907</v>
      </c>
      <c r="B1974" s="40">
        <v>3231896.3436716152</v>
      </c>
      <c r="C1974">
        <v>4253565.1067563975</v>
      </c>
      <c r="D1974" t="str">
        <v>unmet</v>
      </c>
      <c r="E1974">
        <v>-1021668.7630847823</v>
      </c>
    </row>
    <row r="1975" spans="1:5" x14ac:dyDescent="0.25">
      <c r="A1975">
        <v>1908</v>
      </c>
      <c r="B1975" s="40">
        <v>3537149.5315332538</v>
      </c>
      <c r="C1975">
        <v>4253351.6533867475</v>
      </c>
      <c r="D1975" t="str">
        <v>unmet</v>
      </c>
      <c r="E1975">
        <v>-716202.12185349362</v>
      </c>
    </row>
    <row r="1976" spans="1:5" x14ac:dyDescent="0.25">
      <c r="A1976">
        <v>1909</v>
      </c>
      <c r="B1976" s="40">
        <v>3053311.9679504475</v>
      </c>
      <c r="C1976">
        <v>4253436.4413576396</v>
      </c>
      <c r="D1976" t="str">
        <v>unmet</v>
      </c>
      <c r="E1976">
        <v>-1200124.4734071922</v>
      </c>
    </row>
    <row r="1977" spans="1:5" x14ac:dyDescent="0.25">
      <c r="A1977">
        <v>1910</v>
      </c>
      <c r="B1977" s="40">
        <v>3821348.0824613278</v>
      </c>
      <c r="C1977">
        <v>4253450.3362095281</v>
      </c>
      <c r="D1977" t="str">
        <v>unmet</v>
      </c>
      <c r="E1977">
        <v>-432102.25374820037</v>
      </c>
    </row>
    <row r="1978" spans="1:5" x14ac:dyDescent="0.25">
      <c r="A1978">
        <v>1911</v>
      </c>
      <c r="B1978" s="40">
        <v>2813057.2410676656</v>
      </c>
      <c r="C1978">
        <v>4253702.3034227844</v>
      </c>
      <c r="D1978" t="str">
        <v>unmet</v>
      </c>
      <c r="E1978">
        <v>-1440645.0623551188</v>
      </c>
    </row>
    <row r="1979" spans="1:5" x14ac:dyDescent="0.25">
      <c r="A1979">
        <v>1912</v>
      </c>
      <c r="B1979" s="40">
        <v>3779947.6272265781</v>
      </c>
      <c r="C1979">
        <v>4252944.6389523093</v>
      </c>
      <c r="D1979" t="str">
        <v>unmet</v>
      </c>
      <c r="E1979">
        <v>-472997.01172573119</v>
      </c>
    </row>
    <row r="1980" spans="1:5" x14ac:dyDescent="0.25">
      <c r="A1980">
        <v>1913</v>
      </c>
      <c r="B1980" s="40">
        <v>3765871.9780950234</v>
      </c>
      <c r="C1980">
        <v>4253117.6731012035</v>
      </c>
      <c r="D1980" t="str">
        <v>unmet</v>
      </c>
      <c r="E1980">
        <v>-487245.69500618009</v>
      </c>
    </row>
    <row r="1981" spans="1:5" x14ac:dyDescent="0.25">
      <c r="A1981">
        <v>1914</v>
      </c>
      <c r="B1981" s="40">
        <v>3217922.0932722222</v>
      </c>
      <c r="C1981">
        <v>4253182.0884115286</v>
      </c>
      <c r="D1981" t="str">
        <v>unmet</v>
      </c>
      <c r="E1981">
        <v>-1035259.9951393064</v>
      </c>
    </row>
    <row r="1982" spans="1:5" x14ac:dyDescent="0.25">
      <c r="A1982">
        <v>1915</v>
      </c>
      <c r="B1982" s="40">
        <v>4414839.5664661545</v>
      </c>
      <c r="C1982">
        <v>4253671.4461743152</v>
      </c>
      <c r="D1982" t="str">
        <v>met</v>
      </c>
      <c r="E1982">
        <v>161168.12029183935</v>
      </c>
    </row>
    <row r="1983" spans="1:5" x14ac:dyDescent="0.25">
      <c r="A1983">
        <v>1916</v>
      </c>
      <c r="B1983" s="40">
        <v>3357537.4602693617</v>
      </c>
      <c r="C1983">
        <v>4253416.4416850945</v>
      </c>
      <c r="D1983" t="str">
        <v>unmet</v>
      </c>
      <c r="E1983">
        <v>-895878.98141573276</v>
      </c>
    </row>
    <row r="1984" spans="1:5" x14ac:dyDescent="0.25">
      <c r="A1984">
        <v>1917</v>
      </c>
      <c r="B1984" s="40">
        <v>3795286.339688573</v>
      </c>
      <c r="C1984">
        <v>4253270.0732795987</v>
      </c>
      <c r="D1984" t="str">
        <v>unmet</v>
      </c>
      <c r="E1984">
        <v>-457983.7335910257</v>
      </c>
    </row>
    <row r="1985" spans="1:5" x14ac:dyDescent="0.25">
      <c r="A1985">
        <v>1918</v>
      </c>
      <c r="B1985" s="40">
        <v>3310834.0883135581</v>
      </c>
      <c r="C1985">
        <v>4253352.5520378798</v>
      </c>
      <c r="D1985" t="str">
        <v>unmet</v>
      </c>
      <c r="E1985">
        <v>-942518.46372432169</v>
      </c>
    </row>
    <row r="1986" spans="1:5" x14ac:dyDescent="0.25">
      <c r="A1986">
        <v>1919</v>
      </c>
      <c r="B1986" s="40">
        <v>3052253.2444303939</v>
      </c>
      <c r="C1986">
        <v>4253282.8732631002</v>
      </c>
      <c r="D1986" t="str">
        <v>unmet</v>
      </c>
      <c r="E1986">
        <v>-1201029.6288327063</v>
      </c>
    </row>
    <row r="1987" spans="1:5" x14ac:dyDescent="0.25">
      <c r="A1987">
        <v>1920</v>
      </c>
      <c r="B1987" s="40">
        <v>3151120.9141359688</v>
      </c>
      <c r="C1987">
        <v>4253470.2545031589</v>
      </c>
      <c r="D1987" t="str">
        <v>unmet</v>
      </c>
      <c r="E1987">
        <v>-1102349.3403671901</v>
      </c>
    </row>
    <row r="1988" spans="1:5" x14ac:dyDescent="0.25">
      <c r="A1988">
        <v>1921</v>
      </c>
      <c r="B1988" s="40">
        <v>3300084.1729602474</v>
      </c>
      <c r="C1988">
        <v>4252984.9931631787</v>
      </c>
      <c r="D1988" t="str">
        <v>unmet</v>
      </c>
      <c r="E1988">
        <v>-952900.8202029313</v>
      </c>
    </row>
    <row r="1989" spans="1:5" x14ac:dyDescent="0.25">
      <c r="A1989">
        <v>1922</v>
      </c>
      <c r="B1989" s="40">
        <v>3304661.1384880147</v>
      </c>
      <c r="C1989">
        <v>4253382.0519742835</v>
      </c>
      <c r="D1989" t="str">
        <v>unmet</v>
      </c>
      <c r="E1989">
        <v>-948720.91348626884</v>
      </c>
    </row>
    <row r="1990" spans="1:5" x14ac:dyDescent="0.25">
      <c r="A1990">
        <v>1923</v>
      </c>
      <c r="B1990" s="40">
        <v>3261527.2199921412</v>
      </c>
      <c r="C1990">
        <v>4254188.1727199219</v>
      </c>
      <c r="D1990" t="str">
        <v>unmet</v>
      </c>
      <c r="E1990">
        <v>-992660.95272778068</v>
      </c>
    </row>
    <row r="1991" spans="1:5" x14ac:dyDescent="0.25">
      <c r="A1991">
        <v>1924</v>
      </c>
      <c r="B1991" s="40">
        <v>3396651.4973037243</v>
      </c>
      <c r="C1991">
        <v>4253157.4701487394</v>
      </c>
      <c r="D1991" t="str">
        <v>unmet</v>
      </c>
      <c r="E1991">
        <v>-856505.97284501512</v>
      </c>
    </row>
    <row r="1992" spans="1:5" x14ac:dyDescent="0.25">
      <c r="A1992">
        <v>1925</v>
      </c>
      <c r="B1992" s="40">
        <v>3753061.4261260051</v>
      </c>
      <c r="C1992">
        <v>4253492.2801260455</v>
      </c>
      <c r="D1992" t="str">
        <v>unmet</v>
      </c>
      <c r="E1992">
        <v>-500430.85400004033</v>
      </c>
    </row>
    <row r="1993" spans="1:5" x14ac:dyDescent="0.25">
      <c r="A1993">
        <v>1926</v>
      </c>
      <c r="B1993" s="40">
        <v>3197276.200315807</v>
      </c>
      <c r="C1993">
        <v>4253431.8185726115</v>
      </c>
      <c r="D1993" t="str">
        <v>unmet</v>
      </c>
      <c r="E1993">
        <v>-1056155.6182568045</v>
      </c>
    </row>
    <row r="1994" spans="1:5" x14ac:dyDescent="0.25">
      <c r="A1994">
        <v>1927</v>
      </c>
      <c r="B1994" s="40">
        <v>3544900.7041384112</v>
      </c>
      <c r="C1994">
        <v>4253527.54637207</v>
      </c>
      <c r="D1994" t="str">
        <v>unmet</v>
      </c>
      <c r="E1994">
        <v>-708626.84223365877</v>
      </c>
    </row>
    <row r="1995" spans="1:5" x14ac:dyDescent="0.25">
      <c r="A1995">
        <v>1928</v>
      </c>
      <c r="B1995" s="40">
        <v>2967996.7174624708</v>
      </c>
      <c r="C1995">
        <v>4253303.0360905416</v>
      </c>
      <c r="D1995" t="str">
        <v>unmet</v>
      </c>
      <c r="E1995">
        <v>-1285306.3186280709</v>
      </c>
    </row>
    <row r="1996" spans="1:5" x14ac:dyDescent="0.25">
      <c r="A1996">
        <v>1929</v>
      </c>
      <c r="B1996" s="40">
        <v>4489677.2708856491</v>
      </c>
      <c r="C1996">
        <v>4253214.5435017617</v>
      </c>
      <c r="D1996" t="str">
        <v>met</v>
      </c>
      <c r="E1996">
        <v>236462.7273838874</v>
      </c>
    </row>
    <row r="1997" spans="1:5" x14ac:dyDescent="0.25">
      <c r="A1997">
        <v>1930</v>
      </c>
      <c r="B1997" s="40">
        <v>4577549.4087252626</v>
      </c>
      <c r="C1997">
        <v>4253554.2765562413</v>
      </c>
      <c r="D1997" t="str">
        <v>met</v>
      </c>
      <c r="E1997">
        <v>323995.13216902129</v>
      </c>
    </row>
    <row r="1998" spans="1:5" x14ac:dyDescent="0.25">
      <c r="A1998">
        <v>1931</v>
      </c>
      <c r="B1998" s="40">
        <v>3140001.7033833028</v>
      </c>
      <c r="C1998">
        <v>4253237.6077797655</v>
      </c>
      <c r="D1998" t="str">
        <v>unmet</v>
      </c>
      <c r="E1998">
        <v>-1113235.9043964627</v>
      </c>
    </row>
    <row r="1999" spans="1:5" x14ac:dyDescent="0.25">
      <c r="A1999">
        <v>1932</v>
      </c>
      <c r="B1999" s="40">
        <v>3813741.0901650679</v>
      </c>
      <c r="C1999">
        <v>4253580.6247632336</v>
      </c>
      <c r="D1999" t="str">
        <v>unmet</v>
      </c>
      <c r="E1999">
        <v>-439839.53459816566</v>
      </c>
    </row>
    <row r="2000" spans="1:5" x14ac:dyDescent="0.25">
      <c r="A2000">
        <v>1933</v>
      </c>
      <c r="B2000" s="40">
        <v>3596065.7539252471</v>
      </c>
      <c r="C2000">
        <v>4252966.637660495</v>
      </c>
      <c r="D2000" t="str">
        <v>unmet</v>
      </c>
      <c r="E2000">
        <v>-656900.88373524789</v>
      </c>
    </row>
    <row r="2001" spans="1:5" x14ac:dyDescent="0.25">
      <c r="A2001">
        <v>1934</v>
      </c>
      <c r="B2001" s="40">
        <v>3250121.5163049726</v>
      </c>
      <c r="C2001">
        <v>4253265.901332764</v>
      </c>
      <c r="D2001" t="str">
        <v>unmet</v>
      </c>
      <c r="E2001">
        <v>-1003144.3850277914</v>
      </c>
    </row>
    <row r="2002" spans="1:5" x14ac:dyDescent="0.25">
      <c r="A2002">
        <v>1935</v>
      </c>
      <c r="B2002" s="40">
        <v>3166335.7156522861</v>
      </c>
      <c r="C2002">
        <v>4253805.0674463576</v>
      </c>
      <c r="D2002" t="str">
        <v>unmet</v>
      </c>
      <c r="E2002">
        <v>-1087469.3517940715</v>
      </c>
    </row>
    <row r="2003" spans="1:5" x14ac:dyDescent="0.25">
      <c r="A2003">
        <v>1936</v>
      </c>
      <c r="B2003" s="40">
        <v>3231599.6362656481</v>
      </c>
      <c r="C2003">
        <v>4253569.1308552492</v>
      </c>
      <c r="D2003" t="str">
        <v>unmet</v>
      </c>
      <c r="E2003">
        <v>-1021969.4945896012</v>
      </c>
    </row>
    <row r="2004" spans="1:5" x14ac:dyDescent="0.25">
      <c r="A2004">
        <v>1937</v>
      </c>
      <c r="B2004" s="40">
        <v>3405384.967729534</v>
      </c>
      <c r="C2004">
        <v>4252890.163960251</v>
      </c>
      <c r="D2004" t="str">
        <v>unmet</v>
      </c>
      <c r="E2004">
        <v>-847505.196230717</v>
      </c>
    </row>
    <row r="2005" spans="1:5" x14ac:dyDescent="0.25">
      <c r="A2005">
        <v>1938</v>
      </c>
      <c r="B2005" s="40">
        <v>3511326.7221502969</v>
      </c>
      <c r="C2005">
        <v>4253373.796715009</v>
      </c>
      <c r="D2005" t="str">
        <v>unmet</v>
      </c>
      <c r="E2005">
        <v>-742047.07456471212</v>
      </c>
    </row>
    <row r="2006" spans="1:5" x14ac:dyDescent="0.25">
      <c r="A2006">
        <v>1939</v>
      </c>
      <c r="B2006" s="40">
        <v>2918264.9531390043</v>
      </c>
      <c r="C2006">
        <v>4253724.3998790514</v>
      </c>
      <c r="D2006" t="str">
        <v>unmet</v>
      </c>
      <c r="E2006">
        <v>-1335459.4467400471</v>
      </c>
    </row>
    <row r="2007" spans="1:5" x14ac:dyDescent="0.25">
      <c r="A2007">
        <v>1940</v>
      </c>
      <c r="B2007" s="40">
        <v>3521113.511373776</v>
      </c>
      <c r="C2007">
        <v>4253426.9857314751</v>
      </c>
      <c r="D2007" t="str">
        <v>unmet</v>
      </c>
      <c r="E2007">
        <v>-732313.47435769904</v>
      </c>
    </row>
    <row r="2008" spans="1:5" x14ac:dyDescent="0.25">
      <c r="A2008">
        <v>1941</v>
      </c>
      <c r="B2008" s="40">
        <v>3157982.0000381246</v>
      </c>
      <c r="C2008">
        <v>4253559.6361270631</v>
      </c>
      <c r="D2008" t="str">
        <v>unmet</v>
      </c>
      <c r="E2008">
        <v>-1095577.6360889385</v>
      </c>
    </row>
    <row r="2009" spans="1:5" x14ac:dyDescent="0.25">
      <c r="A2009">
        <v>1942</v>
      </c>
      <c r="B2009" s="40">
        <v>3723102.5287134815</v>
      </c>
      <c r="C2009">
        <v>4253429.2700299332</v>
      </c>
      <c r="D2009" t="str">
        <v>unmet</v>
      </c>
      <c r="E2009">
        <v>-530326.74131645169</v>
      </c>
    </row>
    <row r="2010" spans="1:5" x14ac:dyDescent="0.25">
      <c r="A2010">
        <v>1943</v>
      </c>
      <c r="B2010" s="40">
        <v>2895807.4545844747</v>
      </c>
      <c r="C2010">
        <v>4253093.4468038259</v>
      </c>
      <c r="D2010" t="str">
        <v>unmet</v>
      </c>
      <c r="E2010">
        <v>-1357285.9922193512</v>
      </c>
    </row>
    <row r="2011" spans="1:5" x14ac:dyDescent="0.25">
      <c r="A2011">
        <v>1944</v>
      </c>
      <c r="B2011" s="40">
        <v>3185204.0706943306</v>
      </c>
      <c r="C2011">
        <v>4252820.4078311743</v>
      </c>
      <c r="D2011" t="str">
        <v>unmet</v>
      </c>
      <c r="E2011">
        <v>-1067616.3371368437</v>
      </c>
    </row>
    <row r="2012" spans="1:5" x14ac:dyDescent="0.25">
      <c r="A2012">
        <v>1945</v>
      </c>
      <c r="B2012" s="40">
        <v>4530571.8641821491</v>
      </c>
      <c r="C2012">
        <v>4252655.2463788763</v>
      </c>
      <c r="D2012" t="str">
        <v>met</v>
      </c>
      <c r="E2012">
        <v>277916.61780327279</v>
      </c>
    </row>
    <row r="2013" spans="1:5" x14ac:dyDescent="0.25">
      <c r="A2013">
        <v>1946</v>
      </c>
      <c r="B2013" s="40">
        <v>2947774.9478789456</v>
      </c>
      <c r="C2013">
        <v>4254012.021959397</v>
      </c>
      <c r="D2013" t="str">
        <v>unmet</v>
      </c>
      <c r="E2013">
        <v>-1306237.0740804514</v>
      </c>
    </row>
    <row r="2014" spans="1:5" x14ac:dyDescent="0.25">
      <c r="A2014">
        <v>1947</v>
      </c>
      <c r="B2014" s="40">
        <v>3363577.237875225</v>
      </c>
      <c r="C2014">
        <v>4253041.7399121309</v>
      </c>
      <c r="D2014" t="str">
        <v>unmet</v>
      </c>
      <c r="E2014">
        <v>-889464.50203690585</v>
      </c>
    </row>
    <row r="2015" spans="1:5" x14ac:dyDescent="0.25">
      <c r="A2015">
        <v>1948</v>
      </c>
      <c r="B2015" s="40">
        <v>4334901.4083909867</v>
      </c>
      <c r="C2015">
        <v>4254012.2816666262</v>
      </c>
      <c r="D2015" t="str">
        <v>met</v>
      </c>
      <c r="E2015">
        <v>80889.126724360511</v>
      </c>
    </row>
    <row r="2016" spans="1:5" x14ac:dyDescent="0.25">
      <c r="A2016">
        <v>1949</v>
      </c>
      <c r="B2016" s="40">
        <v>4544683.0887710266</v>
      </c>
      <c r="C2016">
        <v>4253504.7517418452</v>
      </c>
      <c r="D2016" t="str">
        <v>met</v>
      </c>
      <c r="E2016">
        <v>291178.33702918142</v>
      </c>
    </row>
    <row r="2017" spans="1:5" x14ac:dyDescent="0.25">
      <c r="A2017">
        <v>1950</v>
      </c>
      <c r="B2017" s="40">
        <v>3365281.6213071859</v>
      </c>
      <c r="C2017">
        <v>4253640.8632505927</v>
      </c>
      <c r="D2017" t="str">
        <v>unmet</v>
      </c>
      <c r="E2017">
        <v>-888359.24194340687</v>
      </c>
    </row>
    <row r="2018" spans="1:5" x14ac:dyDescent="0.25">
      <c r="A2018">
        <v>1951</v>
      </c>
      <c r="B2018" s="40">
        <v>2881166.9958891803</v>
      </c>
      <c r="C2018">
        <v>4253049.5837366525</v>
      </c>
      <c r="D2018" t="str">
        <v>unmet</v>
      </c>
      <c r="E2018">
        <v>-1371882.5878474722</v>
      </c>
    </row>
    <row r="2019" spans="1:5" x14ac:dyDescent="0.25">
      <c r="A2019">
        <v>1952</v>
      </c>
      <c r="B2019" s="40">
        <v>4600908.1145583913</v>
      </c>
      <c r="C2019">
        <v>4253525.1875567054</v>
      </c>
      <c r="D2019" t="str">
        <v>met</v>
      </c>
      <c r="E2019">
        <v>347382.92700168584</v>
      </c>
    </row>
    <row r="2020" spans="1:5" x14ac:dyDescent="0.25">
      <c r="A2020">
        <v>1953</v>
      </c>
      <c r="B2020" s="40">
        <v>3634889.1680598585</v>
      </c>
      <c r="C2020">
        <v>4253633.9350152863</v>
      </c>
      <c r="D2020" t="str">
        <v>unmet</v>
      </c>
      <c r="E2020">
        <v>-618744.76695542783</v>
      </c>
    </row>
    <row r="2021" spans="1:5" x14ac:dyDescent="0.25">
      <c r="A2021">
        <v>1954</v>
      </c>
      <c r="B2021" s="40">
        <v>2996375.9900633078</v>
      </c>
      <c r="C2021">
        <v>4253463.3583820239</v>
      </c>
      <c r="D2021" t="str">
        <v>unmet</v>
      </c>
      <c r="E2021">
        <v>-1257087.3683187161</v>
      </c>
    </row>
    <row r="2022" spans="1:5" x14ac:dyDescent="0.25">
      <c r="A2022">
        <v>1955</v>
      </c>
      <c r="B2022" s="40">
        <v>3209252.8996491195</v>
      </c>
      <c r="C2022">
        <v>4253357.4638765221</v>
      </c>
      <c r="D2022" t="str">
        <v>unmet</v>
      </c>
      <c r="E2022">
        <v>-1044104.5642274027</v>
      </c>
    </row>
    <row r="2023" spans="1:5" x14ac:dyDescent="0.25">
      <c r="A2023">
        <v>1956</v>
      </c>
      <c r="B2023" s="40">
        <v>3939544.746101303</v>
      </c>
      <c r="C2023">
        <v>4253310.4669449674</v>
      </c>
      <c r="D2023" t="str">
        <v>unmet</v>
      </c>
      <c r="E2023">
        <v>-313765.72084366437</v>
      </c>
    </row>
    <row r="2024" spans="1:5" x14ac:dyDescent="0.25">
      <c r="A2024">
        <v>1957</v>
      </c>
      <c r="B2024" s="40">
        <v>3103861.3947207415</v>
      </c>
      <c r="C2024">
        <v>4253541.4153599646</v>
      </c>
      <c r="D2024" t="str">
        <v>unmet</v>
      </c>
      <c r="E2024">
        <v>-1149680.020639223</v>
      </c>
    </row>
    <row r="2025" spans="1:5" x14ac:dyDescent="0.25">
      <c r="A2025">
        <v>1958</v>
      </c>
      <c r="B2025" s="40">
        <v>7585693.6364867557</v>
      </c>
      <c r="C2025">
        <v>4253192.9684164226</v>
      </c>
      <c r="D2025" t="str">
        <v>met</v>
      </c>
      <c r="E2025">
        <v>3332500.6680703331</v>
      </c>
    </row>
    <row r="2026" spans="1:5" x14ac:dyDescent="0.25">
      <c r="A2026">
        <v>1959</v>
      </c>
      <c r="B2026" s="40">
        <v>3579963.3626946406</v>
      </c>
      <c r="C2026">
        <v>4253112.0826636264</v>
      </c>
      <c r="D2026" t="str">
        <v>unmet</v>
      </c>
      <c r="E2026">
        <v>-673148.71996898577</v>
      </c>
    </row>
    <row r="2027" spans="1:5" x14ac:dyDescent="0.25">
      <c r="A2027">
        <v>1960</v>
      </c>
      <c r="B2027" s="40">
        <v>3549929.1756787766</v>
      </c>
      <c r="C2027">
        <v>4253382.8556051571</v>
      </c>
      <c r="D2027" t="str">
        <v>unmet</v>
      </c>
      <c r="E2027">
        <v>-703453.67992638052</v>
      </c>
    </row>
    <row r="2028" spans="1:5" x14ac:dyDescent="0.25">
      <c r="A2028">
        <v>1961</v>
      </c>
      <c r="B2028" s="40">
        <v>3417623.2210611114</v>
      </c>
      <c r="C2028">
        <v>4253506.8249962563</v>
      </c>
      <c r="D2028" t="str">
        <v>unmet</v>
      </c>
      <c r="E2028">
        <v>-835883.60393514484</v>
      </c>
    </row>
    <row r="2029" spans="1:5" x14ac:dyDescent="0.25">
      <c r="A2029">
        <v>1962</v>
      </c>
      <c r="B2029" s="40">
        <v>3508350.1838940084</v>
      </c>
      <c r="C2029">
        <v>4253356.9227275066</v>
      </c>
      <c r="D2029" t="str">
        <v>unmet</v>
      </c>
      <c r="E2029">
        <v>-745006.73883349821</v>
      </c>
    </row>
    <row r="2030" spans="1:5" x14ac:dyDescent="0.25">
      <c r="A2030">
        <v>1963</v>
      </c>
      <c r="B2030" s="40">
        <v>3570368.5142201148</v>
      </c>
      <c r="C2030">
        <v>4253550.8535251133</v>
      </c>
      <c r="D2030" t="str">
        <v>unmet</v>
      </c>
      <c r="E2030">
        <v>-683182.33930499852</v>
      </c>
    </row>
    <row r="2031" spans="1:5" x14ac:dyDescent="0.25">
      <c r="A2031">
        <v>1964</v>
      </c>
      <c r="B2031" s="40">
        <v>3943657.2801051624</v>
      </c>
      <c r="C2031">
        <v>4253411.4774935944</v>
      </c>
      <c r="D2031" t="str">
        <v>unmet</v>
      </c>
      <c r="E2031">
        <v>-309754.19738843199</v>
      </c>
    </row>
    <row r="2032" spans="1:5" x14ac:dyDescent="0.25">
      <c r="A2032">
        <v>1965</v>
      </c>
      <c r="B2032" s="40">
        <v>3476142.8470625123</v>
      </c>
      <c r="C2032">
        <v>4253118.4830441503</v>
      </c>
      <c r="D2032" t="str">
        <v>unmet</v>
      </c>
      <c r="E2032">
        <v>-776975.63598163798</v>
      </c>
    </row>
    <row r="2033" spans="1:5" x14ac:dyDescent="0.25">
      <c r="A2033">
        <v>1966</v>
      </c>
      <c r="B2033" s="40">
        <v>2949148.5676553622</v>
      </c>
      <c r="C2033">
        <v>4253778.1816151589</v>
      </c>
      <c r="D2033" t="str">
        <v>unmet</v>
      </c>
      <c r="E2033">
        <v>-1304629.6139597967</v>
      </c>
    </row>
    <row r="2034" spans="1:5" x14ac:dyDescent="0.25">
      <c r="A2034">
        <v>1967</v>
      </c>
      <c r="B2034" s="40">
        <v>3581808.8213617401</v>
      </c>
      <c r="C2034">
        <v>4253738.8271404253</v>
      </c>
      <c r="D2034" t="str">
        <v>unmet</v>
      </c>
      <c r="E2034">
        <v>-671930.00577868521</v>
      </c>
    </row>
    <row r="2035" spans="1:5" x14ac:dyDescent="0.25">
      <c r="A2035">
        <v>1968</v>
      </c>
      <c r="B2035" s="40">
        <v>3097668.1387611963</v>
      </c>
      <c r="C2035">
        <v>4253647.9683886264</v>
      </c>
      <c r="D2035" t="str">
        <v>unmet</v>
      </c>
      <c r="E2035">
        <v>-1155979.8296274301</v>
      </c>
    </row>
    <row r="2036" spans="1:5" x14ac:dyDescent="0.25">
      <c r="A2036">
        <v>1969</v>
      </c>
      <c r="B2036" s="40">
        <v>6718919.153705541</v>
      </c>
      <c r="C2036">
        <v>4253295.533009544</v>
      </c>
      <c r="D2036" t="str">
        <v>met</v>
      </c>
      <c r="E2036">
        <v>2465623.620695997</v>
      </c>
    </row>
    <row r="2037" spans="1:5" x14ac:dyDescent="0.25">
      <c r="A2037">
        <v>1970</v>
      </c>
      <c r="B2037" s="40">
        <v>3419893.1204880299</v>
      </c>
      <c r="C2037">
        <v>4253742.1662825681</v>
      </c>
      <c r="D2037" t="str">
        <v>unmet</v>
      </c>
      <c r="E2037">
        <v>-833849.04579453822</v>
      </c>
    </row>
    <row r="2038" spans="1:5" x14ac:dyDescent="0.25">
      <c r="A2038">
        <v>1971</v>
      </c>
      <c r="B2038" s="40">
        <v>2978819.8334710915</v>
      </c>
      <c r="C2038">
        <v>4253342.8468017606</v>
      </c>
      <c r="D2038" t="str">
        <v>unmet</v>
      </c>
      <c r="E2038">
        <v>-1274523.0133306691</v>
      </c>
    </row>
    <row r="2039" spans="1:5" x14ac:dyDescent="0.25">
      <c r="A2039">
        <v>1972</v>
      </c>
      <c r="B2039" s="40">
        <v>3412930.5557409339</v>
      </c>
      <c r="C2039">
        <v>4253186.4629788054</v>
      </c>
      <c r="D2039" t="str">
        <v>unmet</v>
      </c>
      <c r="E2039">
        <v>-840255.90723787155</v>
      </c>
    </row>
    <row r="2040" spans="1:5" x14ac:dyDescent="0.25">
      <c r="A2040">
        <v>1973</v>
      </c>
      <c r="B2040" s="40">
        <v>4814563.6030866085</v>
      </c>
      <c r="C2040">
        <v>4253459.673603856</v>
      </c>
      <c r="D2040" t="str">
        <v>met</v>
      </c>
      <c r="E2040">
        <v>561103.92948275246</v>
      </c>
    </row>
    <row r="2041" spans="1:5" x14ac:dyDescent="0.25">
      <c r="A2041">
        <v>1974</v>
      </c>
      <c r="B2041" s="40">
        <v>4153881.1583230598</v>
      </c>
      <c r="C2041">
        <v>4254219.4982397035</v>
      </c>
      <c r="D2041" t="str">
        <v>unmet</v>
      </c>
      <c r="E2041">
        <v>-100338.33991664369</v>
      </c>
    </row>
    <row r="2042" spans="1:5" x14ac:dyDescent="0.25">
      <c r="A2042">
        <v>1975</v>
      </c>
      <c r="B2042" s="40">
        <v>3817369.7356035891</v>
      </c>
      <c r="C2042">
        <v>4253500.6574047897</v>
      </c>
      <c r="D2042" t="str">
        <v>unmet</v>
      </c>
      <c r="E2042">
        <v>-436130.9218012006</v>
      </c>
    </row>
    <row r="2043" spans="1:5" x14ac:dyDescent="0.25">
      <c r="A2043">
        <v>1976</v>
      </c>
      <c r="B2043" s="40">
        <v>3385962.3745522005</v>
      </c>
      <c r="C2043">
        <v>4254037.2852426702</v>
      </c>
      <c r="D2043" t="str">
        <v>unmet</v>
      </c>
      <c r="E2043">
        <v>-868074.91069046967</v>
      </c>
    </row>
    <row r="2044" spans="1:5" x14ac:dyDescent="0.25">
      <c r="A2044">
        <v>1977</v>
      </c>
      <c r="B2044" s="40">
        <v>4691506.9414011519</v>
      </c>
      <c r="C2044">
        <v>4253280.8901807219</v>
      </c>
      <c r="D2044" t="str">
        <v>met</v>
      </c>
      <c r="E2044">
        <v>438226.05122043006</v>
      </c>
    </row>
    <row r="2045" spans="1:5" x14ac:dyDescent="0.25">
      <c r="A2045">
        <v>1978</v>
      </c>
      <c r="B2045" s="40">
        <v>3449850.2774702595</v>
      </c>
      <c r="C2045">
        <v>4253823.9822529936</v>
      </c>
      <c r="D2045" t="str">
        <v>unmet</v>
      </c>
      <c r="E2045">
        <v>-803973.70478273416</v>
      </c>
    </row>
    <row r="2046" spans="1:5" x14ac:dyDescent="0.25">
      <c r="A2046">
        <v>1979</v>
      </c>
      <c r="B2046" s="40">
        <v>6389990.241371219</v>
      </c>
      <c r="C2046">
        <v>4253196.7275742702</v>
      </c>
      <c r="D2046" t="str">
        <v>met</v>
      </c>
      <c r="E2046">
        <v>2136793.5137969488</v>
      </c>
    </row>
    <row r="2047" spans="1:5" x14ac:dyDescent="0.25">
      <c r="A2047">
        <v>1980</v>
      </c>
      <c r="B2047" s="40">
        <v>3257595.4229500955</v>
      </c>
      <c r="C2047">
        <v>4253494.7648494728</v>
      </c>
      <c r="D2047" t="str">
        <v>unmet</v>
      </c>
      <c r="E2047">
        <v>-995899.34189937729</v>
      </c>
    </row>
    <row r="2048" spans="1:5" x14ac:dyDescent="0.25">
      <c r="A2048">
        <v>1981</v>
      </c>
      <c r="B2048" s="40">
        <v>4175157.2180903414</v>
      </c>
      <c r="C2048">
        <v>4253215.3565720441</v>
      </c>
      <c r="D2048" t="str">
        <v>unmet</v>
      </c>
      <c r="E2048">
        <v>-78058.138481702656</v>
      </c>
    </row>
    <row r="2049" spans="1:5" x14ac:dyDescent="0.25">
      <c r="A2049">
        <v>1982</v>
      </c>
      <c r="B2049" s="40">
        <v>2798989.7435660665</v>
      </c>
      <c r="C2049">
        <v>4253921.2121472126</v>
      </c>
      <c r="D2049" t="str">
        <v>unmet</v>
      </c>
      <c r="E2049">
        <v>-1454931.4685811461</v>
      </c>
    </row>
    <row r="2050" spans="1:5" x14ac:dyDescent="0.25">
      <c r="A2050">
        <v>1983</v>
      </c>
      <c r="B2050" s="40">
        <v>3401181.3017727034</v>
      </c>
      <c r="C2050">
        <v>4253354.7746779304</v>
      </c>
      <c r="D2050" t="str">
        <v>unmet</v>
      </c>
      <c r="E2050">
        <v>-852173.47290522698</v>
      </c>
    </row>
    <row r="2051" spans="1:5" x14ac:dyDescent="0.25">
      <c r="A2051">
        <v>1984</v>
      </c>
      <c r="B2051" s="40">
        <v>3539494.5500087095</v>
      </c>
      <c r="C2051">
        <v>4253485.673974012</v>
      </c>
      <c r="D2051" t="str">
        <v>unmet</v>
      </c>
      <c r="E2051">
        <v>-713991.12396530248</v>
      </c>
    </row>
    <row r="2052" spans="1:5" x14ac:dyDescent="0.25">
      <c r="A2052">
        <v>1985</v>
      </c>
      <c r="B2052" s="40">
        <v>3607888.1530557731</v>
      </c>
      <c r="C2052">
        <v>4253337.3981005922</v>
      </c>
      <c r="D2052" t="str">
        <v>unmet</v>
      </c>
      <c r="E2052">
        <v>-645449.24504481908</v>
      </c>
    </row>
    <row r="2053" spans="1:5" x14ac:dyDescent="0.25">
      <c r="A2053">
        <v>1986</v>
      </c>
      <c r="B2053" s="40">
        <v>3994610.890346379</v>
      </c>
      <c r="C2053">
        <v>4253321.3419367019</v>
      </c>
      <c r="D2053" t="str">
        <v>unmet</v>
      </c>
      <c r="E2053">
        <v>-258710.45159032289</v>
      </c>
    </row>
    <row r="2054" spans="1:5" x14ac:dyDescent="0.25">
      <c r="A2054">
        <v>1987</v>
      </c>
      <c r="B2054" s="40">
        <v>6763682.3556770124</v>
      </c>
      <c r="C2054">
        <v>4253751.3639064813</v>
      </c>
      <c r="D2054" t="str">
        <v>met</v>
      </c>
      <c r="E2054">
        <v>2509930.9917705311</v>
      </c>
    </row>
    <row r="2055" spans="1:5" x14ac:dyDescent="0.25">
      <c r="A2055">
        <v>1988</v>
      </c>
      <c r="B2055" s="40">
        <v>3566740.9740630616</v>
      </c>
      <c r="C2055">
        <v>4253285.1791443098</v>
      </c>
      <c r="D2055" t="str">
        <v>unmet</v>
      </c>
      <c r="E2055">
        <v>-686544.20508124819</v>
      </c>
    </row>
    <row r="2056" spans="1:5" x14ac:dyDescent="0.25">
      <c r="A2056">
        <v>1989</v>
      </c>
      <c r="B2056" s="40">
        <v>3256422.0808003987</v>
      </c>
      <c r="C2056">
        <v>4254157.5439408226</v>
      </c>
      <c r="D2056" t="str">
        <v>unmet</v>
      </c>
      <c r="E2056">
        <v>-997735.46314042388</v>
      </c>
    </row>
    <row r="2057" spans="1:5" x14ac:dyDescent="0.25">
      <c r="A2057">
        <v>1990</v>
      </c>
      <c r="B2057" s="40">
        <v>3330322.4608970932</v>
      </c>
      <c r="C2057">
        <v>4253333.7882147478</v>
      </c>
      <c r="D2057" t="str">
        <v>unmet</v>
      </c>
      <c r="E2057">
        <v>-923011.32731765462</v>
      </c>
    </row>
    <row r="2058" spans="1:5" x14ac:dyDescent="0.25">
      <c r="A2058">
        <v>1991</v>
      </c>
      <c r="B2058" s="40">
        <v>3182258.9317324217</v>
      </c>
      <c r="C2058">
        <v>4253175.8444461189</v>
      </c>
      <c r="D2058" t="str">
        <v>unmet</v>
      </c>
      <c r="E2058">
        <v>-1070916.9127136972</v>
      </c>
    </row>
    <row r="2059" spans="1:5" x14ac:dyDescent="0.25">
      <c r="A2059">
        <v>1992</v>
      </c>
      <c r="B2059" s="40">
        <v>3425077.7791795363</v>
      </c>
      <c r="C2059">
        <v>4253668.7406424135</v>
      </c>
      <c r="D2059" t="str">
        <v>unmet</v>
      </c>
      <c r="E2059">
        <v>-828590.96146287723</v>
      </c>
    </row>
    <row r="2060" spans="1:5" x14ac:dyDescent="0.25">
      <c r="A2060">
        <v>1993</v>
      </c>
      <c r="B2060" s="40">
        <v>2956409.5148014133</v>
      </c>
      <c r="C2060">
        <v>4253627.3179106582</v>
      </c>
      <c r="D2060" t="str">
        <v>unmet</v>
      </c>
      <c r="E2060">
        <v>-1297217.8031092449</v>
      </c>
    </row>
    <row r="2061" spans="1:5" x14ac:dyDescent="0.25">
      <c r="A2061">
        <v>1994</v>
      </c>
      <c r="B2061" s="40">
        <v>3451888.35373708</v>
      </c>
      <c r="C2061">
        <v>4253289.6647367729</v>
      </c>
      <c r="D2061" t="str">
        <v>unmet</v>
      </c>
      <c r="E2061">
        <v>-801401.31099969288</v>
      </c>
    </row>
    <row r="2062" spans="1:5" x14ac:dyDescent="0.25">
      <c r="A2062">
        <v>1995</v>
      </c>
      <c r="B2062" s="40">
        <v>4345444.9210079033</v>
      </c>
      <c r="C2062">
        <v>4253262.5387335196</v>
      </c>
      <c r="D2062" t="str">
        <v>met</v>
      </c>
      <c r="E2062">
        <v>92182.382274383679</v>
      </c>
    </row>
    <row r="2063" spans="1:5" x14ac:dyDescent="0.25">
      <c r="A2063">
        <v>1996</v>
      </c>
      <c r="B2063" s="40">
        <v>3208491.6213132907</v>
      </c>
      <c r="C2063">
        <v>4253433.2883202164</v>
      </c>
      <c r="D2063" t="str">
        <v>unmet</v>
      </c>
      <c r="E2063">
        <v>-1044941.6670069257</v>
      </c>
    </row>
    <row r="2064" spans="1:5" x14ac:dyDescent="0.25">
      <c r="A2064">
        <v>1997</v>
      </c>
      <c r="B2064" s="40">
        <v>4411695.1895115105</v>
      </c>
      <c r="C2064">
        <v>4253034.8892874252</v>
      </c>
      <c r="D2064" t="str">
        <v>met</v>
      </c>
      <c r="E2064">
        <v>158660.30022408534</v>
      </c>
    </row>
    <row r="2065" spans="1:5" x14ac:dyDescent="0.25">
      <c r="A2065">
        <v>1998</v>
      </c>
      <c r="B2065" s="40">
        <v>2831300.3243137761</v>
      </c>
      <c r="C2065">
        <v>4252909.717289079</v>
      </c>
      <c r="D2065" t="str">
        <v>unmet</v>
      </c>
      <c r="E2065">
        <v>-1421609.3929753029</v>
      </c>
    </row>
    <row r="2066" spans="1:5" x14ac:dyDescent="0.25">
      <c r="A2066">
        <v>1999</v>
      </c>
      <c r="B2066" s="40">
        <v>3453186.1586447982</v>
      </c>
      <c r="C2066">
        <v>4253567.6985863224</v>
      </c>
      <c r="D2066" t="str">
        <v>unmet</v>
      </c>
      <c r="E2066">
        <v>-800381.53994152416</v>
      </c>
    </row>
    <row r="2067" spans="1:5" x14ac:dyDescent="0.25">
      <c r="A2067">
        <v>2000</v>
      </c>
      <c r="B2067" s="40">
        <v>4056355.7509499094</v>
      </c>
      <c r="C2067">
        <v>4253031.150548853</v>
      </c>
      <c r="D2067" t="str">
        <v>unmet</v>
      </c>
      <c r="E2067">
        <v>-196675.39959894354</v>
      </c>
    </row>
    <row r="2068" spans="1:5" x14ac:dyDescent="0.25">
      <c r="A2068">
        <v>2001</v>
      </c>
      <c r="B2068" s="40">
        <v>3265217.0147107807</v>
      </c>
      <c r="C2068">
        <v>4253290.5125134503</v>
      </c>
      <c r="D2068" t="str">
        <v>unmet</v>
      </c>
      <c r="E2068">
        <v>-988073.49780266965</v>
      </c>
    </row>
    <row r="2069" spans="1:5" x14ac:dyDescent="0.25">
      <c r="A2069">
        <v>2002</v>
      </c>
      <c r="B2069" s="40">
        <v>3552520.3235329911</v>
      </c>
      <c r="C2069">
        <v>4253543.2209125338</v>
      </c>
      <c r="D2069" t="str">
        <v>unmet</v>
      </c>
      <c r="E2069">
        <v>-701022.8973795427</v>
      </c>
    </row>
    <row r="2070" spans="1:5" x14ac:dyDescent="0.25">
      <c r="A2070">
        <v>2003</v>
      </c>
      <c r="B2070" s="40">
        <v>3050783.6124891206</v>
      </c>
      <c r="C2070">
        <v>4253097.9055268876</v>
      </c>
      <c r="D2070" t="str">
        <v>unmet</v>
      </c>
      <c r="E2070">
        <v>-1202314.2930377671</v>
      </c>
    </row>
    <row r="2071" spans="1:5" x14ac:dyDescent="0.25">
      <c r="A2071">
        <v>2004</v>
      </c>
      <c r="B2071" s="40">
        <v>3723021.5528881894</v>
      </c>
      <c r="C2071">
        <v>4253120.0704997964</v>
      </c>
      <c r="D2071" t="str">
        <v>unmet</v>
      </c>
      <c r="E2071">
        <v>-530098.51761160698</v>
      </c>
    </row>
    <row r="2072" spans="1:5" x14ac:dyDescent="0.25">
      <c r="A2072">
        <v>2005</v>
      </c>
      <c r="B2072" s="40">
        <v>3279649.6676091868</v>
      </c>
      <c r="C2072">
        <v>4252993.9931961652</v>
      </c>
      <c r="D2072" t="str">
        <v>unmet</v>
      </c>
      <c r="E2072">
        <v>-973344.32558697835</v>
      </c>
    </row>
    <row r="2073" spans="1:5" x14ac:dyDescent="0.25">
      <c r="A2073">
        <v>2006</v>
      </c>
      <c r="B2073" s="40">
        <v>3034088.6329551283</v>
      </c>
      <c r="C2073">
        <v>4252775.3162752092</v>
      </c>
      <c r="D2073" t="str">
        <v>unmet</v>
      </c>
      <c r="E2073">
        <v>-1218686.6833200809</v>
      </c>
    </row>
    <row r="2074" spans="1:5" x14ac:dyDescent="0.25">
      <c r="A2074">
        <v>2007</v>
      </c>
      <c r="B2074" s="40">
        <v>3809027.0208981382</v>
      </c>
      <c r="C2074">
        <v>4253394.0346342726</v>
      </c>
      <c r="D2074" t="str">
        <v>unmet</v>
      </c>
      <c r="E2074">
        <v>-444367.0137361344</v>
      </c>
    </row>
    <row r="2075" spans="1:5" x14ac:dyDescent="0.25">
      <c r="A2075">
        <v>2008</v>
      </c>
      <c r="B2075" s="40">
        <v>3301046.9354398521</v>
      </c>
      <c r="C2075">
        <v>4253398.6199393012</v>
      </c>
      <c r="D2075" t="str">
        <v>unmet</v>
      </c>
      <c r="E2075">
        <v>-952351.6844994491</v>
      </c>
    </row>
    <row r="2076" spans="1:5" x14ac:dyDescent="0.25">
      <c r="A2076">
        <v>2009</v>
      </c>
      <c r="B2076" s="40">
        <v>3347780.358514009</v>
      </c>
      <c r="C2076">
        <v>4253670.0388220726</v>
      </c>
      <c r="D2076" t="str">
        <v>unmet</v>
      </c>
      <c r="E2076">
        <v>-905889.68030806351</v>
      </c>
    </row>
    <row r="2077" spans="1:5" x14ac:dyDescent="0.25">
      <c r="A2077">
        <v>2010</v>
      </c>
      <c r="B2077" s="40">
        <v>4667548.960282444</v>
      </c>
      <c r="C2077">
        <v>4253754.8703954825</v>
      </c>
      <c r="D2077" t="str">
        <v>met</v>
      </c>
      <c r="E2077">
        <v>413794.0898869615</v>
      </c>
    </row>
    <row r="2078" spans="1:5" x14ac:dyDescent="0.25">
      <c r="A2078">
        <v>2011</v>
      </c>
      <c r="B2078" s="40">
        <v>3370423.2361441664</v>
      </c>
      <c r="C2078">
        <v>4253465.315210931</v>
      </c>
      <c r="D2078" t="str">
        <v>unmet</v>
      </c>
      <c r="E2078">
        <v>-883042.07906676456</v>
      </c>
    </row>
    <row r="2079" spans="1:5" x14ac:dyDescent="0.25">
      <c r="A2079">
        <v>2012</v>
      </c>
      <c r="B2079" s="40">
        <v>2535735.2889649486</v>
      </c>
      <c r="C2079">
        <v>4253537.2991060764</v>
      </c>
      <c r="D2079" t="str">
        <v>unmet</v>
      </c>
      <c r="E2079">
        <v>-1717802.0101411277</v>
      </c>
    </row>
    <row r="2080" spans="1:5" x14ac:dyDescent="0.25">
      <c r="A2080">
        <v>2013</v>
      </c>
      <c r="B2080" s="40">
        <v>3343904.5105448361</v>
      </c>
      <c r="C2080">
        <v>4253880.5968401469</v>
      </c>
      <c r="D2080" t="str">
        <v>unmet</v>
      </c>
      <c r="E2080">
        <v>-909976.08629531087</v>
      </c>
    </row>
    <row r="2081" spans="1:5" x14ac:dyDescent="0.25">
      <c r="A2081">
        <v>2014</v>
      </c>
      <c r="B2081" s="40">
        <v>2819795.3261814658</v>
      </c>
      <c r="C2081">
        <v>4253233.2036013398</v>
      </c>
      <c r="D2081" t="str">
        <v>unmet</v>
      </c>
      <c r="E2081">
        <v>-1433437.8774198741</v>
      </c>
    </row>
    <row r="2082" spans="1:5" x14ac:dyDescent="0.25">
      <c r="A2082">
        <v>2015</v>
      </c>
      <c r="B2082" s="40">
        <v>4535508.1635733247</v>
      </c>
      <c r="C2082">
        <v>4253400.0149025042</v>
      </c>
      <c r="D2082" t="str">
        <v>met</v>
      </c>
      <c r="E2082">
        <v>282108.14867082052</v>
      </c>
    </row>
    <row r="2083" spans="1:5" x14ac:dyDescent="0.25">
      <c r="A2083">
        <v>2016</v>
      </c>
      <c r="B2083" s="40">
        <v>3573578.7423017891</v>
      </c>
      <c r="C2083">
        <v>4253315.5878795376</v>
      </c>
      <c r="D2083" t="str">
        <v>unmet</v>
      </c>
      <c r="E2083">
        <v>-679736.84557774849</v>
      </c>
    </row>
    <row r="2084" spans="1:5" x14ac:dyDescent="0.25">
      <c r="A2084">
        <v>2017</v>
      </c>
      <c r="B2084" s="40">
        <v>3357263.722311426</v>
      </c>
      <c r="C2084">
        <v>4253124.5733571518</v>
      </c>
      <c r="D2084" t="str">
        <v>unmet</v>
      </c>
      <c r="E2084">
        <v>-895860.85104572587</v>
      </c>
    </row>
    <row r="2085" spans="1:5" x14ac:dyDescent="0.25">
      <c r="A2085">
        <v>2018</v>
      </c>
      <c r="B2085" s="40">
        <v>4400594.4387377985</v>
      </c>
      <c r="C2085">
        <v>4253367.4878834765</v>
      </c>
      <c r="D2085" t="str">
        <v>met</v>
      </c>
      <c r="E2085">
        <v>147226.95085432194</v>
      </c>
    </row>
    <row r="2086" spans="1:5" x14ac:dyDescent="0.25">
      <c r="A2086">
        <v>2019</v>
      </c>
      <c r="B2086" s="40">
        <v>3159005.9964121892</v>
      </c>
      <c r="C2086">
        <v>4253047.124025817</v>
      </c>
      <c r="D2086" t="str">
        <v>unmet</v>
      </c>
      <c r="E2086">
        <v>-1094041.1276136278</v>
      </c>
    </row>
    <row r="2087" spans="1:5" x14ac:dyDescent="0.25">
      <c r="A2087">
        <v>2020</v>
      </c>
      <c r="B2087" s="40">
        <v>3042555.6514496258</v>
      </c>
      <c r="C2087">
        <v>4253828.7311936282</v>
      </c>
      <c r="D2087" t="str">
        <v>unmet</v>
      </c>
      <c r="E2087">
        <v>-1211273.0797440023</v>
      </c>
    </row>
    <row r="2088" spans="1:5" x14ac:dyDescent="0.25">
      <c r="A2088">
        <v>2021</v>
      </c>
      <c r="B2088" s="40">
        <v>5608155.0645954693</v>
      </c>
      <c r="C2088">
        <v>4252871.8119600974</v>
      </c>
      <c r="D2088" t="str">
        <v>met</v>
      </c>
      <c r="E2088">
        <v>1355283.2526353719</v>
      </c>
    </row>
    <row r="2089" spans="1:5" x14ac:dyDescent="0.25">
      <c r="A2089">
        <v>2022</v>
      </c>
      <c r="B2089" s="40">
        <v>2896837.1384806703</v>
      </c>
      <c r="C2089">
        <v>4253503.983131987</v>
      </c>
      <c r="D2089" t="str">
        <v>unmet</v>
      </c>
      <c r="E2089">
        <v>-1356666.8446513168</v>
      </c>
    </row>
    <row r="2090" spans="1:5" x14ac:dyDescent="0.25">
      <c r="A2090">
        <v>2023</v>
      </c>
      <c r="B2090" s="40">
        <v>2986846.4116701069</v>
      </c>
      <c r="C2090">
        <v>4252960.807893238</v>
      </c>
      <c r="D2090" t="str">
        <v>unmet</v>
      </c>
      <c r="E2090">
        <v>-1266114.3962231311</v>
      </c>
    </row>
    <row r="2091" spans="1:5" x14ac:dyDescent="0.25">
      <c r="A2091">
        <v>2024</v>
      </c>
      <c r="B2091" s="40">
        <v>4185812.2873618989</v>
      </c>
      <c r="C2091">
        <v>4253427.6854781443</v>
      </c>
      <c r="D2091" t="str">
        <v>unmet</v>
      </c>
      <c r="E2091">
        <v>-67615.3981162454</v>
      </c>
    </row>
    <row r="2092" spans="1:5" x14ac:dyDescent="0.25">
      <c r="A2092">
        <v>2025</v>
      </c>
      <c r="B2092" s="40">
        <v>3651667.2456826316</v>
      </c>
      <c r="C2092">
        <v>4254209.8986248756</v>
      </c>
      <c r="D2092" t="str">
        <v>unmet</v>
      </c>
      <c r="E2092">
        <v>-602542.65294224396</v>
      </c>
    </row>
    <row r="2093" spans="1:5" x14ac:dyDescent="0.25">
      <c r="A2093">
        <v>2026</v>
      </c>
      <c r="B2093" s="40">
        <v>5578019.4097498041</v>
      </c>
      <c r="C2093">
        <v>4253636.2165765809</v>
      </c>
      <c r="D2093" t="str">
        <v>met</v>
      </c>
      <c r="E2093">
        <v>1324383.1931732232</v>
      </c>
    </row>
    <row r="2094" spans="1:5" x14ac:dyDescent="0.25">
      <c r="A2094">
        <v>2027</v>
      </c>
      <c r="B2094" s="40">
        <v>3556189.4712806684</v>
      </c>
      <c r="C2094">
        <v>4253110.8649402438</v>
      </c>
      <c r="D2094" t="str">
        <v>unmet</v>
      </c>
      <c r="E2094">
        <v>-696921.39365957538</v>
      </c>
    </row>
    <row r="2095" spans="1:5" x14ac:dyDescent="0.25">
      <c r="A2095">
        <v>2028</v>
      </c>
      <c r="B2095" s="40">
        <v>3177841.6379643753</v>
      </c>
      <c r="C2095">
        <v>4252916.3175439006</v>
      </c>
      <c r="D2095" t="str">
        <v>unmet</v>
      </c>
      <c r="E2095">
        <v>-1075074.6795795253</v>
      </c>
    </row>
    <row r="2096" spans="1:5" x14ac:dyDescent="0.25">
      <c r="A2096">
        <v>2029</v>
      </c>
      <c r="B2096" s="40">
        <v>3481838.1098747868</v>
      </c>
      <c r="C2096">
        <v>4253490.3747819932</v>
      </c>
      <c r="D2096" t="str">
        <v>unmet</v>
      </c>
      <c r="E2096">
        <v>-771652.26490720641</v>
      </c>
    </row>
    <row r="2097" spans="1:5" x14ac:dyDescent="0.25">
      <c r="A2097">
        <v>2030</v>
      </c>
      <c r="B2097" s="40">
        <v>2997838.8978262311</v>
      </c>
      <c r="C2097">
        <v>4253478.4819842028</v>
      </c>
      <c r="D2097" t="str">
        <v>unmet</v>
      </c>
      <c r="E2097">
        <v>-1255639.5841579717</v>
      </c>
    </row>
    <row r="2098" spans="1:5" x14ac:dyDescent="0.25">
      <c r="A2098">
        <v>2031</v>
      </c>
      <c r="B2098" s="40">
        <v>3315367.6860360997</v>
      </c>
      <c r="C2098">
        <v>4253484.9506793143</v>
      </c>
      <c r="D2098" t="str">
        <v>unmet</v>
      </c>
      <c r="E2098">
        <v>-938117.26464321464</v>
      </c>
    </row>
    <row r="2099" spans="1:5" x14ac:dyDescent="0.25">
      <c r="A2099">
        <v>2032</v>
      </c>
      <c r="B2099" s="40">
        <v>3049743.9903032868</v>
      </c>
      <c r="C2099">
        <v>4253204.7419311078</v>
      </c>
      <c r="D2099" t="str">
        <v>unmet</v>
      </c>
      <c r="E2099">
        <v>-1203460.751627821</v>
      </c>
    </row>
    <row r="2100" spans="1:5" x14ac:dyDescent="0.25">
      <c r="A2100">
        <v>2033</v>
      </c>
      <c r="B2100" s="40">
        <v>3567989.234562784</v>
      </c>
      <c r="C2100">
        <v>4253714.0856123623</v>
      </c>
      <c r="D2100" t="str">
        <v>unmet</v>
      </c>
      <c r="E2100">
        <v>-685724.85104957828</v>
      </c>
    </row>
    <row r="2101" spans="1:5" x14ac:dyDescent="0.25">
      <c r="A2101">
        <v>2034</v>
      </c>
      <c r="B2101" s="40">
        <v>3313319.5297471415</v>
      </c>
      <c r="C2101">
        <v>4253319.6715140073</v>
      </c>
      <c r="D2101" t="str">
        <v>unmet</v>
      </c>
      <c r="E2101">
        <v>-940000.14176686574</v>
      </c>
    </row>
    <row r="2102" spans="1:5" x14ac:dyDescent="0.25">
      <c r="A2102">
        <v>2035</v>
      </c>
      <c r="B2102" s="40">
        <v>3721039.3696616408</v>
      </c>
      <c r="C2102">
        <v>4253869.7381372508</v>
      </c>
      <c r="D2102" t="str">
        <v>unmet</v>
      </c>
      <c r="E2102">
        <v>-532830.36847560992</v>
      </c>
    </row>
    <row r="2103" spans="1:5" x14ac:dyDescent="0.25">
      <c r="A2103">
        <v>2036</v>
      </c>
      <c r="B2103" s="40">
        <v>3011069.6370878322</v>
      </c>
      <c r="C2103">
        <v>4252874.6585364873</v>
      </c>
      <c r="D2103" t="str">
        <v>unmet</v>
      </c>
      <c r="E2103">
        <v>-1241805.0214486551</v>
      </c>
    </row>
    <row r="2104" spans="1:5" x14ac:dyDescent="0.25">
      <c r="A2104">
        <v>2037</v>
      </c>
      <c r="B2104" s="40">
        <v>3861383.8647554875</v>
      </c>
      <c r="C2104">
        <v>4253314.0136218378</v>
      </c>
      <c r="D2104" t="str">
        <v>unmet</v>
      </c>
      <c r="E2104">
        <v>-391930.1488663503</v>
      </c>
    </row>
    <row r="2105" spans="1:5" x14ac:dyDescent="0.25">
      <c r="A2105">
        <v>2038</v>
      </c>
      <c r="B2105" s="40">
        <v>3957371.7517698165</v>
      </c>
      <c r="C2105">
        <v>4252960.0862169163</v>
      </c>
      <c r="D2105" t="str">
        <v>unmet</v>
      </c>
      <c r="E2105">
        <v>-295588.33444709983</v>
      </c>
    </row>
    <row r="2106" spans="1:5" x14ac:dyDescent="0.25">
      <c r="A2106">
        <v>2039</v>
      </c>
      <c r="B2106" s="40">
        <v>6915045.1377404323</v>
      </c>
      <c r="C2106">
        <v>4253414.6794398818</v>
      </c>
      <c r="D2106" t="str">
        <v>met</v>
      </c>
      <c r="E2106">
        <v>2661630.4583005505</v>
      </c>
    </row>
    <row r="2107" spans="1:5" x14ac:dyDescent="0.25">
      <c r="A2107">
        <v>2040</v>
      </c>
      <c r="B2107" s="40">
        <v>3114809.1257890817</v>
      </c>
      <c r="C2107">
        <v>4253159.5775968619</v>
      </c>
      <c r="D2107" t="str">
        <v>unmet</v>
      </c>
      <c r="E2107">
        <v>-1138350.4518077802</v>
      </c>
    </row>
    <row r="2108" spans="1:5" x14ac:dyDescent="0.25">
      <c r="A2108">
        <v>2041</v>
      </c>
      <c r="B2108" s="40">
        <v>2938798.7276868783</v>
      </c>
      <c r="C2108">
        <v>4253380.1731151249</v>
      </c>
      <c r="D2108" t="str">
        <v>unmet</v>
      </c>
      <c r="E2108">
        <v>-1314581.4454282466</v>
      </c>
    </row>
    <row r="2109" spans="1:5" x14ac:dyDescent="0.25">
      <c r="A2109">
        <v>2042</v>
      </c>
      <c r="B2109" s="40">
        <v>3393529.6059107436</v>
      </c>
      <c r="C2109">
        <v>4252891.7014172301</v>
      </c>
      <c r="D2109" t="str">
        <v>unmet</v>
      </c>
      <c r="E2109">
        <v>-859362.09550648648</v>
      </c>
    </row>
    <row r="2110" spans="1:5" x14ac:dyDescent="0.25">
      <c r="A2110">
        <v>2043</v>
      </c>
      <c r="B2110" s="40">
        <v>3284561.6596052228</v>
      </c>
      <c r="C2110">
        <v>4253203.6351233227</v>
      </c>
      <c r="D2110" t="str">
        <v>unmet</v>
      </c>
      <c r="E2110">
        <v>-968641.97551809996</v>
      </c>
    </row>
    <row r="2111" spans="1:5" x14ac:dyDescent="0.25">
      <c r="A2111">
        <v>2044</v>
      </c>
      <c r="B2111" s="40">
        <v>4649306.8254435528</v>
      </c>
      <c r="C2111">
        <v>4253936.7813770706</v>
      </c>
      <c r="D2111" t="str">
        <v>met</v>
      </c>
      <c r="E2111">
        <v>395370.04406648222</v>
      </c>
    </row>
    <row r="2112" spans="1:5" x14ac:dyDescent="0.25">
      <c r="A2112">
        <v>2045</v>
      </c>
      <c r="B2112" s="40">
        <v>4649395.0689223204</v>
      </c>
      <c r="C2112">
        <v>4253464.8118249895</v>
      </c>
      <c r="D2112" t="str">
        <v>met</v>
      </c>
      <c r="E2112">
        <v>395930.25709733088</v>
      </c>
    </row>
    <row r="2113" spans="1:5" x14ac:dyDescent="0.25">
      <c r="A2113">
        <v>2046</v>
      </c>
      <c r="B2113" s="40">
        <v>10546984.124066262</v>
      </c>
      <c r="C2113">
        <v>4253468.6091363663</v>
      </c>
      <c r="D2113" t="str">
        <v>met</v>
      </c>
      <c r="E2113">
        <v>6293515.5149298953</v>
      </c>
    </row>
    <row r="2114" spans="1:5" x14ac:dyDescent="0.25">
      <c r="A2114">
        <v>2047</v>
      </c>
      <c r="B2114" s="40">
        <v>3866644.0477431184</v>
      </c>
      <c r="C2114">
        <v>4253962.6968629574</v>
      </c>
      <c r="D2114" t="str">
        <v>unmet</v>
      </c>
      <c r="E2114">
        <v>-387318.64911983907</v>
      </c>
    </row>
    <row r="2115" spans="1:5" x14ac:dyDescent="0.25">
      <c r="A2115">
        <v>2048</v>
      </c>
      <c r="B2115" s="40">
        <v>3092446.5977018583</v>
      </c>
      <c r="C2115">
        <v>4253650.6392019428</v>
      </c>
      <c r="D2115" t="str">
        <v>unmet</v>
      </c>
      <c r="E2115">
        <v>-1161204.0415000846</v>
      </c>
    </row>
    <row r="2116" spans="1:5" x14ac:dyDescent="0.25">
      <c r="A2116">
        <v>2049</v>
      </c>
      <c r="B2116" s="40">
        <v>4446268.4374465514</v>
      </c>
      <c r="C2116">
        <v>4252905.5720752422</v>
      </c>
      <c r="D2116" t="str">
        <v>met</v>
      </c>
      <c r="E2116">
        <v>193362.86537130922</v>
      </c>
    </row>
    <row r="2117" spans="1:5" x14ac:dyDescent="0.25">
      <c r="A2117">
        <v>2050</v>
      </c>
      <c r="B2117" s="40">
        <v>3867745.183703356</v>
      </c>
      <c r="C2117">
        <v>4253211.1271365816</v>
      </c>
      <c r="D2117" t="str">
        <v>unmet</v>
      </c>
      <c r="E2117">
        <v>-385465.94343322562</v>
      </c>
    </row>
    <row r="2118" spans="1:5" x14ac:dyDescent="0.25">
      <c r="A2118">
        <v>2051</v>
      </c>
      <c r="B2118" s="40">
        <v>3212960.2933093403</v>
      </c>
      <c r="C2118">
        <v>4253555.1501876879</v>
      </c>
      <c r="D2118" t="str">
        <v>unmet</v>
      </c>
      <c r="E2118">
        <v>-1040594.8568783477</v>
      </c>
    </row>
    <row r="2119" spans="1:5" x14ac:dyDescent="0.25">
      <c r="A2119">
        <v>2052</v>
      </c>
      <c r="B2119" s="40">
        <v>3478764.8522226568</v>
      </c>
      <c r="C2119">
        <v>4253290.7008067593</v>
      </c>
      <c r="D2119" t="str">
        <v>unmet</v>
      </c>
      <c r="E2119">
        <v>-774525.84858410247</v>
      </c>
    </row>
    <row r="2120" spans="1:5" x14ac:dyDescent="0.25">
      <c r="A2120">
        <v>2053</v>
      </c>
      <c r="B2120" s="40">
        <v>3099750.8174944539</v>
      </c>
      <c r="C2120">
        <v>4253766.2088131802</v>
      </c>
      <c r="D2120" t="str">
        <v>unmet</v>
      </c>
      <c r="E2120">
        <v>-1154015.3913187264</v>
      </c>
    </row>
    <row r="2121" spans="1:5" x14ac:dyDescent="0.25">
      <c r="A2121">
        <v>2054</v>
      </c>
      <c r="B2121" s="40">
        <v>3595434.4128413042</v>
      </c>
      <c r="C2121">
        <v>4253332.623635022</v>
      </c>
      <c r="D2121" t="str">
        <v>unmet</v>
      </c>
      <c r="E2121">
        <v>-657898.21079371776</v>
      </c>
    </row>
    <row r="2122" spans="1:5" x14ac:dyDescent="0.25">
      <c r="A2122">
        <v>2055</v>
      </c>
      <c r="B2122" s="40">
        <v>3766251.6963551082</v>
      </c>
      <c r="C2122">
        <v>4253627.0375963282</v>
      </c>
      <c r="D2122" t="str">
        <v>unmet</v>
      </c>
      <c r="E2122">
        <v>-487375.34124122001</v>
      </c>
    </row>
    <row r="2123" spans="1:5" x14ac:dyDescent="0.25">
      <c r="A2123">
        <v>2056</v>
      </c>
      <c r="B2123" s="40">
        <v>3263584.303214781</v>
      </c>
      <c r="C2123">
        <v>4252883.5467686336</v>
      </c>
      <c r="D2123" t="str">
        <v>unmet</v>
      </c>
      <c r="E2123">
        <v>-989299.24355385266</v>
      </c>
    </row>
    <row r="2124" spans="1:5" x14ac:dyDescent="0.25">
      <c r="A2124">
        <v>2057</v>
      </c>
      <c r="B2124" s="40">
        <v>3421565.7408655076</v>
      </c>
      <c r="C2124">
        <v>4253564.1521060104</v>
      </c>
      <c r="D2124" t="str">
        <v>unmet</v>
      </c>
      <c r="E2124">
        <v>-831998.41124050273</v>
      </c>
    </row>
    <row r="2125" spans="1:5" x14ac:dyDescent="0.25">
      <c r="A2125">
        <v>2058</v>
      </c>
      <c r="B2125" s="40">
        <v>3510145.0136642372</v>
      </c>
      <c r="C2125">
        <v>4253335.1119784275</v>
      </c>
      <c r="D2125" t="str">
        <v>unmet</v>
      </c>
      <c r="E2125">
        <v>-743190.09831419028</v>
      </c>
    </row>
    <row r="2126" spans="1:5" x14ac:dyDescent="0.25">
      <c r="A2126">
        <v>2059</v>
      </c>
      <c r="B2126" s="40">
        <v>4231143.2746818932</v>
      </c>
      <c r="C2126">
        <v>4253045.3158814758</v>
      </c>
      <c r="D2126" t="str">
        <v>unmet</v>
      </c>
      <c r="E2126">
        <v>-21902.041199582629</v>
      </c>
    </row>
    <row r="2127" spans="1:5" x14ac:dyDescent="0.25">
      <c r="A2127">
        <v>2060</v>
      </c>
      <c r="B2127" s="40">
        <v>3673437.8036449146</v>
      </c>
      <c r="C2127">
        <v>4253324.8206269657</v>
      </c>
      <c r="D2127" t="str">
        <v>unmet</v>
      </c>
      <c r="E2127">
        <v>-579887.01698205108</v>
      </c>
    </row>
    <row r="2128" spans="1:5" x14ac:dyDescent="0.25">
      <c r="A2128">
        <v>2061</v>
      </c>
      <c r="B2128" s="40">
        <v>3634999.401603255</v>
      </c>
      <c r="C2128">
        <v>4252999.7102422323</v>
      </c>
      <c r="D2128" t="str">
        <v>unmet</v>
      </c>
      <c r="E2128">
        <v>-618000.30863897735</v>
      </c>
    </row>
    <row r="2129" spans="1:5" x14ac:dyDescent="0.25">
      <c r="A2129">
        <v>2062</v>
      </c>
      <c r="B2129" s="40">
        <v>5026177.6349080894</v>
      </c>
      <c r="C2129">
        <v>4253179.9113920815</v>
      </c>
      <c r="D2129" t="str">
        <v>met</v>
      </c>
      <c r="E2129">
        <v>772997.72351600789</v>
      </c>
    </row>
    <row r="2130" spans="1:5" x14ac:dyDescent="0.25">
      <c r="A2130">
        <v>2063</v>
      </c>
      <c r="B2130" s="40">
        <v>3888041.0558619252</v>
      </c>
      <c r="C2130">
        <v>4253288.7908842191</v>
      </c>
      <c r="D2130" t="str">
        <v>unmet</v>
      </c>
      <c r="E2130">
        <v>-365247.73502229387</v>
      </c>
    </row>
    <row r="2131" spans="1:5" x14ac:dyDescent="0.25">
      <c r="A2131">
        <v>2064</v>
      </c>
      <c r="B2131" s="40">
        <v>3059352.6674356991</v>
      </c>
      <c r="C2131">
        <v>4253615.1064306656</v>
      </c>
      <c r="D2131" t="str">
        <v>unmet</v>
      </c>
      <c r="E2131">
        <v>-1194262.4389949664</v>
      </c>
    </row>
    <row r="2132" spans="1:5" x14ac:dyDescent="0.25">
      <c r="A2132">
        <v>2065</v>
      </c>
      <c r="B2132" s="40">
        <v>3096773.0212796256</v>
      </c>
      <c r="C2132">
        <v>4253671.2767357705</v>
      </c>
      <c r="D2132" t="str">
        <v>unmet</v>
      </c>
      <c r="E2132">
        <v>-1156898.2554561449</v>
      </c>
    </row>
    <row r="2133" spans="1:5" x14ac:dyDescent="0.25">
      <c r="A2133">
        <v>2066</v>
      </c>
      <c r="B2133" s="40">
        <v>3468522.4854975869</v>
      </c>
      <c r="C2133">
        <v>4253891.5371588999</v>
      </c>
      <c r="D2133" t="str">
        <v>unmet</v>
      </c>
      <c r="E2133">
        <v>-785369.05166131305</v>
      </c>
    </row>
    <row r="2134" spans="1:5" x14ac:dyDescent="0.25">
      <c r="A2134">
        <v>2067</v>
      </c>
      <c r="B2134" s="40">
        <v>3529385.2637896854</v>
      </c>
      <c r="C2134">
        <v>4253533.7413391322</v>
      </c>
      <c r="D2134" t="str">
        <v>unmet</v>
      </c>
      <c r="E2134">
        <v>-724148.47754944675</v>
      </c>
    </row>
    <row r="2135" spans="1:5" x14ac:dyDescent="0.25">
      <c r="A2135">
        <v>2068</v>
      </c>
      <c r="B2135" s="40">
        <v>4519624.5117944796</v>
      </c>
      <c r="C2135">
        <v>4252971.8344192486</v>
      </c>
      <c r="D2135" t="str">
        <v>met</v>
      </c>
      <c r="E2135">
        <v>266652.67737523094</v>
      </c>
    </row>
    <row r="2136" spans="1:5" x14ac:dyDescent="0.25">
      <c r="A2136">
        <v>2069</v>
      </c>
      <c r="B2136" s="40">
        <v>2584657.6725975024</v>
      </c>
      <c r="C2136">
        <v>4253628.9732611598</v>
      </c>
      <c r="D2136" t="str">
        <v>unmet</v>
      </c>
      <c r="E2136">
        <v>-1668971.3006636575</v>
      </c>
    </row>
    <row r="2137" spans="1:5" x14ac:dyDescent="0.25">
      <c r="A2137">
        <v>2070</v>
      </c>
      <c r="B2137" s="40">
        <v>3001467.2392695122</v>
      </c>
      <c r="C2137">
        <v>4253391.0032176422</v>
      </c>
      <c r="D2137" t="str">
        <v>unmet</v>
      </c>
      <c r="E2137">
        <v>-1251923.76394813</v>
      </c>
    </row>
    <row r="2138" spans="1:5" x14ac:dyDescent="0.25">
      <c r="A2138">
        <v>2071</v>
      </c>
      <c r="B2138" s="40">
        <v>3843724.2649046592</v>
      </c>
      <c r="C2138">
        <v>4254092.0400477406</v>
      </c>
      <c r="D2138" t="str">
        <v>unmet</v>
      </c>
      <c r="E2138">
        <v>-410367.77514308132</v>
      </c>
    </row>
    <row r="2139" spans="1:5" x14ac:dyDescent="0.25">
      <c r="A2139">
        <v>2072</v>
      </c>
      <c r="B2139" s="40">
        <v>3319261.0525489841</v>
      </c>
      <c r="C2139">
        <v>4253759.4167815279</v>
      </c>
      <c r="D2139" t="str">
        <v>unmet</v>
      </c>
      <c r="E2139">
        <v>-934498.36423254386</v>
      </c>
    </row>
    <row r="2140" spans="1:5" x14ac:dyDescent="0.25">
      <c r="A2140">
        <v>2073</v>
      </c>
      <c r="B2140" s="40">
        <v>3172287.6127739027</v>
      </c>
      <c r="C2140">
        <v>4253222.8687209543</v>
      </c>
      <c r="D2140" t="str">
        <v>unmet</v>
      </c>
      <c r="E2140">
        <v>-1080935.2559470516</v>
      </c>
    </row>
    <row r="2141" spans="1:5" x14ac:dyDescent="0.25">
      <c r="A2141">
        <v>2074</v>
      </c>
      <c r="B2141" s="40">
        <v>3890950.222918231</v>
      </c>
      <c r="C2141">
        <v>4253548.2806947362</v>
      </c>
      <c r="D2141" t="str">
        <v>unmet</v>
      </c>
      <c r="E2141">
        <v>-362598.05777650513</v>
      </c>
    </row>
    <row r="2142" spans="1:5" x14ac:dyDescent="0.25">
      <c r="A2142">
        <v>2075</v>
      </c>
      <c r="B2142" s="40">
        <v>3452484.6925956458</v>
      </c>
      <c r="C2142">
        <v>4253191.3318827171</v>
      </c>
      <c r="D2142" t="str">
        <v>unmet</v>
      </c>
      <c r="E2142">
        <v>-800706.6392870713</v>
      </c>
    </row>
    <row r="2143" spans="1:5" x14ac:dyDescent="0.25">
      <c r="A2143">
        <v>2076</v>
      </c>
      <c r="B2143" s="40">
        <v>3735673.7556261485</v>
      </c>
      <c r="C2143">
        <v>4253457.211118252</v>
      </c>
      <c r="D2143" t="str">
        <v>unmet</v>
      </c>
      <c r="E2143">
        <v>-517783.45549210347</v>
      </c>
    </row>
    <row r="2144" spans="1:5" x14ac:dyDescent="0.25">
      <c r="A2144">
        <v>2077</v>
      </c>
      <c r="B2144" s="40">
        <v>3259290.2807221808</v>
      </c>
      <c r="C2144">
        <v>4253624.1858645333</v>
      </c>
      <c r="D2144" t="str">
        <v>unmet</v>
      </c>
      <c r="E2144">
        <v>-994333.90514235245</v>
      </c>
    </row>
    <row r="2145" spans="1:5" x14ac:dyDescent="0.25">
      <c r="A2145">
        <v>2078</v>
      </c>
      <c r="B2145" s="40">
        <v>3102648.1305990014</v>
      </c>
      <c r="C2145">
        <v>4253047.7980340803</v>
      </c>
      <c r="D2145" t="str">
        <v>unmet</v>
      </c>
      <c r="E2145">
        <v>-1150399.6674350789</v>
      </c>
    </row>
    <row r="2146" spans="1:5" x14ac:dyDescent="0.25">
      <c r="A2146">
        <v>2079</v>
      </c>
      <c r="B2146" s="40">
        <v>4882692.0531935785</v>
      </c>
      <c r="C2146">
        <v>4253191.8078956697</v>
      </c>
      <c r="D2146" t="str">
        <v>met</v>
      </c>
      <c r="E2146">
        <v>629500.24529790878</v>
      </c>
    </row>
    <row r="2147" spans="1:5" x14ac:dyDescent="0.25">
      <c r="A2147">
        <v>2080</v>
      </c>
      <c r="B2147" s="40">
        <v>3530605.23648402</v>
      </c>
      <c r="C2147">
        <v>4252985.0696607195</v>
      </c>
      <c r="D2147" t="str">
        <v>unmet</v>
      </c>
      <c r="E2147">
        <v>-722379.83317669947</v>
      </c>
    </row>
    <row r="2148" spans="1:5" x14ac:dyDescent="0.25">
      <c r="A2148">
        <v>2081</v>
      </c>
      <c r="B2148" s="40">
        <v>2878375.4664730192</v>
      </c>
      <c r="C2148">
        <v>4253386.3648541216</v>
      </c>
      <c r="D2148" t="str">
        <v>unmet</v>
      </c>
      <c r="E2148">
        <v>-1375010.8983811024</v>
      </c>
    </row>
    <row r="2149" spans="1:5" x14ac:dyDescent="0.25">
      <c r="A2149">
        <v>2082</v>
      </c>
      <c r="B2149" s="40">
        <v>3200602.4659428122</v>
      </c>
      <c r="C2149">
        <v>4253563.4296524255</v>
      </c>
      <c r="D2149" t="str">
        <v>unmet</v>
      </c>
      <c r="E2149">
        <v>-1052960.9637096133</v>
      </c>
    </row>
    <row r="2150" spans="1:5" x14ac:dyDescent="0.25">
      <c r="A2150">
        <v>2083</v>
      </c>
      <c r="B2150" s="40">
        <v>3512948.2368184552</v>
      </c>
      <c r="C2150">
        <v>4253334.5574890012</v>
      </c>
      <c r="D2150" t="str">
        <v>unmet</v>
      </c>
      <c r="E2150">
        <v>-740386.32067054603</v>
      </c>
    </row>
    <row r="2151" spans="1:5" x14ac:dyDescent="0.25">
      <c r="A2151">
        <v>2084</v>
      </c>
      <c r="B2151" s="40">
        <v>3044044.2268808149</v>
      </c>
      <c r="C2151">
        <v>4253113.7655037884</v>
      </c>
      <c r="D2151" t="str">
        <v>unmet</v>
      </c>
      <c r="E2151">
        <v>-1209069.5386229735</v>
      </c>
    </row>
    <row r="2152" spans="1:5" x14ac:dyDescent="0.25">
      <c r="A2152">
        <v>2085</v>
      </c>
      <c r="B2152" s="40">
        <v>6732649.7154112849</v>
      </c>
      <c r="C2152">
        <v>4253462.7592194639</v>
      </c>
      <c r="D2152" t="str">
        <v>met</v>
      </c>
      <c r="E2152">
        <v>2479186.956191821</v>
      </c>
    </row>
    <row r="2153" spans="1:5" x14ac:dyDescent="0.25">
      <c r="A2153">
        <v>2086</v>
      </c>
      <c r="B2153" s="40">
        <v>3492821.1363830902</v>
      </c>
      <c r="C2153">
        <v>4253188.998959274</v>
      </c>
      <c r="D2153" t="str">
        <v>unmet</v>
      </c>
      <c r="E2153">
        <v>-760367.86257618386</v>
      </c>
    </row>
    <row r="2154" spans="1:5" x14ac:dyDescent="0.25">
      <c r="A2154">
        <v>2087</v>
      </c>
      <c r="B2154" s="40">
        <v>10116125.061801482</v>
      </c>
      <c r="C2154">
        <v>4253104.6316649206</v>
      </c>
      <c r="D2154" t="str">
        <v>met</v>
      </c>
      <c r="E2154">
        <v>5863020.4301365614</v>
      </c>
    </row>
    <row r="2155" spans="1:5" x14ac:dyDescent="0.25">
      <c r="A2155">
        <v>2088</v>
      </c>
      <c r="B2155" s="40">
        <v>4315570.3013776187</v>
      </c>
      <c r="C2155">
        <v>4253528.464746939</v>
      </c>
      <c r="D2155" t="str">
        <v>met</v>
      </c>
      <c r="E2155">
        <v>62041.836630679667</v>
      </c>
    </row>
    <row r="2156" spans="1:5" x14ac:dyDescent="0.25">
      <c r="A2156">
        <v>2089</v>
      </c>
      <c r="B2156" s="40">
        <v>3079763.406157949</v>
      </c>
      <c r="C2156">
        <v>4253578.3638637811</v>
      </c>
      <c r="D2156" t="str">
        <v>unmet</v>
      </c>
      <c r="E2156">
        <v>-1173814.9577058321</v>
      </c>
    </row>
    <row r="2157" spans="1:5" x14ac:dyDescent="0.25">
      <c r="A2157">
        <v>2090</v>
      </c>
      <c r="B2157" s="40">
        <v>3399617.2925553685</v>
      </c>
      <c r="C2157">
        <v>4253041.9047305565</v>
      </c>
      <c r="D2157" t="str">
        <v>unmet</v>
      </c>
      <c r="E2157">
        <v>-853424.61217518803</v>
      </c>
    </row>
    <row r="2158" spans="1:5" x14ac:dyDescent="0.25">
      <c r="A2158">
        <v>2091</v>
      </c>
      <c r="B2158" s="40">
        <v>4064490.7638010993</v>
      </c>
      <c r="C2158">
        <v>4253124.8001216799</v>
      </c>
      <c r="D2158" t="str">
        <v>unmet</v>
      </c>
      <c r="E2158">
        <v>-188634.03632058064</v>
      </c>
    </row>
    <row r="2159" spans="1:5" x14ac:dyDescent="0.25">
      <c r="A2159">
        <v>2092</v>
      </c>
      <c r="B2159" s="40">
        <v>3352907.7259489712</v>
      </c>
      <c r="C2159">
        <v>4253182.1608537845</v>
      </c>
      <c r="D2159" t="str">
        <v>unmet</v>
      </c>
      <c r="E2159">
        <v>-900274.4349048133</v>
      </c>
    </row>
    <row r="2160" spans="1:5" x14ac:dyDescent="0.25">
      <c r="A2160">
        <v>2093</v>
      </c>
      <c r="B2160" s="40">
        <v>4313269.3320473284</v>
      </c>
      <c r="C2160">
        <v>4252914.631839822</v>
      </c>
      <c r="D2160" t="str">
        <v>met</v>
      </c>
      <c r="E2160">
        <v>60354.700207506306</v>
      </c>
    </row>
    <row r="2161" spans="1:5" x14ac:dyDescent="0.25">
      <c r="A2161">
        <v>2094</v>
      </c>
      <c r="B2161" s="40">
        <v>2946047.838980021</v>
      </c>
      <c r="C2161">
        <v>4253481.1003767559</v>
      </c>
      <c r="D2161" t="str">
        <v>unmet</v>
      </c>
      <c r="E2161">
        <v>-1307433.261396735</v>
      </c>
    </row>
    <row r="2162" spans="1:5" x14ac:dyDescent="0.25">
      <c r="A2162">
        <v>2095</v>
      </c>
      <c r="B2162" s="40">
        <v>3710853.4890538845</v>
      </c>
      <c r="C2162">
        <v>4253265.536915469</v>
      </c>
      <c r="D2162" t="str">
        <v>unmet</v>
      </c>
      <c r="E2162">
        <v>-542412.04786158446</v>
      </c>
    </row>
    <row r="2163" spans="1:5" x14ac:dyDescent="0.25">
      <c r="A2163">
        <v>2096</v>
      </c>
      <c r="B2163" s="40">
        <v>3068777.2857381827</v>
      </c>
      <c r="C2163">
        <v>4253391.3246738669</v>
      </c>
      <c r="D2163" t="str">
        <v>unmet</v>
      </c>
      <c r="E2163">
        <v>-1184614.0389356841</v>
      </c>
    </row>
    <row r="2164" spans="1:5" x14ac:dyDescent="0.25">
      <c r="A2164">
        <v>2097</v>
      </c>
      <c r="B2164" s="40">
        <v>3560845.0377850104</v>
      </c>
      <c r="C2164">
        <v>4253665.9529563664</v>
      </c>
      <c r="D2164" t="str">
        <v>unmet</v>
      </c>
      <c r="E2164">
        <v>-692820.91517135594</v>
      </c>
    </row>
    <row r="2165" spans="1:5" x14ac:dyDescent="0.25">
      <c r="A2165">
        <v>2098</v>
      </c>
      <c r="B2165" s="40">
        <v>3893783.10773894</v>
      </c>
      <c r="C2165">
        <v>4253856.4509830782</v>
      </c>
      <c r="D2165" t="str">
        <v>unmet</v>
      </c>
      <c r="E2165">
        <v>-360073.34324413817</v>
      </c>
    </row>
    <row r="2166" spans="1:5" x14ac:dyDescent="0.25">
      <c r="A2166">
        <v>2099</v>
      </c>
      <c r="B2166" s="40">
        <v>3049041.9098841869</v>
      </c>
      <c r="C2166">
        <v>4253078.5769623173</v>
      </c>
      <c r="D2166" t="str">
        <v>unmet</v>
      </c>
      <c r="E2166">
        <v>-1204036.6670781304</v>
      </c>
    </row>
    <row r="2167" spans="1:5" x14ac:dyDescent="0.25">
      <c r="A2167">
        <v>2100</v>
      </c>
      <c r="B2167" s="40">
        <v>4037378.7050863849</v>
      </c>
      <c r="C2167">
        <v>4253290.6547418181</v>
      </c>
      <c r="D2167" t="str">
        <v>unmet</v>
      </c>
      <c r="E2167">
        <v>-215911.94965543319</v>
      </c>
    </row>
    <row r="2168" spans="1:5" x14ac:dyDescent="0.25">
      <c r="A2168">
        <v>2101</v>
      </c>
      <c r="B2168" s="40">
        <v>3554397.2653575921</v>
      </c>
      <c r="C2168">
        <v>4253638.6632292764</v>
      </c>
      <c r="D2168" t="str">
        <v>unmet</v>
      </c>
      <c r="E2168">
        <v>-699241.39787168428</v>
      </c>
    </row>
    <row r="2169" spans="1:5" x14ac:dyDescent="0.25">
      <c r="A2169">
        <v>2102</v>
      </c>
      <c r="B2169" s="40">
        <v>2854947.4609005945</v>
      </c>
      <c r="C2169">
        <v>4253078.1470007785</v>
      </c>
      <c r="D2169" t="str">
        <v>unmet</v>
      </c>
      <c r="E2169">
        <v>-1398130.686100184</v>
      </c>
    </row>
    <row r="2170" spans="1:5" x14ac:dyDescent="0.25">
      <c r="A2170">
        <v>2103</v>
      </c>
      <c r="B2170" s="40">
        <v>3495670.3332060296</v>
      </c>
      <c r="C2170">
        <v>4253070.8071988178</v>
      </c>
      <c r="D2170" t="str">
        <v>unmet</v>
      </c>
      <c r="E2170">
        <v>-757400.47399278823</v>
      </c>
    </row>
    <row r="2171" spans="1:5" x14ac:dyDescent="0.25">
      <c r="A2171">
        <v>2104</v>
      </c>
      <c r="B2171" s="40">
        <v>4119152.3128585988</v>
      </c>
      <c r="C2171">
        <v>4253707.1270695096</v>
      </c>
      <c r="D2171" t="str">
        <v>unmet</v>
      </c>
      <c r="E2171">
        <v>-134554.81421091082</v>
      </c>
    </row>
    <row r="2172" spans="1:5" x14ac:dyDescent="0.25">
      <c r="A2172">
        <v>2105</v>
      </c>
      <c r="B2172" s="40">
        <v>3071532.033085119</v>
      </c>
      <c r="C2172">
        <v>4253504.2904833928</v>
      </c>
      <c r="D2172" t="str">
        <v>unmet</v>
      </c>
      <c r="E2172">
        <v>-1181972.2573982738</v>
      </c>
    </row>
    <row r="2173" spans="1:5" x14ac:dyDescent="0.25">
      <c r="A2173">
        <v>2106</v>
      </c>
      <c r="B2173" s="40">
        <v>3572491.868662681</v>
      </c>
      <c r="C2173">
        <v>4253127.169634182</v>
      </c>
      <c r="D2173" t="str">
        <v>unmet</v>
      </c>
      <c r="E2173">
        <v>-680635.30097150104</v>
      </c>
    </row>
    <row r="2174" spans="1:5" x14ac:dyDescent="0.25">
      <c r="A2174">
        <v>2107</v>
      </c>
      <c r="B2174" s="40">
        <v>4039304.1960012168</v>
      </c>
      <c r="C2174">
        <v>4252885.8535019737</v>
      </c>
      <c r="D2174" t="str">
        <v>unmet</v>
      </c>
      <c r="E2174">
        <v>-213581.6575007569</v>
      </c>
    </row>
    <row r="2175" spans="1:5" x14ac:dyDescent="0.25">
      <c r="A2175">
        <v>2108</v>
      </c>
      <c r="B2175" s="40">
        <v>3407659.8331061476</v>
      </c>
      <c r="C2175">
        <v>4253584.7021532375</v>
      </c>
      <c r="D2175" t="str">
        <v>unmet</v>
      </c>
      <c r="E2175">
        <v>-845924.86904708995</v>
      </c>
    </row>
    <row r="2176" spans="1:5" x14ac:dyDescent="0.25">
      <c r="A2176">
        <v>2109</v>
      </c>
      <c r="B2176" s="40">
        <v>3049815.1496400782</v>
      </c>
      <c r="C2176">
        <v>4253196.9098616298</v>
      </c>
      <c r="D2176" t="str">
        <v>unmet</v>
      </c>
      <c r="E2176">
        <v>-1203381.7602215516</v>
      </c>
    </row>
    <row r="2177" spans="1:5" x14ac:dyDescent="0.25">
      <c r="A2177">
        <v>2110</v>
      </c>
      <c r="B2177" s="40">
        <v>3828261.0413690205</v>
      </c>
      <c r="C2177">
        <v>4253343.6285142954</v>
      </c>
      <c r="D2177" t="str">
        <v>unmet</v>
      </c>
      <c r="E2177">
        <v>-425082.58714527497</v>
      </c>
    </row>
    <row r="2178" spans="1:5" x14ac:dyDescent="0.25">
      <c r="A2178">
        <v>2111</v>
      </c>
      <c r="B2178" s="40">
        <v>6622818.6884992067</v>
      </c>
      <c r="C2178">
        <v>4253540.9962031022</v>
      </c>
      <c r="D2178" t="str">
        <v>met</v>
      </c>
      <c r="E2178">
        <v>2369277.6922961045</v>
      </c>
    </row>
    <row r="2179" spans="1:5" x14ac:dyDescent="0.25">
      <c r="A2179">
        <v>2112</v>
      </c>
      <c r="B2179" s="40">
        <v>2774625.0837953328</v>
      </c>
      <c r="C2179">
        <v>4253818.3541210005</v>
      </c>
      <c r="D2179" t="str">
        <v>unmet</v>
      </c>
      <c r="E2179">
        <v>-1479193.2703256677</v>
      </c>
    </row>
    <row r="2180" spans="1:5" x14ac:dyDescent="0.25">
      <c r="A2180">
        <v>2113</v>
      </c>
      <c r="B2180" s="40">
        <v>4071198.6688836114</v>
      </c>
      <c r="C2180">
        <v>4252760.3611436347</v>
      </c>
      <c r="D2180" t="str">
        <v>unmet</v>
      </c>
      <c r="E2180">
        <v>-181561.69226002321</v>
      </c>
    </row>
    <row r="2181" spans="1:5" x14ac:dyDescent="0.25">
      <c r="A2181">
        <v>2114</v>
      </c>
      <c r="B2181" s="40">
        <v>3548488.8581282506</v>
      </c>
      <c r="C2181">
        <v>4253431.1967526814</v>
      </c>
      <c r="D2181" t="str">
        <v>unmet</v>
      </c>
      <c r="E2181">
        <v>-704942.33862443082</v>
      </c>
    </row>
    <row r="2182" spans="1:5" x14ac:dyDescent="0.25">
      <c r="A2182">
        <v>2115</v>
      </c>
      <c r="B2182" s="40">
        <v>4063891.0547706634</v>
      </c>
      <c r="C2182">
        <v>4253606.3664662382</v>
      </c>
      <c r="D2182" t="str">
        <v>unmet</v>
      </c>
      <c r="E2182">
        <v>-189715.31169557478</v>
      </c>
    </row>
    <row r="2183" spans="1:5" x14ac:dyDescent="0.25">
      <c r="A2183">
        <v>2116</v>
      </c>
      <c r="B2183" s="40">
        <v>4597621.5443230448</v>
      </c>
      <c r="C2183">
        <v>4253117.0790721802</v>
      </c>
      <c r="D2183" t="str">
        <v>met</v>
      </c>
      <c r="E2183">
        <v>344504.46525086462</v>
      </c>
    </row>
    <row r="2184" spans="1:5" x14ac:dyDescent="0.25">
      <c r="A2184">
        <v>2117</v>
      </c>
      <c r="B2184" s="40">
        <v>3782972.9323746432</v>
      </c>
      <c r="C2184">
        <v>4253471.0791593222</v>
      </c>
      <c r="D2184" t="str">
        <v>unmet</v>
      </c>
      <c r="E2184">
        <v>-470498.14678467903</v>
      </c>
    </row>
    <row r="2185" spans="1:5" x14ac:dyDescent="0.25">
      <c r="A2185">
        <v>2118</v>
      </c>
      <c r="B2185" s="40">
        <v>3149050.8772424385</v>
      </c>
      <c r="C2185">
        <v>4253355.997275616</v>
      </c>
      <c r="D2185" t="str">
        <v>unmet</v>
      </c>
      <c r="E2185">
        <v>-1104305.1200331775</v>
      </c>
    </row>
    <row r="2186" spans="1:5" x14ac:dyDescent="0.25">
      <c r="A2186">
        <v>2119</v>
      </c>
      <c r="B2186" s="40">
        <v>2923364.8680673433</v>
      </c>
      <c r="C2186">
        <v>4253907.0655088378</v>
      </c>
      <c r="D2186" t="str">
        <v>unmet</v>
      </c>
      <c r="E2186">
        <v>-1330542.1974414946</v>
      </c>
    </row>
    <row r="2187" spans="1:5" x14ac:dyDescent="0.25">
      <c r="A2187">
        <v>2120</v>
      </c>
      <c r="B2187" s="40">
        <v>3235073.5696266294</v>
      </c>
      <c r="C2187">
        <v>4253913.1775252316</v>
      </c>
      <c r="D2187" t="str">
        <v>unmet</v>
      </c>
      <c r="E2187">
        <v>-1018839.6078986023</v>
      </c>
    </row>
    <row r="2188" spans="1:5" x14ac:dyDescent="0.25">
      <c r="A2188">
        <v>2121</v>
      </c>
      <c r="B2188" s="40">
        <v>3147260.1364886882</v>
      </c>
      <c r="C2188">
        <v>4253321.5513433889</v>
      </c>
      <c r="D2188" t="str">
        <v>unmet</v>
      </c>
      <c r="E2188">
        <v>-1106061.4148547007</v>
      </c>
    </row>
    <row r="2189" spans="1:5" x14ac:dyDescent="0.25">
      <c r="A2189">
        <v>2122</v>
      </c>
      <c r="B2189" s="40">
        <v>4403511.0601102803</v>
      </c>
      <c r="C2189">
        <v>4253425.5307445079</v>
      </c>
      <c r="D2189" t="str">
        <v>met</v>
      </c>
      <c r="E2189">
        <v>150085.52936577238</v>
      </c>
    </row>
    <row r="2190" spans="1:5" x14ac:dyDescent="0.25">
      <c r="A2190">
        <v>2123</v>
      </c>
      <c r="B2190" s="40">
        <v>4352272.3072950374</v>
      </c>
      <c r="C2190">
        <v>4253891.4569538841</v>
      </c>
      <c r="D2190" t="str">
        <v>met</v>
      </c>
      <c r="E2190">
        <v>98380.850341153331</v>
      </c>
    </row>
    <row r="2191" spans="1:5" x14ac:dyDescent="0.25">
      <c r="A2191">
        <v>2124</v>
      </c>
      <c r="B2191" s="40">
        <v>3416965.7449987796</v>
      </c>
      <c r="C2191">
        <v>4253353.9107159814</v>
      </c>
      <c r="D2191" t="str">
        <v>unmet</v>
      </c>
      <c r="E2191">
        <v>-836388.16571720177</v>
      </c>
    </row>
    <row r="2192" spans="1:5" x14ac:dyDescent="0.25">
      <c r="A2192">
        <v>2125</v>
      </c>
      <c r="B2192" s="40">
        <v>5415334.0381977055</v>
      </c>
      <c r="C2192">
        <v>4254438.1744694505</v>
      </c>
      <c r="D2192" t="str">
        <v>met</v>
      </c>
      <c r="E2192">
        <v>1160895.863728255</v>
      </c>
    </row>
    <row r="2193" spans="1:5" x14ac:dyDescent="0.25">
      <c r="A2193">
        <v>2126</v>
      </c>
      <c r="B2193" s="40">
        <v>3461758.841245763</v>
      </c>
      <c r="C2193">
        <v>4253855.5106020626</v>
      </c>
      <c r="D2193" t="str">
        <v>unmet</v>
      </c>
      <c r="E2193">
        <v>-792096.66935629956</v>
      </c>
    </row>
    <row r="2194" spans="1:5" x14ac:dyDescent="0.25">
      <c r="A2194">
        <v>2127</v>
      </c>
      <c r="B2194" s="40">
        <v>2892663.2514918447</v>
      </c>
      <c r="C2194">
        <v>4252973.7638757639</v>
      </c>
      <c r="D2194" t="str">
        <v>unmet</v>
      </c>
      <c r="E2194">
        <v>-1360310.5123839192</v>
      </c>
    </row>
    <row r="2195" spans="1:5" x14ac:dyDescent="0.25">
      <c r="A2195">
        <v>2128</v>
      </c>
      <c r="B2195" s="40">
        <v>3870616.2590890611</v>
      </c>
      <c r="C2195">
        <v>4253517.5204296848</v>
      </c>
      <c r="D2195" t="str">
        <v>unmet</v>
      </c>
      <c r="E2195">
        <v>-382901.26134062372</v>
      </c>
    </row>
    <row r="2196" spans="1:5" x14ac:dyDescent="0.25">
      <c r="A2196">
        <v>2129</v>
      </c>
      <c r="B2196" s="40">
        <v>3022943.2105509159</v>
      </c>
      <c r="C2196">
        <v>4253241.3718161369</v>
      </c>
      <c r="D2196" t="str">
        <v>unmet</v>
      </c>
      <c r="E2196">
        <v>-1230298.161265221</v>
      </c>
    </row>
    <row r="2197" spans="1:5" x14ac:dyDescent="0.25">
      <c r="A2197">
        <v>2130</v>
      </c>
      <c r="B2197" s="40">
        <v>3401554.4319786904</v>
      </c>
      <c r="C2197">
        <v>4253619.6537101092</v>
      </c>
      <c r="D2197" t="str">
        <v>unmet</v>
      </c>
      <c r="E2197">
        <v>-852065.22173141874</v>
      </c>
    </row>
    <row r="2198" spans="1:5" x14ac:dyDescent="0.25">
      <c r="A2198">
        <v>2131</v>
      </c>
      <c r="B2198" s="40">
        <v>3292680.6759020574</v>
      </c>
      <c r="C2198">
        <v>4253256.7594934152</v>
      </c>
      <c r="D2198" t="str">
        <v>unmet</v>
      </c>
      <c r="E2198">
        <v>-960576.0835913578</v>
      </c>
    </row>
    <row r="2199" spans="1:5" x14ac:dyDescent="0.25">
      <c r="A2199">
        <v>2132</v>
      </c>
      <c r="B2199" s="40">
        <v>4287056.6502656695</v>
      </c>
      <c r="C2199">
        <v>4253581.2613872662</v>
      </c>
      <c r="D2199" t="str">
        <v>met</v>
      </c>
      <c r="E2199">
        <v>33475.388878403232</v>
      </c>
    </row>
    <row r="2200" spans="1:5" x14ac:dyDescent="0.25">
      <c r="A2200">
        <v>2133</v>
      </c>
      <c r="B2200" s="40">
        <v>3053986.3580443356</v>
      </c>
      <c r="C2200">
        <v>4253024.518120355</v>
      </c>
      <c r="D2200" t="str">
        <v>unmet</v>
      </c>
      <c r="E2200">
        <v>-1199038.1600760194</v>
      </c>
    </row>
    <row r="2201" spans="1:5" x14ac:dyDescent="0.25">
      <c r="A2201">
        <v>2134</v>
      </c>
      <c r="B2201" s="40">
        <v>3233392.962619042</v>
      </c>
      <c r="C2201">
        <v>4253901.5285228239</v>
      </c>
      <c r="D2201" t="str">
        <v>unmet</v>
      </c>
      <c r="E2201">
        <v>-1020508.5659037819</v>
      </c>
    </row>
    <row r="2202" spans="1:5" x14ac:dyDescent="0.25">
      <c r="A2202">
        <v>2135</v>
      </c>
      <c r="B2202" s="40">
        <v>3549855.4413000233</v>
      </c>
      <c r="C2202">
        <v>4253090.0947126579</v>
      </c>
      <c r="D2202" t="str">
        <v>unmet</v>
      </c>
      <c r="E2202">
        <v>-703234.65341263451</v>
      </c>
    </row>
    <row r="2203" spans="1:5" x14ac:dyDescent="0.25">
      <c r="A2203">
        <v>2136</v>
      </c>
      <c r="B2203" s="40">
        <v>3743332.5452179508</v>
      </c>
      <c r="C2203">
        <v>4253637.0038420353</v>
      </c>
      <c r="D2203" t="str">
        <v>unmet</v>
      </c>
      <c r="E2203">
        <v>-510304.45862408448</v>
      </c>
    </row>
    <row r="2204" spans="1:5" x14ac:dyDescent="0.25">
      <c r="A2204">
        <v>2137</v>
      </c>
      <c r="B2204" s="40">
        <v>4302285.6789994109</v>
      </c>
      <c r="C2204">
        <v>4253376.6794115454</v>
      </c>
      <c r="D2204" t="str">
        <v>met</v>
      </c>
      <c r="E2204">
        <v>48908.999587865546</v>
      </c>
    </row>
    <row r="2205" spans="1:5" x14ac:dyDescent="0.25">
      <c r="A2205">
        <v>2138</v>
      </c>
      <c r="B2205" s="40">
        <v>3943372.933312336</v>
      </c>
      <c r="C2205">
        <v>4253107.9568174798</v>
      </c>
      <c r="D2205" t="str">
        <v>unmet</v>
      </c>
      <c r="E2205">
        <v>-309735.02350514382</v>
      </c>
    </row>
    <row r="2206" spans="1:5" x14ac:dyDescent="0.25">
      <c r="A2206">
        <v>2139</v>
      </c>
      <c r="B2206" s="40">
        <v>3754456.8431000849</v>
      </c>
      <c r="C2206">
        <v>4253360.1886280896</v>
      </c>
      <c r="D2206" t="str">
        <v>unmet</v>
      </c>
      <c r="E2206">
        <v>-498903.34552800469</v>
      </c>
    </row>
    <row r="2207" spans="1:5" x14ac:dyDescent="0.25">
      <c r="A2207">
        <v>2140</v>
      </c>
      <c r="B2207" s="40">
        <v>3350352.0650070193</v>
      </c>
      <c r="C2207">
        <v>4253520.759812749</v>
      </c>
      <c r="D2207" t="str">
        <v>unmet</v>
      </c>
      <c r="E2207">
        <v>-903168.69480572967</v>
      </c>
    </row>
    <row r="2208" spans="1:5" x14ac:dyDescent="0.25">
      <c r="A2208">
        <v>2141</v>
      </c>
      <c r="B2208" s="40">
        <v>3821457.8585347142</v>
      </c>
      <c r="C2208">
        <v>4253277.3610025859</v>
      </c>
      <c r="D2208" t="str">
        <v>unmet</v>
      </c>
      <c r="E2208">
        <v>-431819.50246787164</v>
      </c>
    </row>
    <row r="2209" spans="1:5" x14ac:dyDescent="0.25">
      <c r="A2209">
        <v>2142</v>
      </c>
      <c r="B2209" s="40">
        <v>4098635.5107234255</v>
      </c>
      <c r="C2209">
        <v>4253086.303089438</v>
      </c>
      <c r="D2209" t="str">
        <v>unmet</v>
      </c>
      <c r="E2209">
        <v>-154450.79236601247</v>
      </c>
    </row>
    <row r="2210" spans="1:5" x14ac:dyDescent="0.25">
      <c r="A2210">
        <v>2143</v>
      </c>
      <c r="B2210" s="40">
        <v>3055856.9891447364</v>
      </c>
      <c r="C2210">
        <v>4253334.5350977695</v>
      </c>
      <c r="D2210" t="str">
        <v>unmet</v>
      </c>
      <c r="E2210">
        <v>-1197477.545953033</v>
      </c>
    </row>
    <row r="2211" spans="1:5" x14ac:dyDescent="0.25">
      <c r="A2211">
        <v>2144</v>
      </c>
      <c r="B2211" s="40">
        <v>3638335.5145665659</v>
      </c>
      <c r="C2211">
        <v>4253537.1703120647</v>
      </c>
      <c r="D2211" t="str">
        <v>unmet</v>
      </c>
      <c r="E2211">
        <v>-615201.65574549884</v>
      </c>
    </row>
    <row r="2212" spans="1:5" x14ac:dyDescent="0.25">
      <c r="A2212">
        <v>2145</v>
      </c>
      <c r="B2212" s="40">
        <v>3545712.3088483941</v>
      </c>
      <c r="C2212">
        <v>4254048.193672684</v>
      </c>
      <c r="D2212" t="str">
        <v>unmet</v>
      </c>
      <c r="E2212">
        <v>-708335.88482428994</v>
      </c>
    </row>
    <row r="2213" spans="1:5" x14ac:dyDescent="0.25">
      <c r="A2213">
        <v>2146</v>
      </c>
      <c r="B2213" s="40">
        <v>3289101.3935032263</v>
      </c>
      <c r="C2213">
        <v>4253304.2413331056</v>
      </c>
      <c r="D2213" t="str">
        <v>unmet</v>
      </c>
      <c r="E2213">
        <v>-964202.84782987926</v>
      </c>
    </row>
    <row r="2214" spans="1:5" x14ac:dyDescent="0.25">
      <c r="A2214">
        <v>2147</v>
      </c>
      <c r="B2214" s="40">
        <v>3051623.1679286025</v>
      </c>
      <c r="C2214">
        <v>4254051.2234720429</v>
      </c>
      <c r="D2214" t="str">
        <v>unmet</v>
      </c>
      <c r="E2214">
        <v>-1202428.0555434404</v>
      </c>
    </row>
    <row r="2215" spans="1:5" x14ac:dyDescent="0.25">
      <c r="A2215">
        <v>2148</v>
      </c>
      <c r="B2215" s="40">
        <v>3747258.5924516432</v>
      </c>
      <c r="C2215">
        <v>4253964.647409711</v>
      </c>
      <c r="D2215" t="str">
        <v>unmet</v>
      </c>
      <c r="E2215">
        <v>-506706.05495806783</v>
      </c>
    </row>
    <row r="2216" spans="1:5" x14ac:dyDescent="0.25">
      <c r="A2216">
        <v>2149</v>
      </c>
      <c r="B2216" s="40">
        <v>4003286.311832672</v>
      </c>
      <c r="C2216">
        <v>4253652.4841214018</v>
      </c>
      <c r="D2216" t="str">
        <v>unmet</v>
      </c>
      <c r="E2216">
        <v>-250366.17228872981</v>
      </c>
    </row>
    <row r="2217" spans="1:5" x14ac:dyDescent="0.25">
      <c r="A2217">
        <v>2150</v>
      </c>
      <c r="B2217" s="40">
        <v>3139139.6091887895</v>
      </c>
      <c r="C2217">
        <v>4253746.9135722872</v>
      </c>
      <c r="D2217" t="str">
        <v>unmet</v>
      </c>
      <c r="E2217">
        <v>-1114607.3043834977</v>
      </c>
    </row>
    <row r="2218" spans="1:5" x14ac:dyDescent="0.25">
      <c r="A2218">
        <v>2151</v>
      </c>
      <c r="B2218" s="40">
        <v>3562943.5921938349</v>
      </c>
      <c r="C2218">
        <v>4253505.0197262149</v>
      </c>
      <c r="D2218" t="str">
        <v>unmet</v>
      </c>
      <c r="E2218">
        <v>-690561.42753237998</v>
      </c>
    </row>
    <row r="2219" spans="1:5" x14ac:dyDescent="0.25">
      <c r="A2219">
        <v>2152</v>
      </c>
      <c r="B2219" s="40">
        <v>3060519.8347126199</v>
      </c>
      <c r="C2219">
        <v>4253015.5896382015</v>
      </c>
      <c r="D2219" t="str">
        <v>unmet</v>
      </c>
      <c r="E2219">
        <v>-1192495.7549255816</v>
      </c>
    </row>
    <row r="2220" spans="1:5" x14ac:dyDescent="0.25">
      <c r="A2220">
        <v>2153</v>
      </c>
      <c r="B2220" s="40">
        <v>2811899.7309585353</v>
      </c>
      <c r="C2220">
        <v>4253317.0662355153</v>
      </c>
      <c r="D2220" t="str">
        <v>unmet</v>
      </c>
      <c r="E2220">
        <v>-1441417.33527698</v>
      </c>
    </row>
    <row r="2221" spans="1:5" x14ac:dyDescent="0.25">
      <c r="A2221">
        <v>2154</v>
      </c>
      <c r="B2221" s="40">
        <v>2895422.1988392235</v>
      </c>
      <c r="C2221">
        <v>4253376.924189386</v>
      </c>
      <c r="D2221" t="str">
        <v>unmet</v>
      </c>
      <c r="E2221">
        <v>-1357954.7253501625</v>
      </c>
    </row>
    <row r="2222" spans="1:5" x14ac:dyDescent="0.25">
      <c r="A2222">
        <v>2155</v>
      </c>
      <c r="B2222" s="40">
        <v>3927041.2787559568</v>
      </c>
      <c r="C2222">
        <v>4253849.0048367353</v>
      </c>
      <c r="D2222" t="str">
        <v>unmet</v>
      </c>
      <c r="E2222">
        <v>-326807.72608077852</v>
      </c>
    </row>
    <row r="2223" spans="1:5" x14ac:dyDescent="0.25">
      <c r="A2223">
        <v>2156</v>
      </c>
      <c r="B2223" s="40">
        <v>2839787.7646697192</v>
      </c>
      <c r="C2223">
        <v>4253731.9436630271</v>
      </c>
      <c r="D2223" t="str">
        <v>unmet</v>
      </c>
      <c r="E2223">
        <v>-1413944.178993308</v>
      </c>
    </row>
    <row r="2224" spans="1:5" x14ac:dyDescent="0.25">
      <c r="A2224">
        <v>2157</v>
      </c>
      <c r="B2224" s="40">
        <v>2985960.3333300413</v>
      </c>
      <c r="C2224">
        <v>4253257.7227755217</v>
      </c>
      <c r="D2224" t="str">
        <v>unmet</v>
      </c>
      <c r="E2224">
        <v>-1267297.3894454804</v>
      </c>
    </row>
    <row r="2225" spans="1:5" x14ac:dyDescent="0.25">
      <c r="A2225">
        <v>2158</v>
      </c>
      <c r="B2225" s="40">
        <v>3779925.6455686986</v>
      </c>
      <c r="C2225">
        <v>4254091.494262429</v>
      </c>
      <c r="D2225" t="str">
        <v>unmet</v>
      </c>
      <c r="E2225">
        <v>-474165.84869373031</v>
      </c>
    </row>
    <row r="2226" spans="1:5" x14ac:dyDescent="0.25">
      <c r="A2226">
        <v>2159</v>
      </c>
      <c r="B2226" s="40">
        <v>4274174.0359023856</v>
      </c>
      <c r="C2226">
        <v>4252556.779104922</v>
      </c>
      <c r="D2226" t="str">
        <v>met</v>
      </c>
      <c r="E2226">
        <v>21617.256797463633</v>
      </c>
    </row>
    <row r="2227" spans="1:5" x14ac:dyDescent="0.25">
      <c r="A2227">
        <v>2160</v>
      </c>
      <c r="B2227" s="40">
        <v>3891306.6572763328</v>
      </c>
      <c r="C2227">
        <v>4254212.1566875288</v>
      </c>
      <c r="D2227" t="str">
        <v>unmet</v>
      </c>
      <c r="E2227">
        <v>-362905.49941119598</v>
      </c>
    </row>
    <row r="2228" spans="1:5" x14ac:dyDescent="0.25">
      <c r="A2228">
        <v>2161</v>
      </c>
      <c r="B2228" s="40">
        <v>2949223.2463419111</v>
      </c>
      <c r="C2228">
        <v>4253651.5582260508</v>
      </c>
      <c r="D2228" t="str">
        <v>unmet</v>
      </c>
      <c r="E2228">
        <v>-1304428.3118841397</v>
      </c>
    </row>
    <row r="2229" spans="1:5" x14ac:dyDescent="0.25">
      <c r="A2229">
        <v>2162</v>
      </c>
      <c r="B2229" s="40">
        <v>2925445.7130728299</v>
      </c>
      <c r="C2229">
        <v>4253253.1090924516</v>
      </c>
      <c r="D2229" t="str">
        <v>unmet</v>
      </c>
      <c r="E2229">
        <v>-1327807.3960196218</v>
      </c>
    </row>
    <row r="2230" spans="1:5" x14ac:dyDescent="0.25">
      <c r="A2230">
        <v>2163</v>
      </c>
      <c r="B2230" s="40">
        <v>3333646.1342839408</v>
      </c>
      <c r="C2230">
        <v>4253341.0672132187</v>
      </c>
      <c r="D2230" t="str">
        <v>unmet</v>
      </c>
      <c r="E2230">
        <v>-919694.93292927789</v>
      </c>
    </row>
    <row r="2231" spans="1:5" x14ac:dyDescent="0.25">
      <c r="A2231">
        <v>2164</v>
      </c>
      <c r="B2231" s="40">
        <v>3805134.6731954971</v>
      </c>
      <c r="C2231">
        <v>4253697.25688239</v>
      </c>
      <c r="D2231" t="str">
        <v>unmet</v>
      </c>
      <c r="E2231">
        <v>-448562.58368689287</v>
      </c>
    </row>
    <row r="2232" spans="1:5" x14ac:dyDescent="0.25">
      <c r="A2232">
        <v>2165</v>
      </c>
      <c r="B2232" s="40">
        <v>3072660.063974197</v>
      </c>
      <c r="C2232">
        <v>4253572.4210202964</v>
      </c>
      <c r="D2232" t="str">
        <v>unmet</v>
      </c>
      <c r="E2232">
        <v>-1180912.3570460994</v>
      </c>
    </row>
    <row r="2233" spans="1:5" x14ac:dyDescent="0.25">
      <c r="A2233">
        <v>2166</v>
      </c>
      <c r="B2233" s="40">
        <v>4070319.6583783538</v>
      </c>
      <c r="C2233">
        <v>4253003.4617119906</v>
      </c>
      <c r="D2233" t="str">
        <v>unmet</v>
      </c>
      <c r="E2233">
        <v>-182683.80333363684</v>
      </c>
    </row>
    <row r="2234" spans="1:5" x14ac:dyDescent="0.25">
      <c r="A2234">
        <v>2167</v>
      </c>
      <c r="B2234" s="40">
        <v>3434489.5980041865</v>
      </c>
      <c r="C2234">
        <v>4253516.1956649981</v>
      </c>
      <c r="D2234" t="str">
        <v>unmet</v>
      </c>
      <c r="E2234">
        <v>-819026.59766081162</v>
      </c>
    </row>
    <row r="2235" spans="1:5" x14ac:dyDescent="0.25">
      <c r="A2235">
        <v>2168</v>
      </c>
      <c r="B2235" s="40">
        <v>4778925.5527292332</v>
      </c>
      <c r="C2235">
        <v>4253791.5352450553</v>
      </c>
      <c r="D2235" t="str">
        <v>met</v>
      </c>
      <c r="E2235">
        <v>525134.01748417784</v>
      </c>
    </row>
    <row r="2236" spans="1:5" x14ac:dyDescent="0.25">
      <c r="A2236">
        <v>2169</v>
      </c>
      <c r="B2236" s="40">
        <v>4149068.8677130295</v>
      </c>
      <c r="C2236">
        <v>4253315.4247772871</v>
      </c>
      <c r="D2236" t="str">
        <v>unmet</v>
      </c>
      <c r="E2236">
        <v>-104246.55706425756</v>
      </c>
    </row>
    <row r="2237" spans="1:5" x14ac:dyDescent="0.25">
      <c r="A2237">
        <v>2170</v>
      </c>
      <c r="B2237" s="40">
        <v>3363904.6465992513</v>
      </c>
      <c r="C2237">
        <v>4253149.8979421081</v>
      </c>
      <c r="D2237" t="str">
        <v>unmet</v>
      </c>
      <c r="E2237">
        <v>-889245.25134285679</v>
      </c>
    </row>
    <row r="2238" spans="1:5" x14ac:dyDescent="0.25">
      <c r="A2238">
        <v>2171</v>
      </c>
      <c r="B2238" s="40">
        <v>3123550.0088527924</v>
      </c>
      <c r="C2238">
        <v>4253939.4886702616</v>
      </c>
      <c r="D2238" t="str">
        <v>unmet</v>
      </c>
      <c r="E2238">
        <v>-1130389.4798174691</v>
      </c>
    </row>
    <row r="2239" spans="1:5" x14ac:dyDescent="0.25">
      <c r="A2239">
        <v>2172</v>
      </c>
      <c r="B2239" s="40">
        <v>3962431.9187401962</v>
      </c>
      <c r="C2239">
        <v>4253356.3310672995</v>
      </c>
      <c r="D2239" t="str">
        <v>unmet</v>
      </c>
      <c r="E2239">
        <v>-290924.41232710332</v>
      </c>
    </row>
    <row r="2240" spans="1:5" x14ac:dyDescent="0.25">
      <c r="A2240">
        <v>2173</v>
      </c>
      <c r="B2240" s="40">
        <v>4108343.7632992305</v>
      </c>
      <c r="C2240">
        <v>4254214.8968732562</v>
      </c>
      <c r="D2240" t="str">
        <v>unmet</v>
      </c>
      <c r="E2240">
        <v>-145871.13357402571</v>
      </c>
    </row>
    <row r="2241" spans="1:5" x14ac:dyDescent="0.25">
      <c r="A2241">
        <v>2174</v>
      </c>
      <c r="B2241" s="40">
        <v>3468794.7080644714</v>
      </c>
      <c r="C2241">
        <v>4252797.6634082971</v>
      </c>
      <c r="D2241" t="str">
        <v>unmet</v>
      </c>
      <c r="E2241">
        <v>-784002.95534382574</v>
      </c>
    </row>
    <row r="2242" spans="1:5" x14ac:dyDescent="0.25">
      <c r="A2242">
        <v>2175</v>
      </c>
      <c r="B2242" s="40">
        <v>3253060.5758753819</v>
      </c>
      <c r="C2242">
        <v>4253542.0941956192</v>
      </c>
      <c r="D2242" t="str">
        <v>unmet</v>
      </c>
      <c r="E2242">
        <v>-1000481.5183202373</v>
      </c>
    </row>
    <row r="2243" spans="1:5" x14ac:dyDescent="0.25">
      <c r="A2243">
        <v>2176</v>
      </c>
      <c r="B2243" s="40">
        <v>3811012.0281188432</v>
      </c>
      <c r="C2243">
        <v>4253300.1196415517</v>
      </c>
      <c r="D2243" t="str">
        <v>unmet</v>
      </c>
      <c r="E2243">
        <v>-442288.09152270854</v>
      </c>
    </row>
    <row r="2244" spans="1:5" x14ac:dyDescent="0.25">
      <c r="A2244">
        <v>2177</v>
      </c>
      <c r="B2244" s="40">
        <v>3161239.7935519405</v>
      </c>
      <c r="C2244">
        <v>4253266.212611828</v>
      </c>
      <c r="D2244" t="str">
        <v>unmet</v>
      </c>
      <c r="E2244">
        <v>-1092026.4190598875</v>
      </c>
    </row>
    <row r="2245" spans="1:5" x14ac:dyDescent="0.25">
      <c r="A2245">
        <v>2178</v>
      </c>
      <c r="B2245" s="40">
        <v>2937389.7503042668</v>
      </c>
      <c r="C2245">
        <v>4253278.2432667101</v>
      </c>
      <c r="D2245" t="str">
        <v>unmet</v>
      </c>
      <c r="E2245">
        <v>-1315888.4929624433</v>
      </c>
    </row>
    <row r="2246" spans="1:5" x14ac:dyDescent="0.25">
      <c r="A2246">
        <v>2179</v>
      </c>
      <c r="B2246" s="40">
        <v>4438258.8551955344</v>
      </c>
      <c r="C2246">
        <v>4253040.9254277479</v>
      </c>
      <c r="D2246" t="str">
        <v>met</v>
      </c>
      <c r="E2246">
        <v>185217.92976778653</v>
      </c>
    </row>
    <row r="2247" spans="1:5" x14ac:dyDescent="0.25">
      <c r="A2247">
        <v>2180</v>
      </c>
      <c r="B2247" s="40">
        <v>5496007.0526578277</v>
      </c>
      <c r="C2247">
        <v>4252991.3490967844</v>
      </c>
      <c r="D2247" t="str">
        <v>met</v>
      </c>
      <c r="E2247">
        <v>1243015.7035610434</v>
      </c>
    </row>
    <row r="2248" spans="1:5" x14ac:dyDescent="0.25">
      <c r="A2248">
        <v>2181</v>
      </c>
      <c r="B2248" s="40">
        <v>3357911.8298949678</v>
      </c>
      <c r="C2248">
        <v>4253284.5299697788</v>
      </c>
      <c r="D2248" t="str">
        <v>unmet</v>
      </c>
      <c r="E2248">
        <v>-895372.700074811</v>
      </c>
    </row>
    <row r="2249" spans="1:5" x14ac:dyDescent="0.25">
      <c r="A2249">
        <v>2182</v>
      </c>
      <c r="B2249" s="40">
        <v>3642101.2646593954</v>
      </c>
      <c r="C2249">
        <v>4253289.8732672213</v>
      </c>
      <c r="D2249" t="str">
        <v>unmet</v>
      </c>
      <c r="E2249">
        <v>-611188.60860782582</v>
      </c>
    </row>
    <row r="2250" spans="1:5" x14ac:dyDescent="0.25">
      <c r="A2250">
        <v>2183</v>
      </c>
      <c r="B2250" s="40">
        <v>3803562.9957544282</v>
      </c>
      <c r="C2250">
        <v>4253342.9952171063</v>
      </c>
      <c r="D2250" t="str">
        <v>unmet</v>
      </c>
      <c r="E2250">
        <v>-449779.9994626781</v>
      </c>
    </row>
    <row r="2251" spans="1:5" x14ac:dyDescent="0.25">
      <c r="A2251">
        <v>2184</v>
      </c>
      <c r="B2251" s="40">
        <v>2965619.0400226256</v>
      </c>
      <c r="C2251">
        <v>4253449.4055423038</v>
      </c>
      <c r="D2251" t="str">
        <v>unmet</v>
      </c>
      <c r="E2251">
        <v>-1287830.3655196782</v>
      </c>
    </row>
    <row r="2252" spans="1:5" x14ac:dyDescent="0.25">
      <c r="A2252">
        <v>2185</v>
      </c>
      <c r="B2252" s="40">
        <v>3798198.0662636836</v>
      </c>
      <c r="C2252">
        <v>4253151.2942772442</v>
      </c>
      <c r="D2252" t="str">
        <v>unmet</v>
      </c>
      <c r="E2252">
        <v>-454953.22801356064</v>
      </c>
    </row>
    <row r="2253" spans="1:5" x14ac:dyDescent="0.25">
      <c r="A2253">
        <v>2186</v>
      </c>
      <c r="B2253" s="40">
        <v>3444506.5875220243</v>
      </c>
      <c r="C2253">
        <v>4253153.7705881465</v>
      </c>
      <c r="D2253" t="str">
        <v>unmet</v>
      </c>
      <c r="E2253">
        <v>-808647.18306612223</v>
      </c>
    </row>
    <row r="2254" spans="1:5" x14ac:dyDescent="0.25">
      <c r="A2254">
        <v>2187</v>
      </c>
      <c r="B2254" s="40">
        <v>5025203.0615998423</v>
      </c>
      <c r="C2254">
        <v>4253238.2177428873</v>
      </c>
      <c r="D2254" t="str">
        <v>met</v>
      </c>
      <c r="E2254">
        <v>771964.84385695495</v>
      </c>
    </row>
    <row r="2255" spans="1:5" x14ac:dyDescent="0.25">
      <c r="A2255">
        <v>2188</v>
      </c>
      <c r="B2255" s="40">
        <v>3674842.3925208552</v>
      </c>
      <c r="C2255">
        <v>4253167.6915353751</v>
      </c>
      <c r="D2255" t="str">
        <v>unmet</v>
      </c>
      <c r="E2255">
        <v>-578325.2990145199</v>
      </c>
    </row>
    <row r="2256" spans="1:5" x14ac:dyDescent="0.25">
      <c r="A2256">
        <v>2189</v>
      </c>
      <c r="B2256" s="40">
        <v>3475646.2408334124</v>
      </c>
      <c r="C2256">
        <v>4253435.5730518624</v>
      </c>
      <c r="D2256" t="str">
        <v>unmet</v>
      </c>
      <c r="E2256">
        <v>-777789.33221845003</v>
      </c>
    </row>
    <row r="2257" spans="1:5" x14ac:dyDescent="0.25">
      <c r="A2257">
        <v>2190</v>
      </c>
      <c r="B2257" s="40">
        <v>4518331.2315285662</v>
      </c>
      <c r="C2257">
        <v>4253261.637138606</v>
      </c>
      <c r="D2257" t="str">
        <v>met</v>
      </c>
      <c r="E2257">
        <v>265069.59438996017</v>
      </c>
    </row>
    <row r="2258" spans="1:5" x14ac:dyDescent="0.25">
      <c r="A2258">
        <v>2191</v>
      </c>
      <c r="B2258" s="40">
        <v>3879360.803666424</v>
      </c>
      <c r="C2258">
        <v>4253542.9696544567</v>
      </c>
      <c r="D2258" t="str">
        <v>unmet</v>
      </c>
      <c r="E2258">
        <v>-374182.16598803271</v>
      </c>
    </row>
    <row r="2259" spans="1:5" x14ac:dyDescent="0.25">
      <c r="A2259">
        <v>2192</v>
      </c>
      <c r="B2259" s="40">
        <v>3579089.3594568823</v>
      </c>
      <c r="C2259">
        <v>4253858.4918427682</v>
      </c>
      <c r="D2259" t="str">
        <v>unmet</v>
      </c>
      <c r="E2259">
        <v>-674769.13238588581</v>
      </c>
    </row>
    <row r="2260" spans="1:5" x14ac:dyDescent="0.25">
      <c r="A2260">
        <v>2193</v>
      </c>
      <c r="B2260" s="40">
        <v>4501099.0214325571</v>
      </c>
      <c r="C2260">
        <v>4253248.2568214834</v>
      </c>
      <c r="D2260" t="str">
        <v>met</v>
      </c>
      <c r="E2260">
        <v>247850.76461107377</v>
      </c>
    </row>
    <row r="2261" spans="1:5" x14ac:dyDescent="0.25">
      <c r="A2261">
        <v>2194</v>
      </c>
      <c r="B2261" s="40">
        <v>4074482.2170312866</v>
      </c>
      <c r="C2261">
        <v>4253271.4108863128</v>
      </c>
      <c r="D2261" t="str">
        <v>unmet</v>
      </c>
      <c r="E2261">
        <v>-178789.19385502627</v>
      </c>
    </row>
    <row r="2262" spans="1:5" x14ac:dyDescent="0.25">
      <c r="A2262">
        <v>2195</v>
      </c>
      <c r="B2262" s="40">
        <v>4703009.9282851871</v>
      </c>
      <c r="C2262">
        <v>4253427.2110752296</v>
      </c>
      <c r="D2262" t="str">
        <v>met</v>
      </c>
      <c r="E2262">
        <v>449582.71720995754</v>
      </c>
    </row>
    <row r="2263" spans="1:5" x14ac:dyDescent="0.25">
      <c r="A2263">
        <v>2196</v>
      </c>
      <c r="B2263" s="40">
        <v>3598683.7697455091</v>
      </c>
      <c r="C2263">
        <v>4253567.8602884961</v>
      </c>
      <c r="D2263" t="str">
        <v>unmet</v>
      </c>
      <c r="E2263">
        <v>-654884.09054298699</v>
      </c>
    </row>
    <row r="2264" spans="1:5" x14ac:dyDescent="0.25">
      <c r="A2264">
        <v>2197</v>
      </c>
      <c r="B2264" s="40">
        <v>3499549.813336622</v>
      </c>
      <c r="C2264">
        <v>4253761.9040007265</v>
      </c>
      <c r="D2264" t="str">
        <v>unmet</v>
      </c>
      <c r="E2264">
        <v>-754212.09066410456</v>
      </c>
    </row>
    <row r="2265" spans="1:5" x14ac:dyDescent="0.25">
      <c r="A2265">
        <v>2198</v>
      </c>
      <c r="B2265" s="40">
        <v>4836892.2872717567</v>
      </c>
      <c r="C2265">
        <v>4253339.7111511976</v>
      </c>
      <c r="D2265" t="str">
        <v>met</v>
      </c>
      <c r="E2265">
        <v>583552.57612055913</v>
      </c>
    </row>
    <row r="2266" spans="1:5" x14ac:dyDescent="0.25">
      <c r="A2266">
        <v>2199</v>
      </c>
      <c r="B2266" s="40">
        <v>3197299.9674628004</v>
      </c>
      <c r="C2266">
        <v>4253694.1078120125</v>
      </c>
      <c r="D2266" t="str">
        <v>unmet</v>
      </c>
      <c r="E2266">
        <v>-1056394.1403492121</v>
      </c>
    </row>
    <row r="2267" spans="1:5" x14ac:dyDescent="0.25">
      <c r="A2267">
        <v>2200</v>
      </c>
      <c r="B2267" s="40">
        <v>3315969.9031148823</v>
      </c>
      <c r="C2267">
        <v>4252876.798894302</v>
      </c>
      <c r="D2267" t="str">
        <v>unmet</v>
      </c>
      <c r="E2267">
        <v>-936906.89577941969</v>
      </c>
    </row>
    <row r="2268" spans="1:5" x14ac:dyDescent="0.25">
      <c r="A2268">
        <v>2201</v>
      </c>
      <c r="B2268" s="40">
        <v>3973872.8473451342</v>
      </c>
      <c r="C2268">
        <v>4253199.5620082645</v>
      </c>
      <c r="D2268" t="str">
        <v>unmet</v>
      </c>
      <c r="E2268">
        <v>-279326.71466313023</v>
      </c>
    </row>
    <row r="2269" spans="1:5" x14ac:dyDescent="0.25">
      <c r="A2269">
        <v>2202</v>
      </c>
      <c r="B2269" s="40">
        <v>3114912.538381747</v>
      </c>
      <c r="C2269">
        <v>4253717.8113206532</v>
      </c>
      <c r="D2269" t="str">
        <v>unmet</v>
      </c>
      <c r="E2269">
        <v>-1138805.2729389062</v>
      </c>
    </row>
    <row r="2270" spans="1:5" x14ac:dyDescent="0.25">
      <c r="A2270">
        <v>2203</v>
      </c>
      <c r="B2270" s="40">
        <v>3722934.2978753066</v>
      </c>
      <c r="C2270">
        <v>4253664.4290048266</v>
      </c>
      <c r="D2270" t="str">
        <v>unmet</v>
      </c>
      <c r="E2270">
        <v>-530730.13112952001</v>
      </c>
    </row>
    <row r="2271" spans="1:5" x14ac:dyDescent="0.25">
      <c r="A2271">
        <v>2204</v>
      </c>
      <c r="B2271" s="40">
        <v>3913822.4273925889</v>
      </c>
      <c r="C2271">
        <v>4253865.4216810735</v>
      </c>
      <c r="D2271" t="str">
        <v>unmet</v>
      </c>
      <c r="E2271">
        <v>-340042.99428848457</v>
      </c>
    </row>
    <row r="2272" spans="1:5" x14ac:dyDescent="0.25">
      <c r="A2272">
        <v>2205</v>
      </c>
      <c r="B2272" s="40">
        <v>3197739.1402177582</v>
      </c>
      <c r="C2272">
        <v>4253272.9400174236</v>
      </c>
      <c r="D2272" t="str">
        <v>unmet</v>
      </c>
      <c r="E2272">
        <v>-1055533.7997996653</v>
      </c>
    </row>
    <row r="2273" spans="1:5" x14ac:dyDescent="0.25">
      <c r="A2273">
        <v>2206</v>
      </c>
      <c r="B2273" s="40">
        <v>3112455.5912058763</v>
      </c>
      <c r="C2273">
        <v>4254155.0861153277</v>
      </c>
      <c r="D2273" t="str">
        <v>unmet</v>
      </c>
      <c r="E2273">
        <v>-1141699.4949094513</v>
      </c>
    </row>
    <row r="2274" spans="1:5" x14ac:dyDescent="0.25">
      <c r="A2274">
        <v>2207</v>
      </c>
      <c r="B2274" s="40">
        <v>3409568.2054135641</v>
      </c>
      <c r="C2274">
        <v>4253764.4357001428</v>
      </c>
      <c r="D2274" t="str">
        <v>unmet</v>
      </c>
      <c r="E2274">
        <v>-844196.23028657865</v>
      </c>
    </row>
    <row r="2275" spans="1:5" x14ac:dyDescent="0.25">
      <c r="A2275">
        <v>2208</v>
      </c>
      <c r="B2275" s="40">
        <v>3406651.5682642693</v>
      </c>
      <c r="C2275">
        <v>4253503.8478983268</v>
      </c>
      <c r="D2275" t="str">
        <v>unmet</v>
      </c>
      <c r="E2275">
        <v>-846852.27963405754</v>
      </c>
    </row>
    <row r="2276" spans="1:5" x14ac:dyDescent="0.25">
      <c r="A2276">
        <v>2209</v>
      </c>
      <c r="B2276" s="40">
        <v>3025778.8936773241</v>
      </c>
      <c r="C2276">
        <v>4253057.6642301958</v>
      </c>
      <c r="D2276" t="str">
        <v>unmet</v>
      </c>
      <c r="E2276">
        <v>-1227278.7705528717</v>
      </c>
    </row>
    <row r="2277" spans="1:5" x14ac:dyDescent="0.25">
      <c r="A2277">
        <v>2210</v>
      </c>
      <c r="B2277" s="40">
        <v>2960406.0458183214</v>
      </c>
      <c r="C2277">
        <v>4253735.88869638</v>
      </c>
      <c r="D2277" t="str">
        <v>unmet</v>
      </c>
      <c r="E2277">
        <v>-1293329.8428780586</v>
      </c>
    </row>
    <row r="2278" spans="1:5" x14ac:dyDescent="0.25">
      <c r="A2278">
        <v>2211</v>
      </c>
      <c r="B2278" s="40">
        <v>3693559.9366146913</v>
      </c>
      <c r="C2278">
        <v>4253715.5322698997</v>
      </c>
      <c r="D2278" t="str">
        <v>unmet</v>
      </c>
      <c r="E2278">
        <v>-560155.59565520845</v>
      </c>
    </row>
    <row r="2279" spans="1:5" x14ac:dyDescent="0.25">
      <c r="A2279">
        <v>2212</v>
      </c>
      <c r="B2279" s="40">
        <v>3359250.0007250197</v>
      </c>
      <c r="C2279">
        <v>4253133.7228024332</v>
      </c>
      <c r="D2279" t="str">
        <v>unmet</v>
      </c>
      <c r="E2279">
        <v>-893883.72207741346</v>
      </c>
    </row>
    <row r="2280" spans="1:5" x14ac:dyDescent="0.25">
      <c r="A2280">
        <v>2213</v>
      </c>
      <c r="B2280" s="40">
        <v>3193552.7643623371</v>
      </c>
      <c r="C2280">
        <v>4253338.1787731675</v>
      </c>
      <c r="D2280" t="str">
        <v>unmet</v>
      </c>
      <c r="E2280">
        <v>-1059785.4144108305</v>
      </c>
    </row>
    <row r="2281" spans="1:5" x14ac:dyDescent="0.25">
      <c r="A2281">
        <v>2214</v>
      </c>
      <c r="B2281" s="40">
        <v>3156627.8217638112</v>
      </c>
      <c r="C2281">
        <v>4253095.2476724656</v>
      </c>
      <c r="D2281" t="str">
        <v>unmet</v>
      </c>
      <c r="E2281">
        <v>-1096467.4259086545</v>
      </c>
    </row>
    <row r="2282" spans="1:5" x14ac:dyDescent="0.25">
      <c r="A2282">
        <v>2215</v>
      </c>
      <c r="B2282" s="40">
        <v>4088372.1400211565</v>
      </c>
      <c r="C2282">
        <v>4253232.989262905</v>
      </c>
      <c r="D2282" t="str">
        <v>unmet</v>
      </c>
      <c r="E2282">
        <v>-164860.84924174845</v>
      </c>
    </row>
    <row r="2283" spans="1:5" x14ac:dyDescent="0.25">
      <c r="A2283">
        <v>2216</v>
      </c>
      <c r="B2283" s="40">
        <v>3157796.1112970365</v>
      </c>
      <c r="C2283">
        <v>4253597.3286628611</v>
      </c>
      <c r="D2283" t="str">
        <v>unmet</v>
      </c>
      <c r="E2283">
        <v>-1095801.2173658246</v>
      </c>
    </row>
    <row r="2284" spans="1:5" x14ac:dyDescent="0.25">
      <c r="A2284">
        <v>2217</v>
      </c>
      <c r="B2284" s="40">
        <v>3125239.9021922364</v>
      </c>
      <c r="C2284">
        <v>4254132.1474365247</v>
      </c>
      <c r="D2284" t="str">
        <v>unmet</v>
      </c>
      <c r="E2284">
        <v>-1128892.2452442884</v>
      </c>
    </row>
    <row r="2285" spans="1:5" x14ac:dyDescent="0.25">
      <c r="A2285">
        <v>2218</v>
      </c>
      <c r="B2285" s="40">
        <v>3417836.449743195</v>
      </c>
      <c r="C2285">
        <v>4253384.3836889649</v>
      </c>
      <c r="D2285" t="str">
        <v>unmet</v>
      </c>
      <c r="E2285">
        <v>-835547.93394576991</v>
      </c>
    </row>
    <row r="2286" spans="1:5" x14ac:dyDescent="0.25">
      <c r="A2286">
        <v>2219</v>
      </c>
      <c r="B2286" s="40">
        <v>3176665.7362235207</v>
      </c>
      <c r="C2286">
        <v>4253149.2050992306</v>
      </c>
      <c r="D2286" t="str">
        <v>unmet</v>
      </c>
      <c r="E2286">
        <v>-1076483.4688757099</v>
      </c>
    </row>
    <row r="2287" spans="1:5" x14ac:dyDescent="0.25">
      <c r="A2287">
        <v>2220</v>
      </c>
      <c r="B2287" s="40">
        <v>3747814.342049818</v>
      </c>
      <c r="C2287">
        <v>4253407.5423292089</v>
      </c>
      <c r="D2287" t="str">
        <v>unmet</v>
      </c>
      <c r="E2287">
        <v>-505593.20027939091</v>
      </c>
    </row>
    <row r="2288" spans="1:5" x14ac:dyDescent="0.25">
      <c r="A2288">
        <v>2221</v>
      </c>
      <c r="B2288" s="40">
        <v>3725780.8451931616</v>
      </c>
      <c r="C2288">
        <v>4253333.555991387</v>
      </c>
      <c r="D2288" t="str">
        <v>unmet</v>
      </c>
      <c r="E2288">
        <v>-527552.71079822537</v>
      </c>
    </row>
    <row r="2289" spans="1:5" x14ac:dyDescent="0.25">
      <c r="A2289">
        <v>2222</v>
      </c>
      <c r="B2289" s="40">
        <v>4134263.6206636839</v>
      </c>
      <c r="C2289">
        <v>4253018.768038393</v>
      </c>
      <c r="D2289" t="str">
        <v>unmet</v>
      </c>
      <c r="E2289">
        <v>-118755.14737470914</v>
      </c>
    </row>
    <row r="2290" spans="1:5" x14ac:dyDescent="0.25">
      <c r="A2290">
        <v>2223</v>
      </c>
      <c r="B2290" s="40">
        <v>4031374.8702584216</v>
      </c>
      <c r="C2290">
        <v>4253492.0585323172</v>
      </c>
      <c r="D2290" t="str">
        <v>unmet</v>
      </c>
      <c r="E2290">
        <v>-222117.18827389553</v>
      </c>
    </row>
    <row r="2291" spans="1:5" x14ac:dyDescent="0.25">
      <c r="A2291">
        <v>2224</v>
      </c>
      <c r="B2291" s="40">
        <v>5961197.1629041554</v>
      </c>
      <c r="C2291">
        <v>4253228.9205555655</v>
      </c>
      <c r="D2291" t="str">
        <v>met</v>
      </c>
      <c r="E2291">
        <v>1707968.2423485899</v>
      </c>
    </row>
    <row r="2292" spans="1:5" x14ac:dyDescent="0.25">
      <c r="A2292">
        <v>2225</v>
      </c>
      <c r="B2292" s="40">
        <v>2702090.6562332963</v>
      </c>
      <c r="C2292">
        <v>4252918.2096438175</v>
      </c>
      <c r="D2292" t="str">
        <v>unmet</v>
      </c>
      <c r="E2292">
        <v>-1550827.5534105212</v>
      </c>
    </row>
    <row r="2293" spans="1:5" x14ac:dyDescent="0.25">
      <c r="A2293">
        <v>2226</v>
      </c>
      <c r="B2293" s="40">
        <v>5709511.3259256501</v>
      </c>
      <c r="C2293">
        <v>4253243.2135505145</v>
      </c>
      <c r="D2293" t="str">
        <v>met</v>
      </c>
      <c r="E2293">
        <v>1456268.1123751355</v>
      </c>
    </row>
    <row r="2294" spans="1:5" x14ac:dyDescent="0.25">
      <c r="A2294">
        <v>2227</v>
      </c>
      <c r="B2294" s="40">
        <v>3613468.6849260274</v>
      </c>
      <c r="C2294">
        <v>4254189.5239568846</v>
      </c>
      <c r="D2294" t="str">
        <v>unmet</v>
      </c>
      <c r="E2294">
        <v>-640720.8390308572</v>
      </c>
    </row>
    <row r="2295" spans="1:5" x14ac:dyDescent="0.25">
      <c r="A2295">
        <v>2228</v>
      </c>
      <c r="B2295" s="40">
        <v>2938753.703747361</v>
      </c>
      <c r="C2295">
        <v>4253400.2635831973</v>
      </c>
      <c r="D2295" t="str">
        <v>unmet</v>
      </c>
      <c r="E2295">
        <v>-1314646.5598358363</v>
      </c>
    </row>
    <row r="2296" spans="1:5" x14ac:dyDescent="0.25">
      <c r="A2296">
        <v>2229</v>
      </c>
      <c r="B2296" s="40">
        <v>2964825.6763967765</v>
      </c>
      <c r="C2296">
        <v>4253547.876513538</v>
      </c>
      <c r="D2296" t="str">
        <v>unmet</v>
      </c>
      <c r="E2296">
        <v>-1288722.2001167615</v>
      </c>
    </row>
    <row r="2297" spans="1:5" x14ac:dyDescent="0.25">
      <c r="A2297">
        <v>2230</v>
      </c>
      <c r="B2297" s="40">
        <v>3711273.9702496473</v>
      </c>
      <c r="C2297">
        <v>4253506.4440402556</v>
      </c>
      <c r="D2297" t="str">
        <v>unmet</v>
      </c>
      <c r="E2297">
        <v>-542232.47379060835</v>
      </c>
    </row>
    <row r="2298" spans="1:5" x14ac:dyDescent="0.25">
      <c r="A2298">
        <v>2231</v>
      </c>
      <c r="B2298" s="40">
        <v>3555688.2884286204</v>
      </c>
      <c r="C2298">
        <v>4253229.9665208487</v>
      </c>
      <c r="D2298" t="str">
        <v>unmet</v>
      </c>
      <c r="E2298">
        <v>-697541.67809222825</v>
      </c>
    </row>
    <row r="2299" spans="1:5" x14ac:dyDescent="0.25">
      <c r="A2299">
        <v>2232</v>
      </c>
      <c r="B2299" s="40">
        <v>3174891.3853294048</v>
      </c>
      <c r="C2299">
        <v>4253819.6452757344</v>
      </c>
      <c r="D2299" t="str">
        <v>unmet</v>
      </c>
      <c r="E2299">
        <v>-1078928.2599463295</v>
      </c>
    </row>
    <row r="2300" spans="1:5" x14ac:dyDescent="0.25">
      <c r="A2300">
        <v>2233</v>
      </c>
      <c r="B2300" s="40">
        <v>3498713.5435924353</v>
      </c>
      <c r="C2300">
        <v>4253032.2210252285</v>
      </c>
      <c r="D2300" t="str">
        <v>unmet</v>
      </c>
      <c r="E2300">
        <v>-754318.67743279319</v>
      </c>
    </row>
    <row r="2301" spans="1:5" x14ac:dyDescent="0.25">
      <c r="A2301">
        <v>2234</v>
      </c>
      <c r="B2301" s="40">
        <v>3786156.854369937</v>
      </c>
      <c r="C2301">
        <v>4253557.1531712627</v>
      </c>
      <c r="D2301" t="str">
        <v>unmet</v>
      </c>
      <c r="E2301">
        <v>-467400.29880132573</v>
      </c>
    </row>
    <row r="2302" spans="1:5" x14ac:dyDescent="0.25">
      <c r="A2302">
        <v>2235</v>
      </c>
      <c r="B2302" s="40">
        <v>2800345.9773985902</v>
      </c>
      <c r="C2302">
        <v>4253898.0816170527</v>
      </c>
      <c r="D2302" t="str">
        <v>unmet</v>
      </c>
      <c r="E2302">
        <v>-1453552.1042184625</v>
      </c>
    </row>
    <row r="2303" spans="1:5" x14ac:dyDescent="0.25">
      <c r="A2303">
        <v>2236</v>
      </c>
      <c r="B2303" s="40">
        <v>5847204.7887483686</v>
      </c>
      <c r="C2303">
        <v>4253064.6785823423</v>
      </c>
      <c r="D2303" t="str">
        <v>met</v>
      </c>
      <c r="E2303">
        <v>1594140.1101660263</v>
      </c>
    </row>
    <row r="2304" spans="1:5" x14ac:dyDescent="0.25">
      <c r="A2304">
        <v>2237</v>
      </c>
      <c r="B2304" s="40">
        <v>3940203.0882908632</v>
      </c>
      <c r="C2304">
        <v>4253343.4941154709</v>
      </c>
      <c r="D2304" t="str">
        <v>unmet</v>
      </c>
      <c r="E2304">
        <v>-313140.4058246077</v>
      </c>
    </row>
    <row r="2305" spans="1:5" x14ac:dyDescent="0.25">
      <c r="A2305">
        <v>2238</v>
      </c>
      <c r="B2305" s="40">
        <v>3189277.9005586072</v>
      </c>
      <c r="C2305">
        <v>4253149.671908346</v>
      </c>
      <c r="D2305" t="str">
        <v>unmet</v>
      </c>
      <c r="E2305">
        <v>-1063871.7713497388</v>
      </c>
    </row>
    <row r="2306" spans="1:5" x14ac:dyDescent="0.25">
      <c r="A2306">
        <v>2239</v>
      </c>
      <c r="B2306" s="40">
        <v>3240204.5270310449</v>
      </c>
      <c r="C2306">
        <v>4253346.9119179118</v>
      </c>
      <c r="D2306" t="str">
        <v>unmet</v>
      </c>
      <c r="E2306">
        <v>-1013142.3848868669</v>
      </c>
    </row>
    <row r="2307" spans="1:5" x14ac:dyDescent="0.25">
      <c r="A2307">
        <v>2240</v>
      </c>
      <c r="B2307" s="40">
        <v>3053360.0313512022</v>
      </c>
      <c r="C2307">
        <v>4253079.4326806515</v>
      </c>
      <c r="D2307" t="str">
        <v>unmet</v>
      </c>
      <c r="E2307">
        <v>-1199719.4013294494</v>
      </c>
    </row>
    <row r="2308" spans="1:5" x14ac:dyDescent="0.25">
      <c r="A2308">
        <v>2241</v>
      </c>
      <c r="B2308" s="40">
        <v>4029419.8283866351</v>
      </c>
      <c r="C2308">
        <v>4253817.4612822123</v>
      </c>
      <c r="D2308" t="str">
        <v>unmet</v>
      </c>
      <c r="E2308">
        <v>-224397.63289557723</v>
      </c>
    </row>
    <row r="2309" spans="1:5" x14ac:dyDescent="0.25">
      <c r="A2309">
        <v>2242</v>
      </c>
      <c r="B2309" s="40">
        <v>3562355.8587887418</v>
      </c>
      <c r="C2309">
        <v>4253461.0346706193</v>
      </c>
      <c r="D2309" t="str">
        <v>unmet</v>
      </c>
      <c r="E2309">
        <v>-691105.17588187754</v>
      </c>
    </row>
    <row r="2310" spans="1:5" x14ac:dyDescent="0.25">
      <c r="A2310">
        <v>2243</v>
      </c>
      <c r="B2310" s="40">
        <v>3641120.0007881825</v>
      </c>
      <c r="C2310">
        <v>4253260.2418315895</v>
      </c>
      <c r="D2310" t="str">
        <v>unmet</v>
      </c>
      <c r="E2310">
        <v>-612140.241043407</v>
      </c>
    </row>
    <row r="2311" spans="1:5" x14ac:dyDescent="0.25">
      <c r="A2311">
        <v>2244</v>
      </c>
      <c r="B2311" s="40">
        <v>4537001.2130593807</v>
      </c>
      <c r="C2311">
        <v>4253401.9154123385</v>
      </c>
      <c r="D2311" t="str">
        <v>met</v>
      </c>
      <c r="E2311">
        <v>283599.2976470422</v>
      </c>
    </row>
    <row r="2312" spans="1:5" x14ac:dyDescent="0.25">
      <c r="A2312">
        <v>2245</v>
      </c>
      <c r="B2312" s="40">
        <v>3067713.2814470856</v>
      </c>
      <c r="C2312">
        <v>4253385.2528261626</v>
      </c>
      <c r="D2312" t="str">
        <v>unmet</v>
      </c>
      <c r="E2312">
        <v>-1185671.9713790771</v>
      </c>
    </row>
    <row r="2313" spans="1:5" x14ac:dyDescent="0.25">
      <c r="A2313">
        <v>2246</v>
      </c>
      <c r="B2313" s="40">
        <v>3409663.7040546401</v>
      </c>
      <c r="C2313">
        <v>4253541.933107147</v>
      </c>
      <c r="D2313" t="str">
        <v>unmet</v>
      </c>
      <c r="E2313">
        <v>-843878.22905250685</v>
      </c>
    </row>
    <row r="2314" spans="1:5" x14ac:dyDescent="0.25">
      <c r="A2314">
        <v>2247</v>
      </c>
      <c r="B2314" s="40">
        <v>3134112.2915028152</v>
      </c>
      <c r="C2314">
        <v>4253370.0386707913</v>
      </c>
      <c r="D2314" t="str">
        <v>unmet</v>
      </c>
      <c r="E2314">
        <v>-1119257.7471679761</v>
      </c>
    </row>
    <row r="2315" spans="1:5" x14ac:dyDescent="0.25">
      <c r="A2315">
        <v>2248</v>
      </c>
      <c r="B2315" s="40">
        <v>3076786.2973424029</v>
      </c>
      <c r="C2315">
        <v>4253765.8187200073</v>
      </c>
      <c r="D2315" t="str">
        <v>unmet</v>
      </c>
      <c r="E2315">
        <v>-1176979.5213776045</v>
      </c>
    </row>
    <row r="2316" spans="1:5" x14ac:dyDescent="0.25">
      <c r="A2316">
        <v>2249</v>
      </c>
      <c r="B2316" s="40">
        <v>4949889.406558495</v>
      </c>
      <c r="C2316">
        <v>4253444.2710751044</v>
      </c>
      <c r="D2316" t="str">
        <v>met</v>
      </c>
      <c r="E2316">
        <v>696445.13548339065</v>
      </c>
    </row>
    <row r="2317" spans="1:5" x14ac:dyDescent="0.25">
      <c r="A2317">
        <v>2250</v>
      </c>
      <c r="B2317" s="40">
        <v>3833112.4300892637</v>
      </c>
      <c r="C2317">
        <v>4253611.6576237734</v>
      </c>
      <c r="D2317" t="str">
        <v>unmet</v>
      </c>
      <c r="E2317">
        <v>-420499.22753450973</v>
      </c>
    </row>
    <row r="2318" spans="1:5" x14ac:dyDescent="0.25">
      <c r="A2318">
        <v>2251</v>
      </c>
      <c r="B2318" s="40">
        <v>4012895.4394568396</v>
      </c>
      <c r="C2318">
        <v>4252687.7966116685</v>
      </c>
      <c r="D2318" t="str">
        <v>unmet</v>
      </c>
      <c r="E2318">
        <v>-239792.35715482896</v>
      </c>
    </row>
    <row r="2319" spans="1:5" x14ac:dyDescent="0.25">
      <c r="A2319">
        <v>2252</v>
      </c>
      <c r="B2319" s="40">
        <v>3102268.8742051991</v>
      </c>
      <c r="C2319">
        <v>4252939.2824314106</v>
      </c>
      <c r="D2319" t="str">
        <v>unmet</v>
      </c>
      <c r="E2319">
        <v>-1150670.4082262116</v>
      </c>
    </row>
    <row r="2320" spans="1:5" x14ac:dyDescent="0.25">
      <c r="A2320">
        <v>2253</v>
      </c>
      <c r="B2320" s="40">
        <v>3180957.6921300776</v>
      </c>
      <c r="C2320">
        <v>4253749.6164290234</v>
      </c>
      <c r="D2320" t="str">
        <v>unmet</v>
      </c>
      <c r="E2320">
        <v>-1072791.9242989458</v>
      </c>
    </row>
    <row r="2321" spans="1:5" x14ac:dyDescent="0.25">
      <c r="A2321">
        <v>2254</v>
      </c>
      <c r="B2321" s="40">
        <v>5314396.735397107</v>
      </c>
      <c r="C2321">
        <v>4252719.8176037753</v>
      </c>
      <c r="D2321" t="str">
        <v>met</v>
      </c>
      <c r="E2321">
        <v>1061676.9177933317</v>
      </c>
    </row>
    <row r="2322" spans="1:5" x14ac:dyDescent="0.25">
      <c r="A2322">
        <v>2255</v>
      </c>
      <c r="B2322" s="40">
        <v>3719530.7566200132</v>
      </c>
      <c r="C2322">
        <v>4253455.847313094</v>
      </c>
      <c r="D2322" t="str">
        <v>unmet</v>
      </c>
      <c r="E2322">
        <v>-533925.0906930808</v>
      </c>
    </row>
    <row r="2323" spans="1:5" x14ac:dyDescent="0.25">
      <c r="A2323">
        <v>2256</v>
      </c>
      <c r="B2323" s="40">
        <v>3282383.2343643587</v>
      </c>
      <c r="C2323">
        <v>4254210.4787957147</v>
      </c>
      <c r="D2323" t="str">
        <v>unmet</v>
      </c>
      <c r="E2323">
        <v>-971827.24443135597</v>
      </c>
    </row>
    <row r="2324" spans="1:5" x14ac:dyDescent="0.25">
      <c r="A2324">
        <v>2257</v>
      </c>
      <c r="B2324" s="40">
        <v>3482562.7695014533</v>
      </c>
      <c r="C2324">
        <v>4253182.7487352742</v>
      </c>
      <c r="D2324" t="str">
        <v>unmet</v>
      </c>
      <c r="E2324">
        <v>-770619.97923382092</v>
      </c>
    </row>
    <row r="2325" spans="1:5" x14ac:dyDescent="0.25">
      <c r="A2325">
        <v>2258</v>
      </c>
      <c r="B2325" s="40">
        <v>3588175.7814015918</v>
      </c>
      <c r="C2325">
        <v>4253227.8504691795</v>
      </c>
      <c r="D2325" t="str">
        <v>unmet</v>
      </c>
      <c r="E2325">
        <v>-665052.06906758761</v>
      </c>
    </row>
    <row r="2326" spans="1:5" x14ac:dyDescent="0.25">
      <c r="A2326">
        <v>2259</v>
      </c>
      <c r="B2326" s="40">
        <v>2807648.0591235487</v>
      </c>
      <c r="C2326">
        <v>4253383.9876502762</v>
      </c>
      <c r="D2326" t="str">
        <v>unmet</v>
      </c>
      <c r="E2326">
        <v>-1445735.9285267275</v>
      </c>
    </row>
    <row r="2327" spans="1:5" x14ac:dyDescent="0.25">
      <c r="A2327">
        <v>2260</v>
      </c>
      <c r="B2327" s="40">
        <v>3530171.6041506496</v>
      </c>
      <c r="C2327">
        <v>4253319.0054913815</v>
      </c>
      <c r="D2327" t="str">
        <v>unmet</v>
      </c>
      <c r="E2327">
        <v>-723147.40134073189</v>
      </c>
    </row>
    <row r="2328" spans="1:5" x14ac:dyDescent="0.25">
      <c r="A2328">
        <v>2261</v>
      </c>
      <c r="B2328" s="40">
        <v>3984893.7482382548</v>
      </c>
      <c r="C2328">
        <v>4253456.2744394215</v>
      </c>
      <c r="D2328" t="str">
        <v>unmet</v>
      </c>
      <c r="E2328">
        <v>-268562.52620116668</v>
      </c>
    </row>
    <row r="2329" spans="1:5" x14ac:dyDescent="0.25">
      <c r="A2329">
        <v>2262</v>
      </c>
      <c r="B2329" s="40">
        <v>3725610.2941672448</v>
      </c>
      <c r="C2329">
        <v>4252894.4442405114</v>
      </c>
      <c r="D2329" t="str">
        <v>unmet</v>
      </c>
      <c r="E2329">
        <v>-527284.15007326659</v>
      </c>
    </row>
    <row r="2330" spans="1:5" x14ac:dyDescent="0.25">
      <c r="A2330">
        <v>2263</v>
      </c>
      <c r="B2330" s="40">
        <v>4502041.7813687306</v>
      </c>
      <c r="C2330">
        <v>4253324.8258996587</v>
      </c>
      <c r="D2330" t="str">
        <v>met</v>
      </c>
      <c r="E2330">
        <v>248716.95546907187</v>
      </c>
    </row>
    <row r="2331" spans="1:5" x14ac:dyDescent="0.25">
      <c r="A2331">
        <v>2264</v>
      </c>
      <c r="B2331" s="40">
        <v>3863801.8125057002</v>
      </c>
      <c r="C2331">
        <v>4253174.8660940183</v>
      </c>
      <c r="D2331" t="str">
        <v>unmet</v>
      </c>
      <c r="E2331">
        <v>-389373.05358831817</v>
      </c>
    </row>
    <row r="2332" spans="1:5" x14ac:dyDescent="0.25">
      <c r="A2332">
        <v>2265</v>
      </c>
      <c r="B2332" s="40">
        <v>4175821.462980405</v>
      </c>
      <c r="C2332">
        <v>4253292.571634274</v>
      </c>
      <c r="D2332" t="str">
        <v>unmet</v>
      </c>
      <c r="E2332">
        <v>-77471.108653869014</v>
      </c>
    </row>
    <row r="2333" spans="1:5" x14ac:dyDescent="0.25">
      <c r="A2333">
        <v>2266</v>
      </c>
      <c r="B2333" s="40">
        <v>4375753.6605076501</v>
      </c>
      <c r="C2333">
        <v>4253422.6698602168</v>
      </c>
      <c r="D2333" t="str">
        <v>met</v>
      </c>
      <c r="E2333">
        <v>122330.99064743333</v>
      </c>
    </row>
    <row r="2334" spans="1:5" x14ac:dyDescent="0.25">
      <c r="A2334">
        <v>2267</v>
      </c>
      <c r="B2334" s="40">
        <v>3441162.1070533684</v>
      </c>
      <c r="C2334">
        <v>4253333.5574991116</v>
      </c>
      <c r="D2334" t="str">
        <v>unmet</v>
      </c>
      <c r="E2334">
        <v>-812171.45044574328</v>
      </c>
    </row>
    <row r="2335" spans="1:5" x14ac:dyDescent="0.25">
      <c r="A2335">
        <v>2268</v>
      </c>
      <c r="B2335" s="40">
        <v>2958099.3043198083</v>
      </c>
      <c r="C2335">
        <v>4253376.0473184343</v>
      </c>
      <c r="D2335" t="str">
        <v>unmet</v>
      </c>
      <c r="E2335">
        <v>-1295276.7429986261</v>
      </c>
    </row>
    <row r="2336" spans="1:5" x14ac:dyDescent="0.25">
      <c r="A2336">
        <v>2269</v>
      </c>
      <c r="B2336" s="40">
        <v>2930237.8149384311</v>
      </c>
      <c r="C2336">
        <v>4253461.0133736301</v>
      </c>
      <c r="D2336" t="str">
        <v>unmet</v>
      </c>
      <c r="E2336">
        <v>-1323223.198435199</v>
      </c>
    </row>
    <row r="2337" spans="1:5" x14ac:dyDescent="0.25">
      <c r="A2337">
        <v>2270</v>
      </c>
      <c r="B2337" s="40">
        <v>4446640.4372982178</v>
      </c>
      <c r="C2337">
        <v>4253260.1751272297</v>
      </c>
      <c r="D2337" t="str">
        <v>met</v>
      </c>
      <c r="E2337">
        <v>193380.26217098814</v>
      </c>
    </row>
    <row r="2338" spans="1:5" x14ac:dyDescent="0.25">
      <c r="A2338">
        <v>2271</v>
      </c>
      <c r="B2338" s="40">
        <v>3255313.9600153673</v>
      </c>
      <c r="C2338">
        <v>4253414.2919999817</v>
      </c>
      <c r="D2338" t="str">
        <v>unmet</v>
      </c>
      <c r="E2338">
        <v>-998100.33198461449</v>
      </c>
    </row>
    <row r="2339" spans="1:5" x14ac:dyDescent="0.25">
      <c r="A2339">
        <v>2272</v>
      </c>
      <c r="B2339" s="40">
        <v>3884041.3409615871</v>
      </c>
      <c r="C2339">
        <v>4253520.4979269383</v>
      </c>
      <c r="D2339" t="str">
        <v>unmet</v>
      </c>
      <c r="E2339">
        <v>-369479.1569653512</v>
      </c>
    </row>
    <row r="2340" spans="1:5" x14ac:dyDescent="0.25">
      <c r="A2340">
        <v>2273</v>
      </c>
      <c r="B2340" s="40">
        <v>4535745.0844895467</v>
      </c>
      <c r="C2340">
        <v>4252983.4104585275</v>
      </c>
      <c r="D2340" t="str">
        <v>met</v>
      </c>
      <c r="E2340">
        <v>282761.67403101921</v>
      </c>
    </row>
    <row r="2341" spans="1:5" x14ac:dyDescent="0.25">
      <c r="A2341">
        <v>2274</v>
      </c>
      <c r="B2341" s="40">
        <v>3133125.2448077542</v>
      </c>
      <c r="C2341">
        <v>4252862.0746791214</v>
      </c>
      <c r="D2341" t="str">
        <v>unmet</v>
      </c>
      <c r="E2341">
        <v>-1119736.8298713672</v>
      </c>
    </row>
    <row r="2342" spans="1:5" x14ac:dyDescent="0.25">
      <c r="A2342">
        <v>2275</v>
      </c>
      <c r="B2342" s="40">
        <v>3644900.3272642069</v>
      </c>
      <c r="C2342">
        <v>4253117.3930685064</v>
      </c>
      <c r="D2342" t="str">
        <v>unmet</v>
      </c>
      <c r="E2342">
        <v>-608217.06580429943</v>
      </c>
    </row>
    <row r="2343" spans="1:5" x14ac:dyDescent="0.25">
      <c r="A2343">
        <v>2276</v>
      </c>
      <c r="B2343" s="40">
        <v>3433517.9312495086</v>
      </c>
      <c r="C2343">
        <v>4253492.8146832548</v>
      </c>
      <c r="D2343" t="str">
        <v>unmet</v>
      </c>
      <c r="E2343">
        <v>-819974.88343374617</v>
      </c>
    </row>
    <row r="2344" spans="1:5" x14ac:dyDescent="0.25">
      <c r="A2344">
        <v>2277</v>
      </c>
      <c r="B2344" s="40">
        <v>3863082.4373092055</v>
      </c>
      <c r="C2344">
        <v>4253023.3739921357</v>
      </c>
      <c r="D2344" t="str">
        <v>unmet</v>
      </c>
      <c r="E2344">
        <v>-389940.93668293022</v>
      </c>
    </row>
    <row r="2345" spans="1:5" x14ac:dyDescent="0.25">
      <c r="A2345">
        <v>2278</v>
      </c>
      <c r="B2345" s="40">
        <v>3370894.6515067518</v>
      </c>
      <c r="C2345">
        <v>4252925.9857907845</v>
      </c>
      <c r="D2345" t="str">
        <v>unmet</v>
      </c>
      <c r="E2345">
        <v>-882031.33428403269</v>
      </c>
    </row>
    <row r="2346" spans="1:5" x14ac:dyDescent="0.25">
      <c r="A2346">
        <v>2279</v>
      </c>
      <c r="B2346" s="40">
        <v>3446826.0745597202</v>
      </c>
      <c r="C2346">
        <v>4253410.5339910043</v>
      </c>
      <c r="D2346" t="str">
        <v>unmet</v>
      </c>
      <c r="E2346">
        <v>-806584.45943128411</v>
      </c>
    </row>
    <row r="2347" spans="1:5" x14ac:dyDescent="0.25">
      <c r="A2347">
        <v>2280</v>
      </c>
      <c r="B2347" s="40">
        <v>3045897.6869290215</v>
      </c>
      <c r="C2347">
        <v>4253327.4986287178</v>
      </c>
      <c r="D2347" t="str">
        <v>unmet</v>
      </c>
      <c r="E2347">
        <v>-1207429.8116996964</v>
      </c>
    </row>
    <row r="2348" spans="1:5" x14ac:dyDescent="0.25">
      <c r="A2348">
        <v>2281</v>
      </c>
      <c r="B2348" s="40">
        <v>3236062.1741377045</v>
      </c>
      <c r="C2348">
        <v>4253597.6605022168</v>
      </c>
      <c r="D2348" t="str">
        <v>unmet</v>
      </c>
      <c r="E2348">
        <v>-1017535.4863645122</v>
      </c>
    </row>
    <row r="2349" spans="1:5" x14ac:dyDescent="0.25">
      <c r="A2349">
        <v>2282</v>
      </c>
      <c r="B2349" s="40">
        <v>3777523.2154736333</v>
      </c>
      <c r="C2349">
        <v>4253144.663251617</v>
      </c>
      <c r="D2349" t="str">
        <v>unmet</v>
      </c>
      <c r="E2349">
        <v>-475621.44777798373</v>
      </c>
    </row>
    <row r="2350" spans="1:5" x14ac:dyDescent="0.25">
      <c r="A2350">
        <v>2283</v>
      </c>
      <c r="B2350" s="40">
        <v>3494437.1232011952</v>
      </c>
      <c r="C2350">
        <v>4253914.8458538009</v>
      </c>
      <c r="D2350" t="str">
        <v>unmet</v>
      </c>
      <c r="E2350">
        <v>-759477.72265260573</v>
      </c>
    </row>
    <row r="2351" spans="1:5" x14ac:dyDescent="0.25">
      <c r="A2351">
        <v>2284</v>
      </c>
      <c r="B2351" s="40">
        <v>3697742.3600621303</v>
      </c>
      <c r="C2351">
        <v>4253618.4622123102</v>
      </c>
      <c r="D2351" t="str">
        <v>unmet</v>
      </c>
      <c r="E2351">
        <v>-555876.10215017991</v>
      </c>
    </row>
    <row r="2352" spans="1:5" x14ac:dyDescent="0.25">
      <c r="A2352">
        <v>2285</v>
      </c>
      <c r="B2352" s="40">
        <v>3282013.7463526428</v>
      </c>
      <c r="C2352">
        <v>4253331.0207171496</v>
      </c>
      <c r="D2352" t="str">
        <v>unmet</v>
      </c>
      <c r="E2352">
        <v>-971317.27436450683</v>
      </c>
    </row>
    <row r="2353" spans="1:5" x14ac:dyDescent="0.25">
      <c r="A2353">
        <v>2286</v>
      </c>
      <c r="B2353" s="40">
        <v>3730367.7575960755</v>
      </c>
      <c r="C2353">
        <v>4253979.9535173047</v>
      </c>
      <c r="D2353" t="str">
        <v>unmet</v>
      </c>
      <c r="E2353">
        <v>-523612.1959212292</v>
      </c>
    </row>
    <row r="2354" spans="1:5" x14ac:dyDescent="0.25">
      <c r="A2354">
        <v>2287</v>
      </c>
      <c r="B2354" s="40">
        <v>4036524.5287615121</v>
      </c>
      <c r="C2354">
        <v>4253464.5374788558</v>
      </c>
      <c r="D2354" t="str">
        <v>unmet</v>
      </c>
      <c r="E2354">
        <v>-216940.00871734368</v>
      </c>
    </row>
    <row r="2355" spans="1:5" x14ac:dyDescent="0.25">
      <c r="A2355">
        <v>2288</v>
      </c>
      <c r="B2355" s="40">
        <v>3890234.499987002</v>
      </c>
      <c r="C2355">
        <v>4253400.9206562899</v>
      </c>
      <c r="D2355" t="str">
        <v>unmet</v>
      </c>
      <c r="E2355">
        <v>-363166.42066928791</v>
      </c>
    </row>
    <row r="2356" spans="1:5" x14ac:dyDescent="0.25">
      <c r="A2356">
        <v>2289</v>
      </c>
      <c r="B2356" s="40">
        <v>3472968.766207776</v>
      </c>
      <c r="C2356">
        <v>4253734.8048451552</v>
      </c>
      <c r="D2356" t="str">
        <v>unmet</v>
      </c>
      <c r="E2356">
        <v>-780766.03863737918</v>
      </c>
    </row>
    <row r="2357" spans="1:5" x14ac:dyDescent="0.25">
      <c r="A2357">
        <v>2290</v>
      </c>
      <c r="B2357" s="40">
        <v>5753746.0724019744</v>
      </c>
      <c r="C2357">
        <v>4253493.2933277013</v>
      </c>
      <c r="D2357" t="str">
        <v>met</v>
      </c>
      <c r="E2357">
        <v>1500252.7790742731</v>
      </c>
    </row>
    <row r="2358" spans="1:5" x14ac:dyDescent="0.25">
      <c r="A2358">
        <v>2291</v>
      </c>
      <c r="B2358" s="40">
        <v>3881393.5953997984</v>
      </c>
      <c r="C2358">
        <v>4253328.4775516661</v>
      </c>
      <c r="D2358" t="str">
        <v>unmet</v>
      </c>
      <c r="E2358">
        <v>-371934.88215186773</v>
      </c>
    </row>
    <row r="2359" spans="1:5" x14ac:dyDescent="0.25">
      <c r="A2359">
        <v>2292</v>
      </c>
      <c r="B2359" s="40">
        <v>3527514.6184185511</v>
      </c>
      <c r="C2359">
        <v>4253872.8880535327</v>
      </c>
      <c r="D2359" t="str">
        <v>unmet</v>
      </c>
      <c r="E2359">
        <v>-726358.26963498164</v>
      </c>
    </row>
    <row r="2360" spans="1:5" x14ac:dyDescent="0.25">
      <c r="A2360">
        <v>2293</v>
      </c>
      <c r="B2360" s="40">
        <v>3875684.5822372152</v>
      </c>
      <c r="C2360">
        <v>4253270.5268687932</v>
      </c>
      <c r="D2360" t="str">
        <v>unmet</v>
      </c>
      <c r="E2360">
        <v>-377585.94463157794</v>
      </c>
    </row>
    <row r="2361" spans="1:5" x14ac:dyDescent="0.25">
      <c r="A2361">
        <v>2294</v>
      </c>
      <c r="B2361" s="40">
        <v>3119377.2770139249</v>
      </c>
      <c r="C2361">
        <v>4253633.9010643205</v>
      </c>
      <c r="D2361" t="str">
        <v>unmet</v>
      </c>
      <c r="E2361">
        <v>-1134256.6240503956</v>
      </c>
    </row>
    <row r="2362" spans="1:5" x14ac:dyDescent="0.25">
      <c r="A2362">
        <v>2295</v>
      </c>
      <c r="B2362" s="40">
        <v>3354836.634701875</v>
      </c>
      <c r="C2362">
        <v>4253273.943429294</v>
      </c>
      <c r="D2362" t="str">
        <v>unmet</v>
      </c>
      <c r="E2362">
        <v>-898437.308727419</v>
      </c>
    </row>
    <row r="2363" spans="1:5" x14ac:dyDescent="0.25">
      <c r="A2363">
        <v>2296</v>
      </c>
      <c r="B2363" s="40">
        <v>3913756.4325860459</v>
      </c>
      <c r="C2363">
        <v>4253137.5629315935</v>
      </c>
      <c r="D2363" t="str">
        <v>unmet</v>
      </c>
      <c r="E2363">
        <v>-339381.13034554757</v>
      </c>
    </row>
    <row r="2364" spans="1:5" x14ac:dyDescent="0.25">
      <c r="A2364">
        <v>2297</v>
      </c>
      <c r="B2364" s="40">
        <v>3210460.9805371654</v>
      </c>
      <c r="C2364">
        <v>4252933.9386645639</v>
      </c>
      <c r="D2364" t="str">
        <v>unmet</v>
      </c>
      <c r="E2364">
        <v>-1042472.9581273985</v>
      </c>
    </row>
    <row r="2365" spans="1:5" x14ac:dyDescent="0.25">
      <c r="A2365">
        <v>2298</v>
      </c>
      <c r="B2365" s="40">
        <v>3164239.6632053442</v>
      </c>
      <c r="C2365">
        <v>4253457.8787299655</v>
      </c>
      <c r="D2365" t="str">
        <v>unmet</v>
      </c>
      <c r="E2365">
        <v>-1089218.2155246213</v>
      </c>
    </row>
    <row r="2366" spans="1:5" x14ac:dyDescent="0.25">
      <c r="A2366">
        <v>2299</v>
      </c>
      <c r="B2366" s="40">
        <v>4635489.6867418103</v>
      </c>
      <c r="C2366">
        <v>4253452.4730040235</v>
      </c>
      <c r="D2366" t="str">
        <v>met</v>
      </c>
      <c r="E2366">
        <v>382037.21373778675</v>
      </c>
    </row>
    <row r="2367" spans="1:5" x14ac:dyDescent="0.25">
      <c r="A2367">
        <v>2300</v>
      </c>
      <c r="B2367" s="40">
        <v>3448796.0145545676</v>
      </c>
      <c r="C2367">
        <v>4253490.6553951139</v>
      </c>
      <c r="D2367" t="str">
        <v>unmet</v>
      </c>
      <c r="E2367">
        <v>-804694.64084054623</v>
      </c>
    </row>
    <row r="2368" spans="1:5" x14ac:dyDescent="0.25">
      <c r="A2368">
        <v>2301</v>
      </c>
      <c r="B2368" s="40">
        <v>4122983.0964254886</v>
      </c>
      <c r="C2368">
        <v>4252947.1032337695</v>
      </c>
      <c r="D2368" t="str">
        <v>unmet</v>
      </c>
      <c r="E2368">
        <v>-129964.00680828094</v>
      </c>
    </row>
    <row r="2369" spans="1:5" x14ac:dyDescent="0.25">
      <c r="A2369">
        <v>2302</v>
      </c>
      <c r="B2369" s="40">
        <v>3689684.4737038771</v>
      </c>
      <c r="C2369">
        <v>4253073.5391860306</v>
      </c>
      <c r="D2369" t="str">
        <v>unmet</v>
      </c>
      <c r="E2369">
        <v>-563389.06548215356</v>
      </c>
    </row>
    <row r="2370" spans="1:5" x14ac:dyDescent="0.25">
      <c r="A2370">
        <v>2303</v>
      </c>
      <c r="B2370" s="40">
        <v>2657802.5085953306</v>
      </c>
      <c r="C2370">
        <v>4253200.4743338572</v>
      </c>
      <c r="D2370" t="str">
        <v>unmet</v>
      </c>
      <c r="E2370">
        <v>-1595397.9657385265</v>
      </c>
    </row>
    <row r="2371" spans="1:5" x14ac:dyDescent="0.25">
      <c r="A2371">
        <v>2304</v>
      </c>
      <c r="B2371" s="40">
        <v>3851256.1119491681</v>
      </c>
      <c r="C2371">
        <v>4253728.0191736789</v>
      </c>
      <c r="D2371" t="str">
        <v>unmet</v>
      </c>
      <c r="E2371">
        <v>-402471.9072245108</v>
      </c>
    </row>
    <row r="2372" spans="1:5" x14ac:dyDescent="0.25">
      <c r="A2372">
        <v>2305</v>
      </c>
      <c r="B2372" s="40">
        <v>3204014.8376946654</v>
      </c>
      <c r="C2372">
        <v>4253386.7896246323</v>
      </c>
      <c r="D2372" t="str">
        <v>unmet</v>
      </c>
      <c r="E2372">
        <v>-1049371.9519299669</v>
      </c>
    </row>
    <row r="2373" spans="1:5" x14ac:dyDescent="0.25">
      <c r="A2373">
        <v>2306</v>
      </c>
      <c r="B2373" s="40">
        <v>4458969.7623505536</v>
      </c>
      <c r="C2373">
        <v>4253338.363950124</v>
      </c>
      <c r="D2373" t="str">
        <v>met</v>
      </c>
      <c r="E2373">
        <v>205631.39840042964</v>
      </c>
    </row>
    <row r="2374" spans="1:5" x14ac:dyDescent="0.25">
      <c r="A2374">
        <v>2307</v>
      </c>
      <c r="B2374" s="40">
        <v>3435799.5267866901</v>
      </c>
      <c r="C2374">
        <v>4253526.2704757331</v>
      </c>
      <c r="D2374" t="str">
        <v>unmet</v>
      </c>
      <c r="E2374">
        <v>-817726.74368904298</v>
      </c>
    </row>
    <row r="2375" spans="1:5" x14ac:dyDescent="0.25">
      <c r="A2375">
        <v>2308</v>
      </c>
      <c r="B2375" s="40">
        <v>3104275.0477411738</v>
      </c>
      <c r="C2375">
        <v>4253570.1243263558</v>
      </c>
      <c r="D2375" t="str">
        <v>unmet</v>
      </c>
      <c r="E2375">
        <v>-1149295.076585182</v>
      </c>
    </row>
    <row r="2376" spans="1:5" x14ac:dyDescent="0.25">
      <c r="A2376">
        <v>2309</v>
      </c>
      <c r="B2376" s="40">
        <v>3536151.6641418822</v>
      </c>
      <c r="C2376">
        <v>4253172.0805571871</v>
      </c>
      <c r="D2376" t="str">
        <v>unmet</v>
      </c>
      <c r="E2376">
        <v>-717020.41641530488</v>
      </c>
    </row>
    <row r="2377" spans="1:5" x14ac:dyDescent="0.25">
      <c r="A2377">
        <v>2310</v>
      </c>
      <c r="B2377" s="40">
        <v>3663793.45740321</v>
      </c>
      <c r="C2377">
        <v>4252813.7610616023</v>
      </c>
      <c r="D2377" t="str">
        <v>unmet</v>
      </c>
      <c r="E2377">
        <v>-589020.30365839228</v>
      </c>
    </row>
    <row r="2378" spans="1:5" x14ac:dyDescent="0.25">
      <c r="A2378">
        <v>2311</v>
      </c>
      <c r="B2378" s="40">
        <v>2988601.9210793944</v>
      </c>
      <c r="C2378">
        <v>4253556.8032385539</v>
      </c>
      <c r="D2378" t="str">
        <v>unmet</v>
      </c>
      <c r="E2378">
        <v>-1264954.8821591595</v>
      </c>
    </row>
    <row r="2379" spans="1:5" x14ac:dyDescent="0.25">
      <c r="A2379">
        <v>2312</v>
      </c>
      <c r="B2379" s="40">
        <v>7089168.8900991268</v>
      </c>
      <c r="C2379">
        <v>4253829.3283667685</v>
      </c>
      <c r="D2379" t="str">
        <v>met</v>
      </c>
      <c r="E2379">
        <v>2835339.5617323583</v>
      </c>
    </row>
    <row r="2380" spans="1:5" x14ac:dyDescent="0.25">
      <c r="A2380">
        <v>2313</v>
      </c>
      <c r="B2380" s="40">
        <v>3655043.7372279167</v>
      </c>
      <c r="C2380">
        <v>4253541.3232996464</v>
      </c>
      <c r="D2380" t="str">
        <v>unmet</v>
      </c>
      <c r="E2380">
        <v>-598497.58607172966</v>
      </c>
    </row>
    <row r="2381" spans="1:5" x14ac:dyDescent="0.25">
      <c r="A2381">
        <v>2314</v>
      </c>
      <c r="B2381" s="40">
        <v>3756680.1735827406</v>
      </c>
      <c r="C2381">
        <v>4253164.3685514387</v>
      </c>
      <c r="D2381" t="str">
        <v>unmet</v>
      </c>
      <c r="E2381">
        <v>-496484.19496869808</v>
      </c>
    </row>
    <row r="2382" spans="1:5" x14ac:dyDescent="0.25">
      <c r="A2382">
        <v>2315</v>
      </c>
      <c r="B2382" s="40">
        <v>3089389.4632080304</v>
      </c>
      <c r="C2382">
        <v>4253693.5238699624</v>
      </c>
      <c r="D2382" t="str">
        <v>unmet</v>
      </c>
      <c r="E2382">
        <v>-1164304.060661932</v>
      </c>
    </row>
    <row r="2383" spans="1:5" x14ac:dyDescent="0.25">
      <c r="A2383">
        <v>2316</v>
      </c>
      <c r="B2383" s="40">
        <v>3440680.9678737852</v>
      </c>
      <c r="C2383">
        <v>4253404.334587899</v>
      </c>
      <c r="D2383" t="str">
        <v>unmet</v>
      </c>
      <c r="E2383">
        <v>-812723.36671411386</v>
      </c>
    </row>
    <row r="2384" spans="1:5" x14ac:dyDescent="0.25">
      <c r="A2384">
        <v>2317</v>
      </c>
      <c r="B2384" s="40">
        <v>4240198.9022344444</v>
      </c>
      <c r="C2384">
        <v>4253664.6138348309</v>
      </c>
      <c r="D2384" t="str">
        <v>unmet</v>
      </c>
      <c r="E2384">
        <v>-13465.711600386538</v>
      </c>
    </row>
    <row r="2385" spans="1:5" x14ac:dyDescent="0.25">
      <c r="A2385">
        <v>2318</v>
      </c>
      <c r="B2385" s="40">
        <v>3434502.9959300407</v>
      </c>
      <c r="C2385">
        <v>4253598.4800779158</v>
      </c>
      <c r="D2385" t="str">
        <v>unmet</v>
      </c>
      <c r="E2385">
        <v>-819095.4841478751</v>
      </c>
    </row>
    <row r="2386" spans="1:5" x14ac:dyDescent="0.25">
      <c r="A2386">
        <v>2319</v>
      </c>
      <c r="B2386" s="40">
        <v>3020787.6546910871</v>
      </c>
      <c r="C2386">
        <v>4253901.1407046961</v>
      </c>
      <c r="D2386" t="str">
        <v>unmet</v>
      </c>
      <c r="E2386">
        <v>-1233113.486013609</v>
      </c>
    </row>
    <row r="2387" spans="1:5" x14ac:dyDescent="0.25">
      <c r="A2387">
        <v>2320</v>
      </c>
      <c r="B2387" s="40">
        <v>2918276.4708191408</v>
      </c>
      <c r="C2387">
        <v>4253747.7553048739</v>
      </c>
      <c r="D2387" t="str">
        <v>unmet</v>
      </c>
      <c r="E2387">
        <v>-1335471.2844857331</v>
      </c>
    </row>
    <row r="2388" spans="1:5" x14ac:dyDescent="0.25">
      <c r="A2388">
        <v>2321</v>
      </c>
      <c r="B2388" s="40">
        <v>2906208.9930321444</v>
      </c>
      <c r="C2388">
        <v>4254285.9357520323</v>
      </c>
      <c r="D2388" t="str">
        <v>unmet</v>
      </c>
      <c r="E2388">
        <v>-1348076.9427198879</v>
      </c>
    </row>
    <row r="2389" spans="1:5" x14ac:dyDescent="0.25">
      <c r="A2389">
        <v>2322</v>
      </c>
      <c r="B2389" s="40">
        <v>3238998.6215374414</v>
      </c>
      <c r="C2389">
        <v>4253359.4098863984</v>
      </c>
      <c r="D2389" t="str">
        <v>unmet</v>
      </c>
      <c r="E2389">
        <v>-1014360.788348957</v>
      </c>
    </row>
    <row r="2390" spans="1:5" x14ac:dyDescent="0.25">
      <c r="A2390">
        <v>2323</v>
      </c>
      <c r="B2390" s="40">
        <v>3764401.0793131143</v>
      </c>
      <c r="C2390">
        <v>4253673.9304932877</v>
      </c>
      <c r="D2390" t="str">
        <v>unmet</v>
      </c>
      <c r="E2390">
        <v>-489272.85118017346</v>
      </c>
    </row>
    <row r="2391" spans="1:5" x14ac:dyDescent="0.25">
      <c r="A2391">
        <v>2324</v>
      </c>
      <c r="B2391" s="40">
        <v>3642998.3677172833</v>
      </c>
      <c r="C2391">
        <v>4253421.8516082224</v>
      </c>
      <c r="D2391" t="str">
        <v>unmet</v>
      </c>
      <c r="E2391">
        <v>-610423.48389093904</v>
      </c>
    </row>
    <row r="2392" spans="1:5" x14ac:dyDescent="0.25">
      <c r="A2392">
        <v>2325</v>
      </c>
      <c r="B2392" s="40">
        <v>3246057.2736349651</v>
      </c>
      <c r="C2392">
        <v>4253505.3103499487</v>
      </c>
      <c r="D2392" t="str">
        <v>unmet</v>
      </c>
      <c r="E2392">
        <v>-1007448.0367149836</v>
      </c>
    </row>
    <row r="2393" spans="1:5" x14ac:dyDescent="0.25">
      <c r="A2393">
        <v>2326</v>
      </c>
      <c r="B2393" s="40">
        <v>3349769.2291325498</v>
      </c>
      <c r="C2393">
        <v>4253704.6624486689</v>
      </c>
      <c r="D2393" t="str">
        <v>unmet</v>
      </c>
      <c r="E2393">
        <v>-903935.43331611902</v>
      </c>
    </row>
    <row r="2394" spans="1:5" x14ac:dyDescent="0.25">
      <c r="A2394">
        <v>2327</v>
      </c>
      <c r="B2394" s="40">
        <v>4030341.9437554562</v>
      </c>
      <c r="C2394">
        <v>4253664.1025131838</v>
      </c>
      <c r="D2394" t="str">
        <v>unmet</v>
      </c>
      <c r="E2394">
        <v>-223322.15875772759</v>
      </c>
    </row>
    <row r="2395" spans="1:5" x14ac:dyDescent="0.25">
      <c r="A2395">
        <v>2328</v>
      </c>
      <c r="B2395" s="40">
        <v>3837085.1974785477</v>
      </c>
      <c r="C2395">
        <v>4253660.6811463349</v>
      </c>
      <c r="D2395" t="str">
        <v>unmet</v>
      </c>
      <c r="E2395">
        <v>-416575.48366778716</v>
      </c>
    </row>
    <row r="2396" spans="1:5" x14ac:dyDescent="0.25">
      <c r="A2396">
        <v>2329</v>
      </c>
      <c r="B2396" s="40">
        <v>3502450.8940640027</v>
      </c>
      <c r="C2396">
        <v>4253301.8675756827</v>
      </c>
      <c r="D2396" t="str">
        <v>unmet</v>
      </c>
      <c r="E2396">
        <v>-750850.97351168003</v>
      </c>
    </row>
    <row r="2397" spans="1:5" x14ac:dyDescent="0.25">
      <c r="A2397">
        <v>2330</v>
      </c>
      <c r="B2397" s="40">
        <v>4302834.4769241931</v>
      </c>
      <c r="C2397">
        <v>4252954.0462545054</v>
      </c>
      <c r="D2397" t="str">
        <v>met</v>
      </c>
      <c r="E2397">
        <v>49880.430669687688</v>
      </c>
    </row>
    <row r="2398" spans="1:5" x14ac:dyDescent="0.25">
      <c r="A2398">
        <v>2331</v>
      </c>
      <c r="B2398" s="40">
        <v>3013254.8475288264</v>
      </c>
      <c r="C2398">
        <v>4254230.8218355346</v>
      </c>
      <c r="D2398" t="str">
        <v>unmet</v>
      </c>
      <c r="E2398">
        <v>-1240975.9743067082</v>
      </c>
    </row>
    <row r="2399" spans="1:5" x14ac:dyDescent="0.25">
      <c r="A2399">
        <v>2332</v>
      </c>
      <c r="B2399" s="40">
        <v>3186413.7755638282</v>
      </c>
      <c r="C2399">
        <v>4253756.8355399156</v>
      </c>
      <c r="D2399" t="str">
        <v>unmet</v>
      </c>
      <c r="E2399">
        <v>-1067343.0599760874</v>
      </c>
    </row>
    <row r="2400" spans="1:5" x14ac:dyDescent="0.25">
      <c r="A2400">
        <v>2333</v>
      </c>
      <c r="B2400" s="40">
        <v>5426485.9779693391</v>
      </c>
      <c r="C2400">
        <v>4253896.4202644276</v>
      </c>
      <c r="D2400" t="str">
        <v>met</v>
      </c>
      <c r="E2400">
        <v>1172589.5577049116</v>
      </c>
    </row>
    <row r="2401" spans="1:5" x14ac:dyDescent="0.25">
      <c r="A2401">
        <v>2334</v>
      </c>
      <c r="B2401" s="40">
        <v>3965757.3388331081</v>
      </c>
      <c r="C2401">
        <v>4253123.8525019838</v>
      </c>
      <c r="D2401" t="str">
        <v>unmet</v>
      </c>
      <c r="E2401">
        <v>-287366.51366887568</v>
      </c>
    </row>
    <row r="2402" spans="1:5" x14ac:dyDescent="0.25">
      <c r="A2402">
        <v>2335</v>
      </c>
      <c r="B2402" s="40">
        <v>3752712.0550014828</v>
      </c>
      <c r="C2402">
        <v>4253255.6508914102</v>
      </c>
      <c r="D2402" t="str">
        <v>unmet</v>
      </c>
      <c r="E2402">
        <v>-500543.59588992735</v>
      </c>
    </row>
    <row r="2403" spans="1:5" x14ac:dyDescent="0.25">
      <c r="A2403">
        <v>2336</v>
      </c>
      <c r="B2403" s="40">
        <v>3220861.0913416445</v>
      </c>
      <c r="C2403">
        <v>4253163.4230469214</v>
      </c>
      <c r="D2403" t="str">
        <v>unmet</v>
      </c>
      <c r="E2403">
        <v>-1032302.3317052769</v>
      </c>
    </row>
    <row r="2404" spans="1:5" x14ac:dyDescent="0.25">
      <c r="A2404">
        <v>2337</v>
      </c>
      <c r="B2404" s="40">
        <v>3197447.2370289019</v>
      </c>
      <c r="C2404">
        <v>4253429.0995299593</v>
      </c>
      <c r="D2404" t="str">
        <v>unmet</v>
      </c>
      <c r="E2404">
        <v>-1055981.8625010573</v>
      </c>
    </row>
    <row r="2405" spans="1:5" x14ac:dyDescent="0.25">
      <c r="A2405">
        <v>2338</v>
      </c>
      <c r="B2405" s="40">
        <v>2818056.0627701748</v>
      </c>
      <c r="C2405">
        <v>4252972.9688475132</v>
      </c>
      <c r="D2405" t="str">
        <v>unmet</v>
      </c>
      <c r="E2405">
        <v>-1434916.9060773384</v>
      </c>
    </row>
    <row r="2406" spans="1:5" x14ac:dyDescent="0.25">
      <c r="A2406">
        <v>2339</v>
      </c>
      <c r="B2406" s="40">
        <v>3293979.2224436151</v>
      </c>
      <c r="C2406">
        <v>4253855.4780739015</v>
      </c>
      <c r="D2406" t="str">
        <v>unmet</v>
      </c>
      <c r="E2406">
        <v>-959876.25563028641</v>
      </c>
    </row>
    <row r="2407" spans="1:5" x14ac:dyDescent="0.25">
      <c r="A2407">
        <v>2340</v>
      </c>
      <c r="B2407" s="40">
        <v>3265049.0543139437</v>
      </c>
      <c r="C2407">
        <v>4253483.5097014792</v>
      </c>
      <c r="D2407" t="str">
        <v>unmet</v>
      </c>
      <c r="E2407">
        <v>-988434.4553875355</v>
      </c>
    </row>
    <row r="2408" spans="1:5" x14ac:dyDescent="0.25">
      <c r="A2408">
        <v>2341</v>
      </c>
      <c r="B2408" s="40">
        <v>3031493.4390830994</v>
      </c>
      <c r="C2408">
        <v>4252979.56767774</v>
      </c>
      <c r="D2408" t="str">
        <v>unmet</v>
      </c>
      <c r="E2408">
        <v>-1221486.1285946406</v>
      </c>
    </row>
    <row r="2409" spans="1:5" x14ac:dyDescent="0.25">
      <c r="A2409">
        <v>2342</v>
      </c>
      <c r="B2409" s="40">
        <v>2943673.963364555</v>
      </c>
      <c r="C2409">
        <v>4253968.9786818922</v>
      </c>
      <c r="D2409" t="str">
        <v>unmet</v>
      </c>
      <c r="E2409">
        <v>-1310295.0153173371</v>
      </c>
    </row>
    <row r="2410" spans="1:5" x14ac:dyDescent="0.25">
      <c r="A2410">
        <v>2343</v>
      </c>
      <c r="B2410" s="40">
        <v>6335475.524465261</v>
      </c>
      <c r="C2410">
        <v>4253561.2016933626</v>
      </c>
      <c r="D2410" t="str">
        <v>met</v>
      </c>
      <c r="E2410">
        <v>2081914.3227718985</v>
      </c>
    </row>
    <row r="2411" spans="1:5" x14ac:dyDescent="0.25">
      <c r="A2411">
        <v>2344</v>
      </c>
      <c r="B2411" s="40">
        <v>3670181.7723215311</v>
      </c>
      <c r="C2411">
        <v>4253223.945009225</v>
      </c>
      <c r="D2411" t="str">
        <v>unmet</v>
      </c>
      <c r="E2411">
        <v>-583042.17268769396</v>
      </c>
    </row>
    <row r="2412" spans="1:5" x14ac:dyDescent="0.25">
      <c r="A2412">
        <v>2345</v>
      </c>
      <c r="B2412" s="40">
        <v>4540642.4864323111</v>
      </c>
      <c r="C2412">
        <v>4253297.3835441126</v>
      </c>
      <c r="D2412" t="str">
        <v>met</v>
      </c>
      <c r="E2412">
        <v>287345.10288819857</v>
      </c>
    </row>
    <row r="2413" spans="1:5" x14ac:dyDescent="0.25">
      <c r="A2413">
        <v>2346</v>
      </c>
      <c r="B2413" s="40">
        <v>3763337.8251488274</v>
      </c>
      <c r="C2413">
        <v>4253596.0707493676</v>
      </c>
      <c r="D2413" t="str">
        <v>unmet</v>
      </c>
      <c r="E2413">
        <v>-490258.24560054019</v>
      </c>
    </row>
    <row r="2414" spans="1:5" x14ac:dyDescent="0.25">
      <c r="A2414">
        <v>2347</v>
      </c>
      <c r="B2414" s="40">
        <v>3229654.4361238698</v>
      </c>
      <c r="C2414">
        <v>4252955.3999797925</v>
      </c>
      <c r="D2414" t="str">
        <v>unmet</v>
      </c>
      <c r="E2414">
        <v>-1023300.9638559227</v>
      </c>
    </row>
    <row r="2415" spans="1:5" x14ac:dyDescent="0.25">
      <c r="A2415">
        <v>2348</v>
      </c>
      <c r="B2415" s="40">
        <v>3258751.5554406927</v>
      </c>
      <c r="C2415">
        <v>4253899.2671788801</v>
      </c>
      <c r="D2415" t="str">
        <v>unmet</v>
      </c>
      <c r="E2415">
        <v>-995147.71173818735</v>
      </c>
    </row>
    <row r="2416" spans="1:5" x14ac:dyDescent="0.25">
      <c r="A2416">
        <v>2349</v>
      </c>
      <c r="B2416" s="40">
        <v>3078363.7230780195</v>
      </c>
      <c r="C2416">
        <v>4253325.7858426012</v>
      </c>
      <c r="D2416" t="str">
        <v>unmet</v>
      </c>
      <c r="E2416">
        <v>-1174962.0627645818</v>
      </c>
    </row>
    <row r="2417" spans="1:5" x14ac:dyDescent="0.25">
      <c r="A2417">
        <v>2350</v>
      </c>
      <c r="B2417" s="40">
        <v>3467646.9171769861</v>
      </c>
      <c r="C2417">
        <v>4253205.0624349983</v>
      </c>
      <c r="D2417" t="str">
        <v>unmet</v>
      </c>
      <c r="E2417">
        <v>-785558.14525801223</v>
      </c>
    </row>
    <row r="2418" spans="1:5" x14ac:dyDescent="0.25">
      <c r="A2418">
        <v>2351</v>
      </c>
      <c r="B2418" s="40">
        <v>7331065.6705660643</v>
      </c>
      <c r="C2418">
        <v>4253102.9831851907</v>
      </c>
      <c r="D2418" t="str">
        <v>met</v>
      </c>
      <c r="E2418">
        <v>3077962.6873808736</v>
      </c>
    </row>
    <row r="2419" spans="1:5" x14ac:dyDescent="0.25">
      <c r="A2419">
        <v>2352</v>
      </c>
      <c r="B2419" s="40">
        <v>3814690.8081730572</v>
      </c>
      <c r="C2419">
        <v>4253791.7412975105</v>
      </c>
      <c r="D2419" t="str">
        <v>unmet</v>
      </c>
      <c r="E2419">
        <v>-439100.9331244533</v>
      </c>
    </row>
    <row r="2420" spans="1:5" x14ac:dyDescent="0.25">
      <c r="A2420">
        <v>2353</v>
      </c>
      <c r="B2420" s="40">
        <v>3708252.571692599</v>
      </c>
      <c r="C2420">
        <v>4253694.408476227</v>
      </c>
      <c r="D2420" t="str">
        <v>unmet</v>
      </c>
      <c r="E2420">
        <v>-545441.83678362798</v>
      </c>
    </row>
    <row r="2421" spans="1:5" x14ac:dyDescent="0.25">
      <c r="A2421">
        <v>2354</v>
      </c>
      <c r="B2421" s="40">
        <v>3087697.7805397133</v>
      </c>
      <c r="C2421">
        <v>4253808.6975828689</v>
      </c>
      <c r="D2421" t="str">
        <v>unmet</v>
      </c>
      <c r="E2421">
        <v>-1166110.9170431555</v>
      </c>
    </row>
    <row r="2422" spans="1:5" x14ac:dyDescent="0.25">
      <c r="A2422">
        <v>2355</v>
      </c>
      <c r="B2422" s="40">
        <v>3275759.5113715637</v>
      </c>
      <c r="C2422">
        <v>4253702.549339436</v>
      </c>
      <c r="D2422" t="str">
        <v>unmet</v>
      </c>
      <c r="E2422">
        <v>-977943.03796787234</v>
      </c>
    </row>
    <row r="2423" spans="1:5" x14ac:dyDescent="0.25">
      <c r="A2423">
        <v>2356</v>
      </c>
      <c r="B2423" s="40">
        <v>3780037.1548768003</v>
      </c>
      <c r="C2423">
        <v>4253377.8614927558</v>
      </c>
      <c r="D2423" t="str">
        <v>unmet</v>
      </c>
      <c r="E2423">
        <v>-473340.70661595557</v>
      </c>
    </row>
    <row r="2424" spans="1:5" x14ac:dyDescent="0.25">
      <c r="A2424">
        <v>2357</v>
      </c>
      <c r="B2424" s="40">
        <v>3512504.718028191</v>
      </c>
      <c r="C2424">
        <v>4253068.4208003674</v>
      </c>
      <c r="D2424" t="str">
        <v>unmet</v>
      </c>
      <c r="E2424">
        <v>-740563.70277217636</v>
      </c>
    </row>
    <row r="2425" spans="1:5" x14ac:dyDescent="0.25">
      <c r="A2425">
        <v>2358</v>
      </c>
      <c r="B2425" s="40">
        <v>3329215.4360526814</v>
      </c>
      <c r="C2425">
        <v>4253655.018668781</v>
      </c>
      <c r="D2425" t="str">
        <v>unmet</v>
      </c>
      <c r="E2425">
        <v>-924439.58261609962</v>
      </c>
    </row>
    <row r="2426" spans="1:5" x14ac:dyDescent="0.25">
      <c r="A2426">
        <v>2359</v>
      </c>
      <c r="B2426" s="40">
        <v>3914894.4780218811</v>
      </c>
      <c r="C2426">
        <v>4253743.214388092</v>
      </c>
      <c r="D2426" t="str">
        <v>unmet</v>
      </c>
      <c r="E2426">
        <v>-338848.73636621097</v>
      </c>
    </row>
    <row r="2427" spans="1:5" x14ac:dyDescent="0.25">
      <c r="A2427">
        <v>2360</v>
      </c>
      <c r="B2427" s="40">
        <v>5265339.2653975077</v>
      </c>
      <c r="C2427">
        <v>4253457.3998986864</v>
      </c>
      <c r="D2427" t="str">
        <v>met</v>
      </c>
      <c r="E2427">
        <v>1011881.8654988213</v>
      </c>
    </row>
    <row r="2428" spans="1:5" x14ac:dyDescent="0.25">
      <c r="A2428">
        <v>2361</v>
      </c>
      <c r="B2428" s="40">
        <v>3748223.3475746959</v>
      </c>
      <c r="C2428">
        <v>4253303.9173901668</v>
      </c>
      <c r="D2428" t="str">
        <v>unmet</v>
      </c>
      <c r="E2428">
        <v>-505080.56981547084</v>
      </c>
    </row>
    <row r="2429" spans="1:5" x14ac:dyDescent="0.25">
      <c r="A2429">
        <v>2362</v>
      </c>
      <c r="B2429" s="40">
        <v>3364733.3270640615</v>
      </c>
      <c r="C2429">
        <v>4253700.4210507488</v>
      </c>
      <c r="D2429" t="str">
        <v>unmet</v>
      </c>
      <c r="E2429">
        <v>-888967.09398668725</v>
      </c>
    </row>
    <row r="2430" spans="1:5" x14ac:dyDescent="0.25">
      <c r="A2430">
        <v>2363</v>
      </c>
      <c r="B2430" s="40">
        <v>3711474.3334277319</v>
      </c>
      <c r="C2430">
        <v>4253162.9130193247</v>
      </c>
      <c r="D2430" t="str">
        <v>unmet</v>
      </c>
      <c r="E2430">
        <v>-541688.57959159277</v>
      </c>
    </row>
    <row r="2431" spans="1:5" x14ac:dyDescent="0.25">
      <c r="A2431">
        <v>2364</v>
      </c>
      <c r="B2431" s="40">
        <v>4125818.8734117998</v>
      </c>
      <c r="C2431">
        <v>4253328.7451255415</v>
      </c>
      <c r="D2431" t="str">
        <v>unmet</v>
      </c>
      <c r="E2431">
        <v>-127509.87171374168</v>
      </c>
    </row>
    <row r="2432" spans="1:5" x14ac:dyDescent="0.25">
      <c r="A2432">
        <v>2365</v>
      </c>
      <c r="B2432" s="40">
        <v>4185165.5357508101</v>
      </c>
      <c r="C2432">
        <v>4253500.7825834686</v>
      </c>
      <c r="D2432" t="str">
        <v>unmet</v>
      </c>
      <c r="E2432">
        <v>-68335.246832658537</v>
      </c>
    </row>
    <row r="2433" spans="1:5" x14ac:dyDescent="0.25">
      <c r="A2433">
        <v>2366</v>
      </c>
      <c r="B2433" s="40">
        <v>3870120.921413078</v>
      </c>
      <c r="C2433">
        <v>4253338.9991588369</v>
      </c>
      <c r="D2433" t="str">
        <v>unmet</v>
      </c>
      <c r="E2433">
        <v>-383218.07774575893</v>
      </c>
    </row>
    <row r="2434" spans="1:5" x14ac:dyDescent="0.25">
      <c r="A2434">
        <v>2367</v>
      </c>
      <c r="B2434" s="40">
        <v>3593576.4891726319</v>
      </c>
      <c r="C2434">
        <v>4253039.1918108407</v>
      </c>
      <c r="D2434" t="str">
        <v>unmet</v>
      </c>
      <c r="E2434">
        <v>-659462.70263820887</v>
      </c>
    </row>
    <row r="2435" spans="1:5" x14ac:dyDescent="0.25">
      <c r="A2435">
        <v>2368</v>
      </c>
      <c r="B2435" s="40">
        <v>3610214.973945722</v>
      </c>
      <c r="C2435">
        <v>4253486.12683596</v>
      </c>
      <c r="D2435" t="str">
        <v>unmet</v>
      </c>
      <c r="E2435">
        <v>-643271.15289023798</v>
      </c>
    </row>
    <row r="2436" spans="1:5" x14ac:dyDescent="0.25">
      <c r="A2436">
        <v>2369</v>
      </c>
      <c r="B2436" s="40">
        <v>4122766.2191162189</v>
      </c>
      <c r="C2436">
        <v>4253988.8147836858</v>
      </c>
      <c r="D2436" t="str">
        <v>unmet</v>
      </c>
      <c r="E2436">
        <v>-131222.59566746699</v>
      </c>
    </row>
    <row r="2437" spans="1:5" x14ac:dyDescent="0.25">
      <c r="A2437">
        <v>2370</v>
      </c>
      <c r="B2437" s="40">
        <v>3010772.8035629606</v>
      </c>
      <c r="C2437">
        <v>4253351.1714074975</v>
      </c>
      <c r="D2437" t="str">
        <v>unmet</v>
      </c>
      <c r="E2437">
        <v>-1242578.3678445369</v>
      </c>
    </row>
    <row r="2438" spans="1:5" x14ac:dyDescent="0.25">
      <c r="A2438">
        <v>2371</v>
      </c>
      <c r="B2438" s="40">
        <v>3190880.4587845835</v>
      </c>
      <c r="C2438">
        <v>4253210.7102708174</v>
      </c>
      <c r="D2438" t="str">
        <v>unmet</v>
      </c>
      <c r="E2438">
        <v>-1062330.2514862339</v>
      </c>
    </row>
    <row r="2439" spans="1:5" x14ac:dyDescent="0.25">
      <c r="A2439">
        <v>2372</v>
      </c>
      <c r="B2439" s="40">
        <v>4249835.5746388137</v>
      </c>
      <c r="C2439">
        <v>4253026.2490014471</v>
      </c>
      <c r="D2439" t="str">
        <v>unmet</v>
      </c>
      <c r="E2439">
        <v>-3190.6743626333773</v>
      </c>
    </row>
    <row r="2440" spans="1:5" x14ac:dyDescent="0.25">
      <c r="A2440">
        <v>2373</v>
      </c>
      <c r="B2440" s="40">
        <v>4247231.8409666512</v>
      </c>
      <c r="C2440">
        <v>4253124.2194056679</v>
      </c>
      <c r="D2440" t="str">
        <v>unmet</v>
      </c>
      <c r="E2440">
        <v>-5892.3784390166402</v>
      </c>
    </row>
    <row r="2441" spans="1:5" x14ac:dyDescent="0.25">
      <c r="A2441">
        <v>2374</v>
      </c>
      <c r="B2441" s="40">
        <v>3111016.8529432351</v>
      </c>
      <c r="C2441">
        <v>4253304.1233060984</v>
      </c>
      <c r="D2441" t="str">
        <v>unmet</v>
      </c>
      <c r="E2441">
        <v>-1142287.2703628633</v>
      </c>
    </row>
    <row r="2442" spans="1:5" x14ac:dyDescent="0.25">
      <c r="A2442">
        <v>2375</v>
      </c>
      <c r="B2442" s="40">
        <v>3271445.6629038542</v>
      </c>
      <c r="C2442">
        <v>4253390.3271331508</v>
      </c>
      <c r="D2442" t="str">
        <v>unmet</v>
      </c>
      <c r="E2442">
        <v>-981944.66422929661</v>
      </c>
    </row>
    <row r="2443" spans="1:5" x14ac:dyDescent="0.25">
      <c r="A2443">
        <v>2376</v>
      </c>
      <c r="B2443" s="40">
        <v>2971084.5789147457</v>
      </c>
      <c r="C2443">
        <v>4253469.651825143</v>
      </c>
      <c r="D2443" t="str">
        <v>unmet</v>
      </c>
      <c r="E2443">
        <v>-1282385.0729103973</v>
      </c>
    </row>
    <row r="2444" spans="1:5" x14ac:dyDescent="0.25">
      <c r="A2444">
        <v>2377</v>
      </c>
      <c r="B2444" s="40">
        <v>3833359.0422558058</v>
      </c>
      <c r="C2444">
        <v>4253622.4648151658</v>
      </c>
      <c r="D2444" t="str">
        <v>unmet</v>
      </c>
      <c r="E2444">
        <v>-420263.42255936004</v>
      </c>
    </row>
    <row r="2445" spans="1:5" x14ac:dyDescent="0.25">
      <c r="A2445">
        <v>2378</v>
      </c>
      <c r="B2445" s="40">
        <v>3322389.9787288173</v>
      </c>
      <c r="C2445">
        <v>4253237.9208346559</v>
      </c>
      <c r="D2445" t="str">
        <v>unmet</v>
      </c>
      <c r="E2445">
        <v>-930847.94210583856</v>
      </c>
    </row>
    <row r="2446" spans="1:5" x14ac:dyDescent="0.25">
      <c r="A2446">
        <v>2379</v>
      </c>
      <c r="B2446" s="40">
        <v>2886618.5488429037</v>
      </c>
      <c r="C2446">
        <v>4253226.9895989867</v>
      </c>
      <c r="D2446" t="str">
        <v>unmet</v>
      </c>
      <c r="E2446">
        <v>-1366608.440756083</v>
      </c>
    </row>
    <row r="2447" spans="1:5" x14ac:dyDescent="0.25">
      <c r="A2447">
        <v>2380</v>
      </c>
      <c r="B2447" s="40">
        <v>2942709.3628858859</v>
      </c>
      <c r="C2447">
        <v>4253150.5363410162</v>
      </c>
      <c r="D2447" t="str">
        <v>unmet</v>
      </c>
      <c r="E2447">
        <v>-1310441.1734551303</v>
      </c>
    </row>
    <row r="2448" spans="1:5" x14ac:dyDescent="0.25">
      <c r="A2448">
        <v>2381</v>
      </c>
      <c r="B2448" s="40">
        <v>3190931.1446074788</v>
      </c>
      <c r="C2448">
        <v>4253353.2762855431</v>
      </c>
      <c r="D2448" t="str">
        <v>unmet</v>
      </c>
      <c r="E2448">
        <v>-1062422.1316780644</v>
      </c>
    </row>
    <row r="2449" spans="1:5" x14ac:dyDescent="0.25">
      <c r="A2449">
        <v>2382</v>
      </c>
      <c r="B2449" s="40">
        <v>3614860.5057390803</v>
      </c>
      <c r="C2449">
        <v>4252934.1162417056</v>
      </c>
      <c r="D2449" t="str">
        <v>unmet</v>
      </c>
      <c r="E2449">
        <v>-638073.61050262535</v>
      </c>
    </row>
    <row r="2450" spans="1:5" x14ac:dyDescent="0.25">
      <c r="A2450">
        <v>2383</v>
      </c>
      <c r="B2450" s="40">
        <v>3607983.2966805692</v>
      </c>
      <c r="C2450">
        <v>4253307.4639948681</v>
      </c>
      <c r="D2450" t="str">
        <v>unmet</v>
      </c>
      <c r="E2450">
        <v>-645324.16731429892</v>
      </c>
    </row>
    <row r="2451" spans="1:5" x14ac:dyDescent="0.25">
      <c r="A2451">
        <v>2384</v>
      </c>
      <c r="B2451" s="40">
        <v>3169495.1007587626</v>
      </c>
      <c r="C2451">
        <v>4253240.3139296528</v>
      </c>
      <c r="D2451" t="str">
        <v>unmet</v>
      </c>
      <c r="E2451">
        <v>-1083745.2131708902</v>
      </c>
    </row>
    <row r="2452" spans="1:5" x14ac:dyDescent="0.25">
      <c r="A2452">
        <v>2385</v>
      </c>
      <c r="B2452" s="40">
        <v>3574437.0630926588</v>
      </c>
      <c r="C2452">
        <v>4253238.4928893363</v>
      </c>
      <c r="D2452" t="str">
        <v>unmet</v>
      </c>
      <c r="E2452">
        <v>-678801.42979667755</v>
      </c>
    </row>
    <row r="2453" spans="1:5" x14ac:dyDescent="0.25">
      <c r="A2453">
        <v>2386</v>
      </c>
      <c r="B2453" s="40">
        <v>3549870.1422496024</v>
      </c>
      <c r="C2453">
        <v>4253537.8717259057</v>
      </c>
      <c r="D2453" t="str">
        <v>unmet</v>
      </c>
      <c r="E2453">
        <v>-703667.72947630333</v>
      </c>
    </row>
    <row r="2454" spans="1:5" x14ac:dyDescent="0.25">
      <c r="A2454">
        <v>2387</v>
      </c>
      <c r="B2454" s="40">
        <v>3427509.7467115088</v>
      </c>
      <c r="C2454">
        <v>4253905.4812804181</v>
      </c>
      <c r="D2454" t="str">
        <v>unmet</v>
      </c>
      <c r="E2454">
        <v>-826395.73456890928</v>
      </c>
    </row>
    <row r="2455" spans="1:5" x14ac:dyDescent="0.25">
      <c r="A2455">
        <v>2388</v>
      </c>
      <c r="B2455" s="40">
        <v>3462938.6193837347</v>
      </c>
      <c r="C2455">
        <v>4253389.3303476451</v>
      </c>
      <c r="D2455" t="str">
        <v>unmet</v>
      </c>
      <c r="E2455">
        <v>-790450.71096391045</v>
      </c>
    </row>
    <row r="2456" spans="1:5" x14ac:dyDescent="0.25">
      <c r="A2456">
        <v>2389</v>
      </c>
      <c r="B2456" s="40">
        <v>3904313.5106007</v>
      </c>
      <c r="C2456">
        <v>4252779.8832345484</v>
      </c>
      <c r="D2456" t="str">
        <v>unmet</v>
      </c>
      <c r="E2456">
        <v>-348466.37263384834</v>
      </c>
    </row>
    <row r="2457" spans="1:5" x14ac:dyDescent="0.25">
      <c r="A2457">
        <v>2390</v>
      </c>
      <c r="B2457" s="40">
        <v>3066102.1359265503</v>
      </c>
      <c r="C2457">
        <v>4253358.9428796498</v>
      </c>
      <c r="D2457" t="str">
        <v>unmet</v>
      </c>
      <c r="E2457">
        <v>-1187256.8069530996</v>
      </c>
    </row>
    <row r="2458" spans="1:5" x14ac:dyDescent="0.25">
      <c r="A2458">
        <v>2391</v>
      </c>
      <c r="B2458" s="40">
        <v>3312602.4337583166</v>
      </c>
      <c r="C2458">
        <v>4253530.0316649182</v>
      </c>
      <c r="D2458" t="str">
        <v>unmet</v>
      </c>
      <c r="E2458">
        <v>-940927.59790660162</v>
      </c>
    </row>
    <row r="2459" spans="1:5" x14ac:dyDescent="0.25">
      <c r="A2459">
        <v>2392</v>
      </c>
      <c r="B2459" s="40">
        <v>2854341.7953849724</v>
      </c>
      <c r="C2459">
        <v>4252998.1154482178</v>
      </c>
      <c r="D2459" t="str">
        <v>unmet</v>
      </c>
      <c r="E2459">
        <v>-1398656.3200632455</v>
      </c>
    </row>
    <row r="2460" spans="1:5" x14ac:dyDescent="0.25">
      <c r="A2460">
        <v>2393</v>
      </c>
      <c r="B2460" s="40">
        <v>3337292.0277533308</v>
      </c>
      <c r="C2460">
        <v>4253317.4211999867</v>
      </c>
      <c r="D2460" t="str">
        <v>unmet</v>
      </c>
      <c r="E2460">
        <v>-916025.39344665594</v>
      </c>
    </row>
    <row r="2461" spans="1:5" x14ac:dyDescent="0.25">
      <c r="A2461">
        <v>2394</v>
      </c>
      <c r="B2461" s="40">
        <v>3384982.0525380927</v>
      </c>
      <c r="C2461">
        <v>4253348.7087631328</v>
      </c>
      <c r="D2461" t="str">
        <v>unmet</v>
      </c>
      <c r="E2461">
        <v>-868366.65622504009</v>
      </c>
    </row>
    <row r="2462" spans="1:5" x14ac:dyDescent="0.25">
      <c r="A2462">
        <v>2395</v>
      </c>
      <c r="B2462" s="40">
        <v>4056057.6483057248</v>
      </c>
      <c r="C2462">
        <v>4253243.9503784785</v>
      </c>
      <c r="D2462" t="str">
        <v>unmet</v>
      </c>
      <c r="E2462">
        <v>-197186.30207275366</v>
      </c>
    </row>
    <row r="2463" spans="1:5" x14ac:dyDescent="0.25">
      <c r="A2463">
        <v>2396</v>
      </c>
      <c r="B2463" s="40">
        <v>2873113.1466207653</v>
      </c>
      <c r="C2463">
        <v>4253034.6444231737</v>
      </c>
      <c r="D2463" t="str">
        <v>unmet</v>
      </c>
      <c r="E2463">
        <v>-1379921.4978024084</v>
      </c>
    </row>
    <row r="2464" spans="1:5" x14ac:dyDescent="0.25">
      <c r="A2464">
        <v>2397</v>
      </c>
      <c r="B2464" s="40">
        <v>2788047.674224894</v>
      </c>
      <c r="C2464">
        <v>4253690.8968696436</v>
      </c>
      <c r="D2464" t="str">
        <v>unmet</v>
      </c>
      <c r="E2464">
        <v>-1465643.2226447496</v>
      </c>
    </row>
    <row r="2465" spans="1:5" x14ac:dyDescent="0.25">
      <c r="A2465">
        <v>2398</v>
      </c>
      <c r="B2465" s="40">
        <v>3889449.6937269541</v>
      </c>
      <c r="C2465">
        <v>4253287.9913478969</v>
      </c>
      <c r="D2465" t="str">
        <v>unmet</v>
      </c>
      <c r="E2465">
        <v>-363838.29762094282</v>
      </c>
    </row>
    <row r="2466" spans="1:5" x14ac:dyDescent="0.25">
      <c r="A2466">
        <v>2399</v>
      </c>
      <c r="B2466" s="40">
        <v>4347590.3292082455</v>
      </c>
      <c r="C2466">
        <v>4253627.5984088508</v>
      </c>
      <c r="D2466" t="str">
        <v>met</v>
      </c>
      <c r="E2466">
        <v>93962.73079939466</v>
      </c>
    </row>
    <row r="2467" spans="1:5" x14ac:dyDescent="0.25">
      <c r="A2467">
        <v>2400</v>
      </c>
      <c r="B2467" s="40">
        <v>3459208.9327413514</v>
      </c>
      <c r="C2467">
        <v>4253399.8182188859</v>
      </c>
      <c r="D2467" t="str">
        <v>unmet</v>
      </c>
      <c r="E2467">
        <v>-794190.8854775345</v>
      </c>
    </row>
    <row r="2468" spans="1:5" x14ac:dyDescent="0.25">
      <c r="A2468">
        <v>2401</v>
      </c>
      <c r="B2468" s="40">
        <v>3193878.8914206782</v>
      </c>
      <c r="C2468">
        <v>4253589.0352474404</v>
      </c>
      <c r="D2468" t="str">
        <v>unmet</v>
      </c>
      <c r="E2468">
        <v>-1059710.1438267622</v>
      </c>
    </row>
    <row r="2469" spans="1:5" x14ac:dyDescent="0.25">
      <c r="A2469">
        <v>2402</v>
      </c>
      <c r="B2469" s="40">
        <v>3450315.1606999552</v>
      </c>
      <c r="C2469">
        <v>4253265.4643863309</v>
      </c>
      <c r="D2469" t="str">
        <v>unmet</v>
      </c>
      <c r="E2469">
        <v>-802950.30368637573</v>
      </c>
    </row>
    <row r="2470" spans="1:5" x14ac:dyDescent="0.25">
      <c r="A2470">
        <v>2403</v>
      </c>
      <c r="B2470" s="40">
        <v>3442130.6605811478</v>
      </c>
      <c r="C2470">
        <v>4253455.6396443285</v>
      </c>
      <c r="D2470" t="str">
        <v>unmet</v>
      </c>
      <c r="E2470">
        <v>-811324.97906318074</v>
      </c>
    </row>
    <row r="2471" spans="1:5" x14ac:dyDescent="0.25">
      <c r="A2471">
        <v>2404</v>
      </c>
      <c r="B2471" s="40">
        <v>3569246.8653748017</v>
      </c>
      <c r="C2471">
        <v>4253127.3178925309</v>
      </c>
      <c r="D2471" t="str">
        <v>unmet</v>
      </c>
      <c r="E2471">
        <v>-683880.45251772925</v>
      </c>
    </row>
    <row r="2472" spans="1:5" x14ac:dyDescent="0.25">
      <c r="A2472">
        <v>2405</v>
      </c>
      <c r="B2472" s="40">
        <v>2965409.0571829323</v>
      </c>
      <c r="C2472">
        <v>4253483.3385621579</v>
      </c>
      <c r="D2472" t="str">
        <v>unmet</v>
      </c>
      <c r="E2472">
        <v>-1288074.2813792257</v>
      </c>
    </row>
    <row r="2473" spans="1:5" x14ac:dyDescent="0.25">
      <c r="A2473">
        <v>2406</v>
      </c>
      <c r="B2473" s="40">
        <v>3276547.0168973757</v>
      </c>
      <c r="C2473">
        <v>4253158.3762641195</v>
      </c>
      <c r="D2473" t="str">
        <v>unmet</v>
      </c>
      <c r="E2473">
        <v>-976611.35936674383</v>
      </c>
    </row>
    <row r="2474" spans="1:5" x14ac:dyDescent="0.25">
      <c r="A2474">
        <v>2407</v>
      </c>
      <c r="B2474" s="40">
        <v>3993948.4214591067</v>
      </c>
      <c r="C2474">
        <v>4253370.9305529725</v>
      </c>
      <c r="D2474" t="str">
        <v>unmet</v>
      </c>
      <c r="E2474">
        <v>-259422.50909386575</v>
      </c>
    </row>
    <row r="2475" spans="1:5" x14ac:dyDescent="0.25">
      <c r="A2475">
        <v>2408</v>
      </c>
      <c r="B2475" s="40">
        <v>2833312.0419813115</v>
      </c>
      <c r="C2475">
        <v>4253358.4552690834</v>
      </c>
      <c r="D2475" t="str">
        <v>unmet</v>
      </c>
      <c r="E2475">
        <v>-1420046.4132877719</v>
      </c>
    </row>
    <row r="2476" spans="1:5" x14ac:dyDescent="0.25">
      <c r="A2476">
        <v>2409</v>
      </c>
      <c r="B2476" s="40">
        <v>6356545.1994461641</v>
      </c>
      <c r="C2476">
        <v>4253174.545444482</v>
      </c>
      <c r="D2476" t="str">
        <v>met</v>
      </c>
      <c r="E2476">
        <v>2103370.6540016821</v>
      </c>
    </row>
    <row r="2477" spans="1:5" x14ac:dyDescent="0.25">
      <c r="A2477">
        <v>2410</v>
      </c>
      <c r="B2477" s="40">
        <v>3877007.9017931176</v>
      </c>
      <c r="C2477">
        <v>4253434.7815706395</v>
      </c>
      <c r="D2477" t="str">
        <v>unmet</v>
      </c>
      <c r="E2477">
        <v>-376426.87977752183</v>
      </c>
    </row>
    <row r="2478" spans="1:5" x14ac:dyDescent="0.25">
      <c r="A2478">
        <v>2411</v>
      </c>
      <c r="B2478" s="40">
        <v>3759794.8503163513</v>
      </c>
      <c r="C2478">
        <v>4253134.8257631995</v>
      </c>
      <c r="D2478" t="str">
        <v>unmet</v>
      </c>
      <c r="E2478">
        <v>-493339.9754468482</v>
      </c>
    </row>
    <row r="2479" spans="1:5" x14ac:dyDescent="0.25">
      <c r="A2479">
        <v>2412</v>
      </c>
      <c r="B2479" s="40">
        <v>3493326.5761231417</v>
      </c>
      <c r="C2479">
        <v>4253666.0314048175</v>
      </c>
      <c r="D2479" t="str">
        <v>unmet</v>
      </c>
      <c r="E2479">
        <v>-760339.45528167579</v>
      </c>
    </row>
    <row r="2480" spans="1:5" x14ac:dyDescent="0.25">
      <c r="A2480">
        <v>2413</v>
      </c>
      <c r="B2480" s="40">
        <v>3525791.4073651899</v>
      </c>
      <c r="C2480">
        <v>4253272.6338857561</v>
      </c>
      <c r="D2480" t="str">
        <v>unmet</v>
      </c>
      <c r="E2480">
        <v>-727481.22652056627</v>
      </c>
    </row>
    <row r="2481" spans="1:5" x14ac:dyDescent="0.25">
      <c r="A2481">
        <v>2414</v>
      </c>
      <c r="B2481" s="40">
        <v>3746073.9899244914</v>
      </c>
      <c r="C2481">
        <v>4253252.9783329293</v>
      </c>
      <c r="D2481" t="str">
        <v>unmet</v>
      </c>
      <c r="E2481">
        <v>-507178.98840843793</v>
      </c>
    </row>
    <row r="2482" spans="1:5" x14ac:dyDescent="0.25">
      <c r="A2482">
        <v>2415</v>
      </c>
      <c r="B2482" s="40">
        <v>4039452.8447322417</v>
      </c>
      <c r="C2482">
        <v>4252886.762458453</v>
      </c>
      <c r="D2482" t="str">
        <v>unmet</v>
      </c>
      <c r="E2482">
        <v>-213433.91772621125</v>
      </c>
    </row>
    <row r="2483" spans="1:5" x14ac:dyDescent="0.25">
      <c r="A2483">
        <v>2416</v>
      </c>
      <c r="B2483" s="40">
        <v>3217856.3532174323</v>
      </c>
      <c r="C2483">
        <v>4253366.8046269258</v>
      </c>
      <c r="D2483" t="str">
        <v>unmet</v>
      </c>
      <c r="E2483">
        <v>-1035510.4514094936</v>
      </c>
    </row>
    <row r="2484" spans="1:5" x14ac:dyDescent="0.25">
      <c r="A2484">
        <v>2417</v>
      </c>
      <c r="B2484" s="40">
        <v>10656677.67678868</v>
      </c>
      <c r="C2484">
        <v>4253122.8365680417</v>
      </c>
      <c r="D2484" t="str">
        <v>met</v>
      </c>
      <c r="E2484">
        <v>6403554.8402206386</v>
      </c>
    </row>
    <row r="2485" spans="1:5" x14ac:dyDescent="0.25">
      <c r="A2485">
        <v>2418</v>
      </c>
      <c r="B2485" s="40">
        <v>4373232.8064357443</v>
      </c>
      <c r="C2485">
        <v>4253259.0885563446</v>
      </c>
      <c r="D2485" t="str">
        <v>met</v>
      </c>
      <c r="E2485">
        <v>119973.71787939966</v>
      </c>
    </row>
    <row r="2486" spans="1:5" x14ac:dyDescent="0.25">
      <c r="A2486">
        <v>2419</v>
      </c>
      <c r="B2486" s="40">
        <v>3272824.0175154884</v>
      </c>
      <c r="C2486">
        <v>4253149.6861321414</v>
      </c>
      <c r="D2486" t="str">
        <v>unmet</v>
      </c>
      <c r="E2486">
        <v>-980325.66861665295</v>
      </c>
    </row>
    <row r="2487" spans="1:5" x14ac:dyDescent="0.25">
      <c r="A2487">
        <v>2420</v>
      </c>
      <c r="B2487" s="40">
        <v>3519392.9161069635</v>
      </c>
      <c r="C2487">
        <v>4253178.9940314852</v>
      </c>
      <c r="D2487" t="str">
        <v>unmet</v>
      </c>
      <c r="E2487">
        <v>-733786.07792452164</v>
      </c>
    </row>
    <row r="2488" spans="1:5" x14ac:dyDescent="0.25">
      <c r="A2488">
        <v>2421</v>
      </c>
      <c r="B2488" s="40">
        <v>4035985.0382361705</v>
      </c>
      <c r="C2488">
        <v>4253821.1740965908</v>
      </c>
      <c r="D2488" t="str">
        <v>unmet</v>
      </c>
      <c r="E2488">
        <v>-217836.1358604203</v>
      </c>
    </row>
    <row r="2489" spans="1:5" x14ac:dyDescent="0.25">
      <c r="A2489">
        <v>2422</v>
      </c>
      <c r="B2489" s="40">
        <v>3371301.7884410024</v>
      </c>
      <c r="C2489">
        <v>4253466.3947029458</v>
      </c>
      <c r="D2489" t="str">
        <v>unmet</v>
      </c>
      <c r="E2489">
        <v>-882164.60626194347</v>
      </c>
    </row>
    <row r="2490" spans="1:5" x14ac:dyDescent="0.25">
      <c r="A2490">
        <v>2423</v>
      </c>
      <c r="B2490" s="40">
        <v>3418412.1863215226</v>
      </c>
      <c r="C2490">
        <v>4253173.7275368376</v>
      </c>
      <c r="D2490" t="str">
        <v>unmet</v>
      </c>
      <c r="E2490">
        <v>-834761.541215315</v>
      </c>
    </row>
    <row r="2491" spans="1:5" x14ac:dyDescent="0.25">
      <c r="A2491">
        <v>2424</v>
      </c>
      <c r="B2491" s="40">
        <v>3281695.8110898742</v>
      </c>
      <c r="C2491">
        <v>4253196.3820253862</v>
      </c>
      <c r="D2491" t="str">
        <v>unmet</v>
      </c>
      <c r="E2491">
        <v>-971500.57093551196</v>
      </c>
    </row>
    <row r="2492" spans="1:5" x14ac:dyDescent="0.25">
      <c r="A2492">
        <v>2425</v>
      </c>
      <c r="B2492" s="40">
        <v>3089077.5685629984</v>
      </c>
      <c r="C2492">
        <v>4253498.5858713882</v>
      </c>
      <c r="D2492" t="str">
        <v>unmet</v>
      </c>
      <c r="E2492">
        <v>-1164421.0173083898</v>
      </c>
    </row>
    <row r="2493" spans="1:5" x14ac:dyDescent="0.25">
      <c r="A2493">
        <v>2426</v>
      </c>
      <c r="B2493" s="40">
        <v>3346150.4259323701</v>
      </c>
      <c r="C2493">
        <v>4253274.6251581199</v>
      </c>
      <c r="D2493" t="str">
        <v>unmet</v>
      </c>
      <c r="E2493">
        <v>-907124.19922574982</v>
      </c>
    </row>
    <row r="2494" spans="1:5" x14ac:dyDescent="0.25">
      <c r="A2494">
        <v>2427</v>
      </c>
      <c r="B2494" s="40">
        <v>3471224.1102505717</v>
      </c>
      <c r="C2494">
        <v>4252976.3757841522</v>
      </c>
      <c r="D2494" t="str">
        <v>unmet</v>
      </c>
      <c r="E2494">
        <v>-781752.26553358044</v>
      </c>
    </row>
    <row r="2495" spans="1:5" x14ac:dyDescent="0.25">
      <c r="A2495">
        <v>2428</v>
      </c>
      <c r="B2495" s="40">
        <v>3292534.4702887735</v>
      </c>
      <c r="C2495">
        <v>4253581.9877790222</v>
      </c>
      <c r="D2495" t="str">
        <v>unmet</v>
      </c>
      <c r="E2495">
        <v>-961047.51749024866</v>
      </c>
    </row>
    <row r="2496" spans="1:5" x14ac:dyDescent="0.25">
      <c r="A2496">
        <v>2429</v>
      </c>
      <c r="B2496" s="40">
        <v>2971933.8515512478</v>
      </c>
      <c r="C2496">
        <v>4252943.5476964153</v>
      </c>
      <c r="D2496" t="str">
        <v>unmet</v>
      </c>
      <c r="E2496">
        <v>-1281009.6961451676</v>
      </c>
    </row>
    <row r="2497" spans="1:5" x14ac:dyDescent="0.25">
      <c r="A2497">
        <v>2430</v>
      </c>
      <c r="B2497" s="40">
        <v>3171604.1045198971</v>
      </c>
      <c r="C2497">
        <v>4253897.3818827448</v>
      </c>
      <c r="D2497" t="str">
        <v>unmet</v>
      </c>
      <c r="E2497">
        <v>-1082293.2773628477</v>
      </c>
    </row>
    <row r="2498" spans="1:5" x14ac:dyDescent="0.25">
      <c r="A2498">
        <v>2431</v>
      </c>
      <c r="B2498" s="40">
        <v>4428171.1040733345</v>
      </c>
      <c r="C2498">
        <v>4252891.281234459</v>
      </c>
      <c r="D2498" t="str">
        <v>met</v>
      </c>
      <c r="E2498">
        <v>175279.82283887547</v>
      </c>
    </row>
    <row r="2499" spans="1:5" x14ac:dyDescent="0.25">
      <c r="A2499">
        <v>2432</v>
      </c>
      <c r="B2499" s="40">
        <v>4391305.2604729775</v>
      </c>
      <c r="C2499">
        <v>4253150.7303053467</v>
      </c>
      <c r="D2499" t="str">
        <v>met</v>
      </c>
      <c r="E2499">
        <v>138154.53016763087</v>
      </c>
    </row>
    <row r="2500" spans="1:5" x14ac:dyDescent="0.25">
      <c r="A2500">
        <v>2433</v>
      </c>
      <c r="B2500" s="40">
        <v>3375876.3542612991</v>
      </c>
      <c r="C2500">
        <v>4253712.6358015919</v>
      </c>
      <c r="D2500" t="str">
        <v>unmet</v>
      </c>
      <c r="E2500">
        <v>-877836.28154029278</v>
      </c>
    </row>
    <row r="2501" spans="1:5" x14ac:dyDescent="0.25">
      <c r="A2501">
        <v>2434</v>
      </c>
      <c r="B2501" s="40">
        <v>3229973.4608550705</v>
      </c>
      <c r="C2501">
        <v>4253463.0543136671</v>
      </c>
      <c r="D2501" t="str">
        <v>unmet</v>
      </c>
      <c r="E2501">
        <v>-1023489.5934585966</v>
      </c>
    </row>
    <row r="2502" spans="1:5" x14ac:dyDescent="0.25">
      <c r="A2502">
        <v>2435</v>
      </c>
      <c r="B2502" s="40">
        <v>3613412.3384483336</v>
      </c>
      <c r="C2502">
        <v>4253171.8207393792</v>
      </c>
      <c r="D2502" t="str">
        <v>unmet</v>
      </c>
      <c r="E2502">
        <v>-639759.4822910456</v>
      </c>
    </row>
    <row r="2503" spans="1:5" x14ac:dyDescent="0.25">
      <c r="A2503">
        <v>2436</v>
      </c>
      <c r="B2503" s="40">
        <v>3472426.1318570669</v>
      </c>
      <c r="C2503">
        <v>4253162.7955533229</v>
      </c>
      <c r="D2503" t="str">
        <v>unmet</v>
      </c>
      <c r="E2503">
        <v>-780736.663696256</v>
      </c>
    </row>
    <row r="2504" spans="1:5" x14ac:dyDescent="0.25">
      <c r="A2504">
        <v>2437</v>
      </c>
      <c r="B2504" s="40">
        <v>4565069.8122842852</v>
      </c>
      <c r="C2504">
        <v>4253398.8179271957</v>
      </c>
      <c r="D2504" t="str">
        <v>met</v>
      </c>
      <c r="E2504">
        <v>311670.99435708951</v>
      </c>
    </row>
    <row r="2505" spans="1:5" x14ac:dyDescent="0.25">
      <c r="A2505">
        <v>2438</v>
      </c>
      <c r="B2505" s="40">
        <v>3572383.884199678</v>
      </c>
      <c r="C2505">
        <v>4253941.1945315786</v>
      </c>
      <c r="D2505" t="str">
        <v>unmet</v>
      </c>
      <c r="E2505">
        <v>-681557.3103319006</v>
      </c>
    </row>
    <row r="2506" spans="1:5" x14ac:dyDescent="0.25">
      <c r="A2506">
        <v>2439</v>
      </c>
      <c r="B2506" s="40">
        <v>4229866.8662768994</v>
      </c>
      <c r="C2506">
        <v>4253115.2893405762</v>
      </c>
      <c r="D2506" t="str">
        <v>unmet</v>
      </c>
      <c r="E2506">
        <v>-23248.423063676804</v>
      </c>
    </row>
    <row r="2507" spans="1:5" x14ac:dyDescent="0.25">
      <c r="A2507">
        <v>2440</v>
      </c>
      <c r="B2507" s="40">
        <v>5670776.9888680875</v>
      </c>
      <c r="C2507">
        <v>4254031.5510661816</v>
      </c>
      <c r="D2507" t="str">
        <v>met</v>
      </c>
      <c r="E2507">
        <v>1416745.4378019059</v>
      </c>
    </row>
    <row r="2508" spans="1:5" x14ac:dyDescent="0.25">
      <c r="A2508">
        <v>2441</v>
      </c>
      <c r="B2508" s="40">
        <v>3605344.8334076283</v>
      </c>
      <c r="C2508">
        <v>4253237.8234645901</v>
      </c>
      <c r="D2508" t="str">
        <v>unmet</v>
      </c>
      <c r="E2508">
        <v>-647892.99005696177</v>
      </c>
    </row>
    <row r="2509" spans="1:5" x14ac:dyDescent="0.25">
      <c r="A2509">
        <v>2442</v>
      </c>
      <c r="B2509" s="40">
        <v>2988268.4875139277</v>
      </c>
      <c r="C2509">
        <v>4253284.3475011019</v>
      </c>
      <c r="D2509" t="str">
        <v>unmet</v>
      </c>
      <c r="E2509">
        <v>-1265015.8599871742</v>
      </c>
    </row>
    <row r="2510" spans="1:5" x14ac:dyDescent="0.25">
      <c r="A2510">
        <v>2443</v>
      </c>
      <c r="B2510" s="40">
        <v>3651464.3769661132</v>
      </c>
      <c r="C2510">
        <v>4253095.5469149956</v>
      </c>
      <c r="D2510" t="str">
        <v>unmet</v>
      </c>
      <c r="E2510">
        <v>-601631.16994888242</v>
      </c>
    </row>
    <row r="2511" spans="1:5" x14ac:dyDescent="0.25">
      <c r="A2511">
        <v>2444</v>
      </c>
      <c r="B2511" s="40">
        <v>3192726.487351886</v>
      </c>
      <c r="C2511">
        <v>4254196.7850779751</v>
      </c>
      <c r="D2511" t="str">
        <v>unmet</v>
      </c>
      <c r="E2511">
        <v>-1061470.2977260891</v>
      </c>
    </row>
    <row r="2512" spans="1:5" x14ac:dyDescent="0.25">
      <c r="A2512">
        <v>2445</v>
      </c>
      <c r="B2512" s="40">
        <v>3846099.7774143182</v>
      </c>
      <c r="C2512">
        <v>4253157.0981768332</v>
      </c>
      <c r="D2512" t="str">
        <v>unmet</v>
      </c>
      <c r="E2512">
        <v>-407057.32076251507</v>
      </c>
    </row>
    <row r="2513" spans="1:5" x14ac:dyDescent="0.25">
      <c r="A2513">
        <v>2446</v>
      </c>
      <c r="B2513" s="40">
        <v>4778510.7213302143</v>
      </c>
      <c r="C2513">
        <v>4253691.9192811828</v>
      </c>
      <c r="D2513" t="str">
        <v>met</v>
      </c>
      <c r="E2513">
        <v>524818.80204903148</v>
      </c>
    </row>
    <row r="2514" spans="1:5" x14ac:dyDescent="0.25">
      <c r="A2514">
        <v>2447</v>
      </c>
      <c r="B2514" s="40">
        <v>3459282.623178795</v>
      </c>
      <c r="C2514">
        <v>4253484.2473969525</v>
      </c>
      <c r="D2514" t="str">
        <v>unmet</v>
      </c>
      <c r="E2514">
        <v>-794201.62421815749</v>
      </c>
    </row>
    <row r="2515" spans="1:5" x14ac:dyDescent="0.25">
      <c r="A2515">
        <v>2448</v>
      </c>
      <c r="B2515" s="40">
        <v>3236215.4919043751</v>
      </c>
      <c r="C2515">
        <v>4252908.1965830745</v>
      </c>
      <c r="D2515" t="str">
        <v>unmet</v>
      </c>
      <c r="E2515">
        <v>-1016692.7046786994</v>
      </c>
    </row>
    <row r="2516" spans="1:5" x14ac:dyDescent="0.25">
      <c r="A2516">
        <v>2449</v>
      </c>
      <c r="B2516" s="40">
        <v>3331597.5243751761</v>
      </c>
      <c r="C2516">
        <v>4253396.0654745074</v>
      </c>
      <c r="D2516" t="str">
        <v>unmet</v>
      </c>
      <c r="E2516">
        <v>-921798.54109933134</v>
      </c>
    </row>
    <row r="2517" spans="1:5" x14ac:dyDescent="0.25">
      <c r="A2517">
        <v>2450</v>
      </c>
      <c r="B2517" s="40">
        <v>3137980.7873251271</v>
      </c>
      <c r="C2517">
        <v>4253655.8043435691</v>
      </c>
      <c r="D2517" t="str">
        <v>unmet</v>
      </c>
      <c r="E2517">
        <v>-1115675.017018442</v>
      </c>
    </row>
    <row r="2518" spans="1:5" x14ac:dyDescent="0.25">
      <c r="A2518">
        <v>2451</v>
      </c>
      <c r="B2518" s="40">
        <v>4582470.4916511411</v>
      </c>
      <c r="C2518">
        <v>4253494.3793694433</v>
      </c>
      <c r="D2518" t="str">
        <v>met</v>
      </c>
      <c r="E2518">
        <v>328976.1122816978</v>
      </c>
    </row>
    <row r="2519" spans="1:5" x14ac:dyDescent="0.25">
      <c r="A2519">
        <v>2452</v>
      </c>
      <c r="B2519" s="40">
        <v>3909136.1759041622</v>
      </c>
      <c r="C2519">
        <v>4253240.4171326393</v>
      </c>
      <c r="D2519" t="str">
        <v>unmet</v>
      </c>
      <c r="E2519">
        <v>-344104.2412284771</v>
      </c>
    </row>
    <row r="2520" spans="1:5" x14ac:dyDescent="0.25">
      <c r="A2520">
        <v>2453</v>
      </c>
      <c r="B2520" s="40">
        <v>3001772.4313028669</v>
      </c>
      <c r="C2520">
        <v>4253054.5243916884</v>
      </c>
      <c r="D2520" t="str">
        <v>unmet</v>
      </c>
      <c r="E2520">
        <v>-1251282.0930888215</v>
      </c>
    </row>
    <row r="2521" spans="1:5" x14ac:dyDescent="0.25">
      <c r="A2521">
        <v>2454</v>
      </c>
      <c r="B2521" s="40">
        <v>3215742.5074591446</v>
      </c>
      <c r="C2521">
        <v>4253567.7325586723</v>
      </c>
      <c r="D2521" t="str">
        <v>unmet</v>
      </c>
      <c r="E2521">
        <v>-1037825.2250995277</v>
      </c>
    </row>
    <row r="2522" spans="1:5" x14ac:dyDescent="0.25">
      <c r="A2522">
        <v>2455</v>
      </c>
      <c r="B2522" s="40">
        <v>3411354.7129601045</v>
      </c>
      <c r="C2522">
        <v>4253237.9679032015</v>
      </c>
      <c r="D2522" t="str">
        <v>unmet</v>
      </c>
      <c r="E2522">
        <v>-841883.25494309701</v>
      </c>
    </row>
    <row r="2523" spans="1:5" x14ac:dyDescent="0.25">
      <c r="A2523">
        <v>2456</v>
      </c>
      <c r="B2523" s="40">
        <v>3616550.1911107162</v>
      </c>
      <c r="C2523">
        <v>4253115.6308822464</v>
      </c>
      <c r="D2523" t="str">
        <v>unmet</v>
      </c>
      <c r="E2523">
        <v>-636565.43977153022</v>
      </c>
    </row>
    <row r="2524" spans="1:5" x14ac:dyDescent="0.25">
      <c r="A2524">
        <v>2457</v>
      </c>
      <c r="B2524" s="40">
        <v>4492037.0503311763</v>
      </c>
      <c r="C2524">
        <v>4253106.4537536371</v>
      </c>
      <c r="D2524" t="str">
        <v>met</v>
      </c>
      <c r="E2524">
        <v>238930.59657753911</v>
      </c>
    </row>
    <row r="2525" spans="1:5" x14ac:dyDescent="0.25">
      <c r="A2525">
        <v>2458</v>
      </c>
      <c r="B2525" s="40">
        <v>3226326.9020326356</v>
      </c>
      <c r="C2525">
        <v>4253184.1764508737</v>
      </c>
      <c r="D2525" t="str">
        <v>unmet</v>
      </c>
      <c r="E2525">
        <v>-1026857.2744182381</v>
      </c>
    </row>
    <row r="2526" spans="1:5" x14ac:dyDescent="0.25">
      <c r="A2526">
        <v>2459</v>
      </c>
      <c r="B2526" s="40">
        <v>3903560.6064927178</v>
      </c>
      <c r="C2526">
        <v>4253378.3180114003</v>
      </c>
      <c r="D2526" t="str">
        <v>unmet</v>
      </c>
      <c r="E2526">
        <v>-349817.71151868254</v>
      </c>
    </row>
    <row r="2527" spans="1:5" x14ac:dyDescent="0.25">
      <c r="A2527">
        <v>2460</v>
      </c>
      <c r="B2527" s="40">
        <v>3275767.4919333905</v>
      </c>
      <c r="C2527">
        <v>4253076.7728298232</v>
      </c>
      <c r="D2527" t="str">
        <v>unmet</v>
      </c>
      <c r="E2527">
        <v>-977309.2808964327</v>
      </c>
    </row>
    <row r="2528" spans="1:5" x14ac:dyDescent="0.25">
      <c r="A2528">
        <v>2461</v>
      </c>
      <c r="B2528" s="40">
        <v>2977493.3972118977</v>
      </c>
      <c r="C2528">
        <v>4253613.1945091011</v>
      </c>
      <c r="D2528" t="str">
        <v>unmet</v>
      </c>
      <c r="E2528">
        <v>-1276119.7972972034</v>
      </c>
    </row>
    <row r="2529" spans="1:5" x14ac:dyDescent="0.25">
      <c r="A2529">
        <v>2462</v>
      </c>
      <c r="B2529" s="40">
        <v>3270483.8323285244</v>
      </c>
      <c r="C2529">
        <v>4254119.944945422</v>
      </c>
      <c r="D2529" t="str">
        <v>unmet</v>
      </c>
      <c r="E2529">
        <v>-983636.11261689756</v>
      </c>
    </row>
    <row r="2530" spans="1:5" x14ac:dyDescent="0.25">
      <c r="A2530">
        <v>2463</v>
      </c>
      <c r="B2530" s="40">
        <v>3341824.4727623835</v>
      </c>
      <c r="C2530">
        <v>4252943.5564795174</v>
      </c>
      <c r="D2530" t="str">
        <v>unmet</v>
      </c>
      <c r="E2530">
        <v>-911119.08371713385</v>
      </c>
    </row>
    <row r="2531" spans="1:5" x14ac:dyDescent="0.25">
      <c r="A2531">
        <v>2464</v>
      </c>
      <c r="B2531" s="40">
        <v>3656615.6520951358</v>
      </c>
      <c r="C2531">
        <v>4253426.721294417</v>
      </c>
      <c r="D2531" t="str">
        <v>unmet</v>
      </c>
      <c r="E2531">
        <v>-596811.06919928128</v>
      </c>
    </row>
    <row r="2532" spans="1:5" x14ac:dyDescent="0.25">
      <c r="A2532">
        <v>2465</v>
      </c>
      <c r="B2532" s="40">
        <v>3011328.4293707884</v>
      </c>
      <c r="C2532">
        <v>4253319.6452421295</v>
      </c>
      <c r="D2532" t="str">
        <v>unmet</v>
      </c>
      <c r="E2532">
        <v>-1241991.2158713411</v>
      </c>
    </row>
    <row r="2533" spans="1:5" x14ac:dyDescent="0.25">
      <c r="A2533">
        <v>2466</v>
      </c>
      <c r="B2533" s="40">
        <v>3907970.1560575538</v>
      </c>
      <c r="C2533">
        <v>4253106.3245499237</v>
      </c>
      <c r="D2533" t="str">
        <v>unmet</v>
      </c>
      <c r="E2533">
        <v>-345136.16849236982</v>
      </c>
    </row>
    <row r="2534" spans="1:5" x14ac:dyDescent="0.25">
      <c r="A2534">
        <v>2467</v>
      </c>
      <c r="B2534" s="40">
        <v>3127695.5733205336</v>
      </c>
      <c r="C2534">
        <v>4253180.7022315403</v>
      </c>
      <c r="D2534" t="str">
        <v>unmet</v>
      </c>
      <c r="E2534">
        <v>-1125485.1289110067</v>
      </c>
    </row>
    <row r="2535" spans="1:5" x14ac:dyDescent="0.25">
      <c r="A2535">
        <v>2468</v>
      </c>
      <c r="B2535" s="40">
        <v>3252189.7041826425</v>
      </c>
      <c r="C2535">
        <v>4253370.6358814072</v>
      </c>
      <c r="D2535" t="str">
        <v>unmet</v>
      </c>
      <c r="E2535">
        <v>-1001180.9316987647</v>
      </c>
    </row>
    <row r="2536" spans="1:5" x14ac:dyDescent="0.25">
      <c r="A2536">
        <v>2469</v>
      </c>
      <c r="B2536" s="40">
        <v>5262874.3039750829</v>
      </c>
      <c r="C2536">
        <v>4252993.3489972772</v>
      </c>
      <c r="D2536" t="str">
        <v>met</v>
      </c>
      <c r="E2536">
        <v>1009880.9549778057</v>
      </c>
    </row>
    <row r="2537" spans="1:5" x14ac:dyDescent="0.25">
      <c r="A2537">
        <v>2470</v>
      </c>
      <c r="B2537" s="40">
        <v>3562361.5527094486</v>
      </c>
      <c r="C2537">
        <v>4253367.7109233662</v>
      </c>
      <c r="D2537" t="str">
        <v>unmet</v>
      </c>
      <c r="E2537">
        <v>-691006.15821391763</v>
      </c>
    </row>
    <row r="2538" spans="1:5" x14ac:dyDescent="0.25">
      <c r="A2538">
        <v>2471</v>
      </c>
      <c r="B2538" s="40">
        <v>3227798.6500626761</v>
      </c>
      <c r="C2538">
        <v>4253486.6260539554</v>
      </c>
      <c r="D2538" t="str">
        <v>unmet</v>
      </c>
      <c r="E2538">
        <v>-1025687.9759912794</v>
      </c>
    </row>
    <row r="2539" spans="1:5" x14ac:dyDescent="0.25">
      <c r="A2539">
        <v>2472</v>
      </c>
      <c r="B2539" s="40">
        <v>3281872.0940445419</v>
      </c>
      <c r="C2539">
        <v>4252847.5182530824</v>
      </c>
      <c r="D2539" t="str">
        <v>unmet</v>
      </c>
      <c r="E2539">
        <v>-970975.42420854047</v>
      </c>
    </row>
    <row r="2540" spans="1:5" x14ac:dyDescent="0.25">
      <c r="A2540">
        <v>2473</v>
      </c>
      <c r="B2540" s="40">
        <v>3171362.1584502892</v>
      </c>
      <c r="C2540">
        <v>4253299.4220601777</v>
      </c>
      <c r="D2540" t="str">
        <v>unmet</v>
      </c>
      <c r="E2540">
        <v>-1081937.2636098885</v>
      </c>
    </row>
    <row r="2541" spans="1:5" x14ac:dyDescent="0.25">
      <c r="A2541">
        <v>2474</v>
      </c>
      <c r="B2541" s="40">
        <v>3154314.4686657614</v>
      </c>
      <c r="C2541">
        <v>4252916.7511926712</v>
      </c>
      <c r="D2541" t="str">
        <v>unmet</v>
      </c>
      <c r="E2541">
        <v>-1098602.2825269098</v>
      </c>
    </row>
    <row r="2542" spans="1:5" x14ac:dyDescent="0.25">
      <c r="A2542">
        <v>2475</v>
      </c>
      <c r="B2542" s="40">
        <v>3381170.5508567737</v>
      </c>
      <c r="C2542">
        <v>4253260.4528967226</v>
      </c>
      <c r="D2542" t="str">
        <v>unmet</v>
      </c>
      <c r="E2542">
        <v>-872089.90203994885</v>
      </c>
    </row>
    <row r="2543" spans="1:5" x14ac:dyDescent="0.25">
      <c r="A2543">
        <v>2476</v>
      </c>
      <c r="B2543" s="40">
        <v>2969595.2967264364</v>
      </c>
      <c r="C2543">
        <v>4253169.8375140941</v>
      </c>
      <c r="D2543" t="str">
        <v>unmet</v>
      </c>
      <c r="E2543">
        <v>-1283574.5407876577</v>
      </c>
    </row>
    <row r="2544" spans="1:5" x14ac:dyDescent="0.25">
      <c r="A2544">
        <v>2477</v>
      </c>
      <c r="B2544" s="40">
        <v>2777143.2102921563</v>
      </c>
      <c r="C2544">
        <v>4253373.0797659764</v>
      </c>
      <c r="D2544" t="str">
        <v>unmet</v>
      </c>
      <c r="E2544">
        <v>-1476229.8694738201</v>
      </c>
    </row>
    <row r="2545" spans="1:5" x14ac:dyDescent="0.25">
      <c r="A2545">
        <v>2478</v>
      </c>
      <c r="B2545" s="40">
        <v>2907017.4059556532</v>
      </c>
      <c r="C2545">
        <v>4253186.0757905124</v>
      </c>
      <c r="D2545" t="str">
        <v>unmet</v>
      </c>
      <c r="E2545">
        <v>-1346168.6698348592</v>
      </c>
    </row>
    <row r="2546" spans="1:5" x14ac:dyDescent="0.25">
      <c r="A2546">
        <v>2479</v>
      </c>
      <c r="B2546" s="40">
        <v>3737281.9139858615</v>
      </c>
      <c r="C2546">
        <v>4253238.0627328595</v>
      </c>
      <c r="D2546" t="str">
        <v>unmet</v>
      </c>
      <c r="E2546">
        <v>-515956.14874699805</v>
      </c>
    </row>
    <row r="2547" spans="1:5" x14ac:dyDescent="0.25">
      <c r="A2547">
        <v>2480</v>
      </c>
      <c r="B2547" s="40">
        <v>6814584.3600117387</v>
      </c>
      <c r="C2547">
        <v>4253297.3067286974</v>
      </c>
      <c r="D2547" t="str">
        <v>met</v>
      </c>
      <c r="E2547">
        <v>2561287.0532830413</v>
      </c>
    </row>
    <row r="2548" spans="1:5" x14ac:dyDescent="0.25">
      <c r="A2548">
        <v>2481</v>
      </c>
      <c r="B2548" s="40">
        <v>2996165.360039589</v>
      </c>
      <c r="C2548">
        <v>4252943.9209023733</v>
      </c>
      <c r="D2548" t="str">
        <v>unmet</v>
      </c>
      <c r="E2548">
        <v>-1256778.5608627843</v>
      </c>
    </row>
    <row r="2549" spans="1:5" x14ac:dyDescent="0.25">
      <c r="A2549">
        <v>2482</v>
      </c>
      <c r="B2549" s="40">
        <v>3371111.9363676566</v>
      </c>
      <c r="C2549">
        <v>4252906.1665250696</v>
      </c>
      <c r="D2549" t="str">
        <v>unmet</v>
      </c>
      <c r="E2549">
        <v>-881794.23015741305</v>
      </c>
    </row>
    <row r="2550" spans="1:5" x14ac:dyDescent="0.25">
      <c r="A2550">
        <v>2483</v>
      </c>
      <c r="B2550" s="40">
        <v>2926258.20611327</v>
      </c>
      <c r="C2550">
        <v>4253237.424460046</v>
      </c>
      <c r="D2550" t="str">
        <v>unmet</v>
      </c>
      <c r="E2550">
        <v>-1326979.218346776</v>
      </c>
    </row>
    <row r="2551" spans="1:5" x14ac:dyDescent="0.25">
      <c r="A2551">
        <v>2484</v>
      </c>
      <c r="B2551" s="40">
        <v>3088084.0094146989</v>
      </c>
      <c r="C2551">
        <v>4253250.4908195548</v>
      </c>
      <c r="D2551" t="str">
        <v>unmet</v>
      </c>
      <c r="E2551">
        <v>-1165166.4814048558</v>
      </c>
    </row>
    <row r="2552" spans="1:5" x14ac:dyDescent="0.25">
      <c r="A2552">
        <v>2485</v>
      </c>
      <c r="B2552" s="40">
        <v>3983840.8653814588</v>
      </c>
      <c r="C2552">
        <v>4252592.0126081882</v>
      </c>
      <c r="D2552" t="str">
        <v>unmet</v>
      </c>
      <c r="E2552">
        <v>-268751.14722672943</v>
      </c>
    </row>
    <row r="2553" spans="1:5" x14ac:dyDescent="0.25">
      <c r="A2553">
        <v>2486</v>
      </c>
      <c r="B2553" s="40">
        <v>2952427.1534966389</v>
      </c>
      <c r="C2553">
        <v>4252938.1202571848</v>
      </c>
      <c r="D2553" t="str">
        <v>unmet</v>
      </c>
      <c r="E2553">
        <v>-1300510.966760546</v>
      </c>
    </row>
    <row r="2554" spans="1:5" x14ac:dyDescent="0.25">
      <c r="A2554">
        <v>2487</v>
      </c>
      <c r="B2554" s="40">
        <v>3027179.5808127443</v>
      </c>
      <c r="C2554">
        <v>4253984.7300426606</v>
      </c>
      <c r="D2554" t="str">
        <v>unmet</v>
      </c>
      <c r="E2554">
        <v>-1226805.1492299163</v>
      </c>
    </row>
    <row r="2555" spans="1:5" x14ac:dyDescent="0.25">
      <c r="A2555">
        <v>2488</v>
      </c>
      <c r="B2555" s="40">
        <v>3084327.8243283811</v>
      </c>
      <c r="C2555">
        <v>4253311.86863547</v>
      </c>
      <c r="D2555" t="str">
        <v>unmet</v>
      </c>
      <c r="E2555">
        <v>-1168984.0443070889</v>
      </c>
    </row>
    <row r="2556" spans="1:5" x14ac:dyDescent="0.25">
      <c r="A2556">
        <v>2489</v>
      </c>
      <c r="B2556" s="40">
        <v>4305396.791838035</v>
      </c>
      <c r="C2556">
        <v>4253228.0585339982</v>
      </c>
      <c r="D2556" t="str">
        <v>met</v>
      </c>
      <c r="E2556">
        <v>52168.733304036781</v>
      </c>
    </row>
    <row r="2557" spans="1:5" x14ac:dyDescent="0.25">
      <c r="A2557">
        <v>2490</v>
      </c>
      <c r="B2557" s="40">
        <v>3730281.0889212536</v>
      </c>
      <c r="C2557">
        <v>4253293.152649249</v>
      </c>
      <c r="D2557" t="str">
        <v>unmet</v>
      </c>
      <c r="E2557">
        <v>-523012.06372799538</v>
      </c>
    </row>
    <row r="2558" spans="1:5" x14ac:dyDescent="0.25">
      <c r="A2558">
        <v>2491</v>
      </c>
      <c r="B2558" s="40">
        <v>2920318.0753843319</v>
      </c>
      <c r="C2558">
        <v>4253883.0538973762</v>
      </c>
      <c r="D2558" t="str">
        <v>unmet</v>
      </c>
      <c r="E2558">
        <v>-1333564.9785130443</v>
      </c>
    </row>
    <row r="2559" spans="1:5" x14ac:dyDescent="0.25">
      <c r="A2559">
        <v>2492</v>
      </c>
      <c r="B2559" s="40">
        <v>3066042.5865843315</v>
      </c>
      <c r="C2559">
        <v>4253321.9119370487</v>
      </c>
      <c r="D2559" t="str">
        <v>unmet</v>
      </c>
      <c r="E2559">
        <v>-1187279.3253527172</v>
      </c>
    </row>
    <row r="2560" spans="1:5" x14ac:dyDescent="0.25">
      <c r="A2560">
        <v>2493</v>
      </c>
      <c r="B2560" s="40">
        <v>3219068.4257480027</v>
      </c>
      <c r="C2560">
        <v>4254155.6891236808</v>
      </c>
      <c r="D2560" t="str">
        <v>unmet</v>
      </c>
      <c r="E2560">
        <v>-1035087.2633756781</v>
      </c>
    </row>
    <row r="2561" spans="1:5" x14ac:dyDescent="0.25">
      <c r="A2561">
        <v>2494</v>
      </c>
      <c r="B2561" s="40">
        <v>3456069.9650463713</v>
      </c>
      <c r="C2561">
        <v>4253268.5283162845</v>
      </c>
      <c r="D2561" t="str">
        <v>unmet</v>
      </c>
      <c r="E2561">
        <v>-797198.5632699132</v>
      </c>
    </row>
    <row r="2562" spans="1:5" x14ac:dyDescent="0.25">
      <c r="A2562">
        <v>2495</v>
      </c>
      <c r="B2562" s="40">
        <v>3826667.9886654615</v>
      </c>
      <c r="C2562">
        <v>4252719.4125680299</v>
      </c>
      <c r="D2562" t="str">
        <v>unmet</v>
      </c>
      <c r="E2562">
        <v>-426051.42390256841</v>
      </c>
    </row>
    <row r="2563" spans="1:5" x14ac:dyDescent="0.25">
      <c r="A2563">
        <v>2496</v>
      </c>
      <c r="B2563" s="40">
        <v>3326095.5280438517</v>
      </c>
      <c r="C2563">
        <v>4253333.0431205705</v>
      </c>
      <c r="D2563" t="str">
        <v>unmet</v>
      </c>
      <c r="E2563">
        <v>-927237.51507671876</v>
      </c>
    </row>
    <row r="2564" spans="1:5" x14ac:dyDescent="0.25">
      <c r="A2564">
        <v>2497</v>
      </c>
      <c r="B2564" s="40">
        <v>3515250.7897213474</v>
      </c>
      <c r="C2564">
        <v>4252708.2754662614</v>
      </c>
      <c r="D2564" t="str">
        <v>unmet</v>
      </c>
      <c r="E2564">
        <v>-737457.48574491404</v>
      </c>
    </row>
    <row r="2565" spans="1:5" x14ac:dyDescent="0.25">
      <c r="A2565">
        <v>2498</v>
      </c>
      <c r="B2565" s="40">
        <v>3256113.0902481219</v>
      </c>
      <c r="C2565">
        <v>4253339.8469798509</v>
      </c>
      <c r="D2565" t="str">
        <v>unmet</v>
      </c>
      <c r="E2565">
        <v>-997226.75673172902</v>
      </c>
    </row>
    <row r="2566" spans="1:5" x14ac:dyDescent="0.25">
      <c r="A2566">
        <v>2499</v>
      </c>
      <c r="B2566" s="40">
        <v>3429191.6613616981</v>
      </c>
      <c r="C2566">
        <v>4253463.2209225092</v>
      </c>
      <c r="D2566" t="str">
        <v>unmet</v>
      </c>
      <c r="E2566">
        <v>-824271.55956081115</v>
      </c>
    </row>
    <row r="2567" spans="1:5" x14ac:dyDescent="0.25">
      <c r="A2567">
        <v>2500</v>
      </c>
      <c r="B2567" s="40">
        <v>2955188.3383692643</v>
      </c>
      <c r="C2567">
        <v>4253063.0572451754</v>
      </c>
      <c r="D2567" t="str">
        <v>unmet</v>
      </c>
      <c r="E2567">
        <v>-1297874.7188759111</v>
      </c>
    </row>
    <row r="2568" spans="1:5" x14ac:dyDescent="0.25">
      <c r="A2568">
        <v>2501</v>
      </c>
      <c r="B2568" s="40">
        <v>3743795.0502951131</v>
      </c>
      <c r="C2568">
        <v>4252835.6409600694</v>
      </c>
      <c r="D2568" t="str">
        <v>unmet</v>
      </c>
      <c r="E2568">
        <v>-509040.59066495625</v>
      </c>
    </row>
    <row r="2569" spans="1:5" x14ac:dyDescent="0.25">
      <c r="A2569">
        <v>2502</v>
      </c>
      <c r="B2569" s="40">
        <v>3413302.228113933</v>
      </c>
      <c r="C2569">
        <v>4253415.6646059602</v>
      </c>
      <c r="D2569" t="str">
        <v>unmet</v>
      </c>
      <c r="E2569">
        <v>-840113.43649202725</v>
      </c>
    </row>
    <row r="2570" spans="1:5" x14ac:dyDescent="0.25">
      <c r="A2570">
        <v>2503</v>
      </c>
      <c r="B2570" s="40">
        <v>4240911.5145722125</v>
      </c>
      <c r="C2570">
        <v>4253325.7749370486</v>
      </c>
      <c r="D2570" t="str">
        <v>unmet</v>
      </c>
      <c r="E2570">
        <v>-12414.260364836082</v>
      </c>
    </row>
    <row r="2571" spans="1:5" x14ac:dyDescent="0.25">
      <c r="A2571">
        <v>2504</v>
      </c>
      <c r="B2571" s="40">
        <v>3487591.7193524344</v>
      </c>
      <c r="C2571">
        <v>4253122.5996658113</v>
      </c>
      <c r="D2571" t="str">
        <v>unmet</v>
      </c>
      <c r="E2571">
        <v>-765530.8803133769</v>
      </c>
    </row>
    <row r="2572" spans="1:5" x14ac:dyDescent="0.25">
      <c r="A2572">
        <v>2505</v>
      </c>
      <c r="B2572" s="40">
        <v>5015453.3385197027</v>
      </c>
      <c r="C2572">
        <v>4253003.2503534434</v>
      </c>
      <c r="D2572" t="str">
        <v>met</v>
      </c>
      <c r="E2572">
        <v>762450.08816625923</v>
      </c>
    </row>
    <row r="2573" spans="1:5" x14ac:dyDescent="0.25">
      <c r="A2573">
        <v>2506</v>
      </c>
      <c r="B2573" s="40">
        <v>3054232.9107030542</v>
      </c>
      <c r="C2573">
        <v>4253406.0131826196</v>
      </c>
      <c r="D2573" t="str">
        <v>unmet</v>
      </c>
      <c r="E2573">
        <v>-1199173.1024795654</v>
      </c>
    </row>
    <row r="2574" spans="1:5" x14ac:dyDescent="0.25">
      <c r="A2574">
        <v>2507</v>
      </c>
      <c r="B2574" s="40">
        <v>3176707.0648159324</v>
      </c>
      <c r="C2574">
        <v>4252965.2169420533</v>
      </c>
      <c r="D2574" t="str">
        <v>unmet</v>
      </c>
      <c r="E2574">
        <v>-1076258.1521261209</v>
      </c>
    </row>
    <row r="2575" spans="1:5" x14ac:dyDescent="0.25">
      <c r="A2575">
        <v>2508</v>
      </c>
      <c r="B2575" s="40">
        <v>3126508.5691094263</v>
      </c>
      <c r="C2575">
        <v>4252757.86602371</v>
      </c>
      <c r="D2575" t="str">
        <v>unmet</v>
      </c>
      <c r="E2575">
        <v>-1126249.2969142837</v>
      </c>
    </row>
    <row r="2576" spans="1:5" x14ac:dyDescent="0.25">
      <c r="A2576">
        <v>2509</v>
      </c>
      <c r="B2576" s="40">
        <v>3212696.066787417</v>
      </c>
      <c r="C2576">
        <v>4253460.9156236015</v>
      </c>
      <c r="D2576" t="str">
        <v>unmet</v>
      </c>
      <c r="E2576">
        <v>-1040764.8488361845</v>
      </c>
    </row>
    <row r="2577" spans="1:5" x14ac:dyDescent="0.25">
      <c r="A2577">
        <v>2510</v>
      </c>
      <c r="B2577" s="40">
        <v>3441736.8813960035</v>
      </c>
      <c r="C2577">
        <v>4253704.7685647076</v>
      </c>
      <c r="D2577" t="str">
        <v>unmet</v>
      </c>
      <c r="E2577">
        <v>-811967.88716870407</v>
      </c>
    </row>
    <row r="2578" spans="1:5" x14ac:dyDescent="0.25">
      <c r="A2578">
        <v>2511</v>
      </c>
      <c r="B2578" s="40">
        <v>3684546.7311449121</v>
      </c>
      <c r="C2578">
        <v>4252853.215512801</v>
      </c>
      <c r="D2578" t="str">
        <v>unmet</v>
      </c>
      <c r="E2578">
        <v>-568306.48436788889</v>
      </c>
    </row>
    <row r="2579" spans="1:5" x14ac:dyDescent="0.25">
      <c r="A2579">
        <v>2512</v>
      </c>
      <c r="B2579" s="40">
        <v>3209778.1373802321</v>
      </c>
      <c r="C2579">
        <v>4253648.7194965817</v>
      </c>
      <c r="D2579" t="str">
        <v>unmet</v>
      </c>
      <c r="E2579">
        <v>-1043870.5821163496</v>
      </c>
    </row>
    <row r="2580" spans="1:5" x14ac:dyDescent="0.25">
      <c r="A2580">
        <v>2513</v>
      </c>
      <c r="B2580" s="40">
        <v>2887764.8410685849</v>
      </c>
      <c r="C2580">
        <v>4253331.328795027</v>
      </c>
      <c r="D2580" t="str">
        <v>unmet</v>
      </c>
      <c r="E2580">
        <v>-1365566.4877264421</v>
      </c>
    </row>
    <row r="2581" spans="1:5" x14ac:dyDescent="0.25">
      <c r="A2581">
        <v>2514</v>
      </c>
      <c r="B2581" s="40">
        <v>3282589.8459040248</v>
      </c>
      <c r="C2581">
        <v>4252987.7733095074</v>
      </c>
      <c r="D2581" t="str">
        <v>unmet</v>
      </c>
      <c r="E2581">
        <v>-970397.92740548262</v>
      </c>
    </row>
    <row r="2582" spans="1:5" x14ac:dyDescent="0.25">
      <c r="A2582">
        <v>2515</v>
      </c>
      <c r="B2582" s="40">
        <v>3404459.2413203693</v>
      </c>
      <c r="C2582">
        <v>4252905.6411661366</v>
      </c>
      <c r="D2582" t="str">
        <v>unmet</v>
      </c>
      <c r="E2582">
        <v>-848446.3998457673</v>
      </c>
    </row>
    <row r="2583" spans="1:5" x14ac:dyDescent="0.25">
      <c r="A2583">
        <v>2516</v>
      </c>
      <c r="B2583" s="40">
        <v>2908700.6322449348</v>
      </c>
      <c r="C2583">
        <v>4253097.2131540626</v>
      </c>
      <c r="D2583" t="str">
        <v>unmet</v>
      </c>
      <c r="E2583">
        <v>-1344396.5809091278</v>
      </c>
    </row>
    <row r="2584" spans="1:5" x14ac:dyDescent="0.25">
      <c r="A2584">
        <v>2517</v>
      </c>
      <c r="B2584" s="40">
        <v>3072680.6351358062</v>
      </c>
      <c r="C2584">
        <v>4252875.9306425927</v>
      </c>
      <c r="D2584" t="str">
        <v>unmet</v>
      </c>
      <c r="E2584">
        <v>-1180195.2955067866</v>
      </c>
    </row>
    <row r="2585" spans="1:5" x14ac:dyDescent="0.25">
      <c r="A2585">
        <v>2518</v>
      </c>
      <c r="B2585" s="40">
        <v>3842226.8213549894</v>
      </c>
      <c r="C2585">
        <v>4253323.6780545367</v>
      </c>
      <c r="D2585" t="str">
        <v>unmet</v>
      </c>
      <c r="E2585">
        <v>-411096.85669954726</v>
      </c>
    </row>
    <row r="2586" spans="1:5" x14ac:dyDescent="0.25">
      <c r="A2586">
        <v>2519</v>
      </c>
      <c r="B2586" s="40">
        <v>3061211.3979089223</v>
      </c>
      <c r="C2586">
        <v>4253469.2765256679</v>
      </c>
      <c r="D2586" t="str">
        <v>unmet</v>
      </c>
      <c r="E2586">
        <v>-1192257.8786167456</v>
      </c>
    </row>
    <row r="2587" spans="1:5" x14ac:dyDescent="0.25">
      <c r="A2587">
        <v>2520</v>
      </c>
      <c r="B2587" s="40">
        <v>3887347.013428438</v>
      </c>
      <c r="C2587">
        <v>4253267.7409918737</v>
      </c>
      <c r="D2587" t="str">
        <v>unmet</v>
      </c>
      <c r="E2587">
        <v>-365920.72756343568</v>
      </c>
    </row>
    <row r="2588" spans="1:5" x14ac:dyDescent="0.25">
      <c r="A2588">
        <v>2521</v>
      </c>
      <c r="B2588" s="40">
        <v>3588765.1665399009</v>
      </c>
      <c r="C2588">
        <v>4253302.8022149587</v>
      </c>
      <c r="D2588" t="str">
        <v>unmet</v>
      </c>
      <c r="E2588">
        <v>-664537.63567505777</v>
      </c>
    </row>
    <row r="2589" spans="1:5" x14ac:dyDescent="0.25">
      <c r="A2589">
        <v>2522</v>
      </c>
      <c r="B2589" s="40">
        <v>4038668.5011550523</v>
      </c>
      <c r="C2589">
        <v>4253417.9341245983</v>
      </c>
      <c r="D2589" t="str">
        <v>unmet</v>
      </c>
      <c r="E2589">
        <v>-214749.43296954595</v>
      </c>
    </row>
    <row r="2590" spans="1:5" x14ac:dyDescent="0.25">
      <c r="A2590">
        <v>2523</v>
      </c>
      <c r="B2590" s="40">
        <v>3162105.6612832621</v>
      </c>
      <c r="C2590">
        <v>4253383.6701731123</v>
      </c>
      <c r="D2590" t="str">
        <v>unmet</v>
      </c>
      <c r="E2590">
        <v>-1091278.0088898502</v>
      </c>
    </row>
    <row r="2591" spans="1:5" x14ac:dyDescent="0.25">
      <c r="A2591">
        <v>2524</v>
      </c>
      <c r="B2591" s="40">
        <v>3981708.393567102</v>
      </c>
      <c r="C2591">
        <v>4253108.6025066255</v>
      </c>
      <c r="D2591" t="str">
        <v>unmet</v>
      </c>
      <c r="E2591">
        <v>-271400.20893952344</v>
      </c>
    </row>
    <row r="2592" spans="1:5" x14ac:dyDescent="0.25">
      <c r="A2592">
        <v>2525</v>
      </c>
      <c r="B2592" s="40">
        <v>4711562.5423846478</v>
      </c>
      <c r="C2592">
        <v>4253336.4897635393</v>
      </c>
      <c r="D2592" t="str">
        <v>met</v>
      </c>
      <c r="E2592">
        <v>458226.05262110848</v>
      </c>
    </row>
    <row r="2593" spans="1:5" x14ac:dyDescent="0.25">
      <c r="A2593">
        <v>2526</v>
      </c>
      <c r="B2593" s="40">
        <v>3372060.837980465</v>
      </c>
      <c r="C2593">
        <v>4253596.7085898286</v>
      </c>
      <c r="D2593" t="str">
        <v>unmet</v>
      </c>
      <c r="E2593">
        <v>-881535.87060936354</v>
      </c>
    </row>
    <row r="2594" spans="1:5" x14ac:dyDescent="0.25">
      <c r="A2594">
        <v>2527</v>
      </c>
      <c r="B2594" s="40">
        <v>3572765.9139944389</v>
      </c>
      <c r="C2594">
        <v>4253186.897938095</v>
      </c>
      <c r="D2594" t="str">
        <v>unmet</v>
      </c>
      <c r="E2594">
        <v>-680420.98394365609</v>
      </c>
    </row>
    <row r="2595" spans="1:5" x14ac:dyDescent="0.25">
      <c r="A2595">
        <v>2528</v>
      </c>
      <c r="B2595" s="40">
        <v>3283078.5208152928</v>
      </c>
      <c r="C2595">
        <v>4252784.8044488588</v>
      </c>
      <c r="D2595" t="str">
        <v>unmet</v>
      </c>
      <c r="E2595">
        <v>-969706.283633566</v>
      </c>
    </row>
    <row r="2596" spans="1:5" x14ac:dyDescent="0.25">
      <c r="A2596">
        <v>2529</v>
      </c>
      <c r="B2596" s="40">
        <v>4295813.7601014543</v>
      </c>
      <c r="C2596">
        <v>4253335.2491235333</v>
      </c>
      <c r="D2596" t="str">
        <v>met</v>
      </c>
      <c r="E2596">
        <v>42478.510977921076</v>
      </c>
    </row>
    <row r="2597" spans="1:5" x14ac:dyDescent="0.25">
      <c r="A2597">
        <v>2530</v>
      </c>
      <c r="B2597" s="40">
        <v>3234870.0420910213</v>
      </c>
      <c r="C2597">
        <v>4253351.3433512328</v>
      </c>
      <c r="D2597" t="str">
        <v>unmet</v>
      </c>
      <c r="E2597">
        <v>-1018481.3012602115</v>
      </c>
    </row>
    <row r="2598" spans="1:5" x14ac:dyDescent="0.25">
      <c r="A2598">
        <v>2531</v>
      </c>
      <c r="B2598" s="40">
        <v>4788567.5570364818</v>
      </c>
      <c r="C2598">
        <v>4253261.3807692463</v>
      </c>
      <c r="D2598" t="str">
        <v>met</v>
      </c>
      <c r="E2598">
        <v>535306.17626723554</v>
      </c>
    </row>
    <row r="2599" spans="1:5" x14ac:dyDescent="0.25">
      <c r="A2599">
        <v>2532</v>
      </c>
      <c r="B2599" s="40">
        <v>3279075.0252207303</v>
      </c>
      <c r="C2599">
        <v>4253334.8353989646</v>
      </c>
      <c r="D2599" t="str">
        <v>unmet</v>
      </c>
      <c r="E2599">
        <v>-974259.81017823424</v>
      </c>
    </row>
    <row r="2600" spans="1:5" x14ac:dyDescent="0.25">
      <c r="A2600">
        <v>2533</v>
      </c>
      <c r="B2600" s="40">
        <v>3588745.0064818151</v>
      </c>
      <c r="C2600">
        <v>4252902.7064931002</v>
      </c>
      <c r="D2600" t="str">
        <v>unmet</v>
      </c>
      <c r="E2600">
        <v>-664157.70001128502</v>
      </c>
    </row>
    <row r="2601" spans="1:5" x14ac:dyDescent="0.25">
      <c r="A2601">
        <v>2534</v>
      </c>
      <c r="B2601" s="40">
        <v>2723829.246175285</v>
      </c>
      <c r="C2601">
        <v>4253545.4687861921</v>
      </c>
      <c r="D2601" t="str">
        <v>unmet</v>
      </c>
      <c r="E2601">
        <v>-1529716.2226109072</v>
      </c>
    </row>
    <row r="2602" spans="1:5" x14ac:dyDescent="0.25">
      <c r="A2602">
        <v>2535</v>
      </c>
      <c r="B2602" s="40">
        <v>3721203.0819522529</v>
      </c>
      <c r="C2602">
        <v>4253602.2072732961</v>
      </c>
      <c r="D2602" t="str">
        <v>unmet</v>
      </c>
      <c r="E2602">
        <v>-532399.12532104319</v>
      </c>
    </row>
    <row r="2603" spans="1:5" x14ac:dyDescent="0.25">
      <c r="A2603">
        <v>2536</v>
      </c>
      <c r="B2603" s="40">
        <v>3250886.8028626223</v>
      </c>
      <c r="C2603">
        <v>4253290.4286273494</v>
      </c>
      <c r="D2603" t="str">
        <v>unmet</v>
      </c>
      <c r="E2603">
        <v>-1002403.6257647271</v>
      </c>
    </row>
    <row r="2604" spans="1:5" x14ac:dyDescent="0.25">
      <c r="A2604">
        <v>2537</v>
      </c>
      <c r="B2604" s="40">
        <v>4178905.7550347364</v>
      </c>
      <c r="C2604">
        <v>4252782.9815394394</v>
      </c>
      <c r="D2604" t="str">
        <v>unmet</v>
      </c>
      <c r="E2604">
        <v>-73877.226504703052</v>
      </c>
    </row>
    <row r="2605" spans="1:5" x14ac:dyDescent="0.25">
      <c r="A2605">
        <v>2538</v>
      </c>
      <c r="B2605" s="40">
        <v>4158031.2194333137</v>
      </c>
      <c r="C2605">
        <v>4252861.0775806038</v>
      </c>
      <c r="D2605" t="str">
        <v>unmet</v>
      </c>
      <c r="E2605">
        <v>-94829.85814729007</v>
      </c>
    </row>
    <row r="2606" spans="1:5" x14ac:dyDescent="0.25">
      <c r="A2606">
        <v>2539</v>
      </c>
      <c r="B2606" s="40">
        <v>3569857.1592737343</v>
      </c>
      <c r="C2606">
        <v>4253555.8205011329</v>
      </c>
      <c r="D2606" t="str">
        <v>unmet</v>
      </c>
      <c r="E2606">
        <v>-683698.66122739855</v>
      </c>
    </row>
    <row r="2607" spans="1:5" x14ac:dyDescent="0.25">
      <c r="A2607">
        <v>2540</v>
      </c>
      <c r="B2607" s="40">
        <v>4361096.4554100633</v>
      </c>
      <c r="C2607">
        <v>4253603.5696165795</v>
      </c>
      <c r="D2607" t="str">
        <v>met</v>
      </c>
      <c r="E2607">
        <v>107492.88579348382</v>
      </c>
    </row>
    <row r="2608" spans="1:5" x14ac:dyDescent="0.25">
      <c r="A2608">
        <v>2541</v>
      </c>
      <c r="B2608" s="40">
        <v>3682568.5875419797</v>
      </c>
      <c r="C2608">
        <v>4253709.4732954539</v>
      </c>
      <c r="D2608" t="str">
        <v>unmet</v>
      </c>
      <c r="E2608">
        <v>-571140.8857534742</v>
      </c>
    </row>
    <row r="2609" spans="1:5" x14ac:dyDescent="0.25">
      <c r="A2609">
        <v>2542</v>
      </c>
      <c r="B2609" s="40">
        <v>3313622.4829646549</v>
      </c>
      <c r="C2609">
        <v>4253637.2064525895</v>
      </c>
      <c r="D2609" t="str">
        <v>unmet</v>
      </c>
      <c r="E2609">
        <v>-940014.72348793456</v>
      </c>
    </row>
    <row r="2610" spans="1:5" x14ac:dyDescent="0.25">
      <c r="A2610">
        <v>2543</v>
      </c>
      <c r="B2610" s="40">
        <v>4558038.9198747231</v>
      </c>
      <c r="C2610">
        <v>4253649.4173721811</v>
      </c>
      <c r="D2610" t="str">
        <v>met</v>
      </c>
      <c r="E2610">
        <v>304389.50250254199</v>
      </c>
    </row>
    <row r="2611" spans="1:5" x14ac:dyDescent="0.25">
      <c r="A2611">
        <v>2544</v>
      </c>
      <c r="B2611" s="40">
        <v>4799972.4129501097</v>
      </c>
      <c r="C2611">
        <v>4253639.0308526503</v>
      </c>
      <c r="D2611" t="str">
        <v>met</v>
      </c>
      <c r="E2611">
        <v>546333.3820974594</v>
      </c>
    </row>
    <row r="2612" spans="1:5" x14ac:dyDescent="0.25">
      <c r="A2612">
        <v>2545</v>
      </c>
      <c r="B2612" s="40">
        <v>3142868.9293980822</v>
      </c>
      <c r="C2612">
        <v>4253369.7782811448</v>
      </c>
      <c r="D2612" t="str">
        <v>unmet</v>
      </c>
      <c r="E2612">
        <v>-1110500.8488830626</v>
      </c>
    </row>
    <row r="2613" spans="1:5" x14ac:dyDescent="0.25">
      <c r="A2613">
        <v>2546</v>
      </c>
      <c r="B2613" s="40">
        <v>3218410.9138546097</v>
      </c>
      <c r="C2613">
        <v>4253128.7489144905</v>
      </c>
      <c r="D2613" t="str">
        <v>unmet</v>
      </c>
      <c r="E2613">
        <v>-1034717.8350598807</v>
      </c>
    </row>
    <row r="2614" spans="1:5" x14ac:dyDescent="0.25">
      <c r="A2614">
        <v>2547</v>
      </c>
      <c r="B2614" s="40">
        <v>4080104.1428399859</v>
      </c>
      <c r="C2614">
        <v>4253353.7223083302</v>
      </c>
      <c r="D2614" t="str">
        <v>unmet</v>
      </c>
      <c r="E2614">
        <v>-173249.57946834434</v>
      </c>
    </row>
    <row r="2615" spans="1:5" x14ac:dyDescent="0.25">
      <c r="A2615">
        <v>2548</v>
      </c>
      <c r="B2615" s="40">
        <v>3381482.3581866031</v>
      </c>
      <c r="C2615">
        <v>4253271.7160259672</v>
      </c>
      <c r="D2615" t="str">
        <v>unmet</v>
      </c>
      <c r="E2615">
        <v>-871789.35783936409</v>
      </c>
    </row>
    <row r="2616" spans="1:5" x14ac:dyDescent="0.25">
      <c r="A2616">
        <v>2549</v>
      </c>
      <c r="B2616" s="40">
        <v>3372955.6031282935</v>
      </c>
      <c r="C2616">
        <v>4253225.6136440523</v>
      </c>
      <c r="D2616" t="str">
        <v>unmet</v>
      </c>
      <c r="E2616">
        <v>-880270.01051575877</v>
      </c>
    </row>
    <row r="2617" spans="1:5" x14ac:dyDescent="0.25">
      <c r="A2617">
        <v>2550</v>
      </c>
      <c r="B2617" s="40">
        <v>3318426.5577845946</v>
      </c>
      <c r="C2617">
        <v>4253880.5190149853</v>
      </c>
      <c r="D2617" t="str">
        <v>unmet</v>
      </c>
      <c r="E2617">
        <v>-935453.96123039071</v>
      </c>
    </row>
    <row r="2618" spans="1:5" x14ac:dyDescent="0.25">
      <c r="A2618">
        <v>2551</v>
      </c>
      <c r="B2618" s="40">
        <v>4965818.9473033985</v>
      </c>
      <c r="C2618">
        <v>4253372.4588735206</v>
      </c>
      <c r="D2618" t="str">
        <v>met</v>
      </c>
      <c r="E2618">
        <v>712446.48842987791</v>
      </c>
    </row>
    <row r="2619" spans="1:5" x14ac:dyDescent="0.25">
      <c r="A2619">
        <v>2552</v>
      </c>
      <c r="B2619" s="40">
        <v>3390709.2009385377</v>
      </c>
      <c r="C2619">
        <v>4253481.2452140497</v>
      </c>
      <c r="D2619" t="str">
        <v>unmet</v>
      </c>
      <c r="E2619">
        <v>-862772.04427551199</v>
      </c>
    </row>
    <row r="2620" spans="1:5" x14ac:dyDescent="0.25">
      <c r="A2620">
        <v>2553</v>
      </c>
      <c r="B2620" s="40">
        <v>2817104.6150725917</v>
      </c>
      <c r="C2620">
        <v>4253414.6117490688</v>
      </c>
      <c r="D2620" t="str">
        <v>unmet</v>
      </c>
      <c r="E2620">
        <v>-1436309.9966764771</v>
      </c>
    </row>
    <row r="2621" spans="1:5" x14ac:dyDescent="0.25">
      <c r="A2621">
        <v>2554</v>
      </c>
      <c r="B2621" s="40">
        <v>4393652.8062640782</v>
      </c>
      <c r="C2621">
        <v>4253246.0877200197</v>
      </c>
      <c r="D2621" t="str">
        <v>met</v>
      </c>
      <c r="E2621">
        <v>140406.7185440585</v>
      </c>
    </row>
    <row r="2622" spans="1:5" x14ac:dyDescent="0.25">
      <c r="A2622">
        <v>2555</v>
      </c>
      <c r="B2622" s="40">
        <v>3862820.856106237</v>
      </c>
      <c r="C2622">
        <v>4253212.0652603069</v>
      </c>
      <c r="D2622" t="str">
        <v>unmet</v>
      </c>
      <c r="E2622">
        <v>-390391.20915406989</v>
      </c>
    </row>
    <row r="2623" spans="1:5" x14ac:dyDescent="0.25">
      <c r="A2623">
        <v>2556</v>
      </c>
      <c r="B2623" s="40">
        <v>3657906.8095477442</v>
      </c>
      <c r="C2623">
        <v>4253162.9909714442</v>
      </c>
      <c r="D2623" t="str">
        <v>unmet</v>
      </c>
      <c r="E2623">
        <v>-595256.18142369995</v>
      </c>
    </row>
    <row r="2624" spans="1:5" x14ac:dyDescent="0.25">
      <c r="A2624">
        <v>2557</v>
      </c>
      <c r="B2624" s="40">
        <v>3235933.9622691688</v>
      </c>
      <c r="C2624">
        <v>4253226.3964084676</v>
      </c>
      <c r="D2624" t="str">
        <v>unmet</v>
      </c>
      <c r="E2624">
        <v>-1017292.4341392987</v>
      </c>
    </row>
    <row r="2625" spans="1:5" x14ac:dyDescent="0.25">
      <c r="A2625">
        <v>2558</v>
      </c>
      <c r="B2625" s="40">
        <v>3457973.5062179393</v>
      </c>
      <c r="C2625">
        <v>4253451.4321578396</v>
      </c>
      <c r="D2625" t="str">
        <v>unmet</v>
      </c>
      <c r="E2625">
        <v>-795477.92593990033</v>
      </c>
    </row>
    <row r="2626" spans="1:5" x14ac:dyDescent="0.25">
      <c r="A2626">
        <v>2559</v>
      </c>
      <c r="B2626" s="40">
        <v>3625445.5678617493</v>
      </c>
      <c r="C2626">
        <v>4254032.8327577924</v>
      </c>
      <c r="D2626" t="str">
        <v>unmet</v>
      </c>
      <c r="E2626">
        <v>-628587.26489604311</v>
      </c>
    </row>
    <row r="2627" spans="1:5" x14ac:dyDescent="0.25">
      <c r="A2627">
        <v>2560</v>
      </c>
      <c r="B2627" s="40">
        <v>2871489.1496910695</v>
      </c>
      <c r="C2627">
        <v>4253457.6291741719</v>
      </c>
      <c r="D2627" t="str">
        <v>unmet</v>
      </c>
      <c r="E2627">
        <v>-1381968.4794831024</v>
      </c>
    </row>
    <row r="2628" spans="1:5" x14ac:dyDescent="0.25">
      <c r="A2628">
        <v>2561</v>
      </c>
      <c r="B2628" s="40">
        <v>5161303.5545724984</v>
      </c>
      <c r="C2628">
        <v>4253064.0945657948</v>
      </c>
      <c r="D2628" t="str">
        <v>met</v>
      </c>
      <c r="E2628">
        <v>908239.46000670362</v>
      </c>
    </row>
    <row r="2629" spans="1:5" x14ac:dyDescent="0.25">
      <c r="A2629">
        <v>2562</v>
      </c>
      <c r="B2629" s="40">
        <v>3428351.4213428814</v>
      </c>
      <c r="C2629">
        <v>4252989.1225635456</v>
      </c>
      <c r="D2629" t="str">
        <v>unmet</v>
      </c>
      <c r="E2629">
        <v>-824637.7012206642</v>
      </c>
    </row>
    <row r="2630" spans="1:5" x14ac:dyDescent="0.25">
      <c r="A2630">
        <v>2563</v>
      </c>
      <c r="B2630" s="40">
        <v>3294495.0612985059</v>
      </c>
      <c r="C2630">
        <v>4253607.6140957484</v>
      </c>
      <c r="D2630" t="str">
        <v>unmet</v>
      </c>
      <c r="E2630">
        <v>-959112.55279724253</v>
      </c>
    </row>
    <row r="2631" spans="1:5" x14ac:dyDescent="0.25">
      <c r="A2631">
        <v>2564</v>
      </c>
      <c r="B2631" s="40">
        <v>3722925.9962054938</v>
      </c>
      <c r="C2631">
        <v>4253044.5558182979</v>
      </c>
      <c r="D2631" t="str">
        <v>unmet</v>
      </c>
      <c r="E2631">
        <v>-530118.55961280409</v>
      </c>
    </row>
    <row r="2632" spans="1:5" x14ac:dyDescent="0.25">
      <c r="A2632">
        <v>2565</v>
      </c>
      <c r="B2632" s="40">
        <v>4605672.8266210649</v>
      </c>
      <c r="C2632">
        <v>4253328.2106190417</v>
      </c>
      <c r="D2632" t="str">
        <v>met</v>
      </c>
      <c r="E2632">
        <v>352344.61600202322</v>
      </c>
    </row>
    <row r="2633" spans="1:5" x14ac:dyDescent="0.25">
      <c r="A2633">
        <v>2566</v>
      </c>
      <c r="B2633" s="40">
        <v>6059122.9619036987</v>
      </c>
      <c r="C2633">
        <v>4253356.5228401814</v>
      </c>
      <c r="D2633" t="str">
        <v>met</v>
      </c>
      <c r="E2633">
        <v>1805766.4390635174</v>
      </c>
    </row>
    <row r="2634" spans="1:5" x14ac:dyDescent="0.25">
      <c r="A2634">
        <v>2567</v>
      </c>
      <c r="B2634" s="40">
        <v>3410273.3002895536</v>
      </c>
      <c r="C2634">
        <v>4253626.4662477495</v>
      </c>
      <c r="D2634" t="str">
        <v>unmet</v>
      </c>
      <c r="E2634">
        <v>-843353.16595819592</v>
      </c>
    </row>
    <row r="2635" spans="1:5" x14ac:dyDescent="0.25">
      <c r="A2635">
        <v>2568</v>
      </c>
      <c r="B2635" s="40">
        <v>3185597.1382839871</v>
      </c>
      <c r="C2635">
        <v>4253264.9281057958</v>
      </c>
      <c r="D2635" t="str">
        <v>unmet</v>
      </c>
      <c r="E2635">
        <v>-1067667.7898218087</v>
      </c>
    </row>
    <row r="2636" spans="1:5" x14ac:dyDescent="0.25">
      <c r="A2636">
        <v>2569</v>
      </c>
      <c r="B2636" s="40">
        <v>3731152.947905886</v>
      </c>
      <c r="C2636">
        <v>4253109.0689896243</v>
      </c>
      <c r="D2636" t="str">
        <v>unmet</v>
      </c>
      <c r="E2636">
        <v>-521956.12108373828</v>
      </c>
    </row>
    <row r="2637" spans="1:5" x14ac:dyDescent="0.25">
      <c r="A2637">
        <v>2570</v>
      </c>
      <c r="B2637" s="40">
        <v>3817206.9872298371</v>
      </c>
      <c r="C2637">
        <v>4253240.9130611438</v>
      </c>
      <c r="D2637" t="str">
        <v>unmet</v>
      </c>
      <c r="E2637">
        <v>-436033.92583130673</v>
      </c>
    </row>
    <row r="2638" spans="1:5" x14ac:dyDescent="0.25">
      <c r="A2638">
        <v>2571</v>
      </c>
      <c r="B2638" s="40">
        <v>3108507.4375045919</v>
      </c>
      <c r="C2638">
        <v>4253367.534734726</v>
      </c>
      <c r="D2638" t="str">
        <v>unmet</v>
      </c>
      <c r="E2638">
        <v>-1144860.0972301341</v>
      </c>
    </row>
    <row r="2639" spans="1:5" x14ac:dyDescent="0.25">
      <c r="A2639">
        <v>2572</v>
      </c>
      <c r="B2639" s="40">
        <v>3354299.4944429919</v>
      </c>
      <c r="C2639">
        <v>4253556.1156040011</v>
      </c>
      <c r="D2639" t="str">
        <v>unmet</v>
      </c>
      <c r="E2639">
        <v>-899256.62116100919</v>
      </c>
    </row>
    <row r="2640" spans="1:5" x14ac:dyDescent="0.25">
      <c r="A2640">
        <v>2573</v>
      </c>
      <c r="B2640" s="40">
        <v>3574530.7153895572</v>
      </c>
      <c r="C2640">
        <v>4252826.4605177986</v>
      </c>
      <c r="D2640" t="str">
        <v>unmet</v>
      </c>
      <c r="E2640">
        <v>-678295.74512824137</v>
      </c>
    </row>
    <row r="2641" spans="1:5" x14ac:dyDescent="0.25">
      <c r="A2641">
        <v>2574</v>
      </c>
      <c r="B2641" s="40">
        <v>4144362.2109157969</v>
      </c>
      <c r="C2641">
        <v>4253068.7992262896</v>
      </c>
      <c r="D2641" t="str">
        <v>unmet</v>
      </c>
      <c r="E2641">
        <v>-108706.58831049269</v>
      </c>
    </row>
    <row r="2642" spans="1:5" x14ac:dyDescent="0.25">
      <c r="A2642">
        <v>2575</v>
      </c>
      <c r="B2642" s="40">
        <v>3307257.6542771636</v>
      </c>
      <c r="C2642">
        <v>4253076.4991555531</v>
      </c>
      <c r="D2642" t="str">
        <v>unmet</v>
      </c>
      <c r="E2642">
        <v>-945818.8448783895</v>
      </c>
    </row>
    <row r="2643" spans="1:5" x14ac:dyDescent="0.25">
      <c r="A2643">
        <v>2576</v>
      </c>
      <c r="B2643" s="40">
        <v>3065894.6983228317</v>
      </c>
      <c r="C2643">
        <v>4253095.2228502734</v>
      </c>
      <c r="D2643" t="str">
        <v>unmet</v>
      </c>
      <c r="E2643">
        <v>-1187200.5245274417</v>
      </c>
    </row>
    <row r="2644" spans="1:5" x14ac:dyDescent="0.25">
      <c r="A2644">
        <v>2577</v>
      </c>
      <c r="B2644" s="40">
        <v>3251898.2516096849</v>
      </c>
      <c r="C2644">
        <v>4253018.647356567</v>
      </c>
      <c r="D2644" t="str">
        <v>unmet</v>
      </c>
      <c r="E2644">
        <v>-1001120.3957468821</v>
      </c>
    </row>
    <row r="2645" spans="1:5" x14ac:dyDescent="0.25">
      <c r="A2645">
        <v>2578</v>
      </c>
      <c r="B2645" s="40">
        <v>4740862.5537965558</v>
      </c>
      <c r="C2645">
        <v>4253849.5759954369</v>
      </c>
      <c r="D2645" t="str">
        <v>met</v>
      </c>
      <c r="E2645">
        <v>487012.97780111898</v>
      </c>
    </row>
    <row r="2646" spans="1:5" x14ac:dyDescent="0.25">
      <c r="A2646">
        <v>2579</v>
      </c>
      <c r="B2646" s="40">
        <v>3135568.36671241</v>
      </c>
      <c r="C2646">
        <v>4253106.4844152769</v>
      </c>
      <c r="D2646" t="str">
        <v>unmet</v>
      </c>
      <c r="E2646">
        <v>-1117538.1177028669</v>
      </c>
    </row>
    <row r="2647" spans="1:5" x14ac:dyDescent="0.25">
      <c r="A2647">
        <v>2580</v>
      </c>
      <c r="B2647" s="40">
        <v>3290861.0844376222</v>
      </c>
      <c r="C2647">
        <v>4253389.813864097</v>
      </c>
      <c r="D2647" t="str">
        <v>unmet</v>
      </c>
      <c r="E2647">
        <v>-962528.72942647478</v>
      </c>
    </row>
    <row r="2648" spans="1:5" x14ac:dyDescent="0.25">
      <c r="A2648">
        <v>2581</v>
      </c>
      <c r="B2648" s="40">
        <v>3195042.2777251387</v>
      </c>
      <c r="C2648">
        <v>4252812.0542797111</v>
      </c>
      <c r="D2648" t="str">
        <v>unmet</v>
      </c>
      <c r="E2648">
        <v>-1057769.7765545724</v>
      </c>
    </row>
    <row r="2649" spans="1:5" x14ac:dyDescent="0.25">
      <c r="A2649">
        <v>2582</v>
      </c>
      <c r="B2649" s="40">
        <v>3610985.6208683038</v>
      </c>
      <c r="C2649">
        <v>4253249.3221479654</v>
      </c>
      <c r="D2649" t="str">
        <v>unmet</v>
      </c>
      <c r="E2649">
        <v>-642263.70127966162</v>
      </c>
    </row>
    <row r="2650" spans="1:5" x14ac:dyDescent="0.25">
      <c r="A2650">
        <v>2583</v>
      </c>
      <c r="B2650" s="40">
        <v>3758853.7004321855</v>
      </c>
      <c r="C2650">
        <v>4253203.2830572193</v>
      </c>
      <c r="D2650" t="str">
        <v>unmet</v>
      </c>
      <c r="E2650">
        <v>-494349.5826250338</v>
      </c>
    </row>
    <row r="2651" spans="1:5" x14ac:dyDescent="0.25">
      <c r="A2651">
        <v>2584</v>
      </c>
      <c r="B2651" s="40">
        <v>2910398.6649567015</v>
      </c>
      <c r="C2651">
        <v>4253158.4666728182</v>
      </c>
      <c r="D2651" t="str">
        <v>unmet</v>
      </c>
      <c r="E2651">
        <v>-1342759.8017161167</v>
      </c>
    </row>
    <row r="2652" spans="1:5" x14ac:dyDescent="0.25">
      <c r="A2652">
        <v>2585</v>
      </c>
      <c r="B2652" s="40">
        <v>3209542.9139524698</v>
      </c>
      <c r="C2652">
        <v>4253255.5811301116</v>
      </c>
      <c r="D2652" t="str">
        <v>unmet</v>
      </c>
      <c r="E2652">
        <v>-1043712.6671776418</v>
      </c>
    </row>
    <row r="2653" spans="1:5" x14ac:dyDescent="0.25">
      <c r="A2653">
        <v>2586</v>
      </c>
      <c r="B2653" s="40">
        <v>3380918.5032052258</v>
      </c>
      <c r="C2653">
        <v>4253091.0059456257</v>
      </c>
      <c r="D2653" t="str">
        <v>unmet</v>
      </c>
      <c r="E2653">
        <v>-872172.50274039991</v>
      </c>
    </row>
    <row r="2654" spans="1:5" x14ac:dyDescent="0.25">
      <c r="A2654">
        <v>2587</v>
      </c>
      <c r="B2654" s="40">
        <v>4255327.2916924395</v>
      </c>
      <c r="C2654">
        <v>4253339.1971398657</v>
      </c>
      <c r="D2654" t="str">
        <v>met</v>
      </c>
      <c r="E2654">
        <v>1988.0945525737479</v>
      </c>
    </row>
    <row r="2655" spans="1:5" x14ac:dyDescent="0.25">
      <c r="A2655">
        <v>2588</v>
      </c>
      <c r="B2655" s="40">
        <v>3396958.3692779625</v>
      </c>
      <c r="C2655">
        <v>4253280.09434494</v>
      </c>
      <c r="D2655" t="str">
        <v>unmet</v>
      </c>
      <c r="E2655">
        <v>-856321.72506697755</v>
      </c>
    </row>
    <row r="2656" spans="1:5" x14ac:dyDescent="0.25">
      <c r="A2656">
        <v>2589</v>
      </c>
      <c r="B2656" s="40">
        <v>3308531.6184527208</v>
      </c>
      <c r="C2656">
        <v>4253291.564828027</v>
      </c>
      <c r="D2656" t="str">
        <v>unmet</v>
      </c>
      <c r="E2656">
        <v>-944759.94637530623</v>
      </c>
    </row>
    <row r="2657" spans="1:5" x14ac:dyDescent="0.25">
      <c r="A2657">
        <v>2590</v>
      </c>
      <c r="B2657" s="40">
        <v>3397020.518018859</v>
      </c>
      <c r="C2657">
        <v>4253488.7017022436</v>
      </c>
      <c r="D2657" t="str">
        <v>unmet</v>
      </c>
      <c r="E2657">
        <v>-856468.18368338468</v>
      </c>
    </row>
    <row r="2658" spans="1:5" x14ac:dyDescent="0.25">
      <c r="A2658">
        <v>2591</v>
      </c>
      <c r="B2658" s="40">
        <v>3962309.7883634679</v>
      </c>
      <c r="C2658">
        <v>4252892.9545706017</v>
      </c>
      <c r="D2658" t="str">
        <v>unmet</v>
      </c>
      <c r="E2658">
        <v>-290583.16620713379</v>
      </c>
    </row>
    <row r="2659" spans="1:5" x14ac:dyDescent="0.25">
      <c r="A2659">
        <v>2592</v>
      </c>
      <c r="B2659" s="40">
        <v>4842399.5821185913</v>
      </c>
      <c r="C2659">
        <v>4253159.6750047477</v>
      </c>
      <c r="D2659" t="str">
        <v>met</v>
      </c>
      <c r="E2659">
        <v>589239.9071138436</v>
      </c>
    </row>
    <row r="2660" spans="1:5" x14ac:dyDescent="0.25">
      <c r="A2660">
        <v>2593</v>
      </c>
      <c r="B2660" s="40">
        <v>2941833.7038123114</v>
      </c>
      <c r="C2660">
        <v>4253424.6416397113</v>
      </c>
      <c r="D2660" t="str">
        <v>unmet</v>
      </c>
      <c r="E2660">
        <v>-1311590.9378273999</v>
      </c>
    </row>
    <row r="2661" spans="1:5" x14ac:dyDescent="0.25">
      <c r="A2661">
        <v>2594</v>
      </c>
      <c r="B2661" s="40">
        <v>3635949.2898176988</v>
      </c>
      <c r="C2661">
        <v>4253422.4933700413</v>
      </c>
      <c r="D2661" t="str">
        <v>unmet</v>
      </c>
      <c r="E2661">
        <v>-617473.20355234249</v>
      </c>
    </row>
    <row r="2662" spans="1:5" x14ac:dyDescent="0.25">
      <c r="A2662">
        <v>2595</v>
      </c>
      <c r="B2662" s="40">
        <v>2979151.9578701612</v>
      </c>
      <c r="C2662">
        <v>4253374.9349040063</v>
      </c>
      <c r="D2662" t="str">
        <v>unmet</v>
      </c>
      <c r="E2662">
        <v>-1274222.9770338451</v>
      </c>
    </row>
    <row r="2663" spans="1:5" x14ac:dyDescent="0.25">
      <c r="A2663">
        <v>2596</v>
      </c>
      <c r="B2663" s="40">
        <v>3297827.8132355735</v>
      </c>
      <c r="C2663">
        <v>4253703.4114345731</v>
      </c>
      <c r="D2663" t="str">
        <v>unmet</v>
      </c>
      <c r="E2663">
        <v>-955875.59819899965</v>
      </c>
    </row>
    <row r="2664" spans="1:5" x14ac:dyDescent="0.25">
      <c r="A2664">
        <v>2597</v>
      </c>
      <c r="B2664" s="40">
        <v>3338686.3442747719</v>
      </c>
      <c r="C2664">
        <v>4253416.8447536407</v>
      </c>
      <c r="D2664" t="str">
        <v>unmet</v>
      </c>
      <c r="E2664">
        <v>-914730.50047886884</v>
      </c>
    </row>
    <row r="2665" spans="1:5" x14ac:dyDescent="0.25">
      <c r="A2665">
        <v>2598</v>
      </c>
      <c r="B2665" s="40">
        <v>3624548.2023121635</v>
      </c>
      <c r="C2665">
        <v>4253258.6856152723</v>
      </c>
      <c r="D2665" t="str">
        <v>unmet</v>
      </c>
      <c r="E2665">
        <v>-628710.48330310872</v>
      </c>
    </row>
    <row r="2666" spans="1:5" x14ac:dyDescent="0.25">
      <c r="A2666">
        <v>2599</v>
      </c>
      <c r="B2666" s="40">
        <v>3240458.9419621788</v>
      </c>
      <c r="C2666">
        <v>4253547.0976052769</v>
      </c>
      <c r="D2666" t="str">
        <v>unmet</v>
      </c>
      <c r="E2666">
        <v>-1013088.1556430981</v>
      </c>
    </row>
    <row r="2667" spans="1:5" x14ac:dyDescent="0.25">
      <c r="A2667">
        <v>2600</v>
      </c>
      <c r="B2667" s="40">
        <v>4516908.6509939395</v>
      </c>
      <c r="C2667">
        <v>4253345.8610363882</v>
      </c>
      <c r="D2667" t="str">
        <v>met</v>
      </c>
      <c r="E2667">
        <v>263562.78995755129</v>
      </c>
    </row>
    <row r="2668" spans="1:5" x14ac:dyDescent="0.25">
      <c r="A2668">
        <v>2601</v>
      </c>
      <c r="B2668" s="40">
        <v>2941506.9391651028</v>
      </c>
      <c r="C2668">
        <v>4253138.2677167635</v>
      </c>
      <c r="D2668" t="str">
        <v>unmet</v>
      </c>
      <c r="E2668">
        <v>-1311631.3285516608</v>
      </c>
    </row>
    <row r="2669" spans="1:5" x14ac:dyDescent="0.25">
      <c r="A2669">
        <v>2602</v>
      </c>
      <c r="B2669" s="40">
        <v>3775636.3778609391</v>
      </c>
      <c r="C2669">
        <v>4253225.8395087179</v>
      </c>
      <c r="D2669" t="str">
        <v>unmet</v>
      </c>
      <c r="E2669">
        <v>-477589.46164777875</v>
      </c>
    </row>
    <row r="2670" spans="1:5" x14ac:dyDescent="0.25">
      <c r="A2670">
        <v>2603</v>
      </c>
      <c r="B2670" s="40">
        <v>4104441.4624229223</v>
      </c>
      <c r="C2670">
        <v>4253519.075364368</v>
      </c>
      <c r="D2670" t="str">
        <v>unmet</v>
      </c>
      <c r="E2670">
        <v>-149077.61294144578</v>
      </c>
    </row>
    <row r="2671" spans="1:5" x14ac:dyDescent="0.25">
      <c r="A2671">
        <v>2604</v>
      </c>
      <c r="B2671" s="40">
        <v>3959959.7036701683</v>
      </c>
      <c r="C2671">
        <v>4253470.3229455827</v>
      </c>
      <c r="D2671" t="str">
        <v>unmet</v>
      </c>
      <c r="E2671">
        <v>-293510.61927541438</v>
      </c>
    </row>
    <row r="2672" spans="1:5" x14ac:dyDescent="0.25">
      <c r="A2672">
        <v>2605</v>
      </c>
      <c r="B2672" s="40">
        <v>4323828.2557160202</v>
      </c>
      <c r="C2672">
        <v>4253583.7928224402</v>
      </c>
      <c r="D2672" t="str">
        <v>met</v>
      </c>
      <c r="E2672">
        <v>70244.462893580087</v>
      </c>
    </row>
    <row r="2673" spans="1:5" x14ac:dyDescent="0.25">
      <c r="A2673">
        <v>2606</v>
      </c>
      <c r="B2673" s="40">
        <v>3042107.6877021668</v>
      </c>
      <c r="C2673">
        <v>4253522.9981434857</v>
      </c>
      <c r="D2673" t="str">
        <v>unmet</v>
      </c>
      <c r="E2673">
        <v>-1211415.3104413189</v>
      </c>
    </row>
    <row r="2674" spans="1:5" x14ac:dyDescent="0.25">
      <c r="A2674">
        <v>2607</v>
      </c>
      <c r="B2674" s="40">
        <v>4698313.6534855161</v>
      </c>
      <c r="C2674">
        <v>4253552.957652838</v>
      </c>
      <c r="D2674" t="str">
        <v>met</v>
      </c>
      <c r="E2674">
        <v>444760.69583267812</v>
      </c>
    </row>
    <row r="2675" spans="1:5" x14ac:dyDescent="0.25">
      <c r="A2675">
        <v>2608</v>
      </c>
      <c r="B2675" s="40">
        <v>3433990.7389823333</v>
      </c>
      <c r="C2675">
        <v>4254008.2044716282</v>
      </c>
      <c r="D2675" t="str">
        <v>unmet</v>
      </c>
      <c r="E2675">
        <v>-820017.46548929485</v>
      </c>
    </row>
    <row r="2676" spans="1:5" x14ac:dyDescent="0.25">
      <c r="A2676">
        <v>2609</v>
      </c>
      <c r="B2676" s="40">
        <v>2974415.0231308579</v>
      </c>
      <c r="C2676">
        <v>4253303.3524956182</v>
      </c>
      <c r="D2676" t="str">
        <v>unmet</v>
      </c>
      <c r="E2676">
        <v>-1278888.3293647603</v>
      </c>
    </row>
    <row r="2677" spans="1:5" x14ac:dyDescent="0.25">
      <c r="A2677">
        <v>2610</v>
      </c>
      <c r="B2677" s="40">
        <v>4468717.3173174765</v>
      </c>
      <c r="C2677">
        <v>4253407.3768083584</v>
      </c>
      <c r="D2677" t="str">
        <v>met</v>
      </c>
      <c r="E2677">
        <v>215309.94050911814</v>
      </c>
    </row>
    <row r="2678" spans="1:5" x14ac:dyDescent="0.25">
      <c r="A2678">
        <v>2611</v>
      </c>
      <c r="B2678" s="40">
        <v>3191659.8746546274</v>
      </c>
      <c r="C2678">
        <v>4253333.0133632179</v>
      </c>
      <c r="D2678" t="str">
        <v>unmet</v>
      </c>
      <c r="E2678">
        <v>-1061673.1387085905</v>
      </c>
    </row>
    <row r="2679" spans="1:5" x14ac:dyDescent="0.25">
      <c r="A2679">
        <v>2612</v>
      </c>
      <c r="B2679" s="40">
        <v>3506951.2877256428</v>
      </c>
      <c r="C2679">
        <v>4254346.0199638512</v>
      </c>
      <c r="D2679" t="str">
        <v>unmet</v>
      </c>
      <c r="E2679">
        <v>-747394.73223820841</v>
      </c>
    </row>
    <row r="2680" spans="1:5" x14ac:dyDescent="0.25">
      <c r="A2680">
        <v>2613</v>
      </c>
      <c r="B2680" s="40">
        <v>2614640.6370990761</v>
      </c>
      <c r="C2680">
        <v>4253622.390418089</v>
      </c>
      <c r="D2680" t="str">
        <v>unmet</v>
      </c>
      <c r="E2680">
        <v>-1638981.7533190129</v>
      </c>
    </row>
    <row r="2681" spans="1:5" x14ac:dyDescent="0.25">
      <c r="A2681">
        <v>2614</v>
      </c>
      <c r="B2681" s="40">
        <v>3486364.6816143058</v>
      </c>
      <c r="C2681">
        <v>4253463.4986150116</v>
      </c>
      <c r="D2681" t="str">
        <v>unmet</v>
      </c>
      <c r="E2681">
        <v>-767098.81700070575</v>
      </c>
    </row>
    <row r="2682" spans="1:5" x14ac:dyDescent="0.25">
      <c r="A2682">
        <v>2615</v>
      </c>
      <c r="B2682" s="40">
        <v>3881651.4096271489</v>
      </c>
      <c r="C2682">
        <v>4253336.0372323375</v>
      </c>
      <c r="D2682" t="str">
        <v>unmet</v>
      </c>
      <c r="E2682">
        <v>-371684.62760518864</v>
      </c>
    </row>
    <row r="2683" spans="1:5" x14ac:dyDescent="0.25">
      <c r="A2683">
        <v>2616</v>
      </c>
      <c r="B2683" s="40">
        <v>2968011.7723926893</v>
      </c>
      <c r="C2683">
        <v>4253388.4963583397</v>
      </c>
      <c r="D2683" t="str">
        <v>unmet</v>
      </c>
      <c r="E2683">
        <v>-1285376.7239656504</v>
      </c>
    </row>
    <row r="2684" spans="1:5" x14ac:dyDescent="0.25">
      <c r="A2684">
        <v>2617</v>
      </c>
      <c r="B2684" s="40">
        <v>4309354.5354542928</v>
      </c>
      <c r="C2684">
        <v>4253756.3224620884</v>
      </c>
      <c r="D2684" t="str">
        <v>met</v>
      </c>
      <c r="E2684">
        <v>55598.212992204353</v>
      </c>
    </row>
    <row r="2685" spans="1:5" x14ac:dyDescent="0.25">
      <c r="A2685">
        <v>2618</v>
      </c>
      <c r="B2685" s="40">
        <v>3100663.4740273654</v>
      </c>
      <c r="C2685">
        <v>4252843.1130162496</v>
      </c>
      <c r="D2685" t="str">
        <v>unmet</v>
      </c>
      <c r="E2685">
        <v>-1152179.6389888842</v>
      </c>
    </row>
    <row r="2686" spans="1:5" x14ac:dyDescent="0.25">
      <c r="A2686">
        <v>2619</v>
      </c>
      <c r="B2686" s="40">
        <v>3563688.7597116213</v>
      </c>
      <c r="C2686">
        <v>4253431.5221818555</v>
      </c>
      <c r="D2686" t="str">
        <v>unmet</v>
      </c>
      <c r="E2686">
        <v>-689742.76247023419</v>
      </c>
    </row>
    <row r="2687" spans="1:5" x14ac:dyDescent="0.25">
      <c r="A2687">
        <v>2620</v>
      </c>
      <c r="B2687" s="40">
        <v>3044474.9914391031</v>
      </c>
      <c r="C2687">
        <v>4253985.3673642036</v>
      </c>
      <c r="D2687" t="str">
        <v>unmet</v>
      </c>
      <c r="E2687">
        <v>-1209510.3759251004</v>
      </c>
    </row>
    <row r="2688" spans="1:5" x14ac:dyDescent="0.25">
      <c r="A2688">
        <v>2621</v>
      </c>
      <c r="B2688" s="40">
        <v>4021928.3750783289</v>
      </c>
      <c r="C2688">
        <v>4253951.5662170537</v>
      </c>
      <c r="D2688" t="str">
        <v>unmet</v>
      </c>
      <c r="E2688">
        <v>-232023.1911387248</v>
      </c>
    </row>
    <row r="2689" spans="1:5" x14ac:dyDescent="0.25">
      <c r="A2689">
        <v>2622</v>
      </c>
      <c r="B2689" s="40">
        <v>7027709.8377959989</v>
      </c>
      <c r="C2689">
        <v>4253351.8119032281</v>
      </c>
      <c r="D2689" t="str">
        <v>met</v>
      </c>
      <c r="E2689">
        <v>2774358.0258927708</v>
      </c>
    </row>
    <row r="2690" spans="1:5" x14ac:dyDescent="0.25">
      <c r="A2690">
        <v>2623</v>
      </c>
      <c r="B2690" s="40">
        <v>3023162.7531744996</v>
      </c>
      <c r="C2690">
        <v>4253374.2260944061</v>
      </c>
      <c r="D2690" t="str">
        <v>unmet</v>
      </c>
      <c r="E2690">
        <v>-1230211.4729199065</v>
      </c>
    </row>
    <row r="2691" spans="1:5" x14ac:dyDescent="0.25">
      <c r="A2691">
        <v>2624</v>
      </c>
      <c r="B2691" s="40">
        <v>3118687.9177060407</v>
      </c>
      <c r="C2691">
        <v>4253601.5788602699</v>
      </c>
      <c r="D2691" t="str">
        <v>unmet</v>
      </c>
      <c r="E2691">
        <v>-1134913.6611542292</v>
      </c>
    </row>
    <row r="2692" spans="1:5" x14ac:dyDescent="0.25">
      <c r="A2692">
        <v>2625</v>
      </c>
      <c r="B2692" s="40">
        <v>3606252.698158483</v>
      </c>
      <c r="C2692">
        <v>4253367.5646361383</v>
      </c>
      <c r="D2692" t="str">
        <v>unmet</v>
      </c>
      <c r="E2692">
        <v>-647114.86647765525</v>
      </c>
    </row>
    <row r="2693" spans="1:5" x14ac:dyDescent="0.25">
      <c r="A2693">
        <v>2626</v>
      </c>
      <c r="B2693" s="40">
        <v>4339753.2339977548</v>
      </c>
      <c r="C2693">
        <v>4253903.3457243685</v>
      </c>
      <c r="D2693" t="str">
        <v>met</v>
      </c>
      <c r="E2693">
        <v>85849.888273386285</v>
      </c>
    </row>
    <row r="2694" spans="1:5" x14ac:dyDescent="0.25">
      <c r="A2694">
        <v>2627</v>
      </c>
      <c r="B2694" s="40">
        <v>5710212.2810924593</v>
      </c>
      <c r="C2694">
        <v>4253455.2939326772</v>
      </c>
      <c r="D2694" t="str">
        <v>met</v>
      </c>
      <c r="E2694">
        <v>1456756.9871597821</v>
      </c>
    </row>
    <row r="2695" spans="1:5" x14ac:dyDescent="0.25">
      <c r="A2695">
        <v>2628</v>
      </c>
      <c r="B2695" s="40">
        <v>3094289.8129574731</v>
      </c>
      <c r="C2695">
        <v>4253293.8968557985</v>
      </c>
      <c r="D2695" t="str">
        <v>unmet</v>
      </c>
      <c r="E2695">
        <v>-1159004.0838983255</v>
      </c>
    </row>
    <row r="2696" spans="1:5" x14ac:dyDescent="0.25">
      <c r="A2696">
        <v>2629</v>
      </c>
      <c r="B2696" s="40">
        <v>4935419.3443782739</v>
      </c>
      <c r="C2696">
        <v>4253133.0262867287</v>
      </c>
      <c r="D2696" t="str">
        <v>met</v>
      </c>
      <c r="E2696">
        <v>682286.31809154525</v>
      </c>
    </row>
    <row r="2697" spans="1:5" x14ac:dyDescent="0.25">
      <c r="A2697">
        <v>2630</v>
      </c>
      <c r="B2697" s="40">
        <v>3326990.7873599976</v>
      </c>
      <c r="C2697">
        <v>4253432.3471965222</v>
      </c>
      <c r="D2697" t="str">
        <v>unmet</v>
      </c>
      <c r="E2697">
        <v>-926441.55983652454</v>
      </c>
    </row>
    <row r="2698" spans="1:5" x14ac:dyDescent="0.25">
      <c r="A2698">
        <v>2631</v>
      </c>
      <c r="B2698" s="40">
        <v>3278378.3300854592</v>
      </c>
      <c r="C2698">
        <v>4253421.7304573525</v>
      </c>
      <c r="D2698" t="str">
        <v>unmet</v>
      </c>
      <c r="E2698">
        <v>-975043.40037189331</v>
      </c>
    </row>
    <row r="2699" spans="1:5" x14ac:dyDescent="0.25">
      <c r="A2699">
        <v>2632</v>
      </c>
      <c r="B2699" s="40">
        <v>3421802.3150883503</v>
      </c>
      <c r="C2699">
        <v>4253605.9048580462</v>
      </c>
      <c r="D2699" t="str">
        <v>unmet</v>
      </c>
      <c r="E2699">
        <v>-831803.58976969589</v>
      </c>
    </row>
    <row r="2700" spans="1:5" x14ac:dyDescent="0.25">
      <c r="A2700">
        <v>2633</v>
      </c>
      <c r="B2700" s="40">
        <v>2942649.9535652106</v>
      </c>
      <c r="C2700">
        <v>4253620.579593177</v>
      </c>
      <c r="D2700" t="str">
        <v>unmet</v>
      </c>
      <c r="E2700">
        <v>-1310970.6260279664</v>
      </c>
    </row>
    <row r="2701" spans="1:5" x14ac:dyDescent="0.25">
      <c r="A2701">
        <v>2634</v>
      </c>
      <c r="B2701" s="40">
        <v>3709675.8004792007</v>
      </c>
      <c r="C2701">
        <v>4253434.9707528353</v>
      </c>
      <c r="D2701" t="str">
        <v>unmet</v>
      </c>
      <c r="E2701">
        <v>-543759.17027363461</v>
      </c>
    </row>
    <row r="2702" spans="1:5" x14ac:dyDescent="0.25">
      <c r="A2702">
        <v>2635</v>
      </c>
      <c r="B2702" s="40">
        <v>3357462.8935784735</v>
      </c>
      <c r="C2702">
        <v>4252987.3654936422</v>
      </c>
      <c r="D2702" t="str">
        <v>unmet</v>
      </c>
      <c r="E2702">
        <v>-895524.47191516869</v>
      </c>
    </row>
    <row r="2703" spans="1:5" x14ac:dyDescent="0.25">
      <c r="A2703">
        <v>2636</v>
      </c>
      <c r="B2703" s="40">
        <v>3041989.0660424395</v>
      </c>
      <c r="C2703">
        <v>4252921.7463990161</v>
      </c>
      <c r="D2703" t="str">
        <v>unmet</v>
      </c>
      <c r="E2703">
        <v>-1210932.6803565766</v>
      </c>
    </row>
    <row r="2704" spans="1:5" x14ac:dyDescent="0.25">
      <c r="A2704">
        <v>2637</v>
      </c>
      <c r="B2704" s="40">
        <v>3578610.3356998493</v>
      </c>
      <c r="C2704">
        <v>4253671.3127116626</v>
      </c>
      <c r="D2704" t="str">
        <v>unmet</v>
      </c>
      <c r="E2704">
        <v>-675060.97701181332</v>
      </c>
    </row>
    <row r="2705" spans="1:5" x14ac:dyDescent="0.25">
      <c r="A2705">
        <v>2638</v>
      </c>
      <c r="B2705" s="40">
        <v>5627294.4169463087</v>
      </c>
      <c r="C2705">
        <v>4253424.1496424731</v>
      </c>
      <c r="D2705" t="str">
        <v>met</v>
      </c>
      <c r="E2705">
        <v>1373870.2673038356</v>
      </c>
    </row>
    <row r="2706" spans="1:5" x14ac:dyDescent="0.25">
      <c r="A2706">
        <v>2639</v>
      </c>
      <c r="B2706" s="40">
        <v>3692541.75662763</v>
      </c>
      <c r="C2706">
        <v>4253219.9155719196</v>
      </c>
      <c r="D2706" t="str">
        <v>unmet</v>
      </c>
      <c r="E2706">
        <v>-560678.15894428967</v>
      </c>
    </row>
    <row r="2707" spans="1:5" x14ac:dyDescent="0.25">
      <c r="A2707">
        <v>2640</v>
      </c>
      <c r="B2707" s="40">
        <v>3406872.2925007576</v>
      </c>
      <c r="C2707">
        <v>4253636.768823728</v>
      </c>
      <c r="D2707" t="str">
        <v>unmet</v>
      </c>
      <c r="E2707">
        <v>-846764.47632297035</v>
      </c>
    </row>
    <row r="2708" spans="1:5" x14ac:dyDescent="0.25">
      <c r="A2708">
        <v>2641</v>
      </c>
      <c r="B2708" s="40">
        <v>4020970.9512651465</v>
      </c>
      <c r="C2708">
        <v>4253665.6144627845</v>
      </c>
      <c r="D2708" t="str">
        <v>unmet</v>
      </c>
      <c r="E2708">
        <v>-232694.663197638</v>
      </c>
    </row>
    <row r="2709" spans="1:5" x14ac:dyDescent="0.25">
      <c r="A2709">
        <v>2642</v>
      </c>
      <c r="B2709" s="40">
        <v>3830686.5888851467</v>
      </c>
      <c r="C2709">
        <v>4253265.1097962921</v>
      </c>
      <c r="D2709" t="str">
        <v>unmet</v>
      </c>
      <c r="E2709">
        <v>-422578.52091114549</v>
      </c>
    </row>
    <row r="2710" spans="1:5" x14ac:dyDescent="0.25">
      <c r="A2710">
        <v>2643</v>
      </c>
      <c r="B2710" s="40">
        <v>3396326.7454783586</v>
      </c>
      <c r="C2710">
        <v>4253320.8277092557</v>
      </c>
      <c r="D2710" t="str">
        <v>unmet</v>
      </c>
      <c r="E2710">
        <v>-856994.08223089715</v>
      </c>
    </row>
    <row r="2711" spans="1:5" x14ac:dyDescent="0.25">
      <c r="A2711">
        <v>2644</v>
      </c>
      <c r="B2711" s="40">
        <v>3228358.9937773822</v>
      </c>
      <c r="C2711">
        <v>4253106.5148580214</v>
      </c>
      <c r="D2711" t="str">
        <v>unmet</v>
      </c>
      <c r="E2711">
        <v>-1024747.5210806392</v>
      </c>
    </row>
    <row r="2712" spans="1:5" x14ac:dyDescent="0.25">
      <c r="A2712">
        <v>2645</v>
      </c>
      <c r="B2712" s="40">
        <v>3006720.9369633109</v>
      </c>
      <c r="C2712">
        <v>4252815.0765158311</v>
      </c>
      <c r="D2712" t="str">
        <v>unmet</v>
      </c>
      <c r="E2712">
        <v>-1246094.1395525201</v>
      </c>
    </row>
    <row r="2713" spans="1:5" x14ac:dyDescent="0.25">
      <c r="A2713">
        <v>2646</v>
      </c>
      <c r="B2713" s="40">
        <v>3571731.7529944731</v>
      </c>
      <c r="C2713">
        <v>4253201.4057668457</v>
      </c>
      <c r="D2713" t="str">
        <v>unmet</v>
      </c>
      <c r="E2713">
        <v>-681469.65277237259</v>
      </c>
    </row>
    <row r="2714" spans="1:5" x14ac:dyDescent="0.25">
      <c r="A2714">
        <v>2647</v>
      </c>
      <c r="B2714" s="40">
        <v>5034101.4558402635</v>
      </c>
      <c r="C2714">
        <v>4253054.984342997</v>
      </c>
      <c r="D2714" t="str">
        <v>met</v>
      </c>
      <c r="E2714">
        <v>781046.47149726655</v>
      </c>
    </row>
    <row r="2715" spans="1:5" x14ac:dyDescent="0.25">
      <c r="A2715">
        <v>2648</v>
      </c>
      <c r="B2715" s="40">
        <v>3455714.7723715925</v>
      </c>
      <c r="C2715">
        <v>4253523.4295048639</v>
      </c>
      <c r="D2715" t="str">
        <v>unmet</v>
      </c>
      <c r="E2715">
        <v>-797808.65713327145</v>
      </c>
    </row>
    <row r="2716" spans="1:5" x14ac:dyDescent="0.25">
      <c r="A2716">
        <v>2649</v>
      </c>
      <c r="B2716" s="40">
        <v>2953781.4287588252</v>
      </c>
      <c r="C2716">
        <v>4253174.4520342173</v>
      </c>
      <c r="D2716" t="str">
        <v>unmet</v>
      </c>
      <c r="E2716">
        <v>-1299393.0232753921</v>
      </c>
    </row>
    <row r="2717" spans="1:5" x14ac:dyDescent="0.25">
      <c r="A2717">
        <v>2650</v>
      </c>
      <c r="B2717" s="40">
        <v>3435203.485674303</v>
      </c>
      <c r="C2717">
        <v>4253162.2244956503</v>
      </c>
      <c r="D2717" t="str">
        <v>unmet</v>
      </c>
      <c r="E2717">
        <v>-817958.73882134724</v>
      </c>
    </row>
    <row r="2718" spans="1:5" x14ac:dyDescent="0.25">
      <c r="A2718">
        <v>2651</v>
      </c>
      <c r="B2718" s="40">
        <v>3470877.1453417996</v>
      </c>
      <c r="C2718">
        <v>4253619.5615008008</v>
      </c>
      <c r="D2718" t="str">
        <v>unmet</v>
      </c>
      <c r="E2718">
        <v>-782742.41615900118</v>
      </c>
    </row>
    <row r="2719" spans="1:5" x14ac:dyDescent="0.25">
      <c r="A2719">
        <v>2652</v>
      </c>
      <c r="B2719" s="40">
        <v>3202334.198953622</v>
      </c>
      <c r="C2719">
        <v>4253106.9872621931</v>
      </c>
      <c r="D2719" t="str">
        <v>unmet</v>
      </c>
      <c r="E2719">
        <v>-1050772.7883085711</v>
      </c>
    </row>
    <row r="2720" spans="1:5" x14ac:dyDescent="0.25">
      <c r="A2720">
        <v>2653</v>
      </c>
      <c r="B2720" s="40">
        <v>4163453.919951675</v>
      </c>
      <c r="C2720">
        <v>4253213.292926779</v>
      </c>
      <c r="D2720" t="str">
        <v>unmet</v>
      </c>
      <c r="E2720">
        <v>-89759.372975104023</v>
      </c>
    </row>
    <row r="2721" spans="1:5" x14ac:dyDescent="0.25">
      <c r="A2721">
        <v>2654</v>
      </c>
      <c r="B2721" s="40">
        <v>3269905.9644070989</v>
      </c>
      <c r="C2721">
        <v>4253198.3859404884</v>
      </c>
      <c r="D2721" t="str">
        <v>unmet</v>
      </c>
      <c r="E2721">
        <v>-983292.42153338948</v>
      </c>
    </row>
    <row r="2722" spans="1:5" x14ac:dyDescent="0.25">
      <c r="A2722">
        <v>2655</v>
      </c>
      <c r="B2722" s="40">
        <v>3129166.6384628196</v>
      </c>
      <c r="C2722">
        <v>4253496.3685420118</v>
      </c>
      <c r="D2722" t="str">
        <v>unmet</v>
      </c>
      <c r="E2722">
        <v>-1124329.7300791922</v>
      </c>
    </row>
    <row r="2723" spans="1:5" x14ac:dyDescent="0.25">
      <c r="A2723">
        <v>2656</v>
      </c>
      <c r="B2723" s="40">
        <v>3817633.0912585049</v>
      </c>
      <c r="C2723">
        <v>4254099.4954821756</v>
      </c>
      <c r="D2723" t="str">
        <v>unmet</v>
      </c>
      <c r="E2723">
        <v>-436466.40422367072</v>
      </c>
    </row>
    <row r="2724" spans="1:5" x14ac:dyDescent="0.25">
      <c r="A2724">
        <v>2657</v>
      </c>
      <c r="B2724" s="40">
        <v>3238713.3999829628</v>
      </c>
      <c r="C2724">
        <v>4253041.2654966032</v>
      </c>
      <c r="D2724" t="str">
        <v>unmet</v>
      </c>
      <c r="E2724">
        <v>-1014327.8655136405</v>
      </c>
    </row>
    <row r="2725" spans="1:5" x14ac:dyDescent="0.25">
      <c r="A2725">
        <v>2658</v>
      </c>
      <c r="B2725" s="40">
        <v>3446548.0570882531</v>
      </c>
      <c r="C2725">
        <v>4253503.9958260022</v>
      </c>
      <c r="D2725" t="str">
        <v>unmet</v>
      </c>
      <c r="E2725">
        <v>-806955.93873774912</v>
      </c>
    </row>
    <row r="2726" spans="1:5" x14ac:dyDescent="0.25">
      <c r="A2726">
        <v>2659</v>
      </c>
      <c r="B2726" s="40">
        <v>3645043.1182753621</v>
      </c>
      <c r="C2726">
        <v>4253025.8783436865</v>
      </c>
      <c r="D2726" t="str">
        <v>unmet</v>
      </c>
      <c r="E2726">
        <v>-607982.76006832439</v>
      </c>
    </row>
    <row r="2727" spans="1:5" x14ac:dyDescent="0.25">
      <c r="A2727">
        <v>2660</v>
      </c>
      <c r="B2727" s="40">
        <v>4391550.9369826112</v>
      </c>
      <c r="C2727">
        <v>4253255.0115749137</v>
      </c>
      <c r="D2727" t="str">
        <v>met</v>
      </c>
      <c r="E2727">
        <v>138295.92540769745</v>
      </c>
    </row>
    <row r="2728" spans="1:5" x14ac:dyDescent="0.25">
      <c r="A2728">
        <v>2661</v>
      </c>
      <c r="B2728" s="40">
        <v>4835759.1371658761</v>
      </c>
      <c r="C2728">
        <v>4253252.7266795607</v>
      </c>
      <c r="D2728" t="str">
        <v>met</v>
      </c>
      <c r="E2728">
        <v>582506.41048631538</v>
      </c>
    </row>
    <row r="2729" spans="1:5" x14ac:dyDescent="0.25">
      <c r="A2729">
        <v>2662</v>
      </c>
      <c r="B2729" s="40">
        <v>3140081.8845076822</v>
      </c>
      <c r="C2729">
        <v>4253340.4664729768</v>
      </c>
      <c r="D2729" t="str">
        <v>unmet</v>
      </c>
      <c r="E2729">
        <v>-1113258.5819652947</v>
      </c>
    </row>
    <row r="2730" spans="1:5" x14ac:dyDescent="0.25">
      <c r="A2730">
        <v>2663</v>
      </c>
      <c r="B2730" s="40">
        <v>3361174.6980607575</v>
      </c>
      <c r="C2730">
        <v>4253439.744428223</v>
      </c>
      <c r="D2730" t="str">
        <v>unmet</v>
      </c>
      <c r="E2730">
        <v>-892265.04636746552</v>
      </c>
    </row>
    <row r="2731" spans="1:5" x14ac:dyDescent="0.25">
      <c r="A2731">
        <v>2664</v>
      </c>
      <c r="B2731" s="40">
        <v>3945245.519277114</v>
      </c>
      <c r="C2731">
        <v>4253883.6542008016</v>
      </c>
      <c r="D2731" t="str">
        <v>unmet</v>
      </c>
      <c r="E2731">
        <v>-308638.13492368767</v>
      </c>
    </row>
    <row r="2732" spans="1:5" x14ac:dyDescent="0.25">
      <c r="A2732">
        <v>2665</v>
      </c>
      <c r="B2732" s="40">
        <v>3216363.577624457</v>
      </c>
      <c r="C2732">
        <v>4253020.2837755829</v>
      </c>
      <c r="D2732" t="str">
        <v>unmet</v>
      </c>
      <c r="E2732">
        <v>-1036656.706151126</v>
      </c>
    </row>
    <row r="2733" spans="1:5" x14ac:dyDescent="0.25">
      <c r="A2733">
        <v>2666</v>
      </c>
      <c r="B2733" s="40">
        <v>3460571.8317745007</v>
      </c>
      <c r="C2733">
        <v>4253137.6519549582</v>
      </c>
      <c r="D2733" t="str">
        <v>unmet</v>
      </c>
      <c r="E2733">
        <v>-792565.82018045755</v>
      </c>
    </row>
    <row r="2734" spans="1:5" x14ac:dyDescent="0.25">
      <c r="A2734">
        <v>2667</v>
      </c>
      <c r="B2734" s="40">
        <v>3153052.1169025754</v>
      </c>
      <c r="C2734">
        <v>4253535.5183855286</v>
      </c>
      <c r="D2734" t="str">
        <v>unmet</v>
      </c>
      <c r="E2734">
        <v>-1100483.4014829532</v>
      </c>
    </row>
    <row r="2735" spans="1:5" x14ac:dyDescent="0.25">
      <c r="A2735">
        <v>2668</v>
      </c>
      <c r="B2735" s="40">
        <v>3420946.1873425385</v>
      </c>
      <c r="C2735">
        <v>4253419.9707441498</v>
      </c>
      <c r="D2735" t="str">
        <v>unmet</v>
      </c>
      <c r="E2735">
        <v>-832473.78340161126</v>
      </c>
    </row>
    <row r="2736" spans="1:5" x14ac:dyDescent="0.25">
      <c r="A2736">
        <v>2669</v>
      </c>
      <c r="B2736" s="40">
        <v>3511705.4621175043</v>
      </c>
      <c r="C2736">
        <v>4253250.7487138566</v>
      </c>
      <c r="D2736" t="str">
        <v>unmet</v>
      </c>
      <c r="E2736">
        <v>-741545.28659635223</v>
      </c>
    </row>
    <row r="2737" spans="1:5" x14ac:dyDescent="0.25">
      <c r="A2737">
        <v>2670</v>
      </c>
      <c r="B2737" s="40">
        <v>3334350.6662311461</v>
      </c>
      <c r="C2737">
        <v>4253293.7552224863</v>
      </c>
      <c r="D2737" t="str">
        <v>unmet</v>
      </c>
      <c r="E2737">
        <v>-918943.08899134025</v>
      </c>
    </row>
    <row r="2738" spans="1:5" x14ac:dyDescent="0.25">
      <c r="A2738">
        <v>2671</v>
      </c>
      <c r="B2738" s="40">
        <v>3099905.9948411509</v>
      </c>
      <c r="C2738">
        <v>4253138.3467662996</v>
      </c>
      <c r="D2738" t="str">
        <v>unmet</v>
      </c>
      <c r="E2738">
        <v>-1153232.3519251486</v>
      </c>
    </row>
    <row r="2739" spans="1:5" x14ac:dyDescent="0.25">
      <c r="A2739">
        <v>2672</v>
      </c>
      <c r="B2739" s="40">
        <v>4209737.7158722915</v>
      </c>
      <c r="C2739">
        <v>4253209.0691411272</v>
      </c>
      <c r="D2739" t="str">
        <v>unmet</v>
      </c>
      <c r="E2739">
        <v>-43471.353268835694</v>
      </c>
    </row>
    <row r="2740" spans="1:5" x14ac:dyDescent="0.25">
      <c r="A2740">
        <v>2673</v>
      </c>
      <c r="B2740" s="40">
        <v>3449634.4990220699</v>
      </c>
      <c r="C2740">
        <v>4252978.3356975904</v>
      </c>
      <c r="D2740" t="str">
        <v>unmet</v>
      </c>
      <c r="E2740">
        <v>-803343.83667552052</v>
      </c>
    </row>
    <row r="2741" spans="1:5" x14ac:dyDescent="0.25">
      <c r="A2741">
        <v>2674</v>
      </c>
      <c r="B2741" s="40">
        <v>3260964.8747684639</v>
      </c>
      <c r="C2741">
        <v>4253906.0505298665</v>
      </c>
      <c r="D2741" t="str">
        <v>unmet</v>
      </c>
      <c r="E2741">
        <v>-992941.17576140258</v>
      </c>
    </row>
    <row r="2742" spans="1:5" x14ac:dyDescent="0.25">
      <c r="A2742">
        <v>2675</v>
      </c>
      <c r="B2742" s="40">
        <v>3793389.0962924152</v>
      </c>
      <c r="C2742">
        <v>4253552.1147226617</v>
      </c>
      <c r="D2742" t="str">
        <v>unmet</v>
      </c>
      <c r="E2742">
        <v>-460163.01843024651</v>
      </c>
    </row>
    <row r="2743" spans="1:5" x14ac:dyDescent="0.25">
      <c r="A2743">
        <v>2676</v>
      </c>
      <c r="B2743" s="40">
        <v>3426602.3893585573</v>
      </c>
      <c r="C2743">
        <v>4253284.318400587</v>
      </c>
      <c r="D2743" t="str">
        <v>unmet</v>
      </c>
      <c r="E2743">
        <v>-826681.92904202966</v>
      </c>
    </row>
    <row r="2744" spans="1:5" x14ac:dyDescent="0.25">
      <c r="A2744">
        <v>2677</v>
      </c>
      <c r="B2744" s="40">
        <v>3394164.9265002059</v>
      </c>
      <c r="C2744">
        <v>4253622.6713113356</v>
      </c>
      <c r="D2744" t="str">
        <v>unmet</v>
      </c>
      <c r="E2744">
        <v>-859457.74481112976</v>
      </c>
    </row>
    <row r="2745" spans="1:5" x14ac:dyDescent="0.25">
      <c r="A2745">
        <v>2678</v>
      </c>
      <c r="B2745" s="40">
        <v>3404782.0251629027</v>
      </c>
      <c r="C2745">
        <v>4253069.2279682234</v>
      </c>
      <c r="D2745" t="str">
        <v>unmet</v>
      </c>
      <c r="E2745">
        <v>-848287.20280532073</v>
      </c>
    </row>
    <row r="2746" spans="1:5" x14ac:dyDescent="0.25">
      <c r="A2746">
        <v>2679</v>
      </c>
      <c r="B2746" s="40">
        <v>4170881.0534223486</v>
      </c>
      <c r="C2746">
        <v>4253499.6816242998</v>
      </c>
      <c r="D2746" t="str">
        <v>unmet</v>
      </c>
      <c r="E2746">
        <v>-82618.628201951273</v>
      </c>
    </row>
    <row r="2747" spans="1:5" x14ac:dyDescent="0.25">
      <c r="A2747">
        <v>2680</v>
      </c>
      <c r="B2747" s="40">
        <v>3083297.0536990585</v>
      </c>
      <c r="C2747">
        <v>4253208.6486983011</v>
      </c>
      <c r="D2747" t="str">
        <v>unmet</v>
      </c>
      <c r="E2747">
        <v>-1169911.5949992426</v>
      </c>
    </row>
    <row r="2748" spans="1:5" x14ac:dyDescent="0.25">
      <c r="A2748">
        <v>2681</v>
      </c>
      <c r="B2748" s="40">
        <v>2741735.4644518332</v>
      </c>
      <c r="C2748">
        <v>4253192.5564556969</v>
      </c>
      <c r="D2748" t="str">
        <v>unmet</v>
      </c>
      <c r="E2748">
        <v>-1511457.0920038638</v>
      </c>
    </row>
    <row r="2749" spans="1:5" x14ac:dyDescent="0.25">
      <c r="A2749">
        <v>2682</v>
      </c>
      <c r="B2749" s="40">
        <v>2989197.3734181332</v>
      </c>
      <c r="C2749">
        <v>4252894.5306909401</v>
      </c>
      <c r="D2749" t="str">
        <v>unmet</v>
      </c>
      <c r="E2749">
        <v>-1263697.1572728069</v>
      </c>
    </row>
    <row r="2750" spans="1:5" x14ac:dyDescent="0.25">
      <c r="A2750">
        <v>2683</v>
      </c>
      <c r="B2750" s="40">
        <v>3455455.3128918838</v>
      </c>
      <c r="C2750">
        <v>4253699.7062489502</v>
      </c>
      <c r="D2750" t="str">
        <v>unmet</v>
      </c>
      <c r="E2750">
        <v>-798244.39335706644</v>
      </c>
    </row>
    <row r="2751" spans="1:5" x14ac:dyDescent="0.25">
      <c r="A2751">
        <v>2684</v>
      </c>
      <c r="B2751" s="40">
        <v>3078266.3418089887</v>
      </c>
      <c r="C2751">
        <v>4253139.3875128124</v>
      </c>
      <c r="D2751" t="str">
        <v>unmet</v>
      </c>
      <c r="E2751">
        <v>-1174873.0457038237</v>
      </c>
    </row>
    <row r="2752" spans="1:5" x14ac:dyDescent="0.25">
      <c r="A2752">
        <v>2685</v>
      </c>
      <c r="B2752" s="40">
        <v>3700917.2831682684</v>
      </c>
      <c r="C2752">
        <v>4253725.6320147067</v>
      </c>
      <c r="D2752" t="str">
        <v>unmet</v>
      </c>
      <c r="E2752">
        <v>-552808.34884643834</v>
      </c>
    </row>
    <row r="2753" spans="1:5" x14ac:dyDescent="0.25">
      <c r="A2753">
        <v>2686</v>
      </c>
      <c r="B2753" s="40">
        <v>3609175.0899494812</v>
      </c>
      <c r="C2753">
        <v>4253237.822081333</v>
      </c>
      <c r="D2753" t="str">
        <v>unmet</v>
      </c>
      <c r="E2753">
        <v>-644062.73213185184</v>
      </c>
    </row>
    <row r="2754" spans="1:5" x14ac:dyDescent="0.25">
      <c r="A2754">
        <v>2687</v>
      </c>
      <c r="B2754" s="40">
        <v>3171503.7165537304</v>
      </c>
      <c r="C2754">
        <v>4252786.763342564</v>
      </c>
      <c r="D2754" t="str">
        <v>unmet</v>
      </c>
      <c r="E2754">
        <v>-1081283.0467888336</v>
      </c>
    </row>
    <row r="2755" spans="1:5" x14ac:dyDescent="0.25">
      <c r="A2755">
        <v>2688</v>
      </c>
      <c r="B2755" s="40">
        <v>3902495.0737838526</v>
      </c>
      <c r="C2755">
        <v>4253093.4861300867</v>
      </c>
      <c r="D2755" t="str">
        <v>unmet</v>
      </c>
      <c r="E2755">
        <v>-350598.41234623408</v>
      </c>
    </row>
    <row r="2756" spans="1:5" x14ac:dyDescent="0.25">
      <c r="A2756">
        <v>2689</v>
      </c>
      <c r="B2756" s="40">
        <v>2929551.5229667639</v>
      </c>
      <c r="C2756">
        <v>4253410.4963247692</v>
      </c>
      <c r="D2756" t="str">
        <v>unmet</v>
      </c>
      <c r="E2756">
        <v>-1323858.9733580053</v>
      </c>
    </row>
    <row r="2757" spans="1:5" x14ac:dyDescent="0.25">
      <c r="A2757">
        <v>2690</v>
      </c>
      <c r="B2757" s="40">
        <v>3553165.1602202435</v>
      </c>
      <c r="C2757">
        <v>4253305.0635992009</v>
      </c>
      <c r="D2757" t="str">
        <v>unmet</v>
      </c>
      <c r="E2757">
        <v>-700139.90337895742</v>
      </c>
    </row>
    <row r="2758" spans="1:5" x14ac:dyDescent="0.25">
      <c r="A2758">
        <v>2691</v>
      </c>
      <c r="B2758" s="40">
        <v>3426895.1771186399</v>
      </c>
      <c r="C2758">
        <v>4253935.7968836175</v>
      </c>
      <c r="D2758" t="str">
        <v>unmet</v>
      </c>
      <c r="E2758">
        <v>-827040.6197649776</v>
      </c>
    </row>
    <row r="2759" spans="1:5" x14ac:dyDescent="0.25">
      <c r="A2759">
        <v>2692</v>
      </c>
      <c r="B2759" s="40">
        <v>3310581.1398828346</v>
      </c>
      <c r="C2759">
        <v>4253403.3635752164</v>
      </c>
      <c r="D2759" t="str">
        <v>unmet</v>
      </c>
      <c r="E2759">
        <v>-942822.22369238175</v>
      </c>
    </row>
    <row r="2760" spans="1:5" x14ac:dyDescent="0.25">
      <c r="A2760">
        <v>2693</v>
      </c>
      <c r="B2760" s="40">
        <v>3797496.0453020874</v>
      </c>
      <c r="C2760">
        <v>4253593.6288166959</v>
      </c>
      <c r="D2760" t="str">
        <v>unmet</v>
      </c>
      <c r="E2760">
        <v>-456097.58351460844</v>
      </c>
    </row>
    <row r="2761" spans="1:5" x14ac:dyDescent="0.25">
      <c r="A2761">
        <v>2694</v>
      </c>
      <c r="B2761" s="40">
        <v>4908185.5659482162</v>
      </c>
      <c r="C2761">
        <v>4253414.2566917874</v>
      </c>
      <c r="D2761" t="str">
        <v>met</v>
      </c>
      <c r="E2761">
        <v>654771.30925642885</v>
      </c>
    </row>
    <row r="2762" spans="1:5" x14ac:dyDescent="0.25">
      <c r="A2762">
        <v>2695</v>
      </c>
      <c r="B2762" s="40">
        <v>6633227.2207973199</v>
      </c>
      <c r="C2762">
        <v>4253544.7386002848</v>
      </c>
      <c r="D2762" t="str">
        <v>met</v>
      </c>
      <c r="E2762">
        <v>2379682.4821970351</v>
      </c>
    </row>
    <row r="2763" spans="1:5" x14ac:dyDescent="0.25">
      <c r="A2763">
        <v>2696</v>
      </c>
      <c r="B2763" s="40">
        <v>3433662.5103320712</v>
      </c>
      <c r="C2763">
        <v>4253344.3626100468</v>
      </c>
      <c r="D2763" t="str">
        <v>unmet</v>
      </c>
      <c r="E2763">
        <v>-819681.85227797553</v>
      </c>
    </row>
    <row r="2764" spans="1:5" x14ac:dyDescent="0.25">
      <c r="A2764">
        <v>2697</v>
      </c>
      <c r="B2764" s="40">
        <v>3033916.556563247</v>
      </c>
      <c r="C2764">
        <v>4253364.8196534626</v>
      </c>
      <c r="D2764" t="str">
        <v>unmet</v>
      </c>
      <c r="E2764">
        <v>-1219448.2630902156</v>
      </c>
    </row>
    <row r="2765" spans="1:5" x14ac:dyDescent="0.25">
      <c r="A2765">
        <v>2698</v>
      </c>
      <c r="B2765" s="40">
        <v>3452945.0022661723</v>
      </c>
      <c r="C2765">
        <v>4253552.4104464957</v>
      </c>
      <c r="D2765" t="str">
        <v>unmet</v>
      </c>
      <c r="E2765">
        <v>-800607.40818032343</v>
      </c>
    </row>
    <row r="2766" spans="1:5" x14ac:dyDescent="0.25">
      <c r="A2766">
        <v>2699</v>
      </c>
      <c r="B2766" s="40">
        <v>3447053.2155894316</v>
      </c>
      <c r="C2766">
        <v>4254020.0892719813</v>
      </c>
      <c r="D2766" t="str">
        <v>unmet</v>
      </c>
      <c r="E2766">
        <v>-806966.87368254969</v>
      </c>
    </row>
    <row r="2767" spans="1:5" x14ac:dyDescent="0.25">
      <c r="A2767">
        <v>2700</v>
      </c>
      <c r="B2767" s="40">
        <v>3560499.5742032006</v>
      </c>
      <c r="C2767">
        <v>4253308.5563107319</v>
      </c>
      <c r="D2767" t="str">
        <v>unmet</v>
      </c>
      <c r="E2767">
        <v>-692808.98210753128</v>
      </c>
    </row>
    <row r="2768" spans="1:5" x14ac:dyDescent="0.25">
      <c r="A2768">
        <v>2701</v>
      </c>
      <c r="B2768" s="40">
        <v>3352052.5882007931</v>
      </c>
      <c r="C2768">
        <v>4252765.67098602</v>
      </c>
      <c r="D2768" t="str">
        <v>unmet</v>
      </c>
      <c r="E2768">
        <v>-900713.08278522687</v>
      </c>
    </row>
    <row r="2769" spans="1:5" x14ac:dyDescent="0.25">
      <c r="A2769">
        <v>2702</v>
      </c>
      <c r="B2769" s="40">
        <v>3269732.2520606956</v>
      </c>
      <c r="C2769">
        <v>4253971.6387538873</v>
      </c>
      <c r="D2769" t="str">
        <v>unmet</v>
      </c>
      <c r="E2769">
        <v>-984239.38669319171</v>
      </c>
    </row>
    <row r="2770" spans="1:5" x14ac:dyDescent="0.25">
      <c r="A2770">
        <v>2703</v>
      </c>
      <c r="B2770" s="40">
        <v>4991288.7977714408</v>
      </c>
      <c r="C2770">
        <v>4253356.234362795</v>
      </c>
      <c r="D2770" t="str">
        <v>met</v>
      </c>
      <c r="E2770">
        <v>737932.5634086458</v>
      </c>
    </row>
    <row r="2771" spans="1:5" x14ac:dyDescent="0.25">
      <c r="A2771">
        <v>2704</v>
      </c>
      <c r="B2771" s="40">
        <v>3720734.3318715971</v>
      </c>
      <c r="C2771">
        <v>4253288.0141889509</v>
      </c>
      <c r="D2771" t="str">
        <v>unmet</v>
      </c>
      <c r="E2771">
        <v>-532553.68231735379</v>
      </c>
    </row>
    <row r="2772" spans="1:5" x14ac:dyDescent="0.25">
      <c r="A2772">
        <v>2705</v>
      </c>
      <c r="B2772" s="40">
        <v>3899044.6219498287</v>
      </c>
      <c r="C2772">
        <v>4252739.6946665253</v>
      </c>
      <c r="D2772" t="str">
        <v>unmet</v>
      </c>
      <c r="E2772">
        <v>-353695.07271669665</v>
      </c>
    </row>
    <row r="2773" spans="1:5" x14ac:dyDescent="0.25">
      <c r="A2773">
        <v>2706</v>
      </c>
      <c r="B2773" s="40">
        <v>2969171.841298217</v>
      </c>
      <c r="C2773">
        <v>4253880.1211708719</v>
      </c>
      <c r="D2773" t="str">
        <v>unmet</v>
      </c>
      <c r="E2773">
        <v>-1284708.2798726549</v>
      </c>
    </row>
    <row r="2774" spans="1:5" x14ac:dyDescent="0.25">
      <c r="A2774">
        <v>2707</v>
      </c>
      <c r="B2774" s="40">
        <v>3633760.1804213375</v>
      </c>
      <c r="C2774">
        <v>4253320.5868426813</v>
      </c>
      <c r="D2774" t="str">
        <v>unmet</v>
      </c>
      <c r="E2774">
        <v>-619560.4064213438</v>
      </c>
    </row>
    <row r="2775" spans="1:5" x14ac:dyDescent="0.25">
      <c r="A2775">
        <v>2708</v>
      </c>
      <c r="B2775" s="40">
        <v>3226026.6504783644</v>
      </c>
      <c r="C2775">
        <v>4253594.8811290953</v>
      </c>
      <c r="D2775" t="str">
        <v>unmet</v>
      </c>
      <c r="E2775">
        <v>-1027568.2306507309</v>
      </c>
    </row>
    <row r="2776" spans="1:5" x14ac:dyDescent="0.25">
      <c r="A2776">
        <v>2709</v>
      </c>
      <c r="B2776" s="40">
        <v>6045140.2267106771</v>
      </c>
      <c r="C2776">
        <v>4254158.5661883531</v>
      </c>
      <c r="D2776" t="str">
        <v>met</v>
      </c>
      <c r="E2776">
        <v>1790981.660522324</v>
      </c>
    </row>
    <row r="2777" spans="1:5" x14ac:dyDescent="0.25">
      <c r="A2777">
        <v>2710</v>
      </c>
      <c r="B2777" s="40">
        <v>3024057.0340552777</v>
      </c>
      <c r="C2777">
        <v>4252968.1821047384</v>
      </c>
      <c r="D2777" t="str">
        <v>unmet</v>
      </c>
      <c r="E2777">
        <v>-1228911.1480494607</v>
      </c>
    </row>
    <row r="2778" spans="1:5" x14ac:dyDescent="0.25">
      <c r="A2778">
        <v>2711</v>
      </c>
      <c r="B2778" s="40">
        <v>2908388.4288856699</v>
      </c>
      <c r="C2778">
        <v>4253549.0252510933</v>
      </c>
      <c r="D2778" t="str">
        <v>unmet</v>
      </c>
      <c r="E2778">
        <v>-1345160.5963654234</v>
      </c>
    </row>
    <row r="2779" spans="1:5" x14ac:dyDescent="0.25">
      <c r="A2779">
        <v>2712</v>
      </c>
      <c r="B2779" s="40">
        <v>2859625.8324699914</v>
      </c>
      <c r="C2779">
        <v>4253094.5743927723</v>
      </c>
      <c r="D2779" t="str">
        <v>unmet</v>
      </c>
      <c r="E2779">
        <v>-1393468.7419227809</v>
      </c>
    </row>
    <row r="2780" spans="1:5" x14ac:dyDescent="0.25">
      <c r="A2780">
        <v>2713</v>
      </c>
      <c r="B2780" s="40">
        <v>3422483.6805285849</v>
      </c>
      <c r="C2780">
        <v>4252531.0059255566</v>
      </c>
      <c r="D2780" t="str">
        <v>unmet</v>
      </c>
      <c r="E2780">
        <v>-830047.32539697178</v>
      </c>
    </row>
    <row r="2781" spans="1:5" x14ac:dyDescent="0.25">
      <c r="A2781">
        <v>2714</v>
      </c>
      <c r="B2781" s="40">
        <v>3467525.9224447687</v>
      </c>
      <c r="C2781">
        <v>4253740.8901925543</v>
      </c>
      <c r="D2781" t="str">
        <v>unmet</v>
      </c>
      <c r="E2781">
        <v>-786214.96774778562</v>
      </c>
    </row>
    <row r="2782" spans="1:5" x14ac:dyDescent="0.25">
      <c r="A2782">
        <v>2715</v>
      </c>
      <c r="B2782" s="40">
        <v>3087416.2213771688</v>
      </c>
      <c r="C2782">
        <v>4253463.0706812646</v>
      </c>
      <c r="D2782" t="str">
        <v>unmet</v>
      </c>
      <c r="E2782">
        <v>-1166046.8493040958</v>
      </c>
    </row>
    <row r="2783" spans="1:5" x14ac:dyDescent="0.25">
      <c r="A2783">
        <v>2716</v>
      </c>
      <c r="B2783" s="40">
        <v>3356851.53995864</v>
      </c>
      <c r="C2783">
        <v>4253323.6755488385</v>
      </c>
      <c r="D2783" t="str">
        <v>unmet</v>
      </c>
      <c r="E2783">
        <v>-896472.13559019845</v>
      </c>
    </row>
    <row r="2784" spans="1:5" x14ac:dyDescent="0.25">
      <c r="A2784">
        <v>2717</v>
      </c>
      <c r="B2784" s="40">
        <v>4500186.9521579631</v>
      </c>
      <c r="C2784">
        <v>4253366.6558903819</v>
      </c>
      <c r="D2784" t="str">
        <v>met</v>
      </c>
      <c r="E2784">
        <v>246820.29626758117</v>
      </c>
    </row>
    <row r="2785" spans="1:5" x14ac:dyDescent="0.25">
      <c r="A2785">
        <v>2718</v>
      </c>
      <c r="B2785" s="40">
        <v>3198671.7467308538</v>
      </c>
      <c r="C2785">
        <v>4253460.9033331918</v>
      </c>
      <c r="D2785" t="str">
        <v>unmet</v>
      </c>
      <c r="E2785">
        <v>-1054789.156602338</v>
      </c>
    </row>
    <row r="2786" spans="1:5" x14ac:dyDescent="0.25">
      <c r="A2786">
        <v>2719</v>
      </c>
      <c r="B2786" s="40">
        <v>3104227.8419134263</v>
      </c>
      <c r="C2786">
        <v>4253262.9034988116</v>
      </c>
      <c r="D2786" t="str">
        <v>unmet</v>
      </c>
      <c r="E2786">
        <v>-1149035.0615853854</v>
      </c>
    </row>
    <row r="2787" spans="1:5" x14ac:dyDescent="0.25">
      <c r="A2787">
        <v>2720</v>
      </c>
      <c r="B2787" s="40">
        <v>2958424.5107366759</v>
      </c>
      <c r="C2787">
        <v>4253723.4028030569</v>
      </c>
      <c r="D2787" t="str">
        <v>unmet</v>
      </c>
      <c r="E2787">
        <v>-1295298.8920663809</v>
      </c>
    </row>
    <row r="2788" spans="1:5" x14ac:dyDescent="0.25">
      <c r="A2788">
        <v>2721</v>
      </c>
      <c r="B2788" s="40">
        <v>3371464.4670453891</v>
      </c>
      <c r="C2788">
        <v>4253816.0705230543</v>
      </c>
      <c r="D2788" t="str">
        <v>unmet</v>
      </c>
      <c r="E2788">
        <v>-882351.60347766522</v>
      </c>
    </row>
    <row r="2789" spans="1:5" x14ac:dyDescent="0.25">
      <c r="A2789">
        <v>2722</v>
      </c>
      <c r="B2789" s="40">
        <v>3081065.0077613853</v>
      </c>
      <c r="C2789">
        <v>4253484.1311846562</v>
      </c>
      <c r="D2789" t="str">
        <v>unmet</v>
      </c>
      <c r="E2789">
        <v>-1172419.1234232709</v>
      </c>
    </row>
    <row r="2790" spans="1:5" x14ac:dyDescent="0.25">
      <c r="A2790">
        <v>2723</v>
      </c>
      <c r="B2790" s="40">
        <v>3732436.2723937863</v>
      </c>
      <c r="C2790">
        <v>4252912.3356225798</v>
      </c>
      <c r="D2790" t="str">
        <v>unmet</v>
      </c>
      <c r="E2790">
        <v>-520476.06322879344</v>
      </c>
    </row>
    <row r="2791" spans="1:5" x14ac:dyDescent="0.25">
      <c r="A2791">
        <v>2724</v>
      </c>
      <c r="B2791" s="40">
        <v>3583998.5145252342</v>
      </c>
      <c r="C2791">
        <v>4253797.6775029832</v>
      </c>
      <c r="D2791" t="str">
        <v>unmet</v>
      </c>
      <c r="E2791">
        <v>-669799.16297774902</v>
      </c>
    </row>
    <row r="2792" spans="1:5" x14ac:dyDescent="0.25">
      <c r="A2792">
        <v>2725</v>
      </c>
      <c r="B2792" s="40">
        <v>3912763.491859267</v>
      </c>
      <c r="C2792">
        <v>4253465.624271323</v>
      </c>
      <c r="D2792" t="str">
        <v>unmet</v>
      </c>
      <c r="E2792">
        <v>-340702.13241205597</v>
      </c>
    </row>
    <row r="2793" spans="1:5" x14ac:dyDescent="0.25">
      <c r="A2793">
        <v>2726</v>
      </c>
      <c r="B2793" s="40">
        <v>3674508.2936600028</v>
      </c>
      <c r="C2793">
        <v>4252973.1495634476</v>
      </c>
      <c r="D2793" t="str">
        <v>unmet</v>
      </c>
      <c r="E2793">
        <v>-578464.85590344481</v>
      </c>
    </row>
    <row r="2794" spans="1:5" x14ac:dyDescent="0.25">
      <c r="A2794">
        <v>2727</v>
      </c>
      <c r="B2794" s="40">
        <v>2920657.5083076931</v>
      </c>
      <c r="C2794">
        <v>4253558.4932045769</v>
      </c>
      <c r="D2794" t="str">
        <v>unmet</v>
      </c>
      <c r="E2794">
        <v>-1332900.9848968838</v>
      </c>
    </row>
    <row r="2795" spans="1:5" x14ac:dyDescent="0.25">
      <c r="A2795">
        <v>2728</v>
      </c>
      <c r="B2795" s="40">
        <v>3007133.6882138792</v>
      </c>
      <c r="C2795">
        <v>4253505.6567767356</v>
      </c>
      <c r="D2795" t="str">
        <v>unmet</v>
      </c>
      <c r="E2795">
        <v>-1246371.9685628563</v>
      </c>
    </row>
    <row r="2796" spans="1:5" x14ac:dyDescent="0.25">
      <c r="A2796">
        <v>2729</v>
      </c>
      <c r="B2796" s="40">
        <v>4099854.9656722224</v>
      </c>
      <c r="C2796">
        <v>4253232.0482696593</v>
      </c>
      <c r="D2796" t="str">
        <v>unmet</v>
      </c>
      <c r="E2796">
        <v>-153377.08259743685</v>
      </c>
    </row>
    <row r="2797" spans="1:5" x14ac:dyDescent="0.25">
      <c r="A2797">
        <v>2730</v>
      </c>
      <c r="B2797" s="40">
        <v>3274216.6289091967</v>
      </c>
      <c r="C2797">
        <v>4253217.7659392366</v>
      </c>
      <c r="D2797" t="str">
        <v>unmet</v>
      </c>
      <c r="E2797">
        <v>-979001.13703003991</v>
      </c>
    </row>
    <row r="2798" spans="1:5" x14ac:dyDescent="0.25">
      <c r="A2798">
        <v>2731</v>
      </c>
      <c r="B2798" s="40">
        <v>3133092.9909939095</v>
      </c>
      <c r="C2798">
        <v>4253181.9608840132</v>
      </c>
      <c r="D2798" t="str">
        <v>unmet</v>
      </c>
      <c r="E2798">
        <v>-1120088.9698901037</v>
      </c>
    </row>
    <row r="2799" spans="1:5" x14ac:dyDescent="0.25">
      <c r="A2799">
        <v>2732</v>
      </c>
      <c r="B2799" s="40">
        <v>4278694.6588737722</v>
      </c>
      <c r="C2799">
        <v>4253309.3246618966</v>
      </c>
      <c r="D2799" t="str">
        <v>met</v>
      </c>
      <c r="E2799">
        <v>25385.334211875685</v>
      </c>
    </row>
    <row r="2800" spans="1:5" x14ac:dyDescent="0.25">
      <c r="A2800">
        <v>2733</v>
      </c>
      <c r="B2800" s="40">
        <v>2905670.3099905797</v>
      </c>
      <c r="C2800">
        <v>4253778.0025537275</v>
      </c>
      <c r="D2800" t="str">
        <v>unmet</v>
      </c>
      <c r="E2800">
        <v>-1348107.6925631477</v>
      </c>
    </row>
    <row r="2801" spans="1:5" x14ac:dyDescent="0.25">
      <c r="A2801">
        <v>2734</v>
      </c>
      <c r="B2801" s="40">
        <v>3651379.1159175229</v>
      </c>
      <c r="C2801">
        <v>4253677.2583527425</v>
      </c>
      <c r="D2801" t="str">
        <v>unmet</v>
      </c>
      <c r="E2801">
        <v>-602298.1424352196</v>
      </c>
    </row>
    <row r="2802" spans="1:5" x14ac:dyDescent="0.25">
      <c r="A2802">
        <v>2735</v>
      </c>
      <c r="B2802" s="40">
        <v>3070374.1370493588</v>
      </c>
      <c r="C2802">
        <v>4252972.1252183737</v>
      </c>
      <c r="D2802" t="str">
        <v>unmet</v>
      </c>
      <c r="E2802">
        <v>-1182597.9881690149</v>
      </c>
    </row>
    <row r="2803" spans="1:5" x14ac:dyDescent="0.25">
      <c r="A2803">
        <v>2736</v>
      </c>
      <c r="B2803" s="40">
        <v>3197883.3846676983</v>
      </c>
      <c r="C2803">
        <v>4253214.7151211211</v>
      </c>
      <c r="D2803" t="str">
        <v>unmet</v>
      </c>
      <c r="E2803">
        <v>-1055331.3304534229</v>
      </c>
    </row>
    <row r="2804" spans="1:5" x14ac:dyDescent="0.25">
      <c r="A2804">
        <v>2737</v>
      </c>
      <c r="B2804" s="40">
        <v>3099967.6023336863</v>
      </c>
      <c r="C2804">
        <v>4253558.8034022478</v>
      </c>
      <c r="D2804" t="str">
        <v>unmet</v>
      </c>
      <c r="E2804">
        <v>-1153591.2010685615</v>
      </c>
    </row>
    <row r="2805" spans="1:5" x14ac:dyDescent="0.25">
      <c r="A2805">
        <v>2738</v>
      </c>
      <c r="B2805" s="40">
        <v>3449314.7484610663</v>
      </c>
      <c r="C2805">
        <v>4253280.0517283631</v>
      </c>
      <c r="D2805" t="str">
        <v>unmet</v>
      </c>
      <c r="E2805">
        <v>-803965.30326729687</v>
      </c>
    </row>
    <row r="2806" spans="1:5" x14ac:dyDescent="0.25">
      <c r="A2806">
        <v>2739</v>
      </c>
      <c r="B2806" s="40">
        <v>5619770.7798860632</v>
      </c>
      <c r="C2806">
        <v>4253104.4952881187</v>
      </c>
      <c r="D2806" t="str">
        <v>met</v>
      </c>
      <c r="E2806">
        <v>1366666.2845979445</v>
      </c>
    </row>
    <row r="2807" spans="1:5" x14ac:dyDescent="0.25">
      <c r="A2807">
        <v>2740</v>
      </c>
      <c r="B2807" s="40">
        <v>3392705.8897687308</v>
      </c>
      <c r="C2807">
        <v>4253117.0366766434</v>
      </c>
      <c r="D2807" t="str">
        <v>unmet</v>
      </c>
      <c r="E2807">
        <v>-860411.14690791257</v>
      </c>
    </row>
    <row r="2808" spans="1:5" x14ac:dyDescent="0.25">
      <c r="A2808">
        <v>2741</v>
      </c>
      <c r="B2808" s="40">
        <v>3461545.9016927117</v>
      </c>
      <c r="C2808">
        <v>4253715.1158109158</v>
      </c>
      <c r="D2808" t="str">
        <v>unmet</v>
      </c>
      <c r="E2808">
        <v>-792169.21411820408</v>
      </c>
    </row>
    <row r="2809" spans="1:5" x14ac:dyDescent="0.25">
      <c r="A2809">
        <v>2742</v>
      </c>
      <c r="B2809" s="40">
        <v>3291685.610220674</v>
      </c>
      <c r="C2809">
        <v>4253259.7341099745</v>
      </c>
      <c r="D2809" t="str">
        <v>unmet</v>
      </c>
      <c r="E2809">
        <v>-961574.12388930051</v>
      </c>
    </row>
    <row r="2810" spans="1:5" x14ac:dyDescent="0.25">
      <c r="A2810">
        <v>2743</v>
      </c>
      <c r="B2810" s="40">
        <v>4093341.7589000836</v>
      </c>
      <c r="C2810">
        <v>4253769.4101656498</v>
      </c>
      <c r="D2810" t="str">
        <v>unmet</v>
      </c>
      <c r="E2810">
        <v>-160427.65126556624</v>
      </c>
    </row>
    <row r="2811" spans="1:5" x14ac:dyDescent="0.25">
      <c r="A2811">
        <v>2744</v>
      </c>
      <c r="B2811" s="40">
        <v>3477083.5679359995</v>
      </c>
      <c r="C2811">
        <v>4253271.6037196741</v>
      </c>
      <c r="D2811" t="str">
        <v>unmet</v>
      </c>
      <c r="E2811">
        <v>-776188.03578367457</v>
      </c>
    </row>
    <row r="2812" spans="1:5" x14ac:dyDescent="0.25">
      <c r="A2812">
        <v>2745</v>
      </c>
      <c r="B2812" s="40">
        <v>3264763.5627510329</v>
      </c>
      <c r="C2812">
        <v>4253779.744441851</v>
      </c>
      <c r="D2812" t="str">
        <v>unmet</v>
      </c>
      <c r="E2812">
        <v>-989016.18169081816</v>
      </c>
    </row>
    <row r="2813" spans="1:5" x14ac:dyDescent="0.25">
      <c r="A2813">
        <v>2746</v>
      </c>
      <c r="B2813" s="40">
        <v>4061260.7165860971</v>
      </c>
      <c r="C2813">
        <v>4253067.8184778038</v>
      </c>
      <c r="D2813" t="str">
        <v>unmet</v>
      </c>
      <c r="E2813">
        <v>-191807.1018917067</v>
      </c>
    </row>
    <row r="2814" spans="1:5" x14ac:dyDescent="0.25">
      <c r="A2814">
        <v>2747</v>
      </c>
      <c r="B2814" s="40">
        <v>3643535.7293032398</v>
      </c>
      <c r="C2814">
        <v>4253217.0070717335</v>
      </c>
      <c r="D2814" t="str">
        <v>unmet</v>
      </c>
      <c r="E2814">
        <v>-609681.27776849363</v>
      </c>
    </row>
    <row r="2815" spans="1:5" x14ac:dyDescent="0.25">
      <c r="A2815">
        <v>2748</v>
      </c>
      <c r="B2815" s="40">
        <v>3533296.2024748847</v>
      </c>
      <c r="C2815">
        <v>4253509.2553555705</v>
      </c>
      <c r="D2815" t="str">
        <v>unmet</v>
      </c>
      <c r="E2815">
        <v>-720213.05288068578</v>
      </c>
    </row>
    <row r="2816" spans="1:5" x14ac:dyDescent="0.25">
      <c r="A2816">
        <v>2749</v>
      </c>
      <c r="B2816" s="40">
        <v>3380278.4592602141</v>
      </c>
      <c r="C2816">
        <v>4252945.1483499911</v>
      </c>
      <c r="D2816" t="str">
        <v>unmet</v>
      </c>
      <c r="E2816">
        <v>-872666.68908977695</v>
      </c>
    </row>
    <row r="2817" spans="1:5" x14ac:dyDescent="0.25">
      <c r="A2817">
        <v>2750</v>
      </c>
      <c r="B2817" s="40">
        <v>3233773.9238214558</v>
      </c>
      <c r="C2817">
        <v>4253168.5707710618</v>
      </c>
      <c r="D2817" t="str">
        <v>unmet</v>
      </c>
      <c r="E2817">
        <v>-1019394.646949606</v>
      </c>
    </row>
    <row r="2818" spans="1:5" x14ac:dyDescent="0.25">
      <c r="A2818">
        <v>2751</v>
      </c>
      <c r="B2818" s="40">
        <v>3254162.9486452704</v>
      </c>
      <c r="C2818">
        <v>4252851.051522485</v>
      </c>
      <c r="D2818" t="str">
        <v>unmet</v>
      </c>
      <c r="E2818">
        <v>-998688.10287721455</v>
      </c>
    </row>
    <row r="2819" spans="1:5" x14ac:dyDescent="0.25">
      <c r="A2819">
        <v>2752</v>
      </c>
      <c r="B2819" s="40">
        <v>4302855.6790217292</v>
      </c>
      <c r="C2819">
        <v>4253453.6998318471</v>
      </c>
      <c r="D2819" t="str">
        <v>met</v>
      </c>
      <c r="E2819">
        <v>49401.979189882055</v>
      </c>
    </row>
    <row r="2820" spans="1:5" x14ac:dyDescent="0.25">
      <c r="A2820">
        <v>2753</v>
      </c>
      <c r="B2820" s="40">
        <v>3416216.3846196625</v>
      </c>
      <c r="C2820">
        <v>4253143.9066627054</v>
      </c>
      <c r="D2820" t="str">
        <v>unmet</v>
      </c>
      <c r="E2820">
        <v>-836927.52204304282</v>
      </c>
    </row>
    <row r="2821" spans="1:5" x14ac:dyDescent="0.25">
      <c r="A2821">
        <v>2754</v>
      </c>
      <c r="B2821" s="40">
        <v>3940348.9004594986</v>
      </c>
      <c r="C2821">
        <v>4253271.3912860695</v>
      </c>
      <c r="D2821" t="str">
        <v>unmet</v>
      </c>
      <c r="E2821">
        <v>-312922.49082657089</v>
      </c>
    </row>
    <row r="2822" spans="1:5" x14ac:dyDescent="0.25">
      <c r="A2822">
        <v>2755</v>
      </c>
      <c r="B2822" s="40">
        <v>4207359.4237644682</v>
      </c>
      <c r="C2822">
        <v>4253813.5211142348</v>
      </c>
      <c r="D2822" t="str">
        <v>unmet</v>
      </c>
      <c r="E2822">
        <v>-46454.097349766642</v>
      </c>
    </row>
    <row r="2823" spans="1:5" x14ac:dyDescent="0.25">
      <c r="A2823">
        <v>2756</v>
      </c>
      <c r="B2823" s="40">
        <v>3151767.5116714388</v>
      </c>
      <c r="C2823">
        <v>4252998.2611621013</v>
      </c>
      <c r="D2823" t="str">
        <v>unmet</v>
      </c>
      <c r="E2823">
        <v>-1101230.7494906625</v>
      </c>
    </row>
    <row r="2824" spans="1:5" x14ac:dyDescent="0.25">
      <c r="A2824">
        <v>2757</v>
      </c>
      <c r="B2824" s="40">
        <v>3687827.438059113</v>
      </c>
      <c r="C2824">
        <v>4253330.9673875067</v>
      </c>
      <c r="D2824" t="str">
        <v>unmet</v>
      </c>
      <c r="E2824">
        <v>-565503.52932839375</v>
      </c>
    </row>
    <row r="2825" spans="1:5" x14ac:dyDescent="0.25">
      <c r="A2825">
        <v>2758</v>
      </c>
      <c r="B2825" s="40">
        <v>3134279.4907785649</v>
      </c>
      <c r="C2825">
        <v>4253323.5821956256</v>
      </c>
      <c r="D2825" t="str">
        <v>unmet</v>
      </c>
      <c r="E2825">
        <v>-1119044.0914170607</v>
      </c>
    </row>
    <row r="2826" spans="1:5" x14ac:dyDescent="0.25">
      <c r="A2826">
        <v>2759</v>
      </c>
      <c r="B2826" s="40">
        <v>3237226.515779933</v>
      </c>
      <c r="C2826">
        <v>4253230.0184672</v>
      </c>
      <c r="D2826" t="str">
        <v>unmet</v>
      </c>
      <c r="E2826">
        <v>-1016003.502687267</v>
      </c>
    </row>
    <row r="2827" spans="1:5" x14ac:dyDescent="0.25">
      <c r="A2827">
        <v>2760</v>
      </c>
      <c r="B2827" s="40">
        <v>3052526.378511834</v>
      </c>
      <c r="C2827">
        <v>4252990.8371322202</v>
      </c>
      <c r="D2827" t="str">
        <v>unmet</v>
      </c>
      <c r="E2827">
        <v>-1200464.4586203862</v>
      </c>
    </row>
    <row r="2828" spans="1:5" x14ac:dyDescent="0.25">
      <c r="A2828">
        <v>2761</v>
      </c>
      <c r="B2828" s="40">
        <v>3707143.405514841</v>
      </c>
      <c r="C2828">
        <v>4253185.8662649784</v>
      </c>
      <c r="D2828" t="str">
        <v>unmet</v>
      </c>
      <c r="E2828">
        <v>-546042.46075013746</v>
      </c>
    </row>
    <row r="2829" spans="1:5" x14ac:dyDescent="0.25">
      <c r="A2829">
        <v>2762</v>
      </c>
      <c r="B2829" s="40">
        <v>3380518.4423351227</v>
      </c>
      <c r="C2829">
        <v>4253671.0060212677</v>
      </c>
      <c r="D2829" t="str">
        <v>unmet</v>
      </c>
      <c r="E2829">
        <v>-873152.563686145</v>
      </c>
    </row>
    <row r="2830" spans="1:5" x14ac:dyDescent="0.25">
      <c r="A2830">
        <v>2763</v>
      </c>
      <c r="B2830" s="40">
        <v>3344387.4973849417</v>
      </c>
      <c r="C2830">
        <v>4253578.9823221834</v>
      </c>
      <c r="D2830" t="str">
        <v>unmet</v>
      </c>
      <c r="E2830">
        <v>-909191.48493724177</v>
      </c>
    </row>
    <row r="2831" spans="1:5" x14ac:dyDescent="0.25">
      <c r="A2831">
        <v>2764</v>
      </c>
      <c r="B2831" s="40">
        <v>3095397.6812703647</v>
      </c>
      <c r="C2831">
        <v>4253340.5322936885</v>
      </c>
      <c r="D2831" t="str">
        <v>unmet</v>
      </c>
      <c r="E2831">
        <v>-1157942.8510233238</v>
      </c>
    </row>
    <row r="2832" spans="1:5" x14ac:dyDescent="0.25">
      <c r="A2832">
        <v>2765</v>
      </c>
      <c r="B2832" s="40">
        <v>3501049.8304586951</v>
      </c>
      <c r="C2832">
        <v>4253467.3693126114</v>
      </c>
      <c r="D2832" t="str">
        <v>unmet</v>
      </c>
      <c r="E2832">
        <v>-752417.53885391634</v>
      </c>
    </row>
    <row r="2833" spans="1:5" x14ac:dyDescent="0.25">
      <c r="A2833">
        <v>2766</v>
      </c>
      <c r="B2833" s="40">
        <v>3599912.6318055061</v>
      </c>
      <c r="C2833">
        <v>4253491.2599232337</v>
      </c>
      <c r="D2833" t="str">
        <v>unmet</v>
      </c>
      <c r="E2833">
        <v>-653578.62811772758</v>
      </c>
    </row>
    <row r="2834" spans="1:5" x14ac:dyDescent="0.25">
      <c r="A2834">
        <v>2767</v>
      </c>
      <c r="B2834" s="40">
        <v>6036359.1741588153</v>
      </c>
      <c r="C2834">
        <v>4253026.1135001946</v>
      </c>
      <c r="D2834" t="str">
        <v>met</v>
      </c>
      <c r="E2834">
        <v>1783333.0606586207</v>
      </c>
    </row>
    <row r="2835" spans="1:5" x14ac:dyDescent="0.25">
      <c r="A2835">
        <v>2768</v>
      </c>
      <c r="B2835" s="40">
        <v>3291492.023755325</v>
      </c>
      <c r="C2835">
        <v>4252931.9729470126</v>
      </c>
      <c r="D2835" t="str">
        <v>unmet</v>
      </c>
      <c r="E2835">
        <v>-961439.94919168763</v>
      </c>
    </row>
    <row r="2836" spans="1:5" x14ac:dyDescent="0.25">
      <c r="A2836">
        <v>2769</v>
      </c>
      <c r="B2836" s="40">
        <v>3912939.1162688825</v>
      </c>
      <c r="C2836">
        <v>4253318.9496918507</v>
      </c>
      <c r="D2836" t="str">
        <v>unmet</v>
      </c>
      <c r="E2836">
        <v>-340379.83342296816</v>
      </c>
    </row>
    <row r="2837" spans="1:5" x14ac:dyDescent="0.25">
      <c r="A2837">
        <v>2770</v>
      </c>
      <c r="B2837" s="40">
        <v>2782870.4583829911</v>
      </c>
      <c r="C2837">
        <v>4253698.1110899663</v>
      </c>
      <c r="D2837" t="str">
        <v>unmet</v>
      </c>
      <c r="E2837">
        <v>-1470827.6527069751</v>
      </c>
    </row>
    <row r="2838" spans="1:5" x14ac:dyDescent="0.25">
      <c r="A2838">
        <v>2771</v>
      </c>
      <c r="B2838" s="40">
        <v>3722359.3973260084</v>
      </c>
      <c r="C2838">
        <v>4253307.8888967289</v>
      </c>
      <c r="D2838" t="str">
        <v>unmet</v>
      </c>
      <c r="E2838">
        <v>-530948.49157072045</v>
      </c>
    </row>
    <row r="2839" spans="1:5" x14ac:dyDescent="0.25">
      <c r="A2839">
        <v>2772</v>
      </c>
      <c r="B2839" s="40">
        <v>4376651.1216938719</v>
      </c>
      <c r="C2839">
        <v>4253389.9375727056</v>
      </c>
      <c r="D2839" t="str">
        <v>met</v>
      </c>
      <c r="E2839">
        <v>123261.18412116636</v>
      </c>
    </row>
    <row r="2840" spans="1:5" x14ac:dyDescent="0.25">
      <c r="A2840">
        <v>2773</v>
      </c>
      <c r="B2840" s="40">
        <v>3756685.7479739813</v>
      </c>
      <c r="C2840">
        <v>4253455.4361913558</v>
      </c>
      <c r="D2840" t="str">
        <v>unmet</v>
      </c>
      <c r="E2840">
        <v>-496769.6882173745</v>
      </c>
    </row>
    <row r="2841" spans="1:5" x14ac:dyDescent="0.25">
      <c r="A2841">
        <v>2774</v>
      </c>
      <c r="B2841" s="40">
        <v>3272609.3310500663</v>
      </c>
      <c r="C2841">
        <v>4253658.4196742997</v>
      </c>
      <c r="D2841" t="str">
        <v>unmet</v>
      </c>
      <c r="E2841">
        <v>-981049.08862423338</v>
      </c>
    </row>
    <row r="2842" spans="1:5" x14ac:dyDescent="0.25">
      <c r="A2842">
        <v>2775</v>
      </c>
      <c r="B2842" s="40">
        <v>3177746.3592405659</v>
      </c>
      <c r="C2842">
        <v>4253539.0203631502</v>
      </c>
      <c r="D2842" t="str">
        <v>unmet</v>
      </c>
      <c r="E2842">
        <v>-1075792.6611225842</v>
      </c>
    </row>
    <row r="2843" spans="1:5" x14ac:dyDescent="0.25">
      <c r="A2843">
        <v>2776</v>
      </c>
      <c r="B2843" s="40">
        <v>3226447.121068568</v>
      </c>
      <c r="C2843">
        <v>4253740.683990838</v>
      </c>
      <c r="D2843" t="str">
        <v>unmet</v>
      </c>
      <c r="E2843">
        <v>-1027293.56292227</v>
      </c>
    </row>
    <row r="2844" spans="1:5" x14ac:dyDescent="0.25">
      <c r="A2844">
        <v>2777</v>
      </c>
      <c r="B2844" s="40">
        <v>4099955.7405881286</v>
      </c>
      <c r="C2844">
        <v>4253227.3197635598</v>
      </c>
      <c r="D2844" t="str">
        <v>unmet</v>
      </c>
      <c r="E2844">
        <v>-153271.57917543128</v>
      </c>
    </row>
    <row r="2845" spans="1:5" x14ac:dyDescent="0.25">
      <c r="A2845">
        <v>2778</v>
      </c>
      <c r="B2845" s="40">
        <v>3405801.2241159482</v>
      </c>
      <c r="C2845">
        <v>4253068.1065907292</v>
      </c>
      <c r="D2845" t="str">
        <v>unmet</v>
      </c>
      <c r="E2845">
        <v>-847266.88247478101</v>
      </c>
    </row>
    <row r="2846" spans="1:5" x14ac:dyDescent="0.25">
      <c r="A2846">
        <v>2779</v>
      </c>
      <c r="B2846" s="40">
        <v>2882063.1357912943</v>
      </c>
      <c r="C2846">
        <v>4253505.8478491306</v>
      </c>
      <c r="D2846" t="str">
        <v>unmet</v>
      </c>
      <c r="E2846">
        <v>-1371442.7120578364</v>
      </c>
    </row>
    <row r="2847" spans="1:5" x14ac:dyDescent="0.25">
      <c r="A2847">
        <v>2780</v>
      </c>
      <c r="B2847" s="40">
        <v>3071044.2081662631</v>
      </c>
      <c r="C2847">
        <v>4253219.8912708582</v>
      </c>
      <c r="D2847" t="str">
        <v>unmet</v>
      </c>
      <c r="E2847">
        <v>-1182175.6831045952</v>
      </c>
    </row>
    <row r="2848" spans="1:5" x14ac:dyDescent="0.25">
      <c r="A2848">
        <v>2781</v>
      </c>
      <c r="B2848" s="40">
        <v>4414908.7163371285</v>
      </c>
      <c r="C2848">
        <v>4253078.2904904</v>
      </c>
      <c r="D2848" t="str">
        <v>met</v>
      </c>
      <c r="E2848">
        <v>161830.4258467285</v>
      </c>
    </row>
    <row r="2849" spans="1:5" x14ac:dyDescent="0.25">
      <c r="A2849">
        <v>2782</v>
      </c>
      <c r="B2849" s="40">
        <v>3836853.8895234223</v>
      </c>
      <c r="C2849">
        <v>4253400.2799259918</v>
      </c>
      <c r="D2849" t="str">
        <v>unmet</v>
      </c>
      <c r="E2849">
        <v>-416546.39040256944</v>
      </c>
    </row>
    <row r="2850" spans="1:5" x14ac:dyDescent="0.25">
      <c r="A2850">
        <v>2783</v>
      </c>
      <c r="B2850" s="40">
        <v>3426371.3261808222</v>
      </c>
      <c r="C2850">
        <v>4254264.7074593632</v>
      </c>
      <c r="D2850" t="str">
        <v>unmet</v>
      </c>
      <c r="E2850">
        <v>-827893.38127854094</v>
      </c>
    </row>
    <row r="2851" spans="1:5" x14ac:dyDescent="0.25">
      <c r="A2851">
        <v>2784</v>
      </c>
      <c r="B2851" s="40">
        <v>4457757.1772529064</v>
      </c>
      <c r="C2851">
        <v>4253260.190656512</v>
      </c>
      <c r="D2851" t="str">
        <v>met</v>
      </c>
      <c r="E2851">
        <v>204496.98659639433</v>
      </c>
    </row>
    <row r="2852" spans="1:5" x14ac:dyDescent="0.25">
      <c r="A2852">
        <v>2785</v>
      </c>
      <c r="B2852" s="40">
        <v>3502028.2224429143</v>
      </c>
      <c r="C2852">
        <v>4253483.1257740743</v>
      </c>
      <c r="D2852" t="str">
        <v>unmet</v>
      </c>
      <c r="E2852">
        <v>-751454.90333116008</v>
      </c>
    </row>
    <row r="2853" spans="1:5" x14ac:dyDescent="0.25">
      <c r="A2853">
        <v>2786</v>
      </c>
      <c r="B2853" s="40">
        <v>2788099.7247127877</v>
      </c>
      <c r="C2853">
        <v>4253456.4541723616</v>
      </c>
      <c r="D2853" t="str">
        <v>unmet</v>
      </c>
      <c r="E2853">
        <v>-1465356.729459574</v>
      </c>
    </row>
    <row r="2854" spans="1:5" x14ac:dyDescent="0.25">
      <c r="A2854">
        <v>2787</v>
      </c>
      <c r="B2854" s="40">
        <v>2795359.242035042</v>
      </c>
      <c r="C2854">
        <v>4253384.7360216137</v>
      </c>
      <c r="D2854" t="str">
        <v>unmet</v>
      </c>
      <c r="E2854">
        <v>-1458025.4939865717</v>
      </c>
    </row>
    <row r="2855" spans="1:5" x14ac:dyDescent="0.25">
      <c r="A2855">
        <v>2788</v>
      </c>
      <c r="B2855" s="40">
        <v>4056749.8086488089</v>
      </c>
      <c r="C2855">
        <v>4253414.7616179362</v>
      </c>
      <c r="D2855" t="str">
        <v>unmet</v>
      </c>
      <c r="E2855">
        <v>-196664.95296912733</v>
      </c>
    </row>
    <row r="2856" spans="1:5" x14ac:dyDescent="0.25">
      <c r="A2856">
        <v>2789</v>
      </c>
      <c r="B2856" s="40">
        <v>4678841.1444713362</v>
      </c>
      <c r="C2856">
        <v>4253668.7260639574</v>
      </c>
      <c r="D2856" t="str">
        <v>met</v>
      </c>
      <c r="E2856">
        <v>425172.41840737872</v>
      </c>
    </row>
    <row r="2857" spans="1:5" x14ac:dyDescent="0.25">
      <c r="A2857">
        <v>2790</v>
      </c>
      <c r="B2857" s="40">
        <v>3058685.7102421578</v>
      </c>
      <c r="C2857">
        <v>4253234.3094427763</v>
      </c>
      <c r="D2857" t="str">
        <v>unmet</v>
      </c>
      <c r="E2857">
        <v>-1194548.5992006185</v>
      </c>
    </row>
    <row r="2858" spans="1:5" x14ac:dyDescent="0.25">
      <c r="A2858">
        <v>2791</v>
      </c>
      <c r="B2858" s="40">
        <v>3534425.3431781139</v>
      </c>
      <c r="C2858">
        <v>4253803.7069248399</v>
      </c>
      <c r="D2858" t="str">
        <v>unmet</v>
      </c>
      <c r="E2858">
        <v>-719378.36374672595</v>
      </c>
    </row>
    <row r="2859" spans="1:5" x14ac:dyDescent="0.25">
      <c r="A2859">
        <v>2792</v>
      </c>
      <c r="B2859" s="40">
        <v>3005035.0093629202</v>
      </c>
      <c r="C2859">
        <v>4253289.8908269247</v>
      </c>
      <c r="D2859" t="str">
        <v>unmet</v>
      </c>
      <c r="E2859">
        <v>-1248254.8814640045</v>
      </c>
    </row>
    <row r="2860" spans="1:5" x14ac:dyDescent="0.25">
      <c r="A2860">
        <v>2793</v>
      </c>
      <c r="B2860" s="40">
        <v>3324450.9505258128</v>
      </c>
      <c r="C2860">
        <v>4253116.8790582679</v>
      </c>
      <c r="D2860" t="str">
        <v>unmet</v>
      </c>
      <c r="E2860">
        <v>-928665.92853245512</v>
      </c>
    </row>
    <row r="2861" spans="1:5" x14ac:dyDescent="0.25">
      <c r="A2861">
        <v>2794</v>
      </c>
      <c r="B2861" s="40">
        <v>3568493.8905324996</v>
      </c>
      <c r="C2861">
        <v>4253073.3207271164</v>
      </c>
      <c r="D2861" t="str">
        <v>unmet</v>
      </c>
      <c r="E2861">
        <v>-684579.43019461678</v>
      </c>
    </row>
    <row r="2862" spans="1:5" x14ac:dyDescent="0.25">
      <c r="A2862">
        <v>2795</v>
      </c>
      <c r="B2862" s="40">
        <v>2828975.4671146618</v>
      </c>
      <c r="C2862">
        <v>4253647.1060005855</v>
      </c>
      <c r="D2862" t="str">
        <v>unmet</v>
      </c>
      <c r="E2862">
        <v>-1424671.6388859237</v>
      </c>
    </row>
    <row r="2863" spans="1:5" x14ac:dyDescent="0.25">
      <c r="A2863">
        <v>2796</v>
      </c>
      <c r="B2863" s="40">
        <v>3259027.1476074024</v>
      </c>
      <c r="C2863">
        <v>4253534.6220037397</v>
      </c>
      <c r="D2863" t="str">
        <v>unmet</v>
      </c>
      <c r="E2863">
        <v>-994507.47439633729</v>
      </c>
    </row>
    <row r="2864" spans="1:5" x14ac:dyDescent="0.25">
      <c r="A2864">
        <v>2797</v>
      </c>
      <c r="B2864" s="40">
        <v>2976611.7633501953</v>
      </c>
      <c r="C2864">
        <v>4253531.0526351724</v>
      </c>
      <c r="D2864" t="str">
        <v>unmet</v>
      </c>
      <c r="E2864">
        <v>-1276919.2892849771</v>
      </c>
    </row>
    <row r="2865" spans="1:5" x14ac:dyDescent="0.25">
      <c r="A2865">
        <v>2798</v>
      </c>
      <c r="B2865" s="40">
        <v>4227106.186172381</v>
      </c>
      <c r="C2865">
        <v>4253094.6611377029</v>
      </c>
      <c r="D2865" t="str">
        <v>unmet</v>
      </c>
      <c r="E2865">
        <v>-25988.474965321831</v>
      </c>
    </row>
    <row r="2866" spans="1:5" x14ac:dyDescent="0.25">
      <c r="A2866">
        <v>2799</v>
      </c>
      <c r="B2866" s="40">
        <v>3208450.6857589432</v>
      </c>
      <c r="C2866">
        <v>4253790.2918381486</v>
      </c>
      <c r="D2866" t="str">
        <v>unmet</v>
      </c>
      <c r="E2866">
        <v>-1045339.6060792054</v>
      </c>
    </row>
    <row r="2867" spans="1:5" x14ac:dyDescent="0.25">
      <c r="A2867">
        <v>2800</v>
      </c>
      <c r="B2867" s="40">
        <v>3095015.3861469151</v>
      </c>
      <c r="C2867">
        <v>4252881.2296271184</v>
      </c>
      <c r="D2867" t="str">
        <v>unmet</v>
      </c>
      <c r="E2867">
        <v>-1157865.8434802033</v>
      </c>
    </row>
    <row r="2868" spans="1:5" x14ac:dyDescent="0.25">
      <c r="A2868">
        <v>2801</v>
      </c>
      <c r="B2868" s="40">
        <v>3449619.5215516933</v>
      </c>
      <c r="C2868">
        <v>4253288.3395397607</v>
      </c>
      <c r="D2868" t="str">
        <v>unmet</v>
      </c>
      <c r="E2868">
        <v>-803668.8179880674</v>
      </c>
    </row>
    <row r="2869" spans="1:5" x14ac:dyDescent="0.25">
      <c r="A2869">
        <v>2802</v>
      </c>
      <c r="B2869" s="40">
        <v>3156282.157257467</v>
      </c>
      <c r="C2869">
        <v>4253689.8504461264</v>
      </c>
      <c r="D2869" t="str">
        <v>unmet</v>
      </c>
      <c r="E2869">
        <v>-1097407.6931886594</v>
      </c>
    </row>
    <row r="2870" spans="1:5" x14ac:dyDescent="0.25">
      <c r="A2870">
        <v>2803</v>
      </c>
      <c r="B2870" s="40">
        <v>4026528.7783989399</v>
      </c>
      <c r="C2870">
        <v>4253085.9920489183</v>
      </c>
      <c r="D2870" t="str">
        <v>unmet</v>
      </c>
      <c r="E2870">
        <v>-226557.2136499784</v>
      </c>
    </row>
    <row r="2871" spans="1:5" x14ac:dyDescent="0.25">
      <c r="A2871">
        <v>2804</v>
      </c>
      <c r="B2871" s="40">
        <v>3665194.4191124253</v>
      </c>
      <c r="C2871">
        <v>4253031.3826715387</v>
      </c>
      <c r="D2871" t="str">
        <v>unmet</v>
      </c>
      <c r="E2871">
        <v>-587836.96355911344</v>
      </c>
    </row>
    <row r="2872" spans="1:5" x14ac:dyDescent="0.25">
      <c r="A2872">
        <v>2805</v>
      </c>
      <c r="B2872" s="40">
        <v>2983981.1660367604</v>
      </c>
      <c r="C2872">
        <v>4253691.6161643146</v>
      </c>
      <c r="D2872" t="str">
        <v>unmet</v>
      </c>
      <c r="E2872">
        <v>-1269710.4501275541</v>
      </c>
    </row>
    <row r="2873" spans="1:5" x14ac:dyDescent="0.25">
      <c r="A2873">
        <v>2806</v>
      </c>
      <c r="B2873" s="40">
        <v>3500043.851853386</v>
      </c>
      <c r="C2873">
        <v>4253124.6729545016</v>
      </c>
      <c r="D2873" t="str">
        <v>unmet</v>
      </c>
      <c r="E2873">
        <v>-753080.82110111555</v>
      </c>
    </row>
    <row r="2874" spans="1:5" x14ac:dyDescent="0.25">
      <c r="A2874">
        <v>2807</v>
      </c>
      <c r="B2874" s="40">
        <v>3670865.8985691834</v>
      </c>
      <c r="C2874">
        <v>4253407.0928578582</v>
      </c>
      <c r="D2874" t="str">
        <v>unmet</v>
      </c>
      <c r="E2874">
        <v>-582541.19428867474</v>
      </c>
    </row>
    <row r="2875" spans="1:5" x14ac:dyDescent="0.25">
      <c r="A2875">
        <v>2808</v>
      </c>
      <c r="B2875" s="40">
        <v>4574965.4770330442</v>
      </c>
      <c r="C2875">
        <v>4253410.4453473706</v>
      </c>
      <c r="D2875" t="str">
        <v>met</v>
      </c>
      <c r="E2875">
        <v>321555.03168567363</v>
      </c>
    </row>
    <row r="2876" spans="1:5" x14ac:dyDescent="0.25">
      <c r="A2876">
        <v>2809</v>
      </c>
      <c r="B2876" s="40">
        <v>3632381.0617081113</v>
      </c>
      <c r="C2876">
        <v>4253371.2802073369</v>
      </c>
      <c r="D2876" t="str">
        <v>unmet</v>
      </c>
      <c r="E2876">
        <v>-620990.21849922556</v>
      </c>
    </row>
    <row r="2877" spans="1:5" x14ac:dyDescent="0.25">
      <c r="A2877">
        <v>2810</v>
      </c>
      <c r="B2877" s="40">
        <v>3131316.4525722908</v>
      </c>
      <c r="C2877">
        <v>4252809.6196380882</v>
      </c>
      <c r="D2877" t="str">
        <v>unmet</v>
      </c>
      <c r="E2877">
        <v>-1121493.1670657974</v>
      </c>
    </row>
    <row r="2878" spans="1:5" x14ac:dyDescent="0.25">
      <c r="A2878">
        <v>2811</v>
      </c>
      <c r="B2878" s="40">
        <v>3079372.3539003707</v>
      </c>
      <c r="C2878">
        <v>4253078.4591734773</v>
      </c>
      <c r="D2878" t="str">
        <v>unmet</v>
      </c>
      <c r="E2878">
        <v>-1173706.1052731066</v>
      </c>
    </row>
    <row r="2879" spans="1:5" x14ac:dyDescent="0.25">
      <c r="A2879">
        <v>2812</v>
      </c>
      <c r="B2879" s="40">
        <v>3645771.0517760981</v>
      </c>
      <c r="C2879">
        <v>4253557.8445632849</v>
      </c>
      <c r="D2879" t="str">
        <v>unmet</v>
      </c>
      <c r="E2879">
        <v>-607786.7927871868</v>
      </c>
    </row>
    <row r="2880" spans="1:5" x14ac:dyDescent="0.25">
      <c r="A2880">
        <v>2813</v>
      </c>
      <c r="B2880" s="40">
        <v>3538620.0424156752</v>
      </c>
      <c r="C2880">
        <v>4253800.7937032748</v>
      </c>
      <c r="D2880" t="str">
        <v>unmet</v>
      </c>
      <c r="E2880">
        <v>-715180.75128759956</v>
      </c>
    </row>
    <row r="2881" spans="1:5" x14ac:dyDescent="0.25">
      <c r="A2881">
        <v>2814</v>
      </c>
      <c r="B2881" s="40">
        <v>3437185.0856924406</v>
      </c>
      <c r="C2881">
        <v>4253340.0441714264</v>
      </c>
      <c r="D2881" t="str">
        <v>unmet</v>
      </c>
      <c r="E2881">
        <v>-816154.95847898582</v>
      </c>
    </row>
    <row r="2882" spans="1:5" x14ac:dyDescent="0.25">
      <c r="A2882">
        <v>2815</v>
      </c>
      <c r="B2882" s="40">
        <v>3039895.2714161547</v>
      </c>
      <c r="C2882">
        <v>4253384.252283372</v>
      </c>
      <c r="D2882" t="str">
        <v>unmet</v>
      </c>
      <c r="E2882">
        <v>-1213488.9808672173</v>
      </c>
    </row>
    <row r="2883" spans="1:5" x14ac:dyDescent="0.25">
      <c r="A2883">
        <v>2816</v>
      </c>
      <c r="B2883" s="40">
        <v>3473633.2201841529</v>
      </c>
      <c r="C2883">
        <v>4253227.7006439362</v>
      </c>
      <c r="D2883" t="str">
        <v>unmet</v>
      </c>
      <c r="E2883">
        <v>-779594.48045978323</v>
      </c>
    </row>
    <row r="2884" spans="1:5" x14ac:dyDescent="0.25">
      <c r="A2884">
        <v>2817</v>
      </c>
      <c r="B2884" s="40">
        <v>3742889.94579473</v>
      </c>
      <c r="C2884">
        <v>4253599.2291644206</v>
      </c>
      <c r="D2884" t="str">
        <v>unmet</v>
      </c>
      <c r="E2884">
        <v>-510709.28336969065</v>
      </c>
    </row>
    <row r="2885" spans="1:5" x14ac:dyDescent="0.25">
      <c r="A2885">
        <v>2818</v>
      </c>
      <c r="B2885" s="40">
        <v>3150786.2728360347</v>
      </c>
      <c r="C2885">
        <v>4253656.6461306922</v>
      </c>
      <c r="D2885" t="str">
        <v>unmet</v>
      </c>
      <c r="E2885">
        <v>-1102870.3732946576</v>
      </c>
    </row>
    <row r="2886" spans="1:5" x14ac:dyDescent="0.25">
      <c r="A2886">
        <v>2819</v>
      </c>
      <c r="B2886" s="40">
        <v>3017927.3757956624</v>
      </c>
      <c r="C2886">
        <v>4253244.6036528442</v>
      </c>
      <c r="D2886" t="str">
        <v>unmet</v>
      </c>
      <c r="E2886">
        <v>-1235317.2278571818</v>
      </c>
    </row>
    <row r="2887" spans="1:5" x14ac:dyDescent="0.25">
      <c r="A2887">
        <v>2820</v>
      </c>
      <c r="B2887" s="40">
        <v>2921499.5303170509</v>
      </c>
      <c r="C2887">
        <v>4253585.8111737678</v>
      </c>
      <c r="D2887" t="str">
        <v>unmet</v>
      </c>
      <c r="E2887">
        <v>-1332086.2808567169</v>
      </c>
    </row>
    <row r="2888" spans="1:5" x14ac:dyDescent="0.25">
      <c r="A2888">
        <v>2821</v>
      </c>
      <c r="B2888" s="40">
        <v>3790639.1855475637</v>
      </c>
      <c r="C2888">
        <v>4253314.0164231109</v>
      </c>
      <c r="D2888" t="str">
        <v>unmet</v>
      </c>
      <c r="E2888">
        <v>-462674.83087554714</v>
      </c>
    </row>
    <row r="2889" spans="1:5" x14ac:dyDescent="0.25">
      <c r="A2889">
        <v>2822</v>
      </c>
      <c r="B2889" s="40">
        <v>3504018.664720824</v>
      </c>
      <c r="C2889">
        <v>4253372.2642934797</v>
      </c>
      <c r="D2889" t="str">
        <v>unmet</v>
      </c>
      <c r="E2889">
        <v>-749353.59957265574</v>
      </c>
    </row>
    <row r="2890" spans="1:5" x14ac:dyDescent="0.25">
      <c r="A2890">
        <v>2823</v>
      </c>
      <c r="B2890" s="40">
        <v>3554363.3019723771</v>
      </c>
      <c r="C2890">
        <v>4252819.0351717649</v>
      </c>
      <c r="D2890" t="str">
        <v>unmet</v>
      </c>
      <c r="E2890">
        <v>-698455.73319938779</v>
      </c>
    </row>
    <row r="2891" spans="1:5" x14ac:dyDescent="0.25">
      <c r="A2891">
        <v>2824</v>
      </c>
      <c r="B2891" s="40">
        <v>3518933.8143517962</v>
      </c>
      <c r="C2891">
        <v>4253608.5517728142</v>
      </c>
      <c r="D2891" t="str">
        <v>unmet</v>
      </c>
      <c r="E2891">
        <v>-734674.73742101807</v>
      </c>
    </row>
    <row r="2892" spans="1:5" x14ac:dyDescent="0.25">
      <c r="A2892">
        <v>2825</v>
      </c>
      <c r="B2892" s="40">
        <v>4997394.0995470509</v>
      </c>
      <c r="C2892">
        <v>4253184.7289252216</v>
      </c>
      <c r="D2892" t="str">
        <v>met</v>
      </c>
      <c r="E2892">
        <v>744209.37062182929</v>
      </c>
    </row>
    <row r="2893" spans="1:5" x14ac:dyDescent="0.25">
      <c r="A2893">
        <v>2826</v>
      </c>
      <c r="B2893" s="40">
        <v>4162478.4077996481</v>
      </c>
      <c r="C2893">
        <v>4252941.3471072335</v>
      </c>
      <c r="D2893" t="str">
        <v>unmet</v>
      </c>
      <c r="E2893">
        <v>-90462.939307585359</v>
      </c>
    </row>
    <row r="2894" spans="1:5" x14ac:dyDescent="0.25">
      <c r="A2894">
        <v>2827</v>
      </c>
      <c r="B2894" s="40">
        <v>2529146.0527977557</v>
      </c>
      <c r="C2894">
        <v>4253527.2936604992</v>
      </c>
      <c r="D2894" t="str">
        <v>unmet</v>
      </c>
      <c r="E2894">
        <v>-1724381.2408627435</v>
      </c>
    </row>
    <row r="2895" spans="1:5" x14ac:dyDescent="0.25">
      <c r="A2895">
        <v>2828</v>
      </c>
      <c r="B2895" s="40">
        <v>3209958.2421251754</v>
      </c>
      <c r="C2895">
        <v>4253426.0662430655</v>
      </c>
      <c r="D2895" t="str">
        <v>unmet</v>
      </c>
      <c r="E2895">
        <v>-1043467.8241178901</v>
      </c>
    </row>
    <row r="2896" spans="1:5" x14ac:dyDescent="0.25">
      <c r="A2896">
        <v>2829</v>
      </c>
      <c r="B2896" s="40">
        <v>5346213.9940992724</v>
      </c>
      <c r="C2896">
        <v>4253513.4729304593</v>
      </c>
      <c r="D2896" t="str">
        <v>met</v>
      </c>
      <c r="E2896">
        <v>1092700.5211688131</v>
      </c>
    </row>
    <row r="2897" spans="1:5" x14ac:dyDescent="0.25">
      <c r="A2897">
        <v>2830</v>
      </c>
      <c r="B2897" s="40">
        <v>3588616.3923139479</v>
      </c>
      <c r="C2897">
        <v>4253315.0313475411</v>
      </c>
      <c r="D2897" t="str">
        <v>unmet</v>
      </c>
      <c r="E2897">
        <v>-664698.63903359324</v>
      </c>
    </row>
    <row r="2898" spans="1:5" x14ac:dyDescent="0.25">
      <c r="A2898">
        <v>2831</v>
      </c>
      <c r="B2898" s="40">
        <v>3360555.1293828497</v>
      </c>
      <c r="C2898">
        <v>4253792.850710718</v>
      </c>
      <c r="D2898" t="str">
        <v>unmet</v>
      </c>
      <c r="E2898">
        <v>-893237.72132786829</v>
      </c>
    </row>
    <row r="2899" spans="1:5" x14ac:dyDescent="0.25">
      <c r="A2899">
        <v>2832</v>
      </c>
      <c r="B2899" s="40">
        <v>4138162.2794358921</v>
      </c>
      <c r="C2899">
        <v>4253429.5612761164</v>
      </c>
      <c r="D2899" t="str">
        <v>unmet</v>
      </c>
      <c r="E2899">
        <v>-115267.28184022428</v>
      </c>
    </row>
    <row r="2900" spans="1:5" x14ac:dyDescent="0.25">
      <c r="A2900">
        <v>2833</v>
      </c>
      <c r="B2900" s="40">
        <v>3363969.4159736848</v>
      </c>
      <c r="C2900">
        <v>4252992.2455548532</v>
      </c>
      <c r="D2900" t="str">
        <v>unmet</v>
      </c>
      <c r="E2900">
        <v>-889022.82958116848</v>
      </c>
    </row>
    <row r="2901" spans="1:5" x14ac:dyDescent="0.25">
      <c r="A2901">
        <v>2834</v>
      </c>
      <c r="B2901" s="40">
        <v>3684900.9468306233</v>
      </c>
      <c r="C2901">
        <v>4252822.9423275618</v>
      </c>
      <c r="D2901" t="str">
        <v>unmet</v>
      </c>
      <c r="E2901">
        <v>-567921.99549693847</v>
      </c>
    </row>
    <row r="2902" spans="1:5" x14ac:dyDescent="0.25">
      <c r="A2902">
        <v>2835</v>
      </c>
      <c r="B2902" s="40">
        <v>3014977.8201456899</v>
      </c>
      <c r="C2902">
        <v>4253825.9564049058</v>
      </c>
      <c r="D2902" t="str">
        <v>unmet</v>
      </c>
      <c r="E2902">
        <v>-1238848.1362592159</v>
      </c>
    </row>
    <row r="2903" spans="1:5" x14ac:dyDescent="0.25">
      <c r="A2903">
        <v>2836</v>
      </c>
      <c r="B2903" s="40">
        <v>3368197.5746311778</v>
      </c>
      <c r="C2903">
        <v>4253546.000993426</v>
      </c>
      <c r="D2903" t="str">
        <v>unmet</v>
      </c>
      <c r="E2903">
        <v>-885348.42636224814</v>
      </c>
    </row>
    <row r="2904" spans="1:5" x14ac:dyDescent="0.25">
      <c r="A2904">
        <v>2837</v>
      </c>
      <c r="B2904" s="40">
        <v>3571467.1040007542</v>
      </c>
      <c r="C2904">
        <v>4252902.4710126175</v>
      </c>
      <c r="D2904" t="str">
        <v>unmet</v>
      </c>
      <c r="E2904">
        <v>-681435.36701186327</v>
      </c>
    </row>
    <row r="2905" spans="1:5" x14ac:dyDescent="0.25">
      <c r="A2905">
        <v>2838</v>
      </c>
      <c r="B2905" s="40">
        <v>4259610.101500174</v>
      </c>
      <c r="C2905">
        <v>4253800.9181033252</v>
      </c>
      <c r="D2905" t="str">
        <v>met</v>
      </c>
      <c r="E2905">
        <v>5809.18339684885</v>
      </c>
    </row>
    <row r="2906" spans="1:5" x14ac:dyDescent="0.25">
      <c r="A2906">
        <v>2839</v>
      </c>
      <c r="B2906" s="40">
        <v>4975721.0553558115</v>
      </c>
      <c r="C2906">
        <v>4252795.9701925442</v>
      </c>
      <c r="D2906" t="str">
        <v>met</v>
      </c>
      <c r="E2906">
        <v>722925.08516326733</v>
      </c>
    </row>
    <row r="2907" spans="1:5" x14ac:dyDescent="0.25">
      <c r="A2907">
        <v>2840</v>
      </c>
      <c r="B2907" s="40">
        <v>3117483.6691887747</v>
      </c>
      <c r="C2907">
        <v>4253294.2918503238</v>
      </c>
      <c r="D2907" t="str">
        <v>unmet</v>
      </c>
      <c r="E2907">
        <v>-1135810.6226615491</v>
      </c>
    </row>
    <row r="2908" spans="1:5" x14ac:dyDescent="0.25">
      <c r="A2908">
        <v>2841</v>
      </c>
      <c r="B2908" s="40">
        <v>3227154.1040504542</v>
      </c>
      <c r="C2908">
        <v>4254054.805329253</v>
      </c>
      <c r="D2908" t="str">
        <v>unmet</v>
      </c>
      <c r="E2908">
        <v>-1026900.7012787987</v>
      </c>
    </row>
    <row r="2909" spans="1:5" x14ac:dyDescent="0.25">
      <c r="A2909">
        <v>2842</v>
      </c>
      <c r="B2909" s="40">
        <v>3100445.3712191316</v>
      </c>
      <c r="C2909">
        <v>4253135.0494505772</v>
      </c>
      <c r="D2909" t="str">
        <v>unmet</v>
      </c>
      <c r="E2909">
        <v>-1152689.6782314456</v>
      </c>
    </row>
    <row r="2910" spans="1:5" x14ac:dyDescent="0.25">
      <c r="A2910">
        <v>2843</v>
      </c>
      <c r="B2910" s="40">
        <v>3481523.2731280411</v>
      </c>
      <c r="C2910">
        <v>4253177.5801981352</v>
      </c>
      <c r="D2910" t="str">
        <v>unmet</v>
      </c>
      <c r="E2910">
        <v>-771654.30707009416</v>
      </c>
    </row>
    <row r="2911" spans="1:5" x14ac:dyDescent="0.25">
      <c r="A2911">
        <v>2844</v>
      </c>
      <c r="B2911" s="40">
        <v>2934322.3885772559</v>
      </c>
      <c r="C2911">
        <v>4253627.9235090939</v>
      </c>
      <c r="D2911" t="str">
        <v>unmet</v>
      </c>
      <c r="E2911">
        <v>-1319305.534931838</v>
      </c>
    </row>
    <row r="2912" spans="1:5" x14ac:dyDescent="0.25">
      <c r="A2912">
        <v>2845</v>
      </c>
      <c r="B2912" s="40">
        <v>4170821.7855803254</v>
      </c>
      <c r="C2912">
        <v>4253498.1164516248</v>
      </c>
      <c r="D2912" t="str">
        <v>unmet</v>
      </c>
      <c r="E2912">
        <v>-82676.330871299375</v>
      </c>
    </row>
    <row r="2913" spans="1:5" x14ac:dyDescent="0.25">
      <c r="A2913">
        <v>2846</v>
      </c>
      <c r="B2913" s="40">
        <v>4053281.7102191076</v>
      </c>
      <c r="C2913">
        <v>4253198.8429156169</v>
      </c>
      <c r="D2913" t="str">
        <v>unmet</v>
      </c>
      <c r="E2913">
        <v>-199917.13269650936</v>
      </c>
    </row>
    <row r="2914" spans="1:5" x14ac:dyDescent="0.25">
      <c r="A2914">
        <v>2847</v>
      </c>
      <c r="B2914" s="40">
        <v>4651164.7750750557</v>
      </c>
      <c r="C2914">
        <v>4253440.2132710144</v>
      </c>
      <c r="D2914" t="str">
        <v>met</v>
      </c>
      <c r="E2914">
        <v>397724.56180404127</v>
      </c>
    </row>
    <row r="2915" spans="1:5" x14ac:dyDescent="0.25">
      <c r="A2915">
        <v>2848</v>
      </c>
      <c r="B2915" s="40">
        <v>3150874.6856832728</v>
      </c>
      <c r="C2915">
        <v>4253062.6762839071</v>
      </c>
      <c r="D2915" t="str">
        <v>unmet</v>
      </c>
      <c r="E2915">
        <v>-1102187.9906006344</v>
      </c>
    </row>
    <row r="2916" spans="1:5" x14ac:dyDescent="0.25">
      <c r="A2916">
        <v>2849</v>
      </c>
      <c r="B2916" s="40">
        <v>4643839.0349169504</v>
      </c>
      <c r="C2916">
        <v>4253522.8893760927</v>
      </c>
      <c r="D2916" t="str">
        <v>met</v>
      </c>
      <c r="E2916">
        <v>390316.14554085769</v>
      </c>
    </row>
    <row r="2917" spans="1:5" x14ac:dyDescent="0.25">
      <c r="A2917">
        <v>2850</v>
      </c>
      <c r="B2917" s="40">
        <v>3739636.9930993188</v>
      </c>
      <c r="C2917">
        <v>4253545.2577643823</v>
      </c>
      <c r="D2917" t="str">
        <v>unmet</v>
      </c>
      <c r="E2917">
        <v>-513908.26466506347</v>
      </c>
    </row>
    <row r="2918" spans="1:5" x14ac:dyDescent="0.25">
      <c r="A2918">
        <v>2851</v>
      </c>
      <c r="B2918" s="40">
        <v>3129090.4923482896</v>
      </c>
      <c r="C2918">
        <v>4253615.7106785411</v>
      </c>
      <c r="D2918" t="str">
        <v>unmet</v>
      </c>
      <c r="E2918">
        <v>-1124525.2183302515</v>
      </c>
    </row>
    <row r="2919" spans="1:5" x14ac:dyDescent="0.25">
      <c r="A2919">
        <v>2852</v>
      </c>
      <c r="B2919" s="40">
        <v>3651804.862354192</v>
      </c>
      <c r="C2919">
        <v>4253064.6289786482</v>
      </c>
      <c r="D2919" t="str">
        <v>unmet</v>
      </c>
      <c r="E2919">
        <v>-601259.76662445627</v>
      </c>
    </row>
    <row r="2920" spans="1:5" x14ac:dyDescent="0.25">
      <c r="A2920">
        <v>2853</v>
      </c>
      <c r="B2920" s="40">
        <v>4227115.8449039115</v>
      </c>
      <c r="C2920">
        <v>4253106.4432805171</v>
      </c>
      <c r="D2920" t="str">
        <v>unmet</v>
      </c>
      <c r="E2920">
        <v>-25990.59837660566</v>
      </c>
    </row>
    <row r="2921" spans="1:5" x14ac:dyDescent="0.25">
      <c r="A2921">
        <v>2854</v>
      </c>
      <c r="B2921" s="40">
        <v>2878298.6155907046</v>
      </c>
      <c r="C2921">
        <v>4253664.8873200603</v>
      </c>
      <c r="D2921" t="str">
        <v>unmet</v>
      </c>
      <c r="E2921">
        <v>-1375366.2717293557</v>
      </c>
    </row>
    <row r="2922" spans="1:5" x14ac:dyDescent="0.25">
      <c r="A2922">
        <v>2855</v>
      </c>
      <c r="B2922" s="40">
        <v>3253487.300643432</v>
      </c>
      <c r="C2922">
        <v>4253046.2722801175</v>
      </c>
      <c r="D2922" t="str">
        <v>unmet</v>
      </c>
      <c r="E2922">
        <v>-999558.97163668554</v>
      </c>
    </row>
    <row r="2923" spans="1:5" x14ac:dyDescent="0.25">
      <c r="A2923">
        <v>2856</v>
      </c>
      <c r="B2923" s="40">
        <v>3072528.4193158811</v>
      </c>
      <c r="C2923">
        <v>4252748.8895192789</v>
      </c>
      <c r="D2923" t="str">
        <v>unmet</v>
      </c>
      <c r="E2923">
        <v>-1180220.4702033978</v>
      </c>
    </row>
    <row r="2924" spans="1:5" x14ac:dyDescent="0.25">
      <c r="A2924">
        <v>2857</v>
      </c>
      <c r="B2924" s="40">
        <v>4453891.2858254518</v>
      </c>
      <c r="C2924">
        <v>4253250.0625558309</v>
      </c>
      <c r="D2924" t="str">
        <v>met</v>
      </c>
      <c r="E2924">
        <v>200641.22326962091</v>
      </c>
    </row>
    <row r="2925" spans="1:5" x14ac:dyDescent="0.25">
      <c r="A2925">
        <v>2858</v>
      </c>
      <c r="B2925" s="40">
        <v>3510123.518475886</v>
      </c>
      <c r="C2925">
        <v>4252912.7187790722</v>
      </c>
      <c r="D2925" t="str">
        <v>unmet</v>
      </c>
      <c r="E2925">
        <v>-742789.2003031862</v>
      </c>
    </row>
    <row r="2926" spans="1:5" x14ac:dyDescent="0.25">
      <c r="A2926">
        <v>2859</v>
      </c>
      <c r="B2926" s="40">
        <v>3484033.1187136662</v>
      </c>
      <c r="C2926">
        <v>4253343.5254580947</v>
      </c>
      <c r="D2926" t="str">
        <v>unmet</v>
      </c>
      <c r="E2926">
        <v>-769310.40674442844</v>
      </c>
    </row>
    <row r="2927" spans="1:5" x14ac:dyDescent="0.25">
      <c r="A2927">
        <v>2860</v>
      </c>
      <c r="B2927" s="40">
        <v>3239711.8614535639</v>
      </c>
      <c r="C2927">
        <v>4253645.7209401997</v>
      </c>
      <c r="D2927" t="str">
        <v>unmet</v>
      </c>
      <c r="E2927">
        <v>-1013933.8594866358</v>
      </c>
    </row>
    <row r="2928" spans="1:5" x14ac:dyDescent="0.25">
      <c r="A2928">
        <v>2861</v>
      </c>
      <c r="B2928" s="40">
        <v>3569088.3862614976</v>
      </c>
      <c r="C2928">
        <v>4253311.7157909861</v>
      </c>
      <c r="D2928" t="str">
        <v>unmet</v>
      </c>
      <c r="E2928">
        <v>-684223.32952948846</v>
      </c>
    </row>
    <row r="2929" spans="1:5" x14ac:dyDescent="0.25">
      <c r="A2929">
        <v>2862</v>
      </c>
      <c r="B2929" s="40">
        <v>3308692.4836504506</v>
      </c>
      <c r="C2929">
        <v>4253483.3782810941</v>
      </c>
      <c r="D2929" t="str">
        <v>unmet</v>
      </c>
      <c r="E2929">
        <v>-944790.89463064354</v>
      </c>
    </row>
    <row r="2930" spans="1:5" x14ac:dyDescent="0.25">
      <c r="A2930">
        <v>2863</v>
      </c>
      <c r="B2930" s="40">
        <v>3913461.2210798599</v>
      </c>
      <c r="C2930">
        <v>4253184.7297869194</v>
      </c>
      <c r="D2930" t="str">
        <v>unmet</v>
      </c>
      <c r="E2930">
        <v>-339723.50870705955</v>
      </c>
    </row>
    <row r="2931" spans="1:5" x14ac:dyDescent="0.25">
      <c r="A2931">
        <v>2864</v>
      </c>
      <c r="B2931" s="40">
        <v>3948851.8767369948</v>
      </c>
      <c r="C2931">
        <v>4253776.0006510122</v>
      </c>
      <c r="D2931" t="str">
        <v>unmet</v>
      </c>
      <c r="E2931">
        <v>-304924.12391401734</v>
      </c>
    </row>
    <row r="2932" spans="1:5" x14ac:dyDescent="0.25">
      <c r="A2932">
        <v>2865</v>
      </c>
      <c r="B2932" s="40">
        <v>3013210.2215222307</v>
      </c>
      <c r="C2932">
        <v>4252975.2094716113</v>
      </c>
      <c r="D2932" t="str">
        <v>unmet</v>
      </c>
      <c r="E2932">
        <v>-1239764.9879493807</v>
      </c>
    </row>
    <row r="2933" spans="1:5" x14ac:dyDescent="0.25">
      <c r="A2933">
        <v>2866</v>
      </c>
      <c r="B2933" s="40">
        <v>4884476.2653180715</v>
      </c>
      <c r="C2933">
        <v>4253744.8242101697</v>
      </c>
      <c r="D2933" t="str">
        <v>met</v>
      </c>
      <c r="E2933">
        <v>630731.44110790174</v>
      </c>
    </row>
    <row r="2934" spans="1:5" x14ac:dyDescent="0.25">
      <c r="A2934">
        <v>2867</v>
      </c>
      <c r="B2934" s="40">
        <v>3005086.3664967893</v>
      </c>
      <c r="C2934">
        <v>4253965.7094120616</v>
      </c>
      <c r="D2934" t="str">
        <v>unmet</v>
      </c>
      <c r="E2934">
        <v>-1248879.3429152723</v>
      </c>
    </row>
    <row r="2935" spans="1:5" x14ac:dyDescent="0.25">
      <c r="A2935">
        <v>2868</v>
      </c>
      <c r="B2935" s="40">
        <v>3383354.8525882503</v>
      </c>
      <c r="C2935">
        <v>4253906.3569220155</v>
      </c>
      <c r="D2935" t="str">
        <v>unmet</v>
      </c>
      <c r="E2935">
        <v>-870551.50433376525</v>
      </c>
    </row>
    <row r="2936" spans="1:5" x14ac:dyDescent="0.25">
      <c r="A2936">
        <v>2869</v>
      </c>
      <c r="B2936" s="40">
        <v>4085338.5932626789</v>
      </c>
      <c r="C2936">
        <v>4253788.652823668</v>
      </c>
      <c r="D2936" t="str">
        <v>unmet</v>
      </c>
      <c r="E2936">
        <v>-168450.05956098903</v>
      </c>
    </row>
    <row r="2937" spans="1:5" x14ac:dyDescent="0.25">
      <c r="A2937">
        <v>2870</v>
      </c>
      <c r="B2937" s="40">
        <v>3740049.1088204654</v>
      </c>
      <c r="C2937">
        <v>4253021.8420704044</v>
      </c>
      <c r="D2937" t="str">
        <v>unmet</v>
      </c>
      <c r="E2937">
        <v>-512972.73324993905</v>
      </c>
    </row>
    <row r="2938" spans="1:5" x14ac:dyDescent="0.25">
      <c r="A2938">
        <v>2871</v>
      </c>
      <c r="B2938" s="40">
        <v>3334229.5870131059</v>
      </c>
      <c r="C2938">
        <v>4253306.7650072156</v>
      </c>
      <c r="D2938" t="str">
        <v>unmet</v>
      </c>
      <c r="E2938">
        <v>-919077.17799410969</v>
      </c>
    </row>
    <row r="2939" spans="1:5" x14ac:dyDescent="0.25">
      <c r="A2939">
        <v>2872</v>
      </c>
      <c r="B2939" s="40">
        <v>3496764.6442478038</v>
      </c>
      <c r="C2939">
        <v>4252995.2959535914</v>
      </c>
      <c r="D2939" t="str">
        <v>unmet</v>
      </c>
      <c r="E2939">
        <v>-756230.65170578752</v>
      </c>
    </row>
    <row r="2940" spans="1:5" x14ac:dyDescent="0.25">
      <c r="A2940">
        <v>2873</v>
      </c>
      <c r="B2940" s="40">
        <v>5018684.9641446201</v>
      </c>
      <c r="C2940">
        <v>4253548.8657913245</v>
      </c>
      <c r="D2940" t="str">
        <v>met</v>
      </c>
      <c r="E2940">
        <v>765136.09835329559</v>
      </c>
    </row>
    <row r="2941" spans="1:5" x14ac:dyDescent="0.25">
      <c r="A2941">
        <v>2874</v>
      </c>
      <c r="B2941" s="40">
        <v>2677253.0759878494</v>
      </c>
      <c r="C2941">
        <v>4253354.1508333767</v>
      </c>
      <c r="D2941" t="str">
        <v>unmet</v>
      </c>
      <c r="E2941">
        <v>-1576101.0748455273</v>
      </c>
    </row>
    <row r="2942" spans="1:5" x14ac:dyDescent="0.25">
      <c r="A2942">
        <v>2875</v>
      </c>
      <c r="B2942" s="40">
        <v>3878457.6720025842</v>
      </c>
      <c r="C2942">
        <v>4252990.112730098</v>
      </c>
      <c r="D2942" t="str">
        <v>unmet</v>
      </c>
      <c r="E2942">
        <v>-374532.44072751375</v>
      </c>
    </row>
    <row r="2943" spans="1:5" x14ac:dyDescent="0.25">
      <c r="A2943">
        <v>2876</v>
      </c>
      <c r="B2943" s="40">
        <v>2950346.0021871878</v>
      </c>
      <c r="C2943">
        <v>4253298.1419608975</v>
      </c>
      <c r="D2943" t="str">
        <v>unmet</v>
      </c>
      <c r="E2943">
        <v>-1302952.1397737097</v>
      </c>
    </row>
    <row r="2944" spans="1:5" x14ac:dyDescent="0.25">
      <c r="A2944">
        <v>2877</v>
      </c>
      <c r="B2944" s="40">
        <v>3120403.8706758982</v>
      </c>
      <c r="C2944">
        <v>4253262.3609019266</v>
      </c>
      <c r="D2944" t="str">
        <v>unmet</v>
      </c>
      <c r="E2944">
        <v>-1132858.4902260285</v>
      </c>
    </row>
    <row r="2945" spans="1:5" x14ac:dyDescent="0.25">
      <c r="A2945">
        <v>2878</v>
      </c>
      <c r="B2945" s="40">
        <v>3337540.4718920821</v>
      </c>
      <c r="C2945">
        <v>4253594.3298376631</v>
      </c>
      <c r="D2945" t="str">
        <v>unmet</v>
      </c>
      <c r="E2945">
        <v>-916053.85794558097</v>
      </c>
    </row>
    <row r="2946" spans="1:5" x14ac:dyDescent="0.25">
      <c r="A2946">
        <v>2879</v>
      </c>
      <c r="B2946" s="40">
        <v>3305591.1042300747</v>
      </c>
      <c r="C2946">
        <v>4252740.72175436</v>
      </c>
      <c r="D2946" t="str">
        <v>unmet</v>
      </c>
      <c r="E2946">
        <v>-947149.61752428534</v>
      </c>
    </row>
    <row r="2947" spans="1:5" x14ac:dyDescent="0.25">
      <c r="A2947">
        <v>2880</v>
      </c>
      <c r="B2947" s="40">
        <v>4379784.6660926864</v>
      </c>
      <c r="C2947">
        <v>4253203.4683873663</v>
      </c>
      <c r="D2947" t="str">
        <v>met</v>
      </c>
      <c r="E2947">
        <v>126581.19770532008</v>
      </c>
    </row>
    <row r="2948" spans="1:5" x14ac:dyDescent="0.25">
      <c r="A2948">
        <v>2881</v>
      </c>
      <c r="B2948" s="40">
        <v>4267533.421453326</v>
      </c>
      <c r="C2948">
        <v>4253307.8356425036</v>
      </c>
      <c r="D2948" t="str">
        <v>met</v>
      </c>
      <c r="E2948">
        <v>14225.585810822435</v>
      </c>
    </row>
    <row r="2949" spans="1:5" x14ac:dyDescent="0.25">
      <c r="A2949">
        <v>2882</v>
      </c>
      <c r="B2949" s="40">
        <v>3177279.0882180836</v>
      </c>
      <c r="C2949">
        <v>4253171.8182130782</v>
      </c>
      <c r="D2949" t="str">
        <v>unmet</v>
      </c>
      <c r="E2949">
        <v>-1075892.7299949946</v>
      </c>
    </row>
    <row r="2950" spans="1:5" x14ac:dyDescent="0.25">
      <c r="A2950">
        <v>2883</v>
      </c>
      <c r="B2950" s="40">
        <v>3602373.2248470965</v>
      </c>
      <c r="C2950">
        <v>4253443.2508732723</v>
      </c>
      <c r="D2950" t="str">
        <v>unmet</v>
      </c>
      <c r="E2950">
        <v>-651070.02602617582</v>
      </c>
    </row>
    <row r="2951" spans="1:5" x14ac:dyDescent="0.25">
      <c r="A2951">
        <v>2884</v>
      </c>
      <c r="B2951" s="40">
        <v>3430188.7219222207</v>
      </c>
      <c r="C2951">
        <v>4253520.3429839378</v>
      </c>
      <c r="D2951" t="str">
        <v>unmet</v>
      </c>
      <c r="E2951">
        <v>-823331.62106171716</v>
      </c>
    </row>
    <row r="2952" spans="1:5" x14ac:dyDescent="0.25">
      <c r="A2952">
        <v>2885</v>
      </c>
      <c r="B2952" s="40">
        <v>3511440.5554321241</v>
      </c>
      <c r="C2952">
        <v>4253145.7489169138</v>
      </c>
      <c r="D2952" t="str">
        <v>unmet</v>
      </c>
      <c r="E2952">
        <v>-741705.19348478969</v>
      </c>
    </row>
    <row r="2953" spans="1:5" x14ac:dyDescent="0.25">
      <c r="A2953">
        <v>2886</v>
      </c>
      <c r="B2953" s="40">
        <v>3070479.4532517288</v>
      </c>
      <c r="C2953">
        <v>4253155.6461335532</v>
      </c>
      <c r="D2953" t="str">
        <v>unmet</v>
      </c>
      <c r="E2953">
        <v>-1182676.1928818244</v>
      </c>
    </row>
    <row r="2954" spans="1:5" x14ac:dyDescent="0.25">
      <c r="A2954">
        <v>2887</v>
      </c>
      <c r="B2954" s="40">
        <v>3982854.6730106222</v>
      </c>
      <c r="C2954">
        <v>4253539.063914977</v>
      </c>
      <c r="D2954" t="str">
        <v>unmet</v>
      </c>
      <c r="E2954">
        <v>-270684.39090435486</v>
      </c>
    </row>
    <row r="2955" spans="1:5" x14ac:dyDescent="0.25">
      <c r="A2955">
        <v>2888</v>
      </c>
      <c r="B2955" s="40">
        <v>4066588.9567869692</v>
      </c>
      <c r="C2955">
        <v>4253396.3299353812</v>
      </c>
      <c r="D2955" t="str">
        <v>unmet</v>
      </c>
      <c r="E2955">
        <v>-186807.37314841198</v>
      </c>
    </row>
    <row r="2956" spans="1:5" x14ac:dyDescent="0.25">
      <c r="A2956">
        <v>2889</v>
      </c>
      <c r="B2956" s="40">
        <v>3394239.4600287755</v>
      </c>
      <c r="C2956">
        <v>4253275.0016762828</v>
      </c>
      <c r="D2956" t="str">
        <v>unmet</v>
      </c>
      <c r="E2956">
        <v>-859035.54164750734</v>
      </c>
    </row>
    <row r="2957" spans="1:5" x14ac:dyDescent="0.25">
      <c r="A2957">
        <v>2890</v>
      </c>
      <c r="B2957" s="40">
        <v>3098047.1468920656</v>
      </c>
      <c r="C2957">
        <v>4253187.7641887031</v>
      </c>
      <c r="D2957" t="str">
        <v>unmet</v>
      </c>
      <c r="E2957">
        <v>-1155140.6172966375</v>
      </c>
    </row>
    <row r="2958" spans="1:5" x14ac:dyDescent="0.25">
      <c r="A2958">
        <v>2891</v>
      </c>
      <c r="B2958" s="40">
        <v>3836087.9876389899</v>
      </c>
      <c r="C2958">
        <v>4253449.9111854387</v>
      </c>
      <c r="D2958" t="str">
        <v>unmet</v>
      </c>
      <c r="E2958">
        <v>-417361.92354644882</v>
      </c>
    </row>
    <row r="2959" spans="1:5" x14ac:dyDescent="0.25">
      <c r="A2959">
        <v>2892</v>
      </c>
      <c r="B2959" s="40">
        <v>3616687.6459076726</v>
      </c>
      <c r="C2959">
        <v>4253314.9191458272</v>
      </c>
      <c r="D2959" t="str">
        <v>unmet</v>
      </c>
      <c r="E2959">
        <v>-636627.27323815459</v>
      </c>
    </row>
    <row r="2960" spans="1:5" x14ac:dyDescent="0.25">
      <c r="A2960">
        <v>2893</v>
      </c>
      <c r="B2960" s="40">
        <v>4185974.5063397074</v>
      </c>
      <c r="C2960">
        <v>4253365.3764705816</v>
      </c>
      <c r="D2960" t="str">
        <v>unmet</v>
      </c>
      <c r="E2960">
        <v>-67390.870130874217</v>
      </c>
    </row>
    <row r="2961" spans="1:5" x14ac:dyDescent="0.25">
      <c r="A2961">
        <v>2894</v>
      </c>
      <c r="B2961" s="40">
        <v>3448704.9109375644</v>
      </c>
      <c r="C2961">
        <v>4253148.2377687609</v>
      </c>
      <c r="D2961" t="str">
        <v>unmet</v>
      </c>
      <c r="E2961">
        <v>-804443.32683119643</v>
      </c>
    </row>
    <row r="2962" spans="1:5" x14ac:dyDescent="0.25">
      <c r="A2962">
        <v>2895</v>
      </c>
      <c r="B2962" s="40">
        <v>3512175.5158568928</v>
      </c>
      <c r="C2962">
        <v>4253146.0430859048</v>
      </c>
      <c r="D2962" t="str">
        <v>unmet</v>
      </c>
      <c r="E2962">
        <v>-740970.52722901199</v>
      </c>
    </row>
    <row r="2963" spans="1:5" x14ac:dyDescent="0.25">
      <c r="A2963">
        <v>2896</v>
      </c>
      <c r="B2963" s="40">
        <v>4104935.4606119199</v>
      </c>
      <c r="C2963">
        <v>4253557.7134053148</v>
      </c>
      <c r="D2963" t="str">
        <v>unmet</v>
      </c>
      <c r="E2963">
        <v>-148622.25279339496</v>
      </c>
    </row>
    <row r="2964" spans="1:5" x14ac:dyDescent="0.25">
      <c r="A2964">
        <v>2897</v>
      </c>
      <c r="B2964" s="40">
        <v>4547292.7054759152</v>
      </c>
      <c r="C2964">
        <v>4253650.9869532594</v>
      </c>
      <c r="D2964" t="str">
        <v>met</v>
      </c>
      <c r="E2964">
        <v>293641.71852265578</v>
      </c>
    </row>
    <row r="2965" spans="1:5" x14ac:dyDescent="0.25">
      <c r="A2965">
        <v>2898</v>
      </c>
      <c r="B2965" s="40">
        <v>4797400.3412748985</v>
      </c>
      <c r="C2965">
        <v>4253005.3319847435</v>
      </c>
      <c r="D2965" t="str">
        <v>met</v>
      </c>
      <c r="E2965">
        <v>544395.00929015502</v>
      </c>
    </row>
    <row r="2966" spans="1:5" x14ac:dyDescent="0.25">
      <c r="A2966">
        <v>2899</v>
      </c>
      <c r="B2966" s="40">
        <v>3144964.6384175038</v>
      </c>
      <c r="C2966">
        <v>4253649.5582589889</v>
      </c>
      <c r="D2966" t="str">
        <v>unmet</v>
      </c>
      <c r="E2966">
        <v>-1108684.9198414851</v>
      </c>
    </row>
    <row r="2967" spans="1:5" x14ac:dyDescent="0.25">
      <c r="A2967">
        <v>2900</v>
      </c>
      <c r="B2967" s="40">
        <v>3100660.9770444846</v>
      </c>
      <c r="C2967">
        <v>4252834.8716138983</v>
      </c>
      <c r="D2967" t="str">
        <v>unmet</v>
      </c>
      <c r="E2967">
        <v>-1152173.8945694137</v>
      </c>
    </row>
    <row r="2968" spans="1:5" x14ac:dyDescent="0.25">
      <c r="A2968">
        <v>2901</v>
      </c>
      <c r="B2968" s="40">
        <v>3493932.3069107519</v>
      </c>
      <c r="C2968">
        <v>4253145.8101546355</v>
      </c>
      <c r="D2968" t="str">
        <v>unmet</v>
      </c>
      <c r="E2968">
        <v>-759213.50324388361</v>
      </c>
    </row>
    <row r="2969" spans="1:5" x14ac:dyDescent="0.25">
      <c r="A2969">
        <v>2902</v>
      </c>
      <c r="B2969" s="40">
        <v>3997507.8916407051</v>
      </c>
      <c r="C2969">
        <v>4253220.304152973</v>
      </c>
      <c r="D2969" t="str">
        <v>unmet</v>
      </c>
      <c r="E2969">
        <v>-255712.41251226794</v>
      </c>
    </row>
    <row r="2970" spans="1:5" x14ac:dyDescent="0.25">
      <c r="A2970">
        <v>2903</v>
      </c>
      <c r="B2970" s="40">
        <v>3631684.325750703</v>
      </c>
      <c r="C2970">
        <v>4254021.9932290828</v>
      </c>
      <c r="D2970" t="str">
        <v>unmet</v>
      </c>
      <c r="E2970">
        <v>-622337.66747837979</v>
      </c>
    </row>
    <row r="2971" spans="1:5" x14ac:dyDescent="0.25">
      <c r="A2971">
        <v>2904</v>
      </c>
      <c r="B2971" s="40">
        <v>3646871.2417417336</v>
      </c>
      <c r="C2971">
        <v>4253340.3136789333</v>
      </c>
      <c r="D2971" t="str">
        <v>unmet</v>
      </c>
      <c r="E2971">
        <v>-606469.07193719968</v>
      </c>
    </row>
    <row r="2972" spans="1:5" x14ac:dyDescent="0.25">
      <c r="A2972">
        <v>2905</v>
      </c>
      <c r="B2972" s="40">
        <v>4070710.6547085545</v>
      </c>
      <c r="C2972">
        <v>4253271.1653565411</v>
      </c>
      <c r="D2972" t="str">
        <v>unmet</v>
      </c>
      <c r="E2972">
        <v>-182560.51064798655</v>
      </c>
    </row>
    <row r="2973" spans="1:5" x14ac:dyDescent="0.25">
      <c r="A2973">
        <v>2906</v>
      </c>
      <c r="B2973" s="40">
        <v>4755669.0421347283</v>
      </c>
      <c r="C2973">
        <v>4253384.2464537881</v>
      </c>
      <c r="D2973" t="str">
        <v>met</v>
      </c>
      <c r="E2973">
        <v>502284.79568094015</v>
      </c>
    </row>
    <row r="2974" spans="1:5" x14ac:dyDescent="0.25">
      <c r="A2974">
        <v>2907</v>
      </c>
      <c r="B2974" s="40">
        <v>3604214.8316823645</v>
      </c>
      <c r="C2974">
        <v>4253653.2521922318</v>
      </c>
      <c r="D2974" t="str">
        <v>unmet</v>
      </c>
      <c r="E2974">
        <v>-649438.42050986737</v>
      </c>
    </row>
    <row r="2975" spans="1:5" x14ac:dyDescent="0.25">
      <c r="A2975">
        <v>2908</v>
      </c>
      <c r="B2975" s="40">
        <v>3417085.9675843129</v>
      </c>
      <c r="C2975">
        <v>4253723.2872992307</v>
      </c>
      <c r="D2975" t="str">
        <v>unmet</v>
      </c>
      <c r="E2975">
        <v>-836637.3197149178</v>
      </c>
    </row>
    <row r="2976" spans="1:5" x14ac:dyDescent="0.25">
      <c r="A2976">
        <v>2909</v>
      </c>
      <c r="B2976" s="40">
        <v>3156910.7257898613</v>
      </c>
      <c r="C2976">
        <v>4253369.9689841112</v>
      </c>
      <c r="D2976" t="str">
        <v>unmet</v>
      </c>
      <c r="E2976">
        <v>-1096459.2431942499</v>
      </c>
    </row>
    <row r="2977" spans="1:5" x14ac:dyDescent="0.25">
      <c r="A2977">
        <v>2910</v>
      </c>
      <c r="B2977" s="40">
        <v>3033349.3679208304</v>
      </c>
      <c r="C2977">
        <v>4253484.673688123</v>
      </c>
      <c r="D2977" t="str">
        <v>unmet</v>
      </c>
      <c r="E2977">
        <v>-1220135.3057672926</v>
      </c>
    </row>
    <row r="2978" spans="1:5" x14ac:dyDescent="0.25">
      <c r="A2978">
        <v>2911</v>
      </c>
      <c r="B2978" s="40">
        <v>3399420.1904253615</v>
      </c>
      <c r="C2978">
        <v>4253481.2755767861</v>
      </c>
      <c r="D2978" t="str">
        <v>unmet</v>
      </c>
      <c r="E2978">
        <v>-854061.08515142463</v>
      </c>
    </row>
    <row r="2979" spans="1:5" x14ac:dyDescent="0.25">
      <c r="A2979">
        <v>2912</v>
      </c>
      <c r="B2979" s="40">
        <v>3746474.0211784896</v>
      </c>
      <c r="C2979">
        <v>4253292.2893975861</v>
      </c>
      <c r="D2979" t="str">
        <v>unmet</v>
      </c>
      <c r="E2979">
        <v>-506818.26821909659</v>
      </c>
    </row>
    <row r="2980" spans="1:5" x14ac:dyDescent="0.25">
      <c r="A2980">
        <v>2913</v>
      </c>
      <c r="B2980" s="40">
        <v>3230383.1591105862</v>
      </c>
      <c r="C2980">
        <v>4253726.7198593412</v>
      </c>
      <c r="D2980" t="str">
        <v>unmet</v>
      </c>
      <c r="E2980">
        <v>-1023343.560748755</v>
      </c>
    </row>
    <row r="2981" spans="1:5" x14ac:dyDescent="0.25">
      <c r="A2981">
        <v>2914</v>
      </c>
      <c r="B2981" s="40">
        <v>4090542.0608678418</v>
      </c>
      <c r="C2981">
        <v>4252771.0765038785</v>
      </c>
      <c r="D2981" t="str">
        <v>unmet</v>
      </c>
      <c r="E2981">
        <v>-162229.01563603664</v>
      </c>
    </row>
    <row r="2982" spans="1:5" x14ac:dyDescent="0.25">
      <c r="A2982">
        <v>2915</v>
      </c>
      <c r="B2982" s="40">
        <v>3428428.4048441472</v>
      </c>
      <c r="C2982">
        <v>4253461.4994432786</v>
      </c>
      <c r="D2982" t="str">
        <v>unmet</v>
      </c>
      <c r="E2982">
        <v>-825033.09459913149</v>
      </c>
    </row>
    <row r="2983" spans="1:5" x14ac:dyDescent="0.25">
      <c r="A2983">
        <v>2916</v>
      </c>
      <c r="B2983" s="40">
        <v>3053335.3897481891</v>
      </c>
      <c r="C2983">
        <v>4253218.8695715852</v>
      </c>
      <c r="D2983" t="str">
        <v>unmet</v>
      </c>
      <c r="E2983">
        <v>-1199883.4798233961</v>
      </c>
    </row>
    <row r="2984" spans="1:5" x14ac:dyDescent="0.25">
      <c r="A2984">
        <v>2917</v>
      </c>
      <c r="B2984" s="40">
        <v>2648058.5400895635</v>
      </c>
      <c r="C2984">
        <v>4253431.9924262734</v>
      </c>
      <c r="D2984" t="str">
        <v>unmet</v>
      </c>
      <c r="E2984">
        <v>-1605373.4523367099</v>
      </c>
    </row>
    <row r="2985" spans="1:5" x14ac:dyDescent="0.25">
      <c r="A2985">
        <v>2918</v>
      </c>
      <c r="B2985" s="40">
        <v>3417371.0575158028</v>
      </c>
      <c r="C2985">
        <v>4252999.7702727336</v>
      </c>
      <c r="D2985" t="str">
        <v>unmet</v>
      </c>
      <c r="E2985">
        <v>-835628.71275693085</v>
      </c>
    </row>
    <row r="2986" spans="1:5" x14ac:dyDescent="0.25">
      <c r="A2986">
        <v>2919</v>
      </c>
      <c r="B2986" s="40">
        <v>2974066.6509590414</v>
      </c>
      <c r="C2986">
        <v>4253266.300690962</v>
      </c>
      <c r="D2986" t="str">
        <v>unmet</v>
      </c>
      <c r="E2986">
        <v>-1279199.6497319206</v>
      </c>
    </row>
    <row r="2987" spans="1:5" x14ac:dyDescent="0.25">
      <c r="A2987">
        <v>2920</v>
      </c>
      <c r="B2987" s="40">
        <v>6272232.3159133643</v>
      </c>
      <c r="C2987">
        <v>4253687.6039705351</v>
      </c>
      <c r="D2987" t="str">
        <v>met</v>
      </c>
      <c r="E2987">
        <v>2018544.7119428292</v>
      </c>
    </row>
    <row r="2988" spans="1:5" x14ac:dyDescent="0.25">
      <c r="A2988">
        <v>2921</v>
      </c>
      <c r="B2988" s="40">
        <v>3432106.1021673135</v>
      </c>
      <c r="C2988">
        <v>4253192.212615286</v>
      </c>
      <c r="D2988" t="str">
        <v>unmet</v>
      </c>
      <c r="E2988">
        <v>-821086.11044797255</v>
      </c>
    </row>
    <row r="2989" spans="1:5" x14ac:dyDescent="0.25">
      <c r="A2989">
        <v>2922</v>
      </c>
      <c r="B2989" s="40">
        <v>3963779.2922197543</v>
      </c>
      <c r="C2989">
        <v>4253696.6024917159</v>
      </c>
      <c r="D2989" t="str">
        <v>unmet</v>
      </c>
      <c r="E2989">
        <v>-289917.31027196161</v>
      </c>
    </row>
    <row r="2990" spans="1:5" x14ac:dyDescent="0.25">
      <c r="A2990">
        <v>2923</v>
      </c>
      <c r="B2990" s="40">
        <v>3627412.4579912047</v>
      </c>
      <c r="C2990">
        <v>4253302.0450641047</v>
      </c>
      <c r="D2990" t="str">
        <v>unmet</v>
      </c>
      <c r="E2990">
        <v>-625889.58707290003</v>
      </c>
    </row>
    <row r="2991" spans="1:5" x14ac:dyDescent="0.25">
      <c r="A2991">
        <v>2924</v>
      </c>
      <c r="B2991" s="40">
        <v>3458499.0853759535</v>
      </c>
      <c r="C2991">
        <v>4253627.1982875904</v>
      </c>
      <c r="D2991" t="str">
        <v>unmet</v>
      </c>
      <c r="E2991">
        <v>-795128.11291163694</v>
      </c>
    </row>
    <row r="2992" spans="1:5" x14ac:dyDescent="0.25">
      <c r="A2992">
        <v>2925</v>
      </c>
      <c r="B2992" s="40">
        <v>3590447.6485970127</v>
      </c>
      <c r="C2992">
        <v>4253657.491827012</v>
      </c>
      <c r="D2992" t="str">
        <v>unmet</v>
      </c>
      <c r="E2992">
        <v>-663209.8432299993</v>
      </c>
    </row>
    <row r="2993" spans="1:5" x14ac:dyDescent="0.25">
      <c r="A2993">
        <v>2926</v>
      </c>
      <c r="B2993" s="40">
        <v>3592788.3557694643</v>
      </c>
      <c r="C2993">
        <v>4253471.8524331152</v>
      </c>
      <c r="D2993" t="str">
        <v>unmet</v>
      </c>
      <c r="E2993">
        <v>-660683.49666365096</v>
      </c>
    </row>
    <row r="2994" spans="1:5" x14ac:dyDescent="0.25">
      <c r="A2994">
        <v>2927</v>
      </c>
      <c r="B2994" s="40">
        <v>2873315.909936138</v>
      </c>
      <c r="C2994">
        <v>4253293.7399136247</v>
      </c>
      <c r="D2994" t="str">
        <v>unmet</v>
      </c>
      <c r="E2994">
        <v>-1379977.8299774867</v>
      </c>
    </row>
    <row r="2995" spans="1:5" x14ac:dyDescent="0.25">
      <c r="A2995">
        <v>2928</v>
      </c>
      <c r="B2995" s="40">
        <v>4772472.2811904</v>
      </c>
      <c r="C2995">
        <v>4253212.649076242</v>
      </c>
      <c r="D2995" t="str">
        <v>met</v>
      </c>
      <c r="E2995">
        <v>519259.63211415801</v>
      </c>
    </row>
    <row r="2996" spans="1:5" x14ac:dyDescent="0.25">
      <c r="A2996">
        <v>2929</v>
      </c>
      <c r="B2996" s="40">
        <v>2947631.9795296504</v>
      </c>
      <c r="C2996">
        <v>4253088.2631115662</v>
      </c>
      <c r="D2996" t="str">
        <v>unmet</v>
      </c>
      <c r="E2996">
        <v>-1305456.2835819158</v>
      </c>
    </row>
    <row r="2997" spans="1:5" x14ac:dyDescent="0.25">
      <c r="A2997">
        <v>2930</v>
      </c>
      <c r="B2997" s="40">
        <v>4352976.7586898413</v>
      </c>
      <c r="C2997">
        <v>4253045.6492611729</v>
      </c>
      <c r="D2997" t="str">
        <v>met</v>
      </c>
      <c r="E2997">
        <v>99931.109428668395</v>
      </c>
    </row>
    <row r="2998" spans="1:5" x14ac:dyDescent="0.25">
      <c r="A2998">
        <v>2931</v>
      </c>
      <c r="B2998" s="40">
        <v>3728457.329158145</v>
      </c>
      <c r="C2998">
        <v>4253059.0580365583</v>
      </c>
      <c r="D2998" t="str">
        <v>unmet</v>
      </c>
      <c r="E2998">
        <v>-524601.72887841333</v>
      </c>
    </row>
    <row r="2999" spans="1:5" x14ac:dyDescent="0.25">
      <c r="A2999">
        <v>2932</v>
      </c>
      <c r="B2999" s="40">
        <v>2695968.9292337708</v>
      </c>
      <c r="C2999">
        <v>4253126.3396191048</v>
      </c>
      <c r="D2999" t="str">
        <v>unmet</v>
      </c>
      <c r="E2999">
        <v>-1557157.4103853339</v>
      </c>
    </row>
    <row r="3000" spans="1:5" x14ac:dyDescent="0.25">
      <c r="A3000">
        <v>2933</v>
      </c>
      <c r="B3000" s="40">
        <v>3537519.8311834652</v>
      </c>
      <c r="C3000">
        <v>4253461.5750983385</v>
      </c>
      <c r="D3000" t="str">
        <v>unmet</v>
      </c>
      <c r="E3000">
        <v>-715941.74391487334</v>
      </c>
    </row>
    <row r="3001" spans="1:5" x14ac:dyDescent="0.25">
      <c r="A3001">
        <v>2934</v>
      </c>
      <c r="B3001" s="40">
        <v>3590733.6384873171</v>
      </c>
      <c r="C3001">
        <v>4253843.698894213</v>
      </c>
      <c r="D3001" t="str">
        <v>unmet</v>
      </c>
      <c r="E3001">
        <v>-663110.06040689582</v>
      </c>
    </row>
    <row r="3002" spans="1:5" x14ac:dyDescent="0.25">
      <c r="A3002">
        <v>2935</v>
      </c>
      <c r="B3002" s="40">
        <v>4012963.6875602137</v>
      </c>
      <c r="C3002">
        <v>4252987.5905196192</v>
      </c>
      <c r="D3002" t="str">
        <v>unmet</v>
      </c>
      <c r="E3002">
        <v>-240023.90295940544</v>
      </c>
    </row>
    <row r="3003" spans="1:5" x14ac:dyDescent="0.25">
      <c r="A3003">
        <v>2936</v>
      </c>
      <c r="B3003" s="40">
        <v>3458068.0938042938</v>
      </c>
      <c r="C3003">
        <v>4253611.7170003569</v>
      </c>
      <c r="D3003" t="str">
        <v>unmet</v>
      </c>
      <c r="E3003">
        <v>-795543.6231960631</v>
      </c>
    </row>
    <row r="3004" spans="1:5" x14ac:dyDescent="0.25">
      <c r="A3004">
        <v>2937</v>
      </c>
      <c r="B3004" s="40">
        <v>3944654.8348923619</v>
      </c>
      <c r="C3004">
        <v>4253609.5066250181</v>
      </c>
      <c r="D3004" t="str">
        <v>unmet</v>
      </c>
      <c r="E3004">
        <v>-308954.67173265619</v>
      </c>
    </row>
    <row r="3005" spans="1:5" x14ac:dyDescent="0.25">
      <c r="A3005">
        <v>2938</v>
      </c>
      <c r="B3005" s="40">
        <v>3158717.6839279206</v>
      </c>
      <c r="C3005">
        <v>4253107.4387447545</v>
      </c>
      <c r="D3005" t="str">
        <v>unmet</v>
      </c>
      <c r="E3005">
        <v>-1094389.7548168339</v>
      </c>
    </row>
    <row r="3006" spans="1:5" x14ac:dyDescent="0.25">
      <c r="A3006">
        <v>2939</v>
      </c>
      <c r="B3006" s="40">
        <v>3302344.2743895603</v>
      </c>
      <c r="C3006">
        <v>4253018.0110999644</v>
      </c>
      <c r="D3006" t="str">
        <v>unmet</v>
      </c>
      <c r="E3006">
        <v>-950673.73671040405</v>
      </c>
    </row>
    <row r="3007" spans="1:5" x14ac:dyDescent="0.25">
      <c r="A3007">
        <v>2940</v>
      </c>
      <c r="B3007" s="40">
        <v>3799141.1548366519</v>
      </c>
      <c r="C3007">
        <v>4253555.1003142335</v>
      </c>
      <c r="D3007" t="str">
        <v>unmet</v>
      </c>
      <c r="E3007">
        <v>-454413.94547758158</v>
      </c>
    </row>
    <row r="3008" spans="1:5" x14ac:dyDescent="0.25">
      <c r="A3008">
        <v>2941</v>
      </c>
      <c r="B3008" s="40">
        <v>3808813.821890153</v>
      </c>
      <c r="C3008">
        <v>4253103.1150929416</v>
      </c>
      <c r="D3008" t="str">
        <v>unmet</v>
      </c>
      <c r="E3008">
        <v>-444289.29320278857</v>
      </c>
    </row>
    <row r="3009" spans="1:5" x14ac:dyDescent="0.25">
      <c r="A3009">
        <v>2942</v>
      </c>
      <c r="B3009" s="40">
        <v>3550362.856256444</v>
      </c>
      <c r="C3009">
        <v>4253006.8711778596</v>
      </c>
      <c r="D3009" t="str">
        <v>unmet</v>
      </c>
      <c r="E3009">
        <v>-702644.0149214156</v>
      </c>
    </row>
    <row r="3010" spans="1:5" x14ac:dyDescent="0.25">
      <c r="A3010">
        <v>2943</v>
      </c>
      <c r="B3010" s="40">
        <v>3689117.0822172388</v>
      </c>
      <c r="C3010">
        <v>4253497.7916539209</v>
      </c>
      <c r="D3010" t="str">
        <v>unmet</v>
      </c>
      <c r="E3010">
        <v>-564380.70943668205</v>
      </c>
    </row>
    <row r="3011" spans="1:5" x14ac:dyDescent="0.25">
      <c r="A3011">
        <v>2944</v>
      </c>
      <c r="B3011" s="40">
        <v>4501212.2496031625</v>
      </c>
      <c r="C3011">
        <v>4253159.9988106284</v>
      </c>
      <c r="D3011" t="str">
        <v>met</v>
      </c>
      <c r="E3011">
        <v>248052.25079253409</v>
      </c>
    </row>
    <row r="3012" spans="1:5" x14ac:dyDescent="0.25">
      <c r="A3012">
        <v>2945</v>
      </c>
      <c r="B3012" s="40">
        <v>4095971.2855774122</v>
      </c>
      <c r="C3012">
        <v>4253444.839368647</v>
      </c>
      <c r="D3012" t="str">
        <v>unmet</v>
      </c>
      <c r="E3012">
        <v>-157473.55379123474</v>
      </c>
    </row>
    <row r="3013" spans="1:5" x14ac:dyDescent="0.25">
      <c r="A3013">
        <v>2946</v>
      </c>
      <c r="B3013" s="40">
        <v>3321624.9325557821</v>
      </c>
      <c r="C3013">
        <v>4253852.2508191885</v>
      </c>
      <c r="D3013" t="str">
        <v>unmet</v>
      </c>
      <c r="E3013">
        <v>-932227.3182634064</v>
      </c>
    </row>
    <row r="3014" spans="1:5" x14ac:dyDescent="0.25">
      <c r="A3014">
        <v>2947</v>
      </c>
      <c r="B3014" s="40">
        <v>3800288.299034277</v>
      </c>
      <c r="C3014">
        <v>4253715.2541679181</v>
      </c>
      <c r="D3014" t="str">
        <v>unmet</v>
      </c>
      <c r="E3014">
        <v>-453426.95513364114</v>
      </c>
    </row>
    <row r="3015" spans="1:5" x14ac:dyDescent="0.25">
      <c r="A3015">
        <v>2948</v>
      </c>
      <c r="B3015" s="40">
        <v>3222667.4709825329</v>
      </c>
      <c r="C3015">
        <v>4253126.3177089877</v>
      </c>
      <c r="D3015" t="str">
        <v>unmet</v>
      </c>
      <c r="E3015">
        <v>-1030458.8467264548</v>
      </c>
    </row>
    <row r="3016" spans="1:5" x14ac:dyDescent="0.25">
      <c r="A3016">
        <v>2949</v>
      </c>
      <c r="B3016" s="40">
        <v>4665437.586359188</v>
      </c>
      <c r="C3016">
        <v>4253656.3785775555</v>
      </c>
      <c r="D3016" t="str">
        <v>met</v>
      </c>
      <c r="E3016">
        <v>411781.20778163243</v>
      </c>
    </row>
    <row r="3017" spans="1:5" x14ac:dyDescent="0.25">
      <c r="A3017">
        <v>2950</v>
      </c>
      <c r="B3017" s="40">
        <v>3775695.5254671308</v>
      </c>
      <c r="C3017">
        <v>4253543.3542941436</v>
      </c>
      <c r="D3017" t="str">
        <v>unmet</v>
      </c>
      <c r="E3017">
        <v>-477847.8288270128</v>
      </c>
    </row>
    <row r="3018" spans="1:5" x14ac:dyDescent="0.25">
      <c r="A3018">
        <v>2951</v>
      </c>
      <c r="B3018" s="40">
        <v>4450818.0502921855</v>
      </c>
      <c r="C3018">
        <v>4253256.836285701</v>
      </c>
      <c r="D3018" t="str">
        <v>met</v>
      </c>
      <c r="E3018">
        <v>197561.21400648449</v>
      </c>
    </row>
    <row r="3019" spans="1:5" x14ac:dyDescent="0.25">
      <c r="A3019">
        <v>2952</v>
      </c>
      <c r="B3019" s="40">
        <v>5008484.1418165443</v>
      </c>
      <c r="C3019">
        <v>4253850.8898503995</v>
      </c>
      <c r="D3019" t="str">
        <v>met</v>
      </c>
      <c r="E3019">
        <v>754633.25196614489</v>
      </c>
    </row>
    <row r="3020" spans="1:5" x14ac:dyDescent="0.25">
      <c r="A3020">
        <v>2953</v>
      </c>
      <c r="B3020" s="40">
        <v>3342876.3724777238</v>
      </c>
      <c r="C3020">
        <v>4253348.286348002</v>
      </c>
      <c r="D3020" t="str">
        <v>unmet</v>
      </c>
      <c r="E3020">
        <v>-910471.91387027828</v>
      </c>
    </row>
    <row r="3021" spans="1:5" x14ac:dyDescent="0.25">
      <c r="A3021">
        <v>2954</v>
      </c>
      <c r="B3021" s="40">
        <v>3254247.4573350707</v>
      </c>
      <c r="C3021">
        <v>4252583.4479927961</v>
      </c>
      <c r="D3021" t="str">
        <v>unmet</v>
      </c>
      <c r="E3021">
        <v>-998335.99065772537</v>
      </c>
    </row>
    <row r="3022" spans="1:5" x14ac:dyDescent="0.25">
      <c r="A3022">
        <v>2955</v>
      </c>
      <c r="B3022" s="40">
        <v>3472274.1761300866</v>
      </c>
      <c r="C3022">
        <v>4252981.0616688598</v>
      </c>
      <c r="D3022" t="str">
        <v>unmet</v>
      </c>
      <c r="E3022">
        <v>-780706.88553877315</v>
      </c>
    </row>
    <row r="3023" spans="1:5" x14ac:dyDescent="0.25">
      <c r="A3023">
        <v>2956</v>
      </c>
      <c r="B3023" s="40">
        <v>3419395.0272119455</v>
      </c>
      <c r="C3023">
        <v>4253153.4331366438</v>
      </c>
      <c r="D3023" t="str">
        <v>unmet</v>
      </c>
      <c r="E3023">
        <v>-833758.40592469834</v>
      </c>
    </row>
    <row r="3024" spans="1:5" x14ac:dyDescent="0.25">
      <c r="A3024">
        <v>2957</v>
      </c>
      <c r="B3024" s="40">
        <v>3439060.5140452674</v>
      </c>
      <c r="C3024">
        <v>4252967.1348891603</v>
      </c>
      <c r="D3024" t="str">
        <v>unmet</v>
      </c>
      <c r="E3024">
        <v>-813906.62084389292</v>
      </c>
    </row>
    <row r="3025" spans="1:5" x14ac:dyDescent="0.25">
      <c r="A3025">
        <v>2958</v>
      </c>
      <c r="B3025" s="40">
        <v>3236021.1120786197</v>
      </c>
      <c r="C3025">
        <v>4253162.2929555448</v>
      </c>
      <c r="D3025" t="str">
        <v>unmet</v>
      </c>
      <c r="E3025">
        <v>-1017141.1808769251</v>
      </c>
    </row>
    <row r="3026" spans="1:5" x14ac:dyDescent="0.25">
      <c r="A3026">
        <v>2959</v>
      </c>
      <c r="B3026" s="40">
        <v>4080456.4786941353</v>
      </c>
      <c r="C3026">
        <v>4253852.8246350735</v>
      </c>
      <c r="D3026" t="str">
        <v>unmet</v>
      </c>
      <c r="E3026">
        <v>-173396.34594093822</v>
      </c>
    </row>
    <row r="3027" spans="1:5" x14ac:dyDescent="0.25">
      <c r="A3027">
        <v>2960</v>
      </c>
      <c r="B3027" s="40">
        <v>3575354.0444729319</v>
      </c>
      <c r="C3027">
        <v>4253305.0986666558</v>
      </c>
      <c r="D3027" t="str">
        <v>unmet</v>
      </c>
      <c r="E3027">
        <v>-677951.05419372395</v>
      </c>
    </row>
    <row r="3028" spans="1:5" x14ac:dyDescent="0.25">
      <c r="A3028">
        <v>2961</v>
      </c>
      <c r="B3028" s="40">
        <v>2566793.8793671075</v>
      </c>
      <c r="C3028">
        <v>4252985.9915022422</v>
      </c>
      <c r="D3028" t="str">
        <v>unmet</v>
      </c>
      <c r="E3028">
        <v>-1686192.1121351346</v>
      </c>
    </row>
    <row r="3029" spans="1:5" x14ac:dyDescent="0.25">
      <c r="A3029">
        <v>2962</v>
      </c>
      <c r="B3029" s="40">
        <v>3739866.4440842653</v>
      </c>
      <c r="C3029">
        <v>4253346.3460657569</v>
      </c>
      <c r="D3029" t="str">
        <v>unmet</v>
      </c>
      <c r="E3029">
        <v>-513479.9019814916</v>
      </c>
    </row>
    <row r="3030" spans="1:5" x14ac:dyDescent="0.25">
      <c r="A3030">
        <v>2963</v>
      </c>
      <c r="B3030" s="40">
        <v>3320404.8192183385</v>
      </c>
      <c r="C3030">
        <v>4253520.9789983928</v>
      </c>
      <c r="D3030" t="str">
        <v>unmet</v>
      </c>
      <c r="E3030">
        <v>-933116.15978005435</v>
      </c>
    </row>
    <row r="3031" spans="1:5" x14ac:dyDescent="0.25">
      <c r="A3031">
        <v>2964</v>
      </c>
      <c r="B3031" s="40">
        <v>3205038.1214901637</v>
      </c>
      <c r="C3031">
        <v>4253079.136215427</v>
      </c>
      <c r="D3031" t="str">
        <v>unmet</v>
      </c>
      <c r="E3031">
        <v>-1048041.0147252632</v>
      </c>
    </row>
    <row r="3032" spans="1:5" x14ac:dyDescent="0.25">
      <c r="A3032">
        <v>2965</v>
      </c>
      <c r="B3032" s="40">
        <v>3644811.4273883533</v>
      </c>
      <c r="C3032">
        <v>4253407.7787252152</v>
      </c>
      <c r="D3032" t="str">
        <v>unmet</v>
      </c>
      <c r="E3032">
        <v>-608596.35133686196</v>
      </c>
    </row>
    <row r="3033" spans="1:5" x14ac:dyDescent="0.25">
      <c r="A3033">
        <v>2966</v>
      </c>
      <c r="B3033" s="40">
        <v>3339332.1593698692</v>
      </c>
      <c r="C3033">
        <v>4253539.6216330566</v>
      </c>
      <c r="D3033" t="str">
        <v>unmet</v>
      </c>
      <c r="E3033">
        <v>-914207.46226318739</v>
      </c>
    </row>
    <row r="3034" spans="1:5" x14ac:dyDescent="0.25">
      <c r="A3034">
        <v>2967</v>
      </c>
      <c r="B3034" s="40">
        <v>3357120.7268447252</v>
      </c>
      <c r="C3034">
        <v>4253599.5627082</v>
      </c>
      <c r="D3034" t="str">
        <v>unmet</v>
      </c>
      <c r="E3034">
        <v>-896478.83586347476</v>
      </c>
    </row>
    <row r="3035" spans="1:5" x14ac:dyDescent="0.25">
      <c r="A3035">
        <v>2968</v>
      </c>
      <c r="B3035" s="40">
        <v>3252316.1349565513</v>
      </c>
      <c r="C3035">
        <v>4253477.4176286701</v>
      </c>
      <c r="D3035" t="str">
        <v>unmet</v>
      </c>
      <c r="E3035">
        <v>-1001161.2826721189</v>
      </c>
    </row>
    <row r="3036" spans="1:5" x14ac:dyDescent="0.25">
      <c r="A3036">
        <v>2969</v>
      </c>
      <c r="B3036" s="40">
        <v>3567440.4236275195</v>
      </c>
      <c r="C3036">
        <v>4253675.7707839878</v>
      </c>
      <c r="D3036" t="str">
        <v>unmet</v>
      </c>
      <c r="E3036">
        <v>-686235.34715646831</v>
      </c>
    </row>
    <row r="3037" spans="1:5" x14ac:dyDescent="0.25">
      <c r="A3037">
        <v>2970</v>
      </c>
      <c r="B3037" s="40">
        <v>3574664.5170864821</v>
      </c>
      <c r="C3037">
        <v>4253107.8063782789</v>
      </c>
      <c r="D3037" t="str">
        <v>unmet</v>
      </c>
      <c r="E3037">
        <v>-678443.28929179674</v>
      </c>
    </row>
    <row r="3038" spans="1:5" x14ac:dyDescent="0.25">
      <c r="A3038">
        <v>2971</v>
      </c>
      <c r="B3038" s="40">
        <v>4457362.9184732148</v>
      </c>
      <c r="C3038">
        <v>4253464.756713191</v>
      </c>
      <c r="D3038" t="str">
        <v>met</v>
      </c>
      <c r="E3038">
        <v>203898.1617600238</v>
      </c>
    </row>
    <row r="3039" spans="1:5" x14ac:dyDescent="0.25">
      <c r="A3039">
        <v>2972</v>
      </c>
      <c r="B3039" s="40">
        <v>3355243.8618166847</v>
      </c>
      <c r="C3039">
        <v>4253542.8099994631</v>
      </c>
      <c r="D3039" t="str">
        <v>unmet</v>
      </c>
      <c r="E3039">
        <v>-898298.94818277843</v>
      </c>
    </row>
    <row r="3040" spans="1:5" x14ac:dyDescent="0.25">
      <c r="A3040">
        <v>2973</v>
      </c>
      <c r="B3040" s="40">
        <v>4155151.9159352705</v>
      </c>
      <c r="C3040">
        <v>4253091.9762141155</v>
      </c>
      <c r="D3040" t="str">
        <v>unmet</v>
      </c>
      <c r="E3040">
        <v>-97940.06027884502</v>
      </c>
    </row>
    <row r="3041" spans="1:5" x14ac:dyDescent="0.25">
      <c r="A3041">
        <v>2974</v>
      </c>
      <c r="B3041" s="40">
        <v>3748450.3550375253</v>
      </c>
      <c r="C3041">
        <v>4253799.3436525436</v>
      </c>
      <c r="D3041" t="str">
        <v>unmet</v>
      </c>
      <c r="E3041">
        <v>-505348.98861501832</v>
      </c>
    </row>
    <row r="3042" spans="1:5" x14ac:dyDescent="0.25">
      <c r="A3042">
        <v>2975</v>
      </c>
      <c r="B3042" s="40">
        <v>3198590.8892562063</v>
      </c>
      <c r="C3042">
        <v>4253516.6795765515</v>
      </c>
      <c r="D3042" t="str">
        <v>unmet</v>
      </c>
      <c r="E3042">
        <v>-1054925.7903203452</v>
      </c>
    </row>
    <row r="3043" spans="1:5" x14ac:dyDescent="0.25">
      <c r="A3043">
        <v>2976</v>
      </c>
      <c r="B3043" s="40">
        <v>3599935.6272711069</v>
      </c>
      <c r="C3043">
        <v>4253400.6848486392</v>
      </c>
      <c r="D3043" t="str">
        <v>unmet</v>
      </c>
      <c r="E3043">
        <v>-653465.05757753225</v>
      </c>
    </row>
    <row r="3044" spans="1:5" x14ac:dyDescent="0.25">
      <c r="A3044">
        <v>2977</v>
      </c>
      <c r="B3044" s="40">
        <v>3441186.5295301788</v>
      </c>
      <c r="C3044">
        <v>4253295.4484462682</v>
      </c>
      <c r="D3044" t="str">
        <v>unmet</v>
      </c>
      <c r="E3044">
        <v>-812108.91891608946</v>
      </c>
    </row>
    <row r="3045" spans="1:5" x14ac:dyDescent="0.25">
      <c r="A3045">
        <v>2978</v>
      </c>
      <c r="B3045" s="40">
        <v>3353137.4079940491</v>
      </c>
      <c r="C3045">
        <v>4253317.0313446857</v>
      </c>
      <c r="D3045" t="str">
        <v>unmet</v>
      </c>
      <c r="E3045">
        <v>-900179.62335063657</v>
      </c>
    </row>
    <row r="3046" spans="1:5" x14ac:dyDescent="0.25">
      <c r="A3046">
        <v>2979</v>
      </c>
      <c r="B3046" s="40">
        <v>3733173.3184150294</v>
      </c>
      <c r="C3046">
        <v>4253047.1573129073</v>
      </c>
      <c r="D3046" t="str">
        <v>unmet</v>
      </c>
      <c r="E3046">
        <v>-519873.83889787784</v>
      </c>
    </row>
    <row r="3047" spans="1:5" x14ac:dyDescent="0.25">
      <c r="A3047">
        <v>2980</v>
      </c>
      <c r="B3047" s="40">
        <v>5654142.244571764</v>
      </c>
      <c r="C3047">
        <v>4253354.5797217721</v>
      </c>
      <c r="D3047" t="str">
        <v>met</v>
      </c>
      <c r="E3047">
        <v>1400787.6648499919</v>
      </c>
    </row>
    <row r="3048" spans="1:5" x14ac:dyDescent="0.25">
      <c r="A3048">
        <v>2981</v>
      </c>
      <c r="B3048" s="40">
        <v>3683987.0140468213</v>
      </c>
      <c r="C3048">
        <v>4253405.3598047523</v>
      </c>
      <c r="D3048" t="str">
        <v>unmet</v>
      </c>
      <c r="E3048">
        <v>-569418.34575793101</v>
      </c>
    </row>
    <row r="3049" spans="1:5" x14ac:dyDescent="0.25">
      <c r="A3049">
        <v>2982</v>
      </c>
      <c r="B3049" s="40">
        <v>3535404.2621506387</v>
      </c>
      <c r="C3049">
        <v>4253636.238690244</v>
      </c>
      <c r="D3049" t="str">
        <v>unmet</v>
      </c>
      <c r="E3049">
        <v>-718231.9765396053</v>
      </c>
    </row>
    <row r="3050" spans="1:5" x14ac:dyDescent="0.25">
      <c r="A3050">
        <v>2983</v>
      </c>
      <c r="B3050" s="40">
        <v>3079190.7633043663</v>
      </c>
      <c r="C3050">
        <v>4253290.4791817805</v>
      </c>
      <c r="D3050" t="str">
        <v>unmet</v>
      </c>
      <c r="E3050">
        <v>-1174099.7158774142</v>
      </c>
    </row>
    <row r="3051" spans="1:5" x14ac:dyDescent="0.25">
      <c r="A3051">
        <v>2984</v>
      </c>
      <c r="B3051" s="40">
        <v>3357313.1320924996</v>
      </c>
      <c r="C3051">
        <v>4253563.7634447115</v>
      </c>
      <c r="D3051" t="str">
        <v>unmet</v>
      </c>
      <c r="E3051">
        <v>-896250.63135221181</v>
      </c>
    </row>
    <row r="3052" spans="1:5" x14ac:dyDescent="0.25">
      <c r="A3052">
        <v>2985</v>
      </c>
      <c r="B3052" s="40">
        <v>3624322.4470484657</v>
      </c>
      <c r="C3052">
        <v>4253766.5360722234</v>
      </c>
      <c r="D3052" t="str">
        <v>unmet</v>
      </c>
      <c r="E3052">
        <v>-629444.08902375773</v>
      </c>
    </row>
    <row r="3053" spans="1:5" x14ac:dyDescent="0.25">
      <c r="A3053">
        <v>2986</v>
      </c>
      <c r="B3053" s="40">
        <v>3390937.9118520487</v>
      </c>
      <c r="C3053">
        <v>4253181.0169784436</v>
      </c>
      <c r="D3053" t="str">
        <v>unmet</v>
      </c>
      <c r="E3053">
        <v>-862243.10512639489</v>
      </c>
    </row>
    <row r="3054" spans="1:5" x14ac:dyDescent="0.25">
      <c r="A3054">
        <v>2987</v>
      </c>
      <c r="B3054" s="40">
        <v>5518484.8084315695</v>
      </c>
      <c r="C3054">
        <v>4253602.8038160801</v>
      </c>
      <c r="D3054" t="str">
        <v>met</v>
      </c>
      <c r="E3054">
        <v>1264882.0046154894</v>
      </c>
    </row>
    <row r="3055" spans="1:5" x14ac:dyDescent="0.25">
      <c r="A3055">
        <v>2988</v>
      </c>
      <c r="B3055" s="40">
        <v>3160928.2623382634</v>
      </c>
      <c r="C3055">
        <v>4253372.723676159</v>
      </c>
      <c r="D3055" t="str">
        <v>unmet</v>
      </c>
      <c r="E3055">
        <v>-1092444.4613378956</v>
      </c>
    </row>
    <row r="3056" spans="1:5" x14ac:dyDescent="0.25">
      <c r="A3056">
        <v>2989</v>
      </c>
      <c r="B3056" s="40">
        <v>3261107.7380893347</v>
      </c>
      <c r="C3056">
        <v>4253533.4205399323</v>
      </c>
      <c r="D3056" t="str">
        <v>unmet</v>
      </c>
      <c r="E3056">
        <v>-992425.68245059764</v>
      </c>
    </row>
    <row r="3057" spans="1:5" x14ac:dyDescent="0.25">
      <c r="A3057">
        <v>2990</v>
      </c>
      <c r="B3057" s="40">
        <v>3645937.4463124378</v>
      </c>
      <c r="C3057">
        <v>4253368.9956015646</v>
      </c>
      <c r="D3057" t="str">
        <v>unmet</v>
      </c>
      <c r="E3057">
        <v>-607431.54928912688</v>
      </c>
    </row>
    <row r="3058" spans="1:5" x14ac:dyDescent="0.25">
      <c r="A3058">
        <v>2991</v>
      </c>
      <c r="B3058" s="40">
        <v>3321194.9725421621</v>
      </c>
      <c r="C3058">
        <v>4253190.5147459637</v>
      </c>
      <c r="D3058" t="str">
        <v>unmet</v>
      </c>
      <c r="E3058">
        <v>-931995.54220380168</v>
      </c>
    </row>
    <row r="3059" spans="1:5" x14ac:dyDescent="0.25">
      <c r="A3059">
        <v>2992</v>
      </c>
      <c r="B3059" s="40">
        <v>3373904.046215646</v>
      </c>
      <c r="C3059">
        <v>4253254.1199932573</v>
      </c>
      <c r="D3059" t="str">
        <v>unmet</v>
      </c>
      <c r="E3059">
        <v>-879350.07377761137</v>
      </c>
    </row>
    <row r="3060" spans="1:5" x14ac:dyDescent="0.25">
      <c r="A3060">
        <v>2993</v>
      </c>
      <c r="B3060" s="40">
        <v>3698658.6872998811</v>
      </c>
      <c r="C3060">
        <v>4253209.7657154528</v>
      </c>
      <c r="D3060" t="str">
        <v>unmet</v>
      </c>
      <c r="E3060">
        <v>-554551.07841557171</v>
      </c>
    </row>
    <row r="3061" spans="1:5" x14ac:dyDescent="0.25">
      <c r="A3061">
        <v>2994</v>
      </c>
      <c r="B3061" s="40">
        <v>3644733.688985629</v>
      </c>
      <c r="C3061">
        <v>4253419.1378383907</v>
      </c>
      <c r="D3061" t="str">
        <v>unmet</v>
      </c>
      <c r="E3061">
        <v>-608685.44885276165</v>
      </c>
    </row>
    <row r="3062" spans="1:5" x14ac:dyDescent="0.25">
      <c r="A3062">
        <v>2995</v>
      </c>
      <c r="B3062" s="40">
        <v>3405103.6227261377</v>
      </c>
      <c r="C3062">
        <v>4254111.6574464617</v>
      </c>
      <c r="D3062" t="str">
        <v>unmet</v>
      </c>
      <c r="E3062">
        <v>-849008.03472032398</v>
      </c>
    </row>
    <row r="3063" spans="1:5" x14ac:dyDescent="0.25">
      <c r="A3063">
        <v>2996</v>
      </c>
      <c r="B3063" s="40">
        <v>3457266.2644711202</v>
      </c>
      <c r="C3063">
        <v>4252895.5978670372</v>
      </c>
      <c r="D3063" t="str">
        <v>unmet</v>
      </c>
      <c r="E3063">
        <v>-795629.33339591697</v>
      </c>
    </row>
    <row r="3064" spans="1:5" x14ac:dyDescent="0.25">
      <c r="A3064">
        <v>2997</v>
      </c>
      <c r="B3064" s="40">
        <v>3855479.0057762363</v>
      </c>
      <c r="C3064">
        <v>4253572.0721335039</v>
      </c>
      <c r="D3064" t="str">
        <v>unmet</v>
      </c>
      <c r="E3064">
        <v>-398093.06635726755</v>
      </c>
    </row>
    <row r="3065" spans="1:5" x14ac:dyDescent="0.25">
      <c r="A3065">
        <v>2998</v>
      </c>
      <c r="B3065" s="40">
        <v>2846739.3265130711</v>
      </c>
      <c r="C3065">
        <v>4253041.6529140081</v>
      </c>
      <c r="D3065" t="str">
        <v>unmet</v>
      </c>
      <c r="E3065">
        <v>-1406302.326400937</v>
      </c>
    </row>
    <row r="3066" spans="1:5" x14ac:dyDescent="0.25">
      <c r="A3066">
        <v>2999</v>
      </c>
      <c r="B3066" s="40">
        <v>3177786.1846858379</v>
      </c>
      <c r="C3066">
        <v>4253370.0893785702</v>
      </c>
      <c r="D3066" t="str">
        <v>unmet</v>
      </c>
      <c r="E3066">
        <v>-1075583.9046927323</v>
      </c>
    </row>
    <row r="3067" spans="1:5" x14ac:dyDescent="0.25">
      <c r="A3067">
        <v>3000</v>
      </c>
      <c r="B3067" s="40">
        <v>3558388.0084640048</v>
      </c>
      <c r="C3067">
        <v>4253321.4965174412</v>
      </c>
      <c r="D3067" t="str">
        <v>unmet</v>
      </c>
      <c r="E3067">
        <v>-694933.48805343639</v>
      </c>
    </row>
    <row r="3068" spans="1:5" x14ac:dyDescent="0.25">
      <c r="A3068">
        <v>3001</v>
      </c>
      <c r="B3068" s="40">
        <v>3492330.839209551</v>
      </c>
      <c r="C3068">
        <v>4253660.8076233575</v>
      </c>
      <c r="D3068" t="str">
        <v>unmet</v>
      </c>
      <c r="E3068">
        <v>-761329.96841380652</v>
      </c>
    </row>
    <row r="3069" spans="1:5" x14ac:dyDescent="0.25">
      <c r="A3069">
        <v>3002</v>
      </c>
      <c r="B3069" s="40">
        <v>3473513.495356543</v>
      </c>
      <c r="C3069">
        <v>4253917.5973105263</v>
      </c>
      <c r="D3069" t="str">
        <v>unmet</v>
      </c>
      <c r="E3069">
        <v>-780404.10195398331</v>
      </c>
    </row>
    <row r="3070" spans="1:5" x14ac:dyDescent="0.25">
      <c r="A3070">
        <v>3003</v>
      </c>
      <c r="B3070" s="40">
        <v>3844462.1049622465</v>
      </c>
      <c r="C3070">
        <v>4253248.2383814901</v>
      </c>
      <c r="D3070" t="str">
        <v>unmet</v>
      </c>
      <c r="E3070">
        <v>-408786.13341924362</v>
      </c>
    </row>
    <row r="3071" spans="1:5" x14ac:dyDescent="0.25">
      <c r="A3071">
        <v>3004</v>
      </c>
      <c r="B3071" s="40">
        <v>4250153.1707617221</v>
      </c>
      <c r="C3071">
        <v>4253213.8887980878</v>
      </c>
      <c r="D3071" t="str">
        <v>unmet</v>
      </c>
      <c r="E3071">
        <v>-3060.7180363656953</v>
      </c>
    </row>
    <row r="3072" spans="1:5" x14ac:dyDescent="0.25">
      <c r="A3072">
        <v>3005</v>
      </c>
      <c r="B3072" s="40">
        <v>3377640.2720663748</v>
      </c>
      <c r="C3072">
        <v>4253653.7824161546</v>
      </c>
      <c r="D3072" t="str">
        <v>unmet</v>
      </c>
      <c r="E3072">
        <v>-876013.51034977986</v>
      </c>
    </row>
    <row r="3073" spans="1:5" x14ac:dyDescent="0.25">
      <c r="A3073">
        <v>3006</v>
      </c>
      <c r="B3073" s="40">
        <v>3987438.925953947</v>
      </c>
      <c r="C3073">
        <v>4254156.8775986852</v>
      </c>
      <c r="D3073" t="str">
        <v>unmet</v>
      </c>
      <c r="E3073">
        <v>-266717.9516447382</v>
      </c>
    </row>
    <row r="3074" spans="1:5" x14ac:dyDescent="0.25">
      <c r="A3074">
        <v>3007</v>
      </c>
      <c r="B3074" s="40">
        <v>2962668.4435288645</v>
      </c>
      <c r="C3074">
        <v>4253601.1957675917</v>
      </c>
      <c r="D3074" t="str">
        <v>unmet</v>
      </c>
      <c r="E3074">
        <v>-1290932.7522387272</v>
      </c>
    </row>
    <row r="3075" spans="1:5" x14ac:dyDescent="0.25">
      <c r="A3075">
        <v>3008</v>
      </c>
      <c r="B3075" s="40">
        <v>3188964.3735413454</v>
      </c>
      <c r="C3075">
        <v>4252915.5638220012</v>
      </c>
      <c r="D3075" t="str">
        <v>unmet</v>
      </c>
      <c r="E3075">
        <v>-1063951.1902806559</v>
      </c>
    </row>
    <row r="3076" spans="1:5" x14ac:dyDescent="0.25">
      <c r="A3076">
        <v>3009</v>
      </c>
      <c r="B3076" s="40">
        <v>3931487.237849087</v>
      </c>
      <c r="C3076">
        <v>4253191.498060815</v>
      </c>
      <c r="D3076" t="str">
        <v>unmet</v>
      </c>
      <c r="E3076">
        <v>-321704.26021172805</v>
      </c>
    </row>
    <row r="3077" spans="1:5" x14ac:dyDescent="0.25">
      <c r="A3077">
        <v>3010</v>
      </c>
      <c r="B3077" s="40">
        <v>4556249.8357835067</v>
      </c>
      <c r="C3077">
        <v>4253258.3394251671</v>
      </c>
      <c r="D3077" t="str">
        <v>met</v>
      </c>
      <c r="E3077">
        <v>302991.49635833967</v>
      </c>
    </row>
    <row r="3078" spans="1:5" x14ac:dyDescent="0.25">
      <c r="A3078">
        <v>3011</v>
      </c>
      <c r="B3078" s="40">
        <v>3466068.3890706757</v>
      </c>
      <c r="C3078">
        <v>4253417.9369105157</v>
      </c>
      <c r="D3078" t="str">
        <v>unmet</v>
      </c>
      <c r="E3078">
        <v>-787349.54783983994</v>
      </c>
    </row>
    <row r="3079" spans="1:5" x14ac:dyDescent="0.25">
      <c r="A3079">
        <v>3012</v>
      </c>
      <c r="B3079" s="40">
        <v>4134786.5087132407</v>
      </c>
      <c r="C3079">
        <v>4253428.5560469972</v>
      </c>
      <c r="D3079" t="str">
        <v>unmet</v>
      </c>
      <c r="E3079">
        <v>-118642.04733375646</v>
      </c>
    </row>
    <row r="3080" spans="1:5" x14ac:dyDescent="0.25">
      <c r="A3080">
        <v>3013</v>
      </c>
      <c r="B3080" s="40">
        <v>3992206.6658398262</v>
      </c>
      <c r="C3080">
        <v>4253918.0567712514</v>
      </c>
      <c r="D3080" t="str">
        <v>unmet</v>
      </c>
      <c r="E3080">
        <v>-261711.39093142515</v>
      </c>
    </row>
    <row r="3081" spans="1:5" x14ac:dyDescent="0.25">
      <c r="A3081">
        <v>3014</v>
      </c>
      <c r="B3081" s="40">
        <v>3347300.5919194957</v>
      </c>
      <c r="C3081">
        <v>4253108.8086817339</v>
      </c>
      <c r="D3081" t="str">
        <v>unmet</v>
      </c>
      <c r="E3081">
        <v>-905808.21676223818</v>
      </c>
    </row>
    <row r="3082" spans="1:5" x14ac:dyDescent="0.25">
      <c r="A3082">
        <v>3015</v>
      </c>
      <c r="B3082" s="40">
        <v>4574156.4173030015</v>
      </c>
      <c r="C3082">
        <v>4252791.876343728</v>
      </c>
      <c r="D3082" t="str">
        <v>met</v>
      </c>
      <c r="E3082">
        <v>321364.54095927346</v>
      </c>
    </row>
    <row r="3083" spans="1:5" x14ac:dyDescent="0.25">
      <c r="A3083">
        <v>3016</v>
      </c>
      <c r="B3083" s="40">
        <v>4329698.7717318824</v>
      </c>
      <c r="C3083">
        <v>4253458.152788749</v>
      </c>
      <c r="D3083" t="str">
        <v>met</v>
      </c>
      <c r="E3083">
        <v>76240.618943133391</v>
      </c>
    </row>
    <row r="3084" spans="1:5" x14ac:dyDescent="0.25">
      <c r="A3084">
        <v>3017</v>
      </c>
      <c r="B3084" s="40">
        <v>3226220.0691977851</v>
      </c>
      <c r="C3084">
        <v>4253027.3378952183</v>
      </c>
      <c r="D3084" t="str">
        <v>unmet</v>
      </c>
      <c r="E3084">
        <v>-1026807.2686974332</v>
      </c>
    </row>
    <row r="3085" spans="1:5" x14ac:dyDescent="0.25">
      <c r="A3085">
        <v>3018</v>
      </c>
      <c r="B3085" s="40">
        <v>2996896.3720295015</v>
      </c>
      <c r="C3085">
        <v>4253975.3439363074</v>
      </c>
      <c r="D3085" t="str">
        <v>unmet</v>
      </c>
      <c r="E3085">
        <v>-1257078.9719068059</v>
      </c>
    </row>
    <row r="3086" spans="1:5" x14ac:dyDescent="0.25">
      <c r="A3086">
        <v>3019</v>
      </c>
      <c r="B3086" s="40">
        <v>3595502.059058724</v>
      </c>
      <c r="C3086">
        <v>4253655.5379141336</v>
      </c>
      <c r="D3086" t="str">
        <v>unmet</v>
      </c>
      <c r="E3086">
        <v>-658153.47885540966</v>
      </c>
    </row>
    <row r="3087" spans="1:5" x14ac:dyDescent="0.25">
      <c r="A3087">
        <v>3020</v>
      </c>
      <c r="B3087" s="40">
        <v>3514733.4298999673</v>
      </c>
      <c r="C3087">
        <v>4253939.9683690583</v>
      </c>
      <c r="D3087" t="str">
        <v>unmet</v>
      </c>
      <c r="E3087">
        <v>-739206.53846909106</v>
      </c>
    </row>
    <row r="3088" spans="1:5" x14ac:dyDescent="0.25">
      <c r="A3088">
        <v>3021</v>
      </c>
      <c r="B3088" s="40">
        <v>2647971.6557558738</v>
      </c>
      <c r="C3088">
        <v>4253689.7531994404</v>
      </c>
      <c r="D3088" t="str">
        <v>unmet</v>
      </c>
      <c r="E3088">
        <v>-1605718.0974435667</v>
      </c>
    </row>
    <row r="3089" spans="1:5" x14ac:dyDescent="0.25">
      <c r="A3089">
        <v>3022</v>
      </c>
      <c r="B3089" s="40">
        <v>2708798.8992597647</v>
      </c>
      <c r="C3089">
        <v>4253417.9583757157</v>
      </c>
      <c r="D3089" t="str">
        <v>unmet</v>
      </c>
      <c r="E3089">
        <v>-1544619.0591159509</v>
      </c>
    </row>
    <row r="3090" spans="1:5" x14ac:dyDescent="0.25">
      <c r="A3090">
        <v>3023</v>
      </c>
      <c r="B3090" s="40">
        <v>3422755.3899656083</v>
      </c>
      <c r="C3090">
        <v>4253598.519870678</v>
      </c>
      <c r="D3090" t="str">
        <v>unmet</v>
      </c>
      <c r="E3090">
        <v>-830843.12990506971</v>
      </c>
    </row>
    <row r="3091" spans="1:5" x14ac:dyDescent="0.25">
      <c r="A3091">
        <v>3024</v>
      </c>
      <c r="B3091" s="40">
        <v>4229637.6624990012</v>
      </c>
      <c r="C3091">
        <v>4252910.0284436187</v>
      </c>
      <c r="D3091" t="str">
        <v>unmet</v>
      </c>
      <c r="E3091">
        <v>-23272.365944617428</v>
      </c>
    </row>
    <row r="3092" spans="1:5" x14ac:dyDescent="0.25">
      <c r="A3092">
        <v>3025</v>
      </c>
      <c r="B3092" s="40">
        <v>3494517.1629652651</v>
      </c>
      <c r="C3092">
        <v>4253522.4889604161</v>
      </c>
      <c r="D3092" t="str">
        <v>unmet</v>
      </c>
      <c r="E3092">
        <v>-759005.32599515095</v>
      </c>
    </row>
    <row r="3093" spans="1:5" x14ac:dyDescent="0.25">
      <c r="A3093">
        <v>3026</v>
      </c>
      <c r="B3093" s="40">
        <v>5292125.0620067809</v>
      </c>
      <c r="C3093">
        <v>4252990.8940128833</v>
      </c>
      <c r="D3093" t="str">
        <v>met</v>
      </c>
      <c r="E3093">
        <v>1039134.1679938976</v>
      </c>
    </row>
    <row r="3094" spans="1:5" x14ac:dyDescent="0.25">
      <c r="A3094">
        <v>3027</v>
      </c>
      <c r="B3094" s="40">
        <v>3112993.7443825295</v>
      </c>
      <c r="C3094">
        <v>4253415.385214108</v>
      </c>
      <c r="D3094" t="str">
        <v>unmet</v>
      </c>
      <c r="E3094">
        <v>-1140421.6408315785</v>
      </c>
    </row>
    <row r="3095" spans="1:5" x14ac:dyDescent="0.25">
      <c r="A3095">
        <v>3028</v>
      </c>
      <c r="B3095" s="40">
        <v>3540552.2849604418</v>
      </c>
      <c r="C3095">
        <v>4253599.6198681546</v>
      </c>
      <c r="D3095" t="str">
        <v>unmet</v>
      </c>
      <c r="E3095">
        <v>-713047.33490771288</v>
      </c>
    </row>
    <row r="3096" spans="1:5" x14ac:dyDescent="0.25">
      <c r="A3096">
        <v>3029</v>
      </c>
      <c r="B3096" s="40">
        <v>3155290.7507776162</v>
      </c>
      <c r="C3096">
        <v>4253053.2829427235</v>
      </c>
      <c r="D3096" t="str">
        <v>unmet</v>
      </c>
      <c r="E3096">
        <v>-1097762.5321651073</v>
      </c>
    </row>
    <row r="3097" spans="1:5" x14ac:dyDescent="0.25">
      <c r="A3097">
        <v>3030</v>
      </c>
      <c r="B3097" s="40">
        <v>3186047.112801508</v>
      </c>
      <c r="C3097">
        <v>4253236.2481126916</v>
      </c>
      <c r="D3097" t="str">
        <v>unmet</v>
      </c>
      <c r="E3097">
        <v>-1067189.1353111835</v>
      </c>
    </row>
    <row r="3098" spans="1:5" x14ac:dyDescent="0.25">
      <c r="A3098">
        <v>3031</v>
      </c>
      <c r="B3098" s="40">
        <v>3706191.4023603261</v>
      </c>
      <c r="C3098">
        <v>4253091.2369763181</v>
      </c>
      <c r="D3098" t="str">
        <v>unmet</v>
      </c>
      <c r="E3098">
        <v>-546899.83461599192</v>
      </c>
    </row>
    <row r="3099" spans="1:5" x14ac:dyDescent="0.25">
      <c r="A3099">
        <v>3032</v>
      </c>
      <c r="B3099" s="40">
        <v>5148670.9362994749</v>
      </c>
      <c r="C3099">
        <v>4253141.6521883588</v>
      </c>
      <c r="D3099" t="str">
        <v>met</v>
      </c>
      <c r="E3099">
        <v>895529.28411111608</v>
      </c>
    </row>
    <row r="3100" spans="1:5" x14ac:dyDescent="0.25">
      <c r="A3100">
        <v>3033</v>
      </c>
      <c r="B3100" s="40">
        <v>3566859.8753820942</v>
      </c>
      <c r="C3100">
        <v>4253410.5805284558</v>
      </c>
      <c r="D3100" t="str">
        <v>unmet</v>
      </c>
      <c r="E3100">
        <v>-686550.70514636161</v>
      </c>
    </row>
    <row r="3101" spans="1:5" x14ac:dyDescent="0.25">
      <c r="A3101">
        <v>3034</v>
      </c>
      <c r="B3101" s="40">
        <v>4295353.2817010023</v>
      </c>
      <c r="C3101">
        <v>4252939.5003273506</v>
      </c>
      <c r="D3101" t="str">
        <v>met</v>
      </c>
      <c r="E3101">
        <v>42413.781373651698</v>
      </c>
    </row>
    <row r="3102" spans="1:5" x14ac:dyDescent="0.25">
      <c r="A3102">
        <v>3035</v>
      </c>
      <c r="B3102" s="40">
        <v>4313699.1922457144</v>
      </c>
      <c r="C3102">
        <v>4253038.6886147074</v>
      </c>
      <c r="D3102" t="str">
        <v>met</v>
      </c>
      <c r="E3102">
        <v>60660.503631006926</v>
      </c>
    </row>
    <row r="3103" spans="1:5" x14ac:dyDescent="0.25">
      <c r="A3103">
        <v>3036</v>
      </c>
      <c r="B3103" s="40">
        <v>3499519.0710909306</v>
      </c>
      <c r="C3103">
        <v>4253123.0599713372</v>
      </c>
      <c r="D3103" t="str">
        <v>unmet</v>
      </c>
      <c r="E3103">
        <v>-753603.9888804066</v>
      </c>
    </row>
    <row r="3104" spans="1:5" x14ac:dyDescent="0.25">
      <c r="A3104">
        <v>3037</v>
      </c>
      <c r="B3104" s="40">
        <v>3023967.221738887</v>
      </c>
      <c r="C3104">
        <v>4253637.6417892836</v>
      </c>
      <c r="D3104" t="str">
        <v>unmet</v>
      </c>
      <c r="E3104">
        <v>-1229670.4200503966</v>
      </c>
    </row>
    <row r="3105" spans="1:5" x14ac:dyDescent="0.25">
      <c r="A3105">
        <v>3038</v>
      </c>
      <c r="B3105" s="40">
        <v>3107433.0092671709</v>
      </c>
      <c r="C3105">
        <v>4253429.0906180004</v>
      </c>
      <c r="D3105" t="str">
        <v>unmet</v>
      </c>
      <c r="E3105">
        <v>-1145996.0813508295</v>
      </c>
    </row>
    <row r="3106" spans="1:5" x14ac:dyDescent="0.25">
      <c r="A3106">
        <v>3039</v>
      </c>
      <c r="B3106" s="40">
        <v>3401015.4082602062</v>
      </c>
      <c r="C3106">
        <v>4252978.8615483418</v>
      </c>
      <c r="D3106" t="str">
        <v>unmet</v>
      </c>
      <c r="E3106">
        <v>-851963.45328813558</v>
      </c>
    </row>
    <row r="3107" spans="1:5" x14ac:dyDescent="0.25">
      <c r="A3107">
        <v>3040</v>
      </c>
      <c r="B3107" s="40">
        <v>3023037.1764603052</v>
      </c>
      <c r="C3107">
        <v>4253565.5272573549</v>
      </c>
      <c r="D3107" t="str">
        <v>unmet</v>
      </c>
      <c r="E3107">
        <v>-1230528.3507970497</v>
      </c>
    </row>
    <row r="3108" spans="1:5" x14ac:dyDescent="0.25">
      <c r="A3108">
        <v>3041</v>
      </c>
      <c r="B3108" s="40">
        <v>3036390.3574657841</v>
      </c>
      <c r="C3108">
        <v>4252929.5359739065</v>
      </c>
      <c r="D3108" t="str">
        <v>unmet</v>
      </c>
      <c r="E3108">
        <v>-1216539.1785081225</v>
      </c>
    </row>
    <row r="3109" spans="1:5" x14ac:dyDescent="0.25">
      <c r="A3109">
        <v>3042</v>
      </c>
      <c r="B3109" s="40">
        <v>2980934.1938506761</v>
      </c>
      <c r="C3109">
        <v>4252928.3172206376</v>
      </c>
      <c r="D3109" t="str">
        <v>unmet</v>
      </c>
      <c r="E3109">
        <v>-1271994.1233699615</v>
      </c>
    </row>
    <row r="3110" spans="1:5" x14ac:dyDescent="0.25">
      <c r="A3110">
        <v>3043</v>
      </c>
      <c r="B3110" s="40">
        <v>3541842.5245617568</v>
      </c>
      <c r="C3110">
        <v>4253025.6579150548</v>
      </c>
      <c r="D3110" t="str">
        <v>unmet</v>
      </c>
      <c r="E3110">
        <v>-711183.13335329806</v>
      </c>
    </row>
    <row r="3111" spans="1:5" x14ac:dyDescent="0.25">
      <c r="A3111">
        <v>3044</v>
      </c>
      <c r="B3111" s="40">
        <v>3561113.4001416056</v>
      </c>
      <c r="C3111">
        <v>4253513.4377207728</v>
      </c>
      <c r="D3111" t="str">
        <v>unmet</v>
      </c>
      <c r="E3111">
        <v>-692400.03757916717</v>
      </c>
    </row>
    <row r="3112" spans="1:5" x14ac:dyDescent="0.25">
      <c r="A3112">
        <v>3045</v>
      </c>
      <c r="B3112" s="40">
        <v>3031885.687225692</v>
      </c>
      <c r="C3112">
        <v>4253200.0677268282</v>
      </c>
      <c r="D3112" t="str">
        <v>unmet</v>
      </c>
      <c r="E3112">
        <v>-1221314.3805011362</v>
      </c>
    </row>
    <row r="3113" spans="1:5" x14ac:dyDescent="0.25">
      <c r="A3113">
        <v>3046</v>
      </c>
      <c r="B3113" s="40">
        <v>3979148.2878183755</v>
      </c>
      <c r="C3113">
        <v>4253586.6061533066</v>
      </c>
      <c r="D3113" t="str">
        <v>unmet</v>
      </c>
      <c r="E3113">
        <v>-274438.31833493104</v>
      </c>
    </row>
    <row r="3114" spans="1:5" x14ac:dyDescent="0.25">
      <c r="A3114">
        <v>3047</v>
      </c>
      <c r="B3114" s="40">
        <v>3313966.2875230052</v>
      </c>
      <c r="C3114">
        <v>4253741.6333601391</v>
      </c>
      <c r="D3114" t="str">
        <v>unmet</v>
      </c>
      <c r="E3114">
        <v>-939775.34583713394</v>
      </c>
    </row>
    <row r="3115" spans="1:5" x14ac:dyDescent="0.25">
      <c r="A3115">
        <v>3048</v>
      </c>
      <c r="B3115" s="40">
        <v>3581057.5859493101</v>
      </c>
      <c r="C3115">
        <v>4253424.2978081089</v>
      </c>
      <c r="D3115" t="str">
        <v>unmet</v>
      </c>
      <c r="E3115">
        <v>-672366.71185879875</v>
      </c>
    </row>
    <row r="3116" spans="1:5" x14ac:dyDescent="0.25">
      <c r="A3116">
        <v>3049</v>
      </c>
      <c r="B3116" s="40">
        <v>3720425.5569477044</v>
      </c>
      <c r="C3116">
        <v>4253076.0812685145</v>
      </c>
      <c r="D3116" t="str">
        <v>unmet</v>
      </c>
      <c r="E3116">
        <v>-532650.5243208101</v>
      </c>
    </row>
    <row r="3117" spans="1:5" x14ac:dyDescent="0.25">
      <c r="A3117">
        <v>3050</v>
      </c>
      <c r="B3117" s="40">
        <v>3469107.3744786368</v>
      </c>
      <c r="C3117">
        <v>4253369.1036759568</v>
      </c>
      <c r="D3117" t="str">
        <v>unmet</v>
      </c>
      <c r="E3117">
        <v>-784261.72919732006</v>
      </c>
    </row>
    <row r="3118" spans="1:5" x14ac:dyDescent="0.25">
      <c r="A3118">
        <v>3051</v>
      </c>
      <c r="B3118" s="40">
        <v>3446273.9039201597</v>
      </c>
      <c r="C3118">
        <v>4253098.6525301654</v>
      </c>
      <c r="D3118" t="str">
        <v>unmet</v>
      </c>
      <c r="E3118">
        <v>-806824.74861000571</v>
      </c>
    </row>
    <row r="3119" spans="1:5" x14ac:dyDescent="0.25">
      <c r="A3119">
        <v>3052</v>
      </c>
      <c r="B3119" s="40">
        <v>3293694.8418036452</v>
      </c>
      <c r="C3119">
        <v>4253493.4157191245</v>
      </c>
      <c r="D3119" t="str">
        <v>unmet</v>
      </c>
      <c r="E3119">
        <v>-959798.57391547924</v>
      </c>
    </row>
    <row r="3120" spans="1:5" x14ac:dyDescent="0.25">
      <c r="A3120">
        <v>3053</v>
      </c>
      <c r="B3120" s="40">
        <v>3158805.9584251712</v>
      </c>
      <c r="C3120">
        <v>4253276.7996700704</v>
      </c>
      <c r="D3120" t="str">
        <v>unmet</v>
      </c>
      <c r="E3120">
        <v>-1094470.8412448992</v>
      </c>
    </row>
    <row r="3121" spans="1:5" x14ac:dyDescent="0.25">
      <c r="A3121">
        <v>3054</v>
      </c>
      <c r="B3121" s="40">
        <v>3593330.8139147321</v>
      </c>
      <c r="C3121">
        <v>4253902.1798083717</v>
      </c>
      <c r="D3121" t="str">
        <v>unmet</v>
      </c>
      <c r="E3121">
        <v>-660571.36589363962</v>
      </c>
    </row>
    <row r="3122" spans="1:5" x14ac:dyDescent="0.25">
      <c r="A3122">
        <v>3055</v>
      </c>
      <c r="B3122" s="40">
        <v>4022236.6492065303</v>
      </c>
      <c r="C3122">
        <v>4253769.0316879125</v>
      </c>
      <c r="D3122" t="str">
        <v>unmet</v>
      </c>
      <c r="E3122">
        <v>-231532.38248138223</v>
      </c>
    </row>
    <row r="3123" spans="1:5" x14ac:dyDescent="0.25">
      <c r="A3123">
        <v>3056</v>
      </c>
      <c r="B3123" s="40">
        <v>3518432.8464542096</v>
      </c>
      <c r="C3123">
        <v>4253170.2105901744</v>
      </c>
      <c r="D3123" t="str">
        <v>unmet</v>
      </c>
      <c r="E3123">
        <v>-734737.36413596477</v>
      </c>
    </row>
    <row r="3124" spans="1:5" x14ac:dyDescent="0.25">
      <c r="A3124">
        <v>3057</v>
      </c>
      <c r="B3124" s="40">
        <v>3601682.5425427509</v>
      </c>
      <c r="C3124">
        <v>4253796.1889678109</v>
      </c>
      <c r="D3124" t="str">
        <v>unmet</v>
      </c>
      <c r="E3124">
        <v>-652113.64642506</v>
      </c>
    </row>
    <row r="3125" spans="1:5" x14ac:dyDescent="0.25">
      <c r="A3125">
        <v>3058</v>
      </c>
      <c r="B3125" s="40">
        <v>3604755.1194986021</v>
      </c>
      <c r="C3125">
        <v>4253233.1942801401</v>
      </c>
      <c r="D3125" t="str">
        <v>unmet</v>
      </c>
      <c r="E3125">
        <v>-648478.07478153799</v>
      </c>
    </row>
    <row r="3126" spans="1:5" x14ac:dyDescent="0.25">
      <c r="A3126">
        <v>3059</v>
      </c>
      <c r="B3126" s="40">
        <v>3434308.1567334551</v>
      </c>
      <c r="C3126">
        <v>4253067.5245703971</v>
      </c>
      <c r="D3126" t="str">
        <v>unmet</v>
      </c>
      <c r="E3126">
        <v>-818759.36783694196</v>
      </c>
    </row>
    <row r="3127" spans="1:5" x14ac:dyDescent="0.25">
      <c r="A3127">
        <v>3060</v>
      </c>
      <c r="B3127" s="40">
        <v>4026990.9495604415</v>
      </c>
      <c r="C3127">
        <v>4253277.523004543</v>
      </c>
      <c r="D3127" t="str">
        <v>unmet</v>
      </c>
      <c r="E3127">
        <v>-226286.57344410149</v>
      </c>
    </row>
    <row r="3128" spans="1:5" x14ac:dyDescent="0.25">
      <c r="A3128">
        <v>3061</v>
      </c>
      <c r="B3128" s="40">
        <v>3744483.1837834893</v>
      </c>
      <c r="C3128">
        <v>4253465.7664963724</v>
      </c>
      <c r="D3128" t="str">
        <v>unmet</v>
      </c>
      <c r="E3128">
        <v>-508982.58271288313</v>
      </c>
    </row>
    <row r="3129" spans="1:5" x14ac:dyDescent="0.25">
      <c r="A3129">
        <v>3062</v>
      </c>
      <c r="B3129" s="40">
        <v>3877792.1293613445</v>
      </c>
      <c r="C3129">
        <v>4254107.1250248449</v>
      </c>
      <c r="D3129" t="str">
        <v>unmet</v>
      </c>
      <c r="E3129">
        <v>-376314.99566350039</v>
      </c>
    </row>
    <row r="3130" spans="1:5" x14ac:dyDescent="0.25">
      <c r="A3130">
        <v>3063</v>
      </c>
      <c r="B3130" s="40">
        <v>3545506.0034781867</v>
      </c>
      <c r="C3130">
        <v>4253439.8065944072</v>
      </c>
      <c r="D3130" t="str">
        <v>unmet</v>
      </c>
      <c r="E3130">
        <v>-707933.80311622052</v>
      </c>
    </row>
    <row r="3131" spans="1:5" x14ac:dyDescent="0.25">
      <c r="A3131">
        <v>3064</v>
      </c>
      <c r="B3131" s="40">
        <v>3419249.5358914901</v>
      </c>
      <c r="C3131">
        <v>4253408.5509510459</v>
      </c>
      <c r="D3131" t="str">
        <v>unmet</v>
      </c>
      <c r="E3131">
        <v>-834159.01505955588</v>
      </c>
    </row>
    <row r="3132" spans="1:5" x14ac:dyDescent="0.25">
      <c r="A3132">
        <v>3065</v>
      </c>
      <c r="B3132" s="40">
        <v>3419974.3944733217</v>
      </c>
      <c r="C3132">
        <v>4252972.4483534824</v>
      </c>
      <c r="D3132" t="str">
        <v>unmet</v>
      </c>
      <c r="E3132">
        <v>-832998.05388016067</v>
      </c>
    </row>
    <row r="3133" spans="1:5" x14ac:dyDescent="0.25">
      <c r="A3133">
        <v>3066</v>
      </c>
      <c r="B3133" s="40">
        <v>3996316.2163317786</v>
      </c>
      <c r="C3133">
        <v>4253042.5680303052</v>
      </c>
      <c r="D3133" t="str">
        <v>unmet</v>
      </c>
      <c r="E3133">
        <v>-256726.35169852665</v>
      </c>
    </row>
    <row r="3134" spans="1:5" x14ac:dyDescent="0.25">
      <c r="A3134">
        <v>3067</v>
      </c>
      <c r="B3134" s="40">
        <v>2988463.2013725117</v>
      </c>
      <c r="C3134">
        <v>4253224.4942566771</v>
      </c>
      <c r="D3134" t="str">
        <v>unmet</v>
      </c>
      <c r="E3134">
        <v>-1264761.2928841654</v>
      </c>
    </row>
    <row r="3135" spans="1:5" x14ac:dyDescent="0.25">
      <c r="A3135">
        <v>3068</v>
      </c>
      <c r="B3135" s="40">
        <v>3427111.0158241517</v>
      </c>
      <c r="C3135">
        <v>4253398.0886411546</v>
      </c>
      <c r="D3135" t="str">
        <v>unmet</v>
      </c>
      <c r="E3135">
        <v>-826287.07281700289</v>
      </c>
    </row>
    <row r="3136" spans="1:5" x14ac:dyDescent="0.25">
      <c r="A3136">
        <v>3069</v>
      </c>
      <c r="B3136" s="40">
        <v>3057388.7055165851</v>
      </c>
      <c r="C3136">
        <v>4254117.1394859469</v>
      </c>
      <c r="D3136" t="str">
        <v>unmet</v>
      </c>
      <c r="E3136">
        <v>-1196728.4339693617</v>
      </c>
    </row>
    <row r="3137" spans="1:5" x14ac:dyDescent="0.25">
      <c r="A3137">
        <v>3070</v>
      </c>
      <c r="B3137" s="40">
        <v>3493566.0995846153</v>
      </c>
      <c r="C3137">
        <v>4253248.2376645589</v>
      </c>
      <c r="D3137" t="str">
        <v>unmet</v>
      </c>
      <c r="E3137">
        <v>-759682.1380799436</v>
      </c>
    </row>
    <row r="3138" spans="1:5" x14ac:dyDescent="0.25">
      <c r="A3138">
        <v>3071</v>
      </c>
      <c r="B3138" s="40">
        <v>2879140.3553637685</v>
      </c>
      <c r="C3138">
        <v>4253217.6884737704</v>
      </c>
      <c r="D3138" t="str">
        <v>unmet</v>
      </c>
      <c r="E3138">
        <v>-1374077.3331100019</v>
      </c>
    </row>
    <row r="3139" spans="1:5" x14ac:dyDescent="0.25">
      <c r="A3139">
        <v>3072</v>
      </c>
      <c r="B3139" s="40">
        <v>3919099.9064166788</v>
      </c>
      <c r="C3139">
        <v>4253030.3911024183</v>
      </c>
      <c r="D3139" t="str">
        <v>unmet</v>
      </c>
      <c r="E3139">
        <v>-333930.4846857395</v>
      </c>
    </row>
    <row r="3140" spans="1:5" x14ac:dyDescent="0.25">
      <c r="A3140">
        <v>3073</v>
      </c>
      <c r="B3140" s="40">
        <v>3682381.4396076105</v>
      </c>
      <c r="C3140">
        <v>4253349.7046364862</v>
      </c>
      <c r="D3140" t="str">
        <v>unmet</v>
      </c>
      <c r="E3140">
        <v>-570968.26502887579</v>
      </c>
    </row>
    <row r="3141" spans="1:5" x14ac:dyDescent="0.25">
      <c r="A3141">
        <v>3074</v>
      </c>
      <c r="B3141" s="40">
        <v>3305127.7257011058</v>
      </c>
      <c r="C3141">
        <v>4253345.5194132086</v>
      </c>
      <c r="D3141" t="str">
        <v>unmet</v>
      </c>
      <c r="E3141">
        <v>-948217.79371210281</v>
      </c>
    </row>
    <row r="3142" spans="1:5" x14ac:dyDescent="0.25">
      <c r="A3142">
        <v>3075</v>
      </c>
      <c r="B3142" s="40">
        <v>3772467.1235452294</v>
      </c>
      <c r="C3142">
        <v>4253591.1394084999</v>
      </c>
      <c r="D3142" t="str">
        <v>unmet</v>
      </c>
      <c r="E3142">
        <v>-481124.0158632705</v>
      </c>
    </row>
    <row r="3143" spans="1:5" x14ac:dyDescent="0.25">
      <c r="A3143">
        <v>3076</v>
      </c>
      <c r="B3143" s="40">
        <v>4099478.3266138621</v>
      </c>
      <c r="C3143">
        <v>4254090.0643187296</v>
      </c>
      <c r="D3143" t="str">
        <v>unmet</v>
      </c>
      <c r="E3143">
        <v>-154611.7377048675</v>
      </c>
    </row>
    <row r="3144" spans="1:5" x14ac:dyDescent="0.25">
      <c r="A3144">
        <v>3077</v>
      </c>
      <c r="B3144" s="40">
        <v>3590977.8479743837</v>
      </c>
      <c r="C3144">
        <v>4253110.7347138207</v>
      </c>
      <c r="D3144" t="str">
        <v>unmet</v>
      </c>
      <c r="E3144">
        <v>-662132.886739437</v>
      </c>
    </row>
    <row r="3145" spans="1:5" x14ac:dyDescent="0.25">
      <c r="A3145">
        <v>3078</v>
      </c>
      <c r="B3145" s="40">
        <v>3852723.2794508352</v>
      </c>
      <c r="C3145">
        <v>4253589.030312879</v>
      </c>
      <c r="D3145" t="str">
        <v>unmet</v>
      </c>
      <c r="E3145">
        <v>-400865.75086204382</v>
      </c>
    </row>
    <row r="3146" spans="1:5" x14ac:dyDescent="0.25">
      <c r="A3146">
        <v>3079</v>
      </c>
      <c r="B3146" s="40">
        <v>3148483.4146277318</v>
      </c>
      <c r="C3146">
        <v>4253585.474057327</v>
      </c>
      <c r="D3146" t="str">
        <v>unmet</v>
      </c>
      <c r="E3146">
        <v>-1105102.0594295952</v>
      </c>
    </row>
    <row r="3147" spans="1:5" x14ac:dyDescent="0.25">
      <c r="A3147">
        <v>3080</v>
      </c>
      <c r="B3147" s="40">
        <v>3810856.9076999319</v>
      </c>
      <c r="C3147">
        <v>4253335.3080548951</v>
      </c>
      <c r="D3147" t="str">
        <v>unmet</v>
      </c>
      <c r="E3147">
        <v>-442478.40035496326</v>
      </c>
    </row>
    <row r="3148" spans="1:5" x14ac:dyDescent="0.25">
      <c r="A3148">
        <v>3081</v>
      </c>
      <c r="B3148" s="40">
        <v>3118488.3722364223</v>
      </c>
      <c r="C3148">
        <v>4253651.5955585558</v>
      </c>
      <c r="D3148" t="str">
        <v>unmet</v>
      </c>
      <c r="E3148">
        <v>-1135163.2233221335</v>
      </c>
    </row>
    <row r="3149" spans="1:5" x14ac:dyDescent="0.25">
      <c r="A3149">
        <v>3082</v>
      </c>
      <c r="B3149" s="40">
        <v>3211266.1138412394</v>
      </c>
      <c r="C3149">
        <v>4253435.4458124796</v>
      </c>
      <c r="D3149" t="str">
        <v>unmet</v>
      </c>
      <c r="E3149">
        <v>-1042169.3319712402</v>
      </c>
    </row>
    <row r="3150" spans="1:5" x14ac:dyDescent="0.25">
      <c r="A3150">
        <v>3083</v>
      </c>
      <c r="B3150" s="40">
        <v>4017116.6494142208</v>
      </c>
      <c r="C3150">
        <v>4253974.6433670521</v>
      </c>
      <c r="D3150" t="str">
        <v>unmet</v>
      </c>
      <c r="E3150">
        <v>-236857.99395283125</v>
      </c>
    </row>
    <row r="3151" spans="1:5" x14ac:dyDescent="0.25">
      <c r="A3151">
        <v>3084</v>
      </c>
      <c r="B3151" s="40">
        <v>3166492.3664321816</v>
      </c>
      <c r="C3151">
        <v>4253488.5123218242</v>
      </c>
      <c r="D3151" t="str">
        <v>unmet</v>
      </c>
      <c r="E3151">
        <v>-1086996.1458896426</v>
      </c>
    </row>
    <row r="3152" spans="1:5" x14ac:dyDescent="0.25">
      <c r="A3152">
        <v>3085</v>
      </c>
      <c r="B3152" s="40">
        <v>4765266.9980580108</v>
      </c>
      <c r="C3152">
        <v>4253123.915889902</v>
      </c>
      <c r="D3152" t="str">
        <v>met</v>
      </c>
      <c r="E3152">
        <v>512143.08216810878</v>
      </c>
    </row>
    <row r="3153" spans="1:5" x14ac:dyDescent="0.25">
      <c r="A3153">
        <v>3086</v>
      </c>
      <c r="B3153" s="40">
        <v>4704820.8866957799</v>
      </c>
      <c r="C3153">
        <v>4253551.7116546296</v>
      </c>
      <c r="D3153" t="str">
        <v>met</v>
      </c>
      <c r="E3153">
        <v>451269.1750411503</v>
      </c>
    </row>
    <row r="3154" spans="1:5" x14ac:dyDescent="0.25">
      <c r="A3154">
        <v>3087</v>
      </c>
      <c r="B3154" s="40">
        <v>3247244.6430728328</v>
      </c>
      <c r="C3154">
        <v>4253566.2425877033</v>
      </c>
      <c r="D3154" t="str">
        <v>unmet</v>
      </c>
      <c r="E3154">
        <v>-1006321.5995148704</v>
      </c>
    </row>
    <row r="3155" spans="1:5" x14ac:dyDescent="0.25">
      <c r="A3155">
        <v>3088</v>
      </c>
      <c r="B3155" s="40">
        <v>3561395.272208916</v>
      </c>
      <c r="C3155">
        <v>4253244.5707655195</v>
      </c>
      <c r="D3155" t="str">
        <v>unmet</v>
      </c>
      <c r="E3155">
        <v>-691849.29855660349</v>
      </c>
    </row>
    <row r="3156" spans="1:5" x14ac:dyDescent="0.25">
      <c r="A3156">
        <v>3089</v>
      </c>
      <c r="B3156" s="40">
        <v>3504256.8503572638</v>
      </c>
      <c r="C3156">
        <v>4253365.7044526264</v>
      </c>
      <c r="D3156" t="str">
        <v>unmet</v>
      </c>
      <c r="E3156">
        <v>-749108.85409536259</v>
      </c>
    </row>
    <row r="3157" spans="1:5" x14ac:dyDescent="0.25">
      <c r="A3157">
        <v>3090</v>
      </c>
      <c r="B3157" s="40">
        <v>3792489.5255665807</v>
      </c>
      <c r="C3157">
        <v>4253125.3151497403</v>
      </c>
      <c r="D3157" t="str">
        <v>unmet</v>
      </c>
      <c r="E3157">
        <v>-460635.78958315961</v>
      </c>
    </row>
    <row r="3158" spans="1:5" x14ac:dyDescent="0.25">
      <c r="A3158">
        <v>3091</v>
      </c>
      <c r="B3158" s="40">
        <v>3634631.6394845052</v>
      </c>
      <c r="C3158">
        <v>4253126.5427085161</v>
      </c>
      <c r="D3158" t="str">
        <v>unmet</v>
      </c>
      <c r="E3158">
        <v>-618494.90322401095</v>
      </c>
    </row>
    <row r="3159" spans="1:5" x14ac:dyDescent="0.25">
      <c r="A3159">
        <v>3092</v>
      </c>
      <c r="B3159" s="40">
        <v>3393057.7339382116</v>
      </c>
      <c r="C3159">
        <v>4253227.7617384428</v>
      </c>
      <c r="D3159" t="str">
        <v>unmet</v>
      </c>
      <c r="E3159">
        <v>-860170.02780023124</v>
      </c>
    </row>
    <row r="3160" spans="1:5" x14ac:dyDescent="0.25">
      <c r="A3160">
        <v>3093</v>
      </c>
      <c r="B3160" s="40">
        <v>3884440.5465188664</v>
      </c>
      <c r="C3160">
        <v>4253357.2501660353</v>
      </c>
      <c r="D3160" t="str">
        <v>unmet</v>
      </c>
      <c r="E3160">
        <v>-368916.70364716882</v>
      </c>
    </row>
    <row r="3161" spans="1:5" x14ac:dyDescent="0.25">
      <c r="A3161">
        <v>3094</v>
      </c>
      <c r="B3161" s="40">
        <v>3447946.2177604125</v>
      </c>
      <c r="C3161">
        <v>4253196.026773233</v>
      </c>
      <c r="D3161" t="str">
        <v>unmet</v>
      </c>
      <c r="E3161">
        <v>-805249.80901282048</v>
      </c>
    </row>
    <row r="3162" spans="1:5" x14ac:dyDescent="0.25">
      <c r="A3162">
        <v>3095</v>
      </c>
      <c r="B3162" s="40">
        <v>3171953.6979189366</v>
      </c>
      <c r="C3162">
        <v>4253474.6846499592</v>
      </c>
      <c r="D3162" t="str">
        <v>unmet</v>
      </c>
      <c r="E3162">
        <v>-1081520.9867310226</v>
      </c>
    </row>
    <row r="3163" spans="1:5" x14ac:dyDescent="0.25">
      <c r="A3163">
        <v>3096</v>
      </c>
      <c r="B3163" s="40">
        <v>3747205.5739271762</v>
      </c>
      <c r="C3163">
        <v>4253010.1561100995</v>
      </c>
      <c r="D3163" t="str">
        <v>unmet</v>
      </c>
      <c r="E3163">
        <v>-505804.58218292333</v>
      </c>
    </row>
    <row r="3164" spans="1:5" x14ac:dyDescent="0.25">
      <c r="A3164">
        <v>3097</v>
      </c>
      <c r="B3164" s="40">
        <v>3459847.1180354208</v>
      </c>
      <c r="C3164">
        <v>4253270.1374297412</v>
      </c>
      <c r="D3164" t="str">
        <v>unmet</v>
      </c>
      <c r="E3164">
        <v>-793423.01939432044</v>
      </c>
    </row>
    <row r="3165" spans="1:5" x14ac:dyDescent="0.25">
      <c r="A3165">
        <v>3098</v>
      </c>
      <c r="B3165" s="40">
        <v>3165899.6984478603</v>
      </c>
      <c r="C3165">
        <v>4253075.040794218</v>
      </c>
      <c r="D3165" t="str">
        <v>unmet</v>
      </c>
      <c r="E3165">
        <v>-1087175.3423463576</v>
      </c>
    </row>
    <row r="3166" spans="1:5" x14ac:dyDescent="0.25">
      <c r="A3166">
        <v>3099</v>
      </c>
      <c r="B3166" s="40">
        <v>2892675.553155032</v>
      </c>
      <c r="C3166">
        <v>4253546.301723971</v>
      </c>
      <c r="D3166" t="str">
        <v>unmet</v>
      </c>
      <c r="E3166">
        <v>-1360870.748568939</v>
      </c>
    </row>
    <row r="3167" spans="1:5" x14ac:dyDescent="0.25">
      <c r="A3167">
        <v>3100</v>
      </c>
      <c r="B3167" s="40">
        <v>3315737.4591337172</v>
      </c>
      <c r="C3167">
        <v>4253432.911307239</v>
      </c>
      <c r="D3167" t="str">
        <v>unmet</v>
      </c>
      <c r="E3167">
        <v>-937695.45217352174</v>
      </c>
    </row>
    <row r="3168" spans="1:5" x14ac:dyDescent="0.25">
      <c r="A3168">
        <v>3101</v>
      </c>
      <c r="B3168" s="40">
        <v>3315928.622111137</v>
      </c>
      <c r="C3168">
        <v>4253278.4229957713</v>
      </c>
      <c r="D3168" t="str">
        <v>unmet</v>
      </c>
      <c r="E3168">
        <v>-937349.80088463426</v>
      </c>
    </row>
    <row r="3169" spans="1:5" x14ac:dyDescent="0.25">
      <c r="A3169">
        <v>3102</v>
      </c>
      <c r="B3169" s="40">
        <v>3625817.1853017337</v>
      </c>
      <c r="C3169">
        <v>4253005.2392418273</v>
      </c>
      <c r="D3169" t="str">
        <v>unmet</v>
      </c>
      <c r="E3169">
        <v>-627188.05394009361</v>
      </c>
    </row>
    <row r="3170" spans="1:5" x14ac:dyDescent="0.25">
      <c r="A3170">
        <v>3103</v>
      </c>
      <c r="B3170" s="40">
        <v>3733768.1110546412</v>
      </c>
      <c r="C3170">
        <v>4253283.3263003202</v>
      </c>
      <c r="D3170" t="str">
        <v>unmet</v>
      </c>
      <c r="E3170">
        <v>-519515.21524567902</v>
      </c>
    </row>
    <row r="3171" spans="1:5" x14ac:dyDescent="0.25">
      <c r="A3171">
        <v>3104</v>
      </c>
      <c r="B3171" s="40">
        <v>3074972.1264129197</v>
      </c>
      <c r="C3171">
        <v>4253650.2066750843</v>
      </c>
      <c r="D3171" t="str">
        <v>unmet</v>
      </c>
      <c r="E3171">
        <v>-1178678.0802621646</v>
      </c>
    </row>
    <row r="3172" spans="1:5" x14ac:dyDescent="0.25">
      <c r="A3172">
        <v>3105</v>
      </c>
      <c r="B3172" s="40">
        <v>3088655.7769152019</v>
      </c>
      <c r="C3172">
        <v>4253485.3080333434</v>
      </c>
      <c r="D3172" t="str">
        <v>unmet</v>
      </c>
      <c r="E3172">
        <v>-1164829.5311181415</v>
      </c>
    </row>
    <row r="3173" spans="1:5" x14ac:dyDescent="0.25">
      <c r="A3173">
        <v>3106</v>
      </c>
      <c r="B3173" s="40">
        <v>3281526.3513714219</v>
      </c>
      <c r="C3173">
        <v>4253049.2725662123</v>
      </c>
      <c r="D3173" t="str">
        <v>unmet</v>
      </c>
      <c r="E3173">
        <v>-971522.9211947904</v>
      </c>
    </row>
    <row r="3174" spans="1:5" x14ac:dyDescent="0.25">
      <c r="A3174">
        <v>3107</v>
      </c>
      <c r="B3174" s="40">
        <v>3448304.7402056335</v>
      </c>
      <c r="C3174">
        <v>4252971.430098528</v>
      </c>
      <c r="D3174" t="str">
        <v>unmet</v>
      </c>
      <c r="E3174">
        <v>-804666.68989289459</v>
      </c>
    </row>
    <row r="3175" spans="1:5" x14ac:dyDescent="0.25">
      <c r="A3175">
        <v>3108</v>
      </c>
      <c r="B3175" s="40">
        <v>3503600.1882560113</v>
      </c>
      <c r="C3175">
        <v>4252740.0555163641</v>
      </c>
      <c r="D3175" t="str">
        <v>unmet</v>
      </c>
      <c r="E3175">
        <v>-749139.86726035271</v>
      </c>
    </row>
    <row r="3176" spans="1:5" x14ac:dyDescent="0.25">
      <c r="A3176">
        <v>3109</v>
      </c>
      <c r="B3176" s="40">
        <v>3200250.74052977</v>
      </c>
      <c r="C3176">
        <v>4253171.054776323</v>
      </c>
      <c r="D3176" t="str">
        <v>unmet</v>
      </c>
      <c r="E3176">
        <v>-1052920.314246553</v>
      </c>
    </row>
    <row r="3177" spans="1:5" x14ac:dyDescent="0.25">
      <c r="A3177">
        <v>3110</v>
      </c>
      <c r="B3177" s="40">
        <v>3743098.526265013</v>
      </c>
      <c r="C3177">
        <v>4253003.1415908067</v>
      </c>
      <c r="D3177" t="str">
        <v>unmet</v>
      </c>
      <c r="E3177">
        <v>-509904.61532579362</v>
      </c>
    </row>
    <row r="3178" spans="1:5" x14ac:dyDescent="0.25">
      <c r="A3178">
        <v>3111</v>
      </c>
      <c r="B3178" s="40">
        <v>2992004.5274250293</v>
      </c>
      <c r="C3178">
        <v>4252939.2914558686</v>
      </c>
      <c r="D3178" t="str">
        <v>unmet</v>
      </c>
      <c r="E3178">
        <v>-1260934.7640308393</v>
      </c>
    </row>
    <row r="3179" spans="1:5" x14ac:dyDescent="0.25">
      <c r="A3179">
        <v>3112</v>
      </c>
      <c r="B3179" s="40">
        <v>3167121.7655419107</v>
      </c>
      <c r="C3179">
        <v>4253273.3242140394</v>
      </c>
      <c r="D3179" t="str">
        <v>unmet</v>
      </c>
      <c r="E3179">
        <v>-1086151.5586721287</v>
      </c>
    </row>
    <row r="3180" spans="1:5" x14ac:dyDescent="0.25">
      <c r="A3180">
        <v>3113</v>
      </c>
      <c r="B3180" s="40">
        <v>3379302.9070282346</v>
      </c>
      <c r="C3180">
        <v>4253360.4351784354</v>
      </c>
      <c r="D3180" t="str">
        <v>unmet</v>
      </c>
      <c r="E3180">
        <v>-874057.52815020084</v>
      </c>
    </row>
    <row r="3181" spans="1:5" x14ac:dyDescent="0.25">
      <c r="A3181">
        <v>3114</v>
      </c>
      <c r="B3181" s="40">
        <v>3261970.0299193007</v>
      </c>
      <c r="C3181">
        <v>4253351.7257456398</v>
      </c>
      <c r="D3181" t="str">
        <v>unmet</v>
      </c>
      <c r="E3181">
        <v>-991381.69582633907</v>
      </c>
    </row>
    <row r="3182" spans="1:5" x14ac:dyDescent="0.25">
      <c r="A3182">
        <v>3115</v>
      </c>
      <c r="B3182" s="40">
        <v>3965534.3018689249</v>
      </c>
      <c r="C3182">
        <v>4253074.7855444215</v>
      </c>
      <c r="D3182" t="str">
        <v>unmet</v>
      </c>
      <c r="E3182">
        <v>-287540.48367549665</v>
      </c>
    </row>
    <row r="3183" spans="1:5" x14ac:dyDescent="0.25">
      <c r="A3183">
        <v>3116</v>
      </c>
      <c r="B3183" s="40">
        <v>2829827.3106882097</v>
      </c>
      <c r="C3183">
        <v>4254781.8809050806</v>
      </c>
      <c r="D3183" t="str">
        <v>unmet</v>
      </c>
      <c r="E3183">
        <v>-1424954.5702168709</v>
      </c>
    </row>
    <row r="3184" spans="1:5" x14ac:dyDescent="0.25">
      <c r="A3184">
        <v>3117</v>
      </c>
      <c r="B3184" s="40">
        <v>3456164.0744738365</v>
      </c>
      <c r="C3184">
        <v>4253314.4046789305</v>
      </c>
      <c r="D3184" t="str">
        <v>unmet</v>
      </c>
      <c r="E3184">
        <v>-797150.33020509407</v>
      </c>
    </row>
    <row r="3185" spans="1:5" x14ac:dyDescent="0.25">
      <c r="A3185">
        <v>3118</v>
      </c>
      <c r="B3185" s="40">
        <v>3436830.4192382507</v>
      </c>
      <c r="C3185">
        <v>4253721.1395499771</v>
      </c>
      <c r="D3185" t="str">
        <v>unmet</v>
      </c>
      <c r="E3185">
        <v>-816890.72031172644</v>
      </c>
    </row>
    <row r="3186" spans="1:5" x14ac:dyDescent="0.25">
      <c r="A3186">
        <v>3119</v>
      </c>
      <c r="B3186" s="40">
        <v>4906492.7950795926</v>
      </c>
      <c r="C3186">
        <v>4253613.6087695202</v>
      </c>
      <c r="D3186" t="str">
        <v>met</v>
      </c>
      <c r="E3186">
        <v>652879.18631007243</v>
      </c>
    </row>
    <row r="3187" spans="1:5" x14ac:dyDescent="0.25">
      <c r="A3187">
        <v>3120</v>
      </c>
      <c r="B3187" s="40">
        <v>3487494.1802285593</v>
      </c>
      <c r="C3187">
        <v>4252962.8795099529</v>
      </c>
      <c r="D3187" t="str">
        <v>unmet</v>
      </c>
      <c r="E3187">
        <v>-765468.69928139355</v>
      </c>
    </row>
    <row r="3188" spans="1:5" x14ac:dyDescent="0.25">
      <c r="A3188">
        <v>3121</v>
      </c>
      <c r="B3188" s="40">
        <v>3460328.2999160602</v>
      </c>
      <c r="C3188">
        <v>4252975.9836911038</v>
      </c>
      <c r="D3188" t="str">
        <v>unmet</v>
      </c>
      <c r="E3188">
        <v>-792647.68377504358</v>
      </c>
    </row>
    <row r="3189" spans="1:5" x14ac:dyDescent="0.25">
      <c r="A3189">
        <v>3122</v>
      </c>
      <c r="B3189" s="40">
        <v>4572273.7131403666</v>
      </c>
      <c r="C3189">
        <v>4253340.9248360945</v>
      </c>
      <c r="D3189" t="str">
        <v>met</v>
      </c>
      <c r="E3189">
        <v>318932.78830427211</v>
      </c>
    </row>
    <row r="3190" spans="1:5" x14ac:dyDescent="0.25">
      <c r="A3190">
        <v>3123</v>
      </c>
      <c r="B3190" s="40">
        <v>4576549.6492488198</v>
      </c>
      <c r="C3190">
        <v>4252981.9450435825</v>
      </c>
      <c r="D3190" t="str">
        <v>met</v>
      </c>
      <c r="E3190">
        <v>323567.70420523733</v>
      </c>
    </row>
    <row r="3191" spans="1:5" x14ac:dyDescent="0.25">
      <c r="A3191">
        <v>3124</v>
      </c>
      <c r="B3191" s="40">
        <v>5396737.4034384526</v>
      </c>
      <c r="C3191">
        <v>4253095.9518221235</v>
      </c>
      <c r="D3191" t="str">
        <v>met</v>
      </c>
      <c r="E3191">
        <v>1143641.4516163291</v>
      </c>
    </row>
    <row r="3192" spans="1:5" x14ac:dyDescent="0.25">
      <c r="A3192">
        <v>3125</v>
      </c>
      <c r="B3192" s="40">
        <v>3258552.1591863683</v>
      </c>
      <c r="C3192">
        <v>4253226.4673234336</v>
      </c>
      <c r="D3192" t="str">
        <v>unmet</v>
      </c>
      <c r="E3192">
        <v>-994674.30813706527</v>
      </c>
    </row>
    <row r="3193" spans="1:5" x14ac:dyDescent="0.25">
      <c r="A3193">
        <v>3126</v>
      </c>
      <c r="B3193" s="40">
        <v>3281905.3817739584</v>
      </c>
      <c r="C3193">
        <v>4253346.495794652</v>
      </c>
      <c r="D3193" t="str">
        <v>unmet</v>
      </c>
      <c r="E3193">
        <v>-971441.11402069358</v>
      </c>
    </row>
    <row r="3194" spans="1:5" x14ac:dyDescent="0.25">
      <c r="A3194">
        <v>3127</v>
      </c>
      <c r="B3194" s="40">
        <v>3119918.8801949066</v>
      </c>
      <c r="C3194">
        <v>4253330.6559275277</v>
      </c>
      <c r="D3194" t="str">
        <v>unmet</v>
      </c>
      <c r="E3194">
        <v>-1133411.7757326211</v>
      </c>
    </row>
    <row r="3195" spans="1:5" x14ac:dyDescent="0.25">
      <c r="A3195">
        <v>3128</v>
      </c>
      <c r="B3195" s="40">
        <v>2980161.7217257088</v>
      </c>
      <c r="C3195">
        <v>4253681.0531194117</v>
      </c>
      <c r="D3195" t="str">
        <v>unmet</v>
      </c>
      <c r="E3195">
        <v>-1273519.3313937029</v>
      </c>
    </row>
    <row r="3196" spans="1:5" x14ac:dyDescent="0.25">
      <c r="A3196">
        <v>3129</v>
      </c>
      <c r="B3196" s="40">
        <v>4496982.5232469104</v>
      </c>
      <c r="C3196">
        <v>4253473.420670243</v>
      </c>
      <c r="D3196" t="str">
        <v>met</v>
      </c>
      <c r="E3196">
        <v>243509.10257666744</v>
      </c>
    </row>
    <row r="3197" spans="1:5" x14ac:dyDescent="0.25">
      <c r="A3197">
        <v>3130</v>
      </c>
      <c r="B3197" s="40">
        <v>3689871.5645806799</v>
      </c>
      <c r="C3197">
        <v>4253838.3560883971</v>
      </c>
      <c r="D3197" t="str">
        <v>unmet</v>
      </c>
      <c r="E3197">
        <v>-563966.79150771722</v>
      </c>
    </row>
    <row r="3198" spans="1:5" x14ac:dyDescent="0.25">
      <c r="A3198">
        <v>3131</v>
      </c>
      <c r="B3198" s="40">
        <v>2955498.16410226</v>
      </c>
      <c r="C3198">
        <v>4253307.4155808082</v>
      </c>
      <c r="D3198" t="str">
        <v>unmet</v>
      </c>
      <c r="E3198">
        <v>-1297809.2514785482</v>
      </c>
    </row>
    <row r="3199" spans="1:5" x14ac:dyDescent="0.25">
      <c r="A3199">
        <v>3132</v>
      </c>
      <c r="B3199" s="40">
        <v>3368460.381436408</v>
      </c>
      <c r="C3199">
        <v>4252987.8472443232</v>
      </c>
      <c r="D3199" t="str">
        <v>unmet</v>
      </c>
      <c r="E3199">
        <v>-884527.4658079152</v>
      </c>
    </row>
    <row r="3200" spans="1:5" x14ac:dyDescent="0.25">
      <c r="A3200">
        <v>3133</v>
      </c>
      <c r="B3200" s="40">
        <v>3356162.8107490162</v>
      </c>
      <c r="C3200">
        <v>4253259.3176689679</v>
      </c>
      <c r="D3200" t="str">
        <v>unmet</v>
      </c>
      <c r="E3200">
        <v>-897096.50691995164</v>
      </c>
    </row>
    <row r="3201" spans="1:5" x14ac:dyDescent="0.25">
      <c r="A3201">
        <v>3134</v>
      </c>
      <c r="B3201" s="40">
        <v>3857671.119700138</v>
      </c>
      <c r="C3201">
        <v>4253060.8409691835</v>
      </c>
      <c r="D3201" t="str">
        <v>unmet</v>
      </c>
      <c r="E3201">
        <v>-395389.72126904549</v>
      </c>
    </row>
    <row r="3202" spans="1:5" x14ac:dyDescent="0.25">
      <c r="A3202">
        <v>3135</v>
      </c>
      <c r="B3202" s="40">
        <v>4189996.1754010115</v>
      </c>
      <c r="C3202">
        <v>4253508.9251469523</v>
      </c>
      <c r="D3202" t="str">
        <v>unmet</v>
      </c>
      <c r="E3202">
        <v>-63512.74974594079</v>
      </c>
    </row>
    <row r="3203" spans="1:5" x14ac:dyDescent="0.25">
      <c r="A3203">
        <v>3136</v>
      </c>
      <c r="B3203" s="40">
        <v>3495096.2127857758</v>
      </c>
      <c r="C3203">
        <v>4253824.6173609579</v>
      </c>
      <c r="D3203" t="str">
        <v>unmet</v>
      </c>
      <c r="E3203">
        <v>-758728.40457518212</v>
      </c>
    </row>
    <row r="3204" spans="1:5" x14ac:dyDescent="0.25">
      <c r="A3204">
        <v>3137</v>
      </c>
      <c r="B3204" s="40">
        <v>2845672.2446041256</v>
      </c>
      <c r="C3204">
        <v>4253423.8469237071</v>
      </c>
      <c r="D3204" t="str">
        <v>unmet</v>
      </c>
      <c r="E3204">
        <v>-1407751.6023195814</v>
      </c>
    </row>
    <row r="3205" spans="1:5" x14ac:dyDescent="0.25">
      <c r="A3205">
        <v>3138</v>
      </c>
      <c r="B3205" s="40">
        <v>3332943.859364368</v>
      </c>
      <c r="C3205">
        <v>4253323.4559474653</v>
      </c>
      <c r="D3205" t="str">
        <v>unmet</v>
      </c>
      <c r="E3205">
        <v>-920379.59658309724</v>
      </c>
    </row>
    <row r="3206" spans="1:5" x14ac:dyDescent="0.25">
      <c r="A3206">
        <v>3139</v>
      </c>
      <c r="B3206" s="40">
        <v>3221024.2166030514</v>
      </c>
      <c r="C3206">
        <v>4253667.92984665</v>
      </c>
      <c r="D3206" t="str">
        <v>unmet</v>
      </c>
      <c r="E3206">
        <v>-1032643.7132435986</v>
      </c>
    </row>
    <row r="3207" spans="1:5" x14ac:dyDescent="0.25">
      <c r="A3207">
        <v>3140</v>
      </c>
      <c r="B3207" s="40">
        <v>3500420.868575966</v>
      </c>
      <c r="C3207">
        <v>4253691.480661775</v>
      </c>
      <c r="D3207" t="str">
        <v>unmet</v>
      </c>
      <c r="E3207">
        <v>-753270.612085809</v>
      </c>
    </row>
    <row r="3208" spans="1:5" x14ac:dyDescent="0.25">
      <c r="A3208">
        <v>3141</v>
      </c>
      <c r="B3208" s="40">
        <v>3283899.2920462564</v>
      </c>
      <c r="C3208">
        <v>4253588.0722765019</v>
      </c>
      <c r="D3208" t="str">
        <v>unmet</v>
      </c>
      <c r="E3208">
        <v>-969688.78023024555</v>
      </c>
    </row>
    <row r="3209" spans="1:5" x14ac:dyDescent="0.25">
      <c r="A3209">
        <v>3142</v>
      </c>
      <c r="B3209" s="40">
        <v>4134589.0661522504</v>
      </c>
      <c r="C3209">
        <v>4253157.1136285961</v>
      </c>
      <c r="D3209" t="str">
        <v>unmet</v>
      </c>
      <c r="E3209">
        <v>-118568.04747634567</v>
      </c>
    </row>
    <row r="3210" spans="1:5" x14ac:dyDescent="0.25">
      <c r="A3210">
        <v>3143</v>
      </c>
      <c r="B3210" s="40">
        <v>3397666.7359905634</v>
      </c>
      <c r="C3210">
        <v>4253336.5280035948</v>
      </c>
      <c r="D3210" t="str">
        <v>unmet</v>
      </c>
      <c r="E3210">
        <v>-855669.79201303143</v>
      </c>
    </row>
    <row r="3211" spans="1:5" x14ac:dyDescent="0.25">
      <c r="A3211">
        <v>3144</v>
      </c>
      <c r="B3211" s="40">
        <v>3693027.0456016725</v>
      </c>
      <c r="C3211">
        <v>4253338.703492648</v>
      </c>
      <c r="D3211" t="str">
        <v>unmet</v>
      </c>
      <c r="E3211">
        <v>-560311.65789097548</v>
      </c>
    </row>
    <row r="3212" spans="1:5" x14ac:dyDescent="0.25">
      <c r="A3212">
        <v>3145</v>
      </c>
      <c r="B3212" s="40">
        <v>4307169.3336008303</v>
      </c>
      <c r="C3212">
        <v>4253786.4661315605</v>
      </c>
      <c r="D3212" t="str">
        <v>met</v>
      </c>
      <c r="E3212">
        <v>53382.867469269782</v>
      </c>
    </row>
    <row r="3213" spans="1:5" x14ac:dyDescent="0.25">
      <c r="A3213">
        <v>3146</v>
      </c>
      <c r="B3213" s="40">
        <v>3611943.4905106961</v>
      </c>
      <c r="C3213">
        <v>4253466.0787193496</v>
      </c>
      <c r="D3213" t="str">
        <v>unmet</v>
      </c>
      <c r="E3213">
        <v>-641522.5882086535</v>
      </c>
    </row>
    <row r="3214" spans="1:5" x14ac:dyDescent="0.25">
      <c r="A3214">
        <v>3147</v>
      </c>
      <c r="B3214" s="40">
        <v>3176079.6751694651</v>
      </c>
      <c r="C3214">
        <v>4253283.0184735497</v>
      </c>
      <c r="D3214" t="str">
        <v>unmet</v>
      </c>
      <c r="E3214">
        <v>-1077203.3433040846</v>
      </c>
    </row>
    <row r="3215" spans="1:5" x14ac:dyDescent="0.25">
      <c r="A3215">
        <v>3148</v>
      </c>
      <c r="B3215" s="40">
        <v>3453971.1901101116</v>
      </c>
      <c r="C3215">
        <v>4254043.7504268121</v>
      </c>
      <c r="D3215" t="str">
        <v>unmet</v>
      </c>
      <c r="E3215">
        <v>-800072.56031670049</v>
      </c>
    </row>
    <row r="3216" spans="1:5" x14ac:dyDescent="0.25">
      <c r="A3216">
        <v>3149</v>
      </c>
      <c r="B3216" s="40">
        <v>3746350.4119780795</v>
      </c>
      <c r="C3216">
        <v>4253270.6476530246</v>
      </c>
      <c r="D3216" t="str">
        <v>unmet</v>
      </c>
      <c r="E3216">
        <v>-506920.23567494517</v>
      </c>
    </row>
    <row r="3217" spans="1:5" x14ac:dyDescent="0.25">
      <c r="A3217">
        <v>3150</v>
      </c>
      <c r="B3217" s="40">
        <v>3013156.928023851</v>
      </c>
      <c r="C3217">
        <v>4252911.156751425</v>
      </c>
      <c r="D3217" t="str">
        <v>unmet</v>
      </c>
      <c r="E3217">
        <v>-1239754.228727574</v>
      </c>
    </row>
    <row r="3218" spans="1:5" x14ac:dyDescent="0.25">
      <c r="A3218">
        <v>3151</v>
      </c>
      <c r="B3218" s="40">
        <v>3565598.2426532144</v>
      </c>
      <c r="C3218">
        <v>4253174.5629487</v>
      </c>
      <c r="D3218" t="str">
        <v>unmet</v>
      </c>
      <c r="E3218">
        <v>-687576.32029548567</v>
      </c>
    </row>
    <row r="3219" spans="1:5" x14ac:dyDescent="0.25">
      <c r="A3219">
        <v>3152</v>
      </c>
      <c r="B3219" s="40">
        <v>5113003.4502380434</v>
      </c>
      <c r="C3219">
        <v>4253409.5242540492</v>
      </c>
      <c r="D3219" t="str">
        <v>met</v>
      </c>
      <c r="E3219">
        <v>859593.92598399427</v>
      </c>
    </row>
    <row r="3220" spans="1:5" x14ac:dyDescent="0.25">
      <c r="A3220">
        <v>3153</v>
      </c>
      <c r="B3220" s="40">
        <v>3229509.463976441</v>
      </c>
      <c r="C3220">
        <v>4253590.9149027374</v>
      </c>
      <c r="D3220" t="str">
        <v>unmet</v>
      </c>
      <c r="E3220">
        <v>-1024081.4509262964</v>
      </c>
    </row>
    <row r="3221" spans="1:5" x14ac:dyDescent="0.25">
      <c r="A3221">
        <v>3154</v>
      </c>
      <c r="B3221" s="40">
        <v>3568128.2588444501</v>
      </c>
      <c r="C3221">
        <v>4253515.0160385817</v>
      </c>
      <c r="D3221" t="str">
        <v>unmet</v>
      </c>
      <c r="E3221">
        <v>-685386.75719413161</v>
      </c>
    </row>
    <row r="3222" spans="1:5" x14ac:dyDescent="0.25">
      <c r="A3222">
        <v>3155</v>
      </c>
      <c r="B3222" s="40">
        <v>3394236.1242167195</v>
      </c>
      <c r="C3222">
        <v>4253618.5288927872</v>
      </c>
      <c r="D3222" t="str">
        <v>unmet</v>
      </c>
      <c r="E3222">
        <v>-859382.40467606764</v>
      </c>
    </row>
    <row r="3223" spans="1:5" x14ac:dyDescent="0.25">
      <c r="A3223">
        <v>3156</v>
      </c>
      <c r="B3223" s="40">
        <v>3075391.5199619438</v>
      </c>
      <c r="C3223">
        <v>4253676.8507967489</v>
      </c>
      <c r="D3223" t="str">
        <v>unmet</v>
      </c>
      <c r="E3223">
        <v>-1178285.330834805</v>
      </c>
    </row>
    <row r="3224" spans="1:5" x14ac:dyDescent="0.25">
      <c r="A3224">
        <v>3157</v>
      </c>
      <c r="B3224" s="40">
        <v>3602663.8236305844</v>
      </c>
      <c r="C3224">
        <v>4252825.4042192027</v>
      </c>
      <c r="D3224" t="str">
        <v>unmet</v>
      </c>
      <c r="E3224">
        <v>-650161.58058861829</v>
      </c>
    </row>
    <row r="3225" spans="1:5" x14ac:dyDescent="0.25">
      <c r="A3225">
        <v>3158</v>
      </c>
      <c r="B3225" s="40">
        <v>3167209.2702720389</v>
      </c>
      <c r="C3225">
        <v>4252986.1401187899</v>
      </c>
      <c r="D3225" t="str">
        <v>unmet</v>
      </c>
      <c r="E3225">
        <v>-1085776.869846751</v>
      </c>
    </row>
    <row r="3226" spans="1:5" x14ac:dyDescent="0.25">
      <c r="A3226">
        <v>3159</v>
      </c>
      <c r="B3226" s="40">
        <v>4175719.2615685635</v>
      </c>
      <c r="C3226">
        <v>4253267.3502862966</v>
      </c>
      <c r="D3226" t="str">
        <v>unmet</v>
      </c>
      <c r="E3226">
        <v>-77548.088717733044</v>
      </c>
    </row>
    <row r="3227" spans="1:5" x14ac:dyDescent="0.25">
      <c r="A3227">
        <v>3160</v>
      </c>
      <c r="B3227" s="40">
        <v>3539038.6131919548</v>
      </c>
      <c r="C3227">
        <v>4253274.8803734258</v>
      </c>
      <c r="D3227" t="str">
        <v>unmet</v>
      </c>
      <c r="E3227">
        <v>-714236.26718147099</v>
      </c>
    </row>
    <row r="3228" spans="1:5" x14ac:dyDescent="0.25">
      <c r="A3228">
        <v>3161</v>
      </c>
      <c r="B3228" s="40">
        <v>3443016.3648242606</v>
      </c>
      <c r="C3228">
        <v>4253975.442358519</v>
      </c>
      <c r="D3228" t="str">
        <v>unmet</v>
      </c>
      <c r="E3228">
        <v>-810959.07753425837</v>
      </c>
    </row>
    <row r="3229" spans="1:5" x14ac:dyDescent="0.25">
      <c r="A3229">
        <v>3162</v>
      </c>
      <c r="B3229" s="40">
        <v>3116056.8678813195</v>
      </c>
      <c r="C3229">
        <v>4252945.2823598422</v>
      </c>
      <c r="D3229" t="str">
        <v>unmet</v>
      </c>
      <c r="E3229">
        <v>-1136888.4144785227</v>
      </c>
    </row>
    <row r="3230" spans="1:5" x14ac:dyDescent="0.25">
      <c r="A3230">
        <v>3163</v>
      </c>
      <c r="B3230" s="40">
        <v>2945299.874603889</v>
      </c>
      <c r="C3230">
        <v>4253377.4924339866</v>
      </c>
      <c r="D3230" t="str">
        <v>unmet</v>
      </c>
      <c r="E3230">
        <v>-1308077.6178300977</v>
      </c>
    </row>
    <row r="3231" spans="1:5" x14ac:dyDescent="0.25">
      <c r="A3231">
        <v>3164</v>
      </c>
      <c r="B3231" s="40">
        <v>3525987.3115874603</v>
      </c>
      <c r="C3231">
        <v>4252807.9800975453</v>
      </c>
      <c r="D3231" t="str">
        <v>unmet</v>
      </c>
      <c r="E3231">
        <v>-726820.66851008497</v>
      </c>
    </row>
    <row r="3232" spans="1:5" x14ac:dyDescent="0.25">
      <c r="A3232">
        <v>3165</v>
      </c>
      <c r="B3232" s="40">
        <v>4028161.8082497604</v>
      </c>
      <c r="C3232">
        <v>4253173.4801369337</v>
      </c>
      <c r="D3232" t="str">
        <v>unmet</v>
      </c>
      <c r="E3232">
        <v>-225011.67188717332</v>
      </c>
    </row>
    <row r="3233" spans="1:5" x14ac:dyDescent="0.25">
      <c r="A3233">
        <v>3166</v>
      </c>
      <c r="B3233" s="40">
        <v>3268265.4584620344</v>
      </c>
      <c r="C3233">
        <v>4253215.6228396287</v>
      </c>
      <c r="D3233" t="str">
        <v>unmet</v>
      </c>
      <c r="E3233">
        <v>-984950.16437759437</v>
      </c>
    </row>
    <row r="3234" spans="1:5" x14ac:dyDescent="0.25">
      <c r="A3234">
        <v>3167</v>
      </c>
      <c r="B3234" s="40">
        <v>5478184.8698679097</v>
      </c>
      <c r="C3234">
        <v>4252818.516351264</v>
      </c>
      <c r="D3234" t="str">
        <v>met</v>
      </c>
      <c r="E3234">
        <v>1225366.3535166457</v>
      </c>
    </row>
    <row r="3235" spans="1:5" x14ac:dyDescent="0.25">
      <c r="A3235">
        <v>3168</v>
      </c>
      <c r="B3235" s="40">
        <v>3088784.516615876</v>
      </c>
      <c r="C3235">
        <v>4253494.1833823863</v>
      </c>
      <c r="D3235" t="str">
        <v>unmet</v>
      </c>
      <c r="E3235">
        <v>-1164709.6667665103</v>
      </c>
    </row>
    <row r="3236" spans="1:5" x14ac:dyDescent="0.25">
      <c r="A3236">
        <v>3169</v>
      </c>
      <c r="B3236" s="40">
        <v>4386618.9961112179</v>
      </c>
      <c r="C3236">
        <v>4253294.690802129</v>
      </c>
      <c r="D3236" t="str">
        <v>met</v>
      </c>
      <c r="E3236">
        <v>133324.3053090889</v>
      </c>
    </row>
    <row r="3237" spans="1:5" x14ac:dyDescent="0.25">
      <c r="A3237">
        <v>3170</v>
      </c>
      <c r="B3237" s="40">
        <v>3575232.9090917138</v>
      </c>
      <c r="C3237">
        <v>4252986.8435134254</v>
      </c>
      <c r="D3237" t="str">
        <v>unmet</v>
      </c>
      <c r="E3237">
        <v>-677753.9344217116</v>
      </c>
    </row>
    <row r="3238" spans="1:5" x14ac:dyDescent="0.25">
      <c r="A3238">
        <v>3171</v>
      </c>
      <c r="B3238" s="40">
        <v>4008689.8070543758</v>
      </c>
      <c r="C3238">
        <v>4253645.2825944284</v>
      </c>
      <c r="D3238" t="str">
        <v>unmet</v>
      </c>
      <c r="E3238">
        <v>-244955.47554005263</v>
      </c>
    </row>
    <row r="3239" spans="1:5" x14ac:dyDescent="0.25">
      <c r="A3239">
        <v>3172</v>
      </c>
      <c r="B3239" s="40">
        <v>3304734.8780981079</v>
      </c>
      <c r="C3239">
        <v>4253218.9006645158</v>
      </c>
      <c r="D3239" t="str">
        <v>unmet</v>
      </c>
      <c r="E3239">
        <v>-948484.02256640792</v>
      </c>
    </row>
    <row r="3240" spans="1:5" x14ac:dyDescent="0.25">
      <c r="A3240">
        <v>3173</v>
      </c>
      <c r="B3240" s="40">
        <v>3108019.189557848</v>
      </c>
      <c r="C3240">
        <v>4253418.9242165787</v>
      </c>
      <c r="D3240" t="str">
        <v>unmet</v>
      </c>
      <c r="E3240">
        <v>-1145399.7346587307</v>
      </c>
    </row>
    <row r="3241" spans="1:5" x14ac:dyDescent="0.25">
      <c r="A3241">
        <v>3174</v>
      </c>
      <c r="B3241" s="40">
        <v>3864955.4506043601</v>
      </c>
      <c r="C3241">
        <v>4253564.8273780253</v>
      </c>
      <c r="D3241" t="str">
        <v>unmet</v>
      </c>
      <c r="E3241">
        <v>-388609.37677366519</v>
      </c>
    </row>
    <row r="3242" spans="1:5" x14ac:dyDescent="0.25">
      <c r="A3242">
        <v>3175</v>
      </c>
      <c r="B3242" s="40">
        <v>3692367.3231831994</v>
      </c>
      <c r="C3242">
        <v>4253464.005819222</v>
      </c>
      <c r="D3242" t="str">
        <v>unmet</v>
      </c>
      <c r="E3242">
        <v>-561096.68263602257</v>
      </c>
    </row>
    <row r="3243" spans="1:5" x14ac:dyDescent="0.25">
      <c r="A3243">
        <v>3176</v>
      </c>
      <c r="B3243" s="40">
        <v>3160589.9749531061</v>
      </c>
      <c r="C3243">
        <v>4253602.6152292714</v>
      </c>
      <c r="D3243" t="str">
        <v>unmet</v>
      </c>
      <c r="E3243">
        <v>-1093012.6402761652</v>
      </c>
    </row>
    <row r="3244" spans="1:5" x14ac:dyDescent="0.25">
      <c r="A3244">
        <v>3177</v>
      </c>
      <c r="B3244" s="40">
        <v>4641383.6725655254</v>
      </c>
      <c r="C3244">
        <v>4253527.6395043191</v>
      </c>
      <c r="D3244" t="str">
        <v>met</v>
      </c>
      <c r="E3244">
        <v>387856.03306120634</v>
      </c>
    </row>
    <row r="3245" spans="1:5" x14ac:dyDescent="0.25">
      <c r="A3245">
        <v>3178</v>
      </c>
      <c r="B3245" s="40">
        <v>3140046.3920062073</v>
      </c>
      <c r="C3245">
        <v>4253116.0194353657</v>
      </c>
      <c r="D3245" t="str">
        <v>unmet</v>
      </c>
      <c r="E3245">
        <v>-1113069.6274291584</v>
      </c>
    </row>
    <row r="3246" spans="1:5" x14ac:dyDescent="0.25">
      <c r="A3246">
        <v>3179</v>
      </c>
      <c r="B3246" s="40">
        <v>3866951.4700117735</v>
      </c>
      <c r="C3246">
        <v>4253691.7489801655</v>
      </c>
      <c r="D3246" t="str">
        <v>unmet</v>
      </c>
      <c r="E3246">
        <v>-386740.27896839194</v>
      </c>
    </row>
    <row r="3247" spans="1:5" x14ac:dyDescent="0.25">
      <c r="A3247">
        <v>3180</v>
      </c>
      <c r="B3247" s="40">
        <v>3449995.2357301675</v>
      </c>
      <c r="C3247">
        <v>4254208.3717437871</v>
      </c>
      <c r="D3247" t="str">
        <v>unmet</v>
      </c>
      <c r="E3247">
        <v>-804213.1360136196</v>
      </c>
    </row>
    <row r="3248" spans="1:5" x14ac:dyDescent="0.25">
      <c r="A3248">
        <v>3181</v>
      </c>
      <c r="B3248" s="40">
        <v>3297018.0457605794</v>
      </c>
      <c r="C3248">
        <v>4253419.5099537382</v>
      </c>
      <c r="D3248" t="str">
        <v>unmet</v>
      </c>
      <c r="E3248">
        <v>-956401.46419315878</v>
      </c>
    </row>
    <row r="3249" spans="1:5" x14ac:dyDescent="0.25">
      <c r="A3249">
        <v>3182</v>
      </c>
      <c r="B3249" s="40">
        <v>3061075.1850417298</v>
      </c>
      <c r="C3249">
        <v>4253146.3753830874</v>
      </c>
      <c r="D3249" t="str">
        <v>unmet</v>
      </c>
      <c r="E3249">
        <v>-1192071.1903413576</v>
      </c>
    </row>
    <row r="3250" spans="1:5" x14ac:dyDescent="0.25">
      <c r="A3250">
        <v>3183</v>
      </c>
      <c r="B3250" s="40">
        <v>3368771.5006631552</v>
      </c>
      <c r="C3250">
        <v>4252956.3725846633</v>
      </c>
      <c r="D3250" t="str">
        <v>unmet</v>
      </c>
      <c r="E3250">
        <v>-884184.87192150811</v>
      </c>
    </row>
    <row r="3251" spans="1:5" x14ac:dyDescent="0.25">
      <c r="A3251">
        <v>3184</v>
      </c>
      <c r="B3251" s="40">
        <v>6212743.3874291843</v>
      </c>
      <c r="C3251">
        <v>4253165.0432434371</v>
      </c>
      <c r="D3251" t="str">
        <v>met</v>
      </c>
      <c r="E3251">
        <v>1959578.3441857472</v>
      </c>
    </row>
    <row r="3252" spans="1:5" x14ac:dyDescent="0.25">
      <c r="A3252">
        <v>3185</v>
      </c>
      <c r="B3252" s="40">
        <v>3165897.6594286971</v>
      </c>
      <c r="C3252">
        <v>4253493.4817413744</v>
      </c>
      <c r="D3252" t="str">
        <v>unmet</v>
      </c>
      <c r="E3252">
        <v>-1087595.8223126773</v>
      </c>
    </row>
    <row r="3253" spans="1:5" x14ac:dyDescent="0.25">
      <c r="A3253">
        <v>3186</v>
      </c>
      <c r="B3253" s="40">
        <v>3265987.6618351061</v>
      </c>
      <c r="C3253">
        <v>4253670.7625734499</v>
      </c>
      <c r="D3253" t="str">
        <v>unmet</v>
      </c>
      <c r="E3253">
        <v>-987683.10073834378</v>
      </c>
    </row>
    <row r="3254" spans="1:5" x14ac:dyDescent="0.25">
      <c r="A3254">
        <v>3187</v>
      </c>
      <c r="B3254" s="40">
        <v>3620200.2342693899</v>
      </c>
      <c r="C3254">
        <v>4253250.5755667575</v>
      </c>
      <c r="D3254" t="str">
        <v>unmet</v>
      </c>
      <c r="E3254">
        <v>-633050.34129736759</v>
      </c>
    </row>
    <row r="3255" spans="1:5" x14ac:dyDescent="0.25">
      <c r="A3255">
        <v>3188</v>
      </c>
      <c r="B3255" s="40">
        <v>3609251.9992909497</v>
      </c>
      <c r="C3255">
        <v>4253199.2463747803</v>
      </c>
      <c r="D3255" t="str">
        <v>unmet</v>
      </c>
      <c r="E3255">
        <v>-643947.24708383065</v>
      </c>
    </row>
    <row r="3256" spans="1:5" x14ac:dyDescent="0.25">
      <c r="A3256">
        <v>3189</v>
      </c>
      <c r="B3256" s="40">
        <v>2912035.7868859293</v>
      </c>
      <c r="C3256">
        <v>4253319.6517809564</v>
      </c>
      <c r="D3256" t="str">
        <v>unmet</v>
      </c>
      <c r="E3256">
        <v>-1341283.8648950271</v>
      </c>
    </row>
    <row r="3257" spans="1:5" x14ac:dyDescent="0.25">
      <c r="A3257">
        <v>3190</v>
      </c>
      <c r="B3257" s="40">
        <v>2942143.0234024818</v>
      </c>
      <c r="C3257">
        <v>4253410.9468839029</v>
      </c>
      <c r="D3257" t="str">
        <v>unmet</v>
      </c>
      <c r="E3257">
        <v>-1311267.9234814211</v>
      </c>
    </row>
    <row r="3258" spans="1:5" x14ac:dyDescent="0.25">
      <c r="A3258">
        <v>3191</v>
      </c>
      <c r="B3258" s="40">
        <v>3519075.2803719305</v>
      </c>
      <c r="C3258">
        <v>4252769.2700346755</v>
      </c>
      <c r="D3258" t="str">
        <v>unmet</v>
      </c>
      <c r="E3258">
        <v>-733693.98966274504</v>
      </c>
    </row>
    <row r="3259" spans="1:5" x14ac:dyDescent="0.25">
      <c r="A3259">
        <v>3192</v>
      </c>
      <c r="B3259" s="40">
        <v>3133879.4491625139</v>
      </c>
      <c r="C3259">
        <v>4253023.5380169991</v>
      </c>
      <c r="D3259" t="str">
        <v>unmet</v>
      </c>
      <c r="E3259">
        <v>-1119144.0888544852</v>
      </c>
    </row>
    <row r="3260" spans="1:5" x14ac:dyDescent="0.25">
      <c r="A3260">
        <v>3193</v>
      </c>
      <c r="B3260" s="40">
        <v>4560696.3751086723</v>
      </c>
      <c r="C3260">
        <v>4253218.5425358107</v>
      </c>
      <c r="D3260" t="str">
        <v>met</v>
      </c>
      <c r="E3260">
        <v>307477.83257286157</v>
      </c>
    </row>
    <row r="3261" spans="1:5" x14ac:dyDescent="0.25">
      <c r="A3261">
        <v>3194</v>
      </c>
      <c r="B3261" s="40">
        <v>3032139.2920973464</v>
      </c>
      <c r="C3261">
        <v>4253388.0718854181</v>
      </c>
      <c r="D3261" t="str">
        <v>unmet</v>
      </c>
      <c r="E3261">
        <v>-1221248.7797880718</v>
      </c>
    </row>
    <row r="3262" spans="1:5" x14ac:dyDescent="0.25">
      <c r="A3262">
        <v>3195</v>
      </c>
      <c r="B3262" s="40">
        <v>4011327.5993664027</v>
      </c>
      <c r="C3262">
        <v>4253438.4086347511</v>
      </c>
      <c r="D3262" t="str">
        <v>unmet</v>
      </c>
      <c r="E3262">
        <v>-242110.80926834838</v>
      </c>
    </row>
    <row r="3263" spans="1:5" x14ac:dyDescent="0.25">
      <c r="A3263">
        <v>3196</v>
      </c>
      <c r="B3263" s="40">
        <v>3184310.5623351336</v>
      </c>
      <c r="C3263">
        <v>4252965.2137980144</v>
      </c>
      <c r="D3263" t="str">
        <v>unmet</v>
      </c>
      <c r="E3263">
        <v>-1068654.6514628809</v>
      </c>
    </row>
    <row r="3264" spans="1:5" x14ac:dyDescent="0.25">
      <c r="A3264">
        <v>3197</v>
      </c>
      <c r="B3264" s="40">
        <v>3484242.493888977</v>
      </c>
      <c r="C3264">
        <v>4253921.7270682007</v>
      </c>
      <c r="D3264" t="str">
        <v>unmet</v>
      </c>
      <c r="E3264">
        <v>-769679.23317922372</v>
      </c>
    </row>
    <row r="3265" spans="1:5" x14ac:dyDescent="0.25">
      <c r="A3265">
        <v>3198</v>
      </c>
      <c r="B3265" s="40">
        <v>3315860.4211638137</v>
      </c>
      <c r="C3265">
        <v>4253728.7820845861</v>
      </c>
      <c r="D3265" t="str">
        <v>unmet</v>
      </c>
      <c r="E3265">
        <v>-937868.36092077242</v>
      </c>
    </row>
    <row r="3266" spans="1:5" x14ac:dyDescent="0.25">
      <c r="A3266">
        <v>3199</v>
      </c>
      <c r="B3266" s="40">
        <v>3616605.0720672049</v>
      </c>
      <c r="C3266">
        <v>4253117.7228978705</v>
      </c>
      <c r="D3266" t="str">
        <v>unmet</v>
      </c>
      <c r="E3266">
        <v>-636512.6508306656</v>
      </c>
    </row>
    <row r="3267" spans="1:5" x14ac:dyDescent="0.25">
      <c r="A3267">
        <v>3200</v>
      </c>
      <c r="B3267" s="40">
        <v>2913643.3376251315</v>
      </c>
      <c r="C3267">
        <v>4253154.9768504687</v>
      </c>
      <c r="D3267" t="str">
        <v>unmet</v>
      </c>
      <c r="E3267">
        <v>-1339511.6392253372</v>
      </c>
    </row>
    <row r="3268" spans="1:5" x14ac:dyDescent="0.25">
      <c r="A3268">
        <v>3201</v>
      </c>
      <c r="B3268" s="40">
        <v>3179348.9294881709</v>
      </c>
      <c r="C3268">
        <v>4253687.4376155455</v>
      </c>
      <c r="D3268" t="str">
        <v>unmet</v>
      </c>
      <c r="E3268">
        <v>-1074338.5081273746</v>
      </c>
    </row>
    <row r="3269" spans="1:5" x14ac:dyDescent="0.25">
      <c r="A3269">
        <v>3202</v>
      </c>
      <c r="B3269" s="40">
        <v>3034072.5009877104</v>
      </c>
      <c r="C3269">
        <v>4253552.9064748781</v>
      </c>
      <c r="D3269" t="str">
        <v>unmet</v>
      </c>
      <c r="E3269">
        <v>-1219480.4054871676</v>
      </c>
    </row>
    <row r="3270" spans="1:5" x14ac:dyDescent="0.25">
      <c r="A3270">
        <v>3203</v>
      </c>
      <c r="B3270" s="40">
        <v>3319035.2706105988</v>
      </c>
      <c r="C3270">
        <v>4253342.6886121817</v>
      </c>
      <c r="D3270" t="str">
        <v>unmet</v>
      </c>
      <c r="E3270">
        <v>-934307.41800158285</v>
      </c>
    </row>
    <row r="3271" spans="1:5" x14ac:dyDescent="0.25">
      <c r="A3271">
        <v>3204</v>
      </c>
      <c r="B3271" s="40">
        <v>3354945.1022545421</v>
      </c>
      <c r="C3271">
        <v>4253457.154736652</v>
      </c>
      <c r="D3271" t="str">
        <v>unmet</v>
      </c>
      <c r="E3271">
        <v>-898512.05248210998</v>
      </c>
    </row>
    <row r="3272" spans="1:5" x14ac:dyDescent="0.25">
      <c r="A3272">
        <v>3205</v>
      </c>
      <c r="B3272" s="40">
        <v>3287539.7318961257</v>
      </c>
      <c r="C3272">
        <v>4253121.6457718797</v>
      </c>
      <c r="D3272" t="str">
        <v>unmet</v>
      </c>
      <c r="E3272">
        <v>-965581.91387575399</v>
      </c>
    </row>
    <row r="3273" spans="1:5" x14ac:dyDescent="0.25">
      <c r="A3273">
        <v>3206</v>
      </c>
      <c r="B3273" s="40">
        <v>3538027.5293294759</v>
      </c>
      <c r="C3273">
        <v>4253704.418845511</v>
      </c>
      <c r="D3273" t="str">
        <v>unmet</v>
      </c>
      <c r="E3273">
        <v>-715676.88951603509</v>
      </c>
    </row>
    <row r="3274" spans="1:5" x14ac:dyDescent="0.25">
      <c r="A3274">
        <v>3207</v>
      </c>
      <c r="B3274" s="40">
        <v>8956237.0379500128</v>
      </c>
      <c r="C3274">
        <v>4253288.9844931327</v>
      </c>
      <c r="D3274" t="str">
        <v>met</v>
      </c>
      <c r="E3274">
        <v>4702948.0534568802</v>
      </c>
    </row>
    <row r="3275" spans="1:5" x14ac:dyDescent="0.25">
      <c r="A3275">
        <v>3208</v>
      </c>
      <c r="B3275" s="40">
        <v>9956267.8069382962</v>
      </c>
      <c r="C3275">
        <v>4253124.0822237553</v>
      </c>
      <c r="D3275" t="str">
        <v>met</v>
      </c>
      <c r="E3275">
        <v>5703143.7247145409</v>
      </c>
    </row>
    <row r="3276" spans="1:5" x14ac:dyDescent="0.25">
      <c r="A3276">
        <v>3209</v>
      </c>
      <c r="B3276" s="40">
        <v>3067139.8494637301</v>
      </c>
      <c r="C3276">
        <v>4253284.923046656</v>
      </c>
      <c r="D3276" t="str">
        <v>unmet</v>
      </c>
      <c r="E3276">
        <v>-1186145.0735829258</v>
      </c>
    </row>
    <row r="3277" spans="1:5" x14ac:dyDescent="0.25">
      <c r="A3277">
        <v>3210</v>
      </c>
      <c r="B3277" s="40">
        <v>3438604.0551019115</v>
      </c>
      <c r="C3277">
        <v>4253600.5027504023</v>
      </c>
      <c r="D3277" t="str">
        <v>unmet</v>
      </c>
      <c r="E3277">
        <v>-814996.44764849078</v>
      </c>
    </row>
    <row r="3278" spans="1:5" x14ac:dyDescent="0.25">
      <c r="A3278">
        <v>3211</v>
      </c>
      <c r="B3278" s="40">
        <v>3935626.7177316053</v>
      </c>
      <c r="C3278">
        <v>4253363.7515431</v>
      </c>
      <c r="D3278" t="str">
        <v>unmet</v>
      </c>
      <c r="E3278">
        <v>-317737.03381149471</v>
      </c>
    </row>
    <row r="3279" spans="1:5" x14ac:dyDescent="0.25">
      <c r="A3279">
        <v>3212</v>
      </c>
      <c r="B3279" s="40">
        <v>3478685.9974144595</v>
      </c>
      <c r="C3279">
        <v>4253565.5055590039</v>
      </c>
      <c r="D3279" t="str">
        <v>unmet</v>
      </c>
      <c r="E3279">
        <v>-774879.50814454444</v>
      </c>
    </row>
    <row r="3280" spans="1:5" x14ac:dyDescent="0.25">
      <c r="A3280">
        <v>3213</v>
      </c>
      <c r="B3280" s="40">
        <v>3662932.7782996045</v>
      </c>
      <c r="C3280">
        <v>4253425.1770189898</v>
      </c>
      <c r="D3280" t="str">
        <v>unmet</v>
      </c>
      <c r="E3280">
        <v>-590492.39871938527</v>
      </c>
    </row>
    <row r="3281" spans="1:5" x14ac:dyDescent="0.25">
      <c r="A3281">
        <v>3214</v>
      </c>
      <c r="B3281" s="40">
        <v>4283875.742038182</v>
      </c>
      <c r="C3281">
        <v>4253401.1038851803</v>
      </c>
      <c r="D3281" t="str">
        <v>met</v>
      </c>
      <c r="E3281">
        <v>30474.638153001666</v>
      </c>
    </row>
    <row r="3282" spans="1:5" x14ac:dyDescent="0.25">
      <c r="A3282">
        <v>3215</v>
      </c>
      <c r="B3282" s="40">
        <v>3497118.2614414091</v>
      </c>
      <c r="C3282">
        <v>4253203.5141846947</v>
      </c>
      <c r="D3282" t="str">
        <v>unmet</v>
      </c>
      <c r="E3282">
        <v>-756085.25274328561</v>
      </c>
    </row>
    <row r="3283" spans="1:5" x14ac:dyDescent="0.25">
      <c r="A3283">
        <v>3216</v>
      </c>
      <c r="B3283" s="40">
        <v>3208221.4882143065</v>
      </c>
      <c r="C3283">
        <v>4253017.2278870512</v>
      </c>
      <c r="D3283" t="str">
        <v>unmet</v>
      </c>
      <c r="E3283">
        <v>-1044795.7396727446</v>
      </c>
    </row>
    <row r="3284" spans="1:5" x14ac:dyDescent="0.25">
      <c r="A3284">
        <v>3217</v>
      </c>
      <c r="B3284" s="40">
        <v>3775538.1002943879</v>
      </c>
      <c r="C3284">
        <v>4253363.8462992525</v>
      </c>
      <c r="D3284" t="str">
        <v>unmet</v>
      </c>
      <c r="E3284">
        <v>-477825.74600486457</v>
      </c>
    </row>
    <row r="3285" spans="1:5" x14ac:dyDescent="0.25">
      <c r="A3285">
        <v>3218</v>
      </c>
      <c r="B3285" s="40">
        <v>4465148.8043745095</v>
      </c>
      <c r="C3285">
        <v>4253338.8501344081</v>
      </c>
      <c r="D3285" t="str">
        <v>met</v>
      </c>
      <c r="E3285">
        <v>211809.95424010139</v>
      </c>
    </row>
    <row r="3286" spans="1:5" x14ac:dyDescent="0.25">
      <c r="A3286">
        <v>3219</v>
      </c>
      <c r="B3286" s="40">
        <v>3440835.0977456016</v>
      </c>
      <c r="C3286">
        <v>4253465.5642301524</v>
      </c>
      <c r="D3286" t="str">
        <v>unmet</v>
      </c>
      <c r="E3286">
        <v>-812630.46648455085</v>
      </c>
    </row>
    <row r="3287" spans="1:5" x14ac:dyDescent="0.25">
      <c r="A3287">
        <v>3220</v>
      </c>
      <c r="B3287" s="40">
        <v>3476245.8491692767</v>
      </c>
      <c r="C3287">
        <v>4253746.8944262527</v>
      </c>
      <c r="D3287" t="str">
        <v>unmet</v>
      </c>
      <c r="E3287">
        <v>-777501.04525697604</v>
      </c>
    </row>
    <row r="3288" spans="1:5" x14ac:dyDescent="0.25">
      <c r="A3288">
        <v>3221</v>
      </c>
      <c r="B3288" s="40">
        <v>3417285.8585322639</v>
      </c>
      <c r="C3288">
        <v>4252958.9707692023</v>
      </c>
      <c r="D3288" t="str">
        <v>unmet</v>
      </c>
      <c r="E3288">
        <v>-835673.11223693844</v>
      </c>
    </row>
    <row r="3289" spans="1:5" x14ac:dyDescent="0.25">
      <c r="A3289">
        <v>3222</v>
      </c>
      <c r="B3289" s="40">
        <v>3330500.8034012155</v>
      </c>
      <c r="C3289">
        <v>4253662.3591838153</v>
      </c>
      <c r="D3289" t="str">
        <v>unmet</v>
      </c>
      <c r="E3289">
        <v>-923161.55578259984</v>
      </c>
    </row>
    <row r="3290" spans="1:5" x14ac:dyDescent="0.25">
      <c r="A3290">
        <v>3223</v>
      </c>
      <c r="B3290" s="40">
        <v>4749231.9732980635</v>
      </c>
      <c r="C3290">
        <v>4253126.9119180897</v>
      </c>
      <c r="D3290" t="str">
        <v>met</v>
      </c>
      <c r="E3290">
        <v>496105.06137997378</v>
      </c>
    </row>
    <row r="3291" spans="1:5" x14ac:dyDescent="0.25">
      <c r="A3291">
        <v>3224</v>
      </c>
      <c r="B3291" s="40">
        <v>3139573.3711474836</v>
      </c>
      <c r="C3291">
        <v>4253303.7608509846</v>
      </c>
      <c r="D3291" t="str">
        <v>unmet</v>
      </c>
      <c r="E3291">
        <v>-1113730.389703501</v>
      </c>
    </row>
    <row r="3292" spans="1:5" x14ac:dyDescent="0.25">
      <c r="A3292">
        <v>3225</v>
      </c>
      <c r="B3292" s="40">
        <v>3124296.1113672499</v>
      </c>
      <c r="C3292">
        <v>4253110.7542659231</v>
      </c>
      <c r="D3292" t="str">
        <v>unmet</v>
      </c>
      <c r="E3292">
        <v>-1128814.6428986732</v>
      </c>
    </row>
    <row r="3293" spans="1:5" x14ac:dyDescent="0.25">
      <c r="A3293">
        <v>3226</v>
      </c>
      <c r="B3293" s="40">
        <v>2619351.2330283443</v>
      </c>
      <c r="C3293">
        <v>4253506.9045758415</v>
      </c>
      <c r="D3293" t="str">
        <v>unmet</v>
      </c>
      <c r="E3293">
        <v>-1634155.6715474972</v>
      </c>
    </row>
    <row r="3294" spans="1:5" x14ac:dyDescent="0.25">
      <c r="A3294">
        <v>3227</v>
      </c>
      <c r="B3294" s="40">
        <v>3561706.1765810726</v>
      </c>
      <c r="C3294">
        <v>4253347.5758728366</v>
      </c>
      <c r="D3294" t="str">
        <v>unmet</v>
      </c>
      <c r="E3294">
        <v>-691641.39929176401</v>
      </c>
    </row>
    <row r="3295" spans="1:5" x14ac:dyDescent="0.25">
      <c r="A3295">
        <v>3228</v>
      </c>
      <c r="B3295" s="40">
        <v>3695721.4403369827</v>
      </c>
      <c r="C3295">
        <v>4253204.6841939213</v>
      </c>
      <c r="D3295" t="str">
        <v>unmet</v>
      </c>
      <c r="E3295">
        <v>-557483.24385693856</v>
      </c>
    </row>
    <row r="3296" spans="1:5" x14ac:dyDescent="0.25">
      <c r="A3296">
        <v>3229</v>
      </c>
      <c r="B3296" s="40">
        <v>2815499.6414335454</v>
      </c>
      <c r="C3296">
        <v>4253376.838496618</v>
      </c>
      <c r="D3296" t="str">
        <v>unmet</v>
      </c>
      <c r="E3296">
        <v>-1437877.1970630726</v>
      </c>
    </row>
    <row r="3297" spans="1:5" x14ac:dyDescent="0.25">
      <c r="A3297">
        <v>3230</v>
      </c>
      <c r="B3297" s="40">
        <v>3301400.9856709046</v>
      </c>
      <c r="C3297">
        <v>4253291.4651007792</v>
      </c>
      <c r="D3297" t="str">
        <v>unmet</v>
      </c>
      <c r="E3297">
        <v>-951890.47942987457</v>
      </c>
    </row>
    <row r="3298" spans="1:5" x14ac:dyDescent="0.25">
      <c r="A3298">
        <v>3231</v>
      </c>
      <c r="B3298" s="40">
        <v>3754613.4426135854</v>
      </c>
      <c r="C3298">
        <v>4252785.976999619</v>
      </c>
      <c r="D3298" t="str">
        <v>unmet</v>
      </c>
      <c r="E3298">
        <v>-498172.53438603366</v>
      </c>
    </row>
    <row r="3299" spans="1:5" x14ac:dyDescent="0.25">
      <c r="A3299">
        <v>3232</v>
      </c>
      <c r="B3299" s="40">
        <v>2976562.9132002015</v>
      </c>
      <c r="C3299">
        <v>4253185.6681413502</v>
      </c>
      <c r="D3299" t="str">
        <v>unmet</v>
      </c>
      <c r="E3299">
        <v>-1276622.7549411487</v>
      </c>
    </row>
    <row r="3300" spans="1:5" x14ac:dyDescent="0.25">
      <c r="A3300">
        <v>3233</v>
      </c>
      <c r="B3300" s="40">
        <v>3983110.4910226022</v>
      </c>
      <c r="C3300">
        <v>4253251.9425833263</v>
      </c>
      <c r="D3300" t="str">
        <v>unmet</v>
      </c>
      <c r="E3300">
        <v>-270141.45156072406</v>
      </c>
    </row>
    <row r="3301" spans="1:5" x14ac:dyDescent="0.25">
      <c r="A3301">
        <v>3234</v>
      </c>
      <c r="B3301" s="40">
        <v>3037037.8966270052</v>
      </c>
      <c r="C3301">
        <v>4253020.3424457125</v>
      </c>
      <c r="D3301" t="str">
        <v>unmet</v>
      </c>
      <c r="E3301">
        <v>-1215982.4458187073</v>
      </c>
    </row>
    <row r="3302" spans="1:5" x14ac:dyDescent="0.25">
      <c r="A3302">
        <v>3235</v>
      </c>
      <c r="B3302" s="40">
        <v>3142069.5449186005</v>
      </c>
      <c r="C3302">
        <v>4252942.3515221113</v>
      </c>
      <c r="D3302" t="str">
        <v>unmet</v>
      </c>
      <c r="E3302">
        <v>-1110872.8066035109</v>
      </c>
    </row>
    <row r="3303" spans="1:5" x14ac:dyDescent="0.25">
      <c r="A3303">
        <v>3236</v>
      </c>
      <c r="B3303" s="40">
        <v>3193096.5905368999</v>
      </c>
      <c r="C3303">
        <v>4253793.1150088822</v>
      </c>
      <c r="D3303" t="str">
        <v>unmet</v>
      </c>
      <c r="E3303">
        <v>-1060696.5244719824</v>
      </c>
    </row>
    <row r="3304" spans="1:5" x14ac:dyDescent="0.25">
      <c r="A3304">
        <v>3237</v>
      </c>
      <c r="B3304" s="40">
        <v>3634660.0782286376</v>
      </c>
      <c r="C3304">
        <v>4253236.5517656002</v>
      </c>
      <c r="D3304" t="str">
        <v>unmet</v>
      </c>
      <c r="E3304">
        <v>-618576.47353696264</v>
      </c>
    </row>
    <row r="3305" spans="1:5" x14ac:dyDescent="0.25">
      <c r="A3305">
        <v>3238</v>
      </c>
      <c r="B3305" s="40">
        <v>3951999.1001515915</v>
      </c>
      <c r="C3305">
        <v>4253682.8103057696</v>
      </c>
      <c r="D3305" t="str">
        <v>unmet</v>
      </c>
      <c r="E3305">
        <v>-301683.71015417809</v>
      </c>
    </row>
    <row r="3306" spans="1:5" x14ac:dyDescent="0.25">
      <c r="A3306">
        <v>3239</v>
      </c>
      <c r="B3306" s="40">
        <v>3696564.0331403031</v>
      </c>
      <c r="C3306">
        <v>4252909.9785502516</v>
      </c>
      <c r="D3306" t="str">
        <v>unmet</v>
      </c>
      <c r="E3306">
        <v>-556345.94540994847</v>
      </c>
    </row>
    <row r="3307" spans="1:5" x14ac:dyDescent="0.25">
      <c r="A3307">
        <v>3240</v>
      </c>
      <c r="B3307" s="40">
        <v>3146850.3254393898</v>
      </c>
      <c r="C3307">
        <v>4253095.7478342839</v>
      </c>
      <c r="D3307" t="str">
        <v>unmet</v>
      </c>
      <c r="E3307">
        <v>-1106245.4223948941</v>
      </c>
    </row>
    <row r="3308" spans="1:5" x14ac:dyDescent="0.25">
      <c r="A3308">
        <v>3241</v>
      </c>
      <c r="B3308" s="40">
        <v>4984332.3656768091</v>
      </c>
      <c r="C3308">
        <v>4253355.8641685946</v>
      </c>
      <c r="D3308" t="str">
        <v>met</v>
      </c>
      <c r="E3308">
        <v>730976.50150821451</v>
      </c>
    </row>
    <row r="3309" spans="1:5" x14ac:dyDescent="0.25">
      <c r="A3309">
        <v>3242</v>
      </c>
      <c r="B3309" s="40">
        <v>3768946.8205217808</v>
      </c>
      <c r="C3309">
        <v>4254095.9920962444</v>
      </c>
      <c r="D3309" t="str">
        <v>unmet</v>
      </c>
      <c r="E3309">
        <v>-485149.1715744636</v>
      </c>
    </row>
    <row r="3310" spans="1:5" x14ac:dyDescent="0.25">
      <c r="A3310">
        <v>3243</v>
      </c>
      <c r="B3310" s="40">
        <v>4391411.9271950722</v>
      </c>
      <c r="C3310">
        <v>4253556.4198873686</v>
      </c>
      <c r="D3310" t="str">
        <v>met</v>
      </c>
      <c r="E3310">
        <v>137855.50730770361</v>
      </c>
    </row>
    <row r="3311" spans="1:5" x14ac:dyDescent="0.25">
      <c r="A3311">
        <v>3244</v>
      </c>
      <c r="B3311" s="40">
        <v>3131522.0631030505</v>
      </c>
      <c r="C3311">
        <v>4253780.2837618329</v>
      </c>
      <c r="D3311" t="str">
        <v>unmet</v>
      </c>
      <c r="E3311">
        <v>-1122258.2206587824</v>
      </c>
    </row>
    <row r="3312" spans="1:5" x14ac:dyDescent="0.25">
      <c r="A3312">
        <v>3245</v>
      </c>
      <c r="B3312" s="40">
        <v>3004769.5689340546</v>
      </c>
      <c r="C3312">
        <v>4253132.4954690365</v>
      </c>
      <c r="D3312" t="str">
        <v>unmet</v>
      </c>
      <c r="E3312">
        <v>-1248362.9265349819</v>
      </c>
    </row>
    <row r="3313" spans="1:5" x14ac:dyDescent="0.25">
      <c r="A3313">
        <v>3246</v>
      </c>
      <c r="B3313" s="40">
        <v>4465495.1471121665</v>
      </c>
      <c r="C3313">
        <v>4253056.6829275461</v>
      </c>
      <c r="D3313" t="str">
        <v>met</v>
      </c>
      <c r="E3313">
        <v>212438.46418462042</v>
      </c>
    </row>
    <row r="3314" spans="1:5" x14ac:dyDescent="0.25">
      <c r="A3314">
        <v>3247</v>
      </c>
      <c r="B3314" s="40">
        <v>3054465.1935732267</v>
      </c>
      <c r="C3314">
        <v>4253343.0473012533</v>
      </c>
      <c r="D3314" t="str">
        <v>unmet</v>
      </c>
      <c r="E3314">
        <v>-1198877.8537280266</v>
      </c>
    </row>
    <row r="3315" spans="1:5" x14ac:dyDescent="0.25">
      <c r="A3315">
        <v>3248</v>
      </c>
      <c r="B3315" s="40">
        <v>3190770.8560356973</v>
      </c>
      <c r="C3315">
        <v>4252713.2856229628</v>
      </c>
      <c r="D3315" t="str">
        <v>unmet</v>
      </c>
      <c r="E3315">
        <v>-1061942.4295872655</v>
      </c>
    </row>
    <row r="3316" spans="1:5" x14ac:dyDescent="0.25">
      <c r="A3316">
        <v>3249</v>
      </c>
      <c r="B3316" s="40">
        <v>3246396.4207053087</v>
      </c>
      <c r="C3316">
        <v>4253327.1724942038</v>
      </c>
      <c r="D3316" t="str">
        <v>unmet</v>
      </c>
      <c r="E3316">
        <v>-1006930.7517888951</v>
      </c>
    </row>
    <row r="3317" spans="1:5" x14ac:dyDescent="0.25">
      <c r="A3317">
        <v>3250</v>
      </c>
      <c r="B3317" s="40">
        <v>3362982.5694608879</v>
      </c>
      <c r="C3317">
        <v>4253176.7441296801</v>
      </c>
      <c r="D3317" t="str">
        <v>unmet</v>
      </c>
      <c r="E3317">
        <v>-890194.17466879217</v>
      </c>
    </row>
    <row r="3318" spans="1:5" x14ac:dyDescent="0.25">
      <c r="A3318">
        <v>3251</v>
      </c>
      <c r="B3318" s="40">
        <v>3408930.7120546764</v>
      </c>
      <c r="C3318">
        <v>4254064.0284322286</v>
      </c>
      <c r="D3318" t="str">
        <v>unmet</v>
      </c>
      <c r="E3318">
        <v>-845133.31637755223</v>
      </c>
    </row>
    <row r="3319" spans="1:5" x14ac:dyDescent="0.25">
      <c r="A3319">
        <v>3252</v>
      </c>
      <c r="B3319" s="40">
        <v>4831432.0144718587</v>
      </c>
      <c r="C3319">
        <v>4253170.3605261398</v>
      </c>
      <c r="D3319" t="str">
        <v>met</v>
      </c>
      <c r="E3319">
        <v>578261.65394571889</v>
      </c>
    </row>
    <row r="3320" spans="1:5" x14ac:dyDescent="0.25">
      <c r="A3320">
        <v>3253</v>
      </c>
      <c r="B3320" s="40">
        <v>3135289.0174526433</v>
      </c>
      <c r="C3320">
        <v>4253423.5108954702</v>
      </c>
      <c r="D3320" t="str">
        <v>unmet</v>
      </c>
      <c r="E3320">
        <v>-1118134.4934428269</v>
      </c>
    </row>
    <row r="3321" spans="1:5" x14ac:dyDescent="0.25">
      <c r="A3321">
        <v>3254</v>
      </c>
      <c r="B3321" s="40">
        <v>4069670.9416856491</v>
      </c>
      <c r="C3321">
        <v>4253419.6536252797</v>
      </c>
      <c r="D3321" t="str">
        <v>unmet</v>
      </c>
      <c r="E3321">
        <v>-183748.71193963056</v>
      </c>
    </row>
    <row r="3322" spans="1:5" x14ac:dyDescent="0.25">
      <c r="A3322">
        <v>3255</v>
      </c>
      <c r="B3322" s="40">
        <v>2935402.8765003146</v>
      </c>
      <c r="C3322">
        <v>4253201.5992592862</v>
      </c>
      <c r="D3322" t="str">
        <v>unmet</v>
      </c>
      <c r="E3322">
        <v>-1317798.7227589716</v>
      </c>
    </row>
    <row r="3323" spans="1:5" x14ac:dyDescent="0.25">
      <c r="A3323">
        <v>3256</v>
      </c>
      <c r="B3323" s="40">
        <v>6541884.861209766</v>
      </c>
      <c r="C3323">
        <v>4253906.9113067174</v>
      </c>
      <c r="D3323" t="str">
        <v>met</v>
      </c>
      <c r="E3323">
        <v>2287977.9499030486</v>
      </c>
    </row>
    <row r="3324" spans="1:5" x14ac:dyDescent="0.25">
      <c r="A3324">
        <v>3257</v>
      </c>
      <c r="B3324" s="40">
        <v>3153589.6980138896</v>
      </c>
      <c r="C3324">
        <v>4253709.9882225152</v>
      </c>
      <c r="D3324" t="str">
        <v>unmet</v>
      </c>
      <c r="E3324">
        <v>-1100120.2902086256</v>
      </c>
    </row>
    <row r="3325" spans="1:5" x14ac:dyDescent="0.25">
      <c r="A3325">
        <v>3258</v>
      </c>
      <c r="B3325" s="40">
        <v>2984025.3290220471</v>
      </c>
      <c r="C3325">
        <v>4253335.9771066904</v>
      </c>
      <c r="D3325" t="str">
        <v>unmet</v>
      </c>
      <c r="E3325">
        <v>-1269310.6480846433</v>
      </c>
    </row>
    <row r="3326" spans="1:5" x14ac:dyDescent="0.25">
      <c r="A3326">
        <v>3259</v>
      </c>
      <c r="B3326" s="40">
        <v>3856207.3962577884</v>
      </c>
      <c r="C3326">
        <v>4253318.6680259649</v>
      </c>
      <c r="D3326" t="str">
        <v>unmet</v>
      </c>
      <c r="E3326">
        <v>-397111.27176817646</v>
      </c>
    </row>
    <row r="3327" spans="1:5" x14ac:dyDescent="0.25">
      <c r="A3327">
        <v>3260</v>
      </c>
      <c r="B3327" s="40">
        <v>3748267.0084616253</v>
      </c>
      <c r="C3327">
        <v>4252903.5779824834</v>
      </c>
      <c r="D3327" t="str">
        <v>unmet</v>
      </c>
      <c r="E3327">
        <v>-504636.56952085812</v>
      </c>
    </row>
    <row r="3328" spans="1:5" x14ac:dyDescent="0.25">
      <c r="A3328">
        <v>3261</v>
      </c>
      <c r="B3328" s="40">
        <v>3080550.7084103008</v>
      </c>
      <c r="C3328">
        <v>4253401.8595625255</v>
      </c>
      <c r="D3328" t="str">
        <v>unmet</v>
      </c>
      <c r="E3328">
        <v>-1172851.1511522247</v>
      </c>
    </row>
    <row r="3329" spans="1:5" x14ac:dyDescent="0.25">
      <c r="A3329">
        <v>3262</v>
      </c>
      <c r="B3329" s="40">
        <v>2860118.0620825649</v>
      </c>
      <c r="C3329">
        <v>4253158.5374959419</v>
      </c>
      <c r="D3329" t="str">
        <v>unmet</v>
      </c>
      <c r="E3329">
        <v>-1393040.4754133769</v>
      </c>
    </row>
    <row r="3330" spans="1:5" x14ac:dyDescent="0.25">
      <c r="A3330">
        <v>3263</v>
      </c>
      <c r="B3330" s="40">
        <v>3673612.9915649872</v>
      </c>
      <c r="C3330">
        <v>4253097.5371806053</v>
      </c>
      <c r="D3330" t="str">
        <v>unmet</v>
      </c>
      <c r="E3330">
        <v>-579484.54561561812</v>
      </c>
    </row>
    <row r="3331" spans="1:5" x14ac:dyDescent="0.25">
      <c r="A3331">
        <v>3264</v>
      </c>
      <c r="B3331" s="40">
        <v>4929243.0358103123</v>
      </c>
      <c r="C3331">
        <v>4253703.3895560456</v>
      </c>
      <c r="D3331" t="str">
        <v>met</v>
      </c>
      <c r="E3331">
        <v>675539.64625426661</v>
      </c>
    </row>
    <row r="3332" spans="1:5" x14ac:dyDescent="0.25">
      <c r="A3332">
        <v>3265</v>
      </c>
      <c r="B3332" s="40">
        <v>3909369.2112106159</v>
      </c>
      <c r="C3332">
        <v>4253263.2238956643</v>
      </c>
      <c r="D3332" t="str">
        <v>unmet</v>
      </c>
      <c r="E3332">
        <v>-343894.01268504839</v>
      </c>
    </row>
    <row r="3333" spans="1:5" x14ac:dyDescent="0.25">
      <c r="A3333">
        <v>3266</v>
      </c>
      <c r="B3333" s="40">
        <v>3409559.4740593545</v>
      </c>
      <c r="C3333">
        <v>4252482.0960390633</v>
      </c>
      <c r="D3333" t="str">
        <v>unmet</v>
      </c>
      <c r="E3333">
        <v>-842922.62197970878</v>
      </c>
    </row>
    <row r="3334" spans="1:5" x14ac:dyDescent="0.25">
      <c r="A3334">
        <v>3267</v>
      </c>
      <c r="B3334" s="40">
        <v>3920503.2988435654</v>
      </c>
      <c r="C3334">
        <v>4253468.1812224593</v>
      </c>
      <c r="D3334" t="str">
        <v>unmet</v>
      </c>
      <c r="E3334">
        <v>-332964.8823788939</v>
      </c>
    </row>
    <row r="3335" spans="1:5" x14ac:dyDescent="0.25">
      <c r="A3335">
        <v>3268</v>
      </c>
      <c r="B3335" s="40">
        <v>3298118.9492497956</v>
      </c>
      <c r="C3335">
        <v>4253572.1308619091</v>
      </c>
      <c r="D3335" t="str">
        <v>unmet</v>
      </c>
      <c r="E3335">
        <v>-955453.18161211349</v>
      </c>
    </row>
    <row r="3336" spans="1:5" x14ac:dyDescent="0.25">
      <c r="A3336">
        <v>3269</v>
      </c>
      <c r="B3336" s="40">
        <v>5360434.7129464895</v>
      </c>
      <c r="C3336">
        <v>4253106.0452633221</v>
      </c>
      <c r="D3336" t="str">
        <v>met</v>
      </c>
      <c r="E3336">
        <v>1107328.6676831674</v>
      </c>
    </row>
    <row r="3337" spans="1:5" x14ac:dyDescent="0.25">
      <c r="A3337">
        <v>3270</v>
      </c>
      <c r="B3337" s="40">
        <v>4114559.3483866462</v>
      </c>
      <c r="C3337">
        <v>4252789.2751501119</v>
      </c>
      <c r="D3337" t="str">
        <v>unmet</v>
      </c>
      <c r="E3337">
        <v>-138229.92676346563</v>
      </c>
    </row>
    <row r="3338" spans="1:5" x14ac:dyDescent="0.25">
      <c r="A3338">
        <v>3271</v>
      </c>
      <c r="B3338" s="40">
        <v>3493723.901780311</v>
      </c>
      <c r="C3338">
        <v>4253282.7447408782</v>
      </c>
      <c r="D3338" t="str">
        <v>unmet</v>
      </c>
      <c r="E3338">
        <v>-759558.84296056721</v>
      </c>
    </row>
    <row r="3339" spans="1:5" x14ac:dyDescent="0.25">
      <c r="A3339">
        <v>3272</v>
      </c>
      <c r="B3339" s="40">
        <v>3696694.0639152154</v>
      </c>
      <c r="C3339">
        <v>4253870.2840068704</v>
      </c>
      <c r="D3339" t="str">
        <v>unmet</v>
      </c>
      <c r="E3339">
        <v>-557176.22009165492</v>
      </c>
    </row>
    <row r="3340" spans="1:5" x14ac:dyDescent="0.25">
      <c r="A3340">
        <v>3273</v>
      </c>
      <c r="B3340" s="40">
        <v>3024074.4530219622</v>
      </c>
      <c r="C3340">
        <v>4253228.2076990623</v>
      </c>
      <c r="D3340" t="str">
        <v>unmet</v>
      </c>
      <c r="E3340">
        <v>-1229153.7546771001</v>
      </c>
    </row>
    <row r="3341" spans="1:5" x14ac:dyDescent="0.25">
      <c r="A3341">
        <v>3274</v>
      </c>
      <c r="B3341" s="40">
        <v>4353507.5730967447</v>
      </c>
      <c r="C3341">
        <v>4253343.210959862</v>
      </c>
      <c r="D3341" t="str">
        <v>met</v>
      </c>
      <c r="E3341">
        <v>100164.36213688273</v>
      </c>
    </row>
    <row r="3342" spans="1:5" x14ac:dyDescent="0.25">
      <c r="A3342">
        <v>3275</v>
      </c>
      <c r="B3342" s="40">
        <v>3494012.8923609313</v>
      </c>
      <c r="C3342">
        <v>4253068.1727933874</v>
      </c>
      <c r="D3342" t="str">
        <v>unmet</v>
      </c>
      <c r="E3342">
        <v>-759055.28043245617</v>
      </c>
    </row>
    <row r="3343" spans="1:5" x14ac:dyDescent="0.25">
      <c r="A3343">
        <v>3276</v>
      </c>
      <c r="B3343" s="40">
        <v>3858662.3189155646</v>
      </c>
      <c r="C3343">
        <v>4253562.902974654</v>
      </c>
      <c r="D3343" t="str">
        <v>unmet</v>
      </c>
      <c r="E3343">
        <v>-394900.58405908942</v>
      </c>
    </row>
    <row r="3344" spans="1:5" x14ac:dyDescent="0.25">
      <c r="A3344">
        <v>3277</v>
      </c>
      <c r="B3344" s="40">
        <v>3063115.1917879297</v>
      </c>
      <c r="C3344">
        <v>4253076.3910405645</v>
      </c>
      <c r="D3344" t="str">
        <v>unmet</v>
      </c>
      <c r="E3344">
        <v>-1189961.1992526348</v>
      </c>
    </row>
    <row r="3345" spans="1:5" x14ac:dyDescent="0.25">
      <c r="A3345">
        <v>3278</v>
      </c>
      <c r="B3345" s="40">
        <v>4989271.3096693046</v>
      </c>
      <c r="C3345">
        <v>4253461.9441083949</v>
      </c>
      <c r="D3345" t="str">
        <v>met</v>
      </c>
      <c r="E3345">
        <v>735809.36556090973</v>
      </c>
    </row>
    <row r="3346" spans="1:5" x14ac:dyDescent="0.25">
      <c r="A3346">
        <v>3279</v>
      </c>
      <c r="B3346" s="40">
        <v>3264384.7581825238</v>
      </c>
      <c r="C3346">
        <v>4253039.6835854957</v>
      </c>
      <c r="D3346" t="str">
        <v>unmet</v>
      </c>
      <c r="E3346">
        <v>-988654.92540297192</v>
      </c>
    </row>
    <row r="3347" spans="1:5" x14ac:dyDescent="0.25">
      <c r="A3347">
        <v>3280</v>
      </c>
      <c r="B3347" s="40">
        <v>3439977.6982072294</v>
      </c>
      <c r="C3347">
        <v>4253045.0561200241</v>
      </c>
      <c r="D3347" t="str">
        <v>unmet</v>
      </c>
      <c r="E3347">
        <v>-813067.35791279469</v>
      </c>
    </row>
    <row r="3348" spans="1:5" x14ac:dyDescent="0.25">
      <c r="A3348">
        <v>3281</v>
      </c>
      <c r="B3348" s="40">
        <v>4151776.3513187142</v>
      </c>
      <c r="C3348">
        <v>4253773.8235587142</v>
      </c>
      <c r="D3348" t="str">
        <v>unmet</v>
      </c>
      <c r="E3348">
        <v>-101997.47224000003</v>
      </c>
    </row>
    <row r="3349" spans="1:5" x14ac:dyDescent="0.25">
      <c r="A3349">
        <v>3282</v>
      </c>
      <c r="B3349" s="40">
        <v>3136014.3646860598</v>
      </c>
      <c r="C3349">
        <v>4253620.8366434146</v>
      </c>
      <c r="D3349" t="str">
        <v>unmet</v>
      </c>
      <c r="E3349">
        <v>-1117606.4719573548</v>
      </c>
    </row>
    <row r="3350" spans="1:5" x14ac:dyDescent="0.25">
      <c r="A3350">
        <v>3283</v>
      </c>
      <c r="B3350" s="40">
        <v>3255912.0056766281</v>
      </c>
      <c r="C3350">
        <v>4253886.8276566891</v>
      </c>
      <c r="D3350" t="str">
        <v>unmet</v>
      </c>
      <c r="E3350">
        <v>-997974.82198006101</v>
      </c>
    </row>
    <row r="3351" spans="1:5" x14ac:dyDescent="0.25">
      <c r="A3351">
        <v>3284</v>
      </c>
      <c r="B3351" s="40">
        <v>3806682.2866697987</v>
      </c>
      <c r="C3351">
        <v>4253349.5209633131</v>
      </c>
      <c r="D3351" t="str">
        <v>unmet</v>
      </c>
      <c r="E3351">
        <v>-446667.2342935144</v>
      </c>
    </row>
    <row r="3352" spans="1:5" x14ac:dyDescent="0.25">
      <c r="A3352">
        <v>3285</v>
      </c>
      <c r="B3352" s="40">
        <v>3231489.0529896235</v>
      </c>
      <c r="C3352">
        <v>4252822.2369817384</v>
      </c>
      <c r="D3352" t="str">
        <v>unmet</v>
      </c>
      <c r="E3352">
        <v>-1021333.1839921148</v>
      </c>
    </row>
    <row r="3353" spans="1:5" x14ac:dyDescent="0.25">
      <c r="A3353">
        <v>3286</v>
      </c>
      <c r="B3353" s="40">
        <v>2969247.0812362088</v>
      </c>
      <c r="C3353">
        <v>4253695.6100843335</v>
      </c>
      <c r="D3353" t="str">
        <v>unmet</v>
      </c>
      <c r="E3353">
        <v>-1284448.5288481247</v>
      </c>
    </row>
    <row r="3354" spans="1:5" x14ac:dyDescent="0.25">
      <c r="A3354">
        <v>3287</v>
      </c>
      <c r="B3354" s="40">
        <v>3059325.8614022424</v>
      </c>
      <c r="C3354">
        <v>4253742.4952819338</v>
      </c>
      <c r="D3354" t="str">
        <v>unmet</v>
      </c>
      <c r="E3354">
        <v>-1194416.6338796914</v>
      </c>
    </row>
    <row r="3355" spans="1:5" x14ac:dyDescent="0.25">
      <c r="A3355">
        <v>3288</v>
      </c>
      <c r="B3355" s="40">
        <v>3917316.9709652965</v>
      </c>
      <c r="C3355">
        <v>4253170.521866261</v>
      </c>
      <c r="D3355" t="str">
        <v>unmet</v>
      </c>
      <c r="E3355">
        <v>-335853.55090096453</v>
      </c>
    </row>
    <row r="3356" spans="1:5" x14ac:dyDescent="0.25">
      <c r="A3356">
        <v>3289</v>
      </c>
      <c r="B3356" s="40">
        <v>3209151.0997504378</v>
      </c>
      <c r="C3356">
        <v>4253702.7222526912</v>
      </c>
      <c r="D3356" t="str">
        <v>unmet</v>
      </c>
      <c r="E3356">
        <v>-1044551.6225022534</v>
      </c>
    </row>
    <row r="3357" spans="1:5" x14ac:dyDescent="0.25">
      <c r="A3357">
        <v>3290</v>
      </c>
      <c r="B3357" s="40">
        <v>3165600.3340950217</v>
      </c>
      <c r="C3357">
        <v>4252746.6413400257</v>
      </c>
      <c r="D3357" t="str">
        <v>unmet</v>
      </c>
      <c r="E3357">
        <v>-1087146.307245004</v>
      </c>
    </row>
    <row r="3358" spans="1:5" x14ac:dyDescent="0.25">
      <c r="A3358">
        <v>3291</v>
      </c>
      <c r="B3358" s="40">
        <v>4133820.6180608086</v>
      </c>
      <c r="C3358">
        <v>4253240.5268823858</v>
      </c>
      <c r="D3358" t="str">
        <v>unmet</v>
      </c>
      <c r="E3358">
        <v>-119419.90882157721</v>
      </c>
    </row>
    <row r="3359" spans="1:5" x14ac:dyDescent="0.25">
      <c r="A3359">
        <v>3292</v>
      </c>
      <c r="B3359" s="40">
        <v>3315998.9185844171</v>
      </c>
      <c r="C3359">
        <v>4253415.8920347802</v>
      </c>
      <c r="D3359" t="str">
        <v>unmet</v>
      </c>
      <c r="E3359">
        <v>-937416.97345036315</v>
      </c>
    </row>
    <row r="3360" spans="1:5" x14ac:dyDescent="0.25">
      <c r="A3360">
        <v>3293</v>
      </c>
      <c r="B3360" s="40">
        <v>4031036.6955798957</v>
      </c>
      <c r="C3360">
        <v>4253508.3957798211</v>
      </c>
      <c r="D3360" t="str">
        <v>unmet</v>
      </c>
      <c r="E3360">
        <v>-222471.70019992534</v>
      </c>
    </row>
    <row r="3361" spans="1:5" x14ac:dyDescent="0.25">
      <c r="A3361">
        <v>3294</v>
      </c>
      <c r="B3361" s="40">
        <v>3743680.8616009834</v>
      </c>
      <c r="C3361">
        <v>4253034.9866437661</v>
      </c>
      <c r="D3361" t="str">
        <v>unmet</v>
      </c>
      <c r="E3361">
        <v>-509354.12504278263</v>
      </c>
    </row>
    <row r="3362" spans="1:5" x14ac:dyDescent="0.25">
      <c r="A3362">
        <v>3295</v>
      </c>
      <c r="B3362" s="40">
        <v>3668779.4391967473</v>
      </c>
      <c r="C3362">
        <v>4253494.7698293431</v>
      </c>
      <c r="D3362" t="str">
        <v>unmet</v>
      </c>
      <c r="E3362">
        <v>-584715.33063259581</v>
      </c>
    </row>
    <row r="3363" spans="1:5" x14ac:dyDescent="0.25">
      <c r="A3363">
        <v>3296</v>
      </c>
      <c r="B3363" s="40">
        <v>3943054.9515901753</v>
      </c>
      <c r="C3363">
        <v>4253972.527862614</v>
      </c>
      <c r="D3363" t="str">
        <v>unmet</v>
      </c>
      <c r="E3363">
        <v>-310917.57627243875</v>
      </c>
    </row>
    <row r="3364" spans="1:5" x14ac:dyDescent="0.25">
      <c r="A3364">
        <v>3297</v>
      </c>
      <c r="B3364" s="40">
        <v>3351717.7284943229</v>
      </c>
      <c r="C3364">
        <v>4252865.0863972399</v>
      </c>
      <c r="D3364" t="str">
        <v>unmet</v>
      </c>
      <c r="E3364">
        <v>-901147.35790291708</v>
      </c>
    </row>
    <row r="3365" spans="1:5" x14ac:dyDescent="0.25">
      <c r="A3365">
        <v>3298</v>
      </c>
      <c r="B3365" s="40">
        <v>3526456.9561865535</v>
      </c>
      <c r="C3365">
        <v>4253067.4111356381</v>
      </c>
      <c r="D3365" t="str">
        <v>unmet</v>
      </c>
      <c r="E3365">
        <v>-726610.45494908467</v>
      </c>
    </row>
    <row r="3366" spans="1:5" x14ac:dyDescent="0.25">
      <c r="A3366">
        <v>3299</v>
      </c>
      <c r="B3366" s="40">
        <v>2906329.9379066476</v>
      </c>
      <c r="C3366">
        <v>4253072.2355715213</v>
      </c>
      <c r="D3366" t="str">
        <v>unmet</v>
      </c>
      <c r="E3366">
        <v>-1346742.2976648738</v>
      </c>
    </row>
    <row r="3367" spans="1:5" x14ac:dyDescent="0.25">
      <c r="A3367">
        <v>3300</v>
      </c>
      <c r="B3367" s="40">
        <v>3587005.6786315469</v>
      </c>
      <c r="C3367">
        <v>4253323.3594581727</v>
      </c>
      <c r="D3367" t="str">
        <v>unmet</v>
      </c>
      <c r="E3367">
        <v>-666317.68082662579</v>
      </c>
    </row>
    <row r="3368" spans="1:5" x14ac:dyDescent="0.25">
      <c r="A3368">
        <v>3301</v>
      </c>
      <c r="B3368" s="40">
        <v>3363904.4800076424</v>
      </c>
      <c r="C3368">
        <v>4253451.197906225</v>
      </c>
      <c r="D3368" t="str">
        <v>unmet</v>
      </c>
      <c r="E3368">
        <v>-889546.71789858257</v>
      </c>
    </row>
    <row r="3369" spans="1:5" x14ac:dyDescent="0.25">
      <c r="A3369">
        <v>3302</v>
      </c>
      <c r="B3369" s="40">
        <v>3987488.9933547229</v>
      </c>
      <c r="C3369">
        <v>4253048.2191587891</v>
      </c>
      <c r="D3369" t="str">
        <v>unmet</v>
      </c>
      <c r="E3369">
        <v>-265559.22580406629</v>
      </c>
    </row>
    <row r="3370" spans="1:5" x14ac:dyDescent="0.25">
      <c r="A3370">
        <v>3303</v>
      </c>
      <c r="B3370" s="40">
        <v>4630897.7782692313</v>
      </c>
      <c r="C3370">
        <v>4253697.8475830657</v>
      </c>
      <c r="D3370" t="str">
        <v>met</v>
      </c>
      <c r="E3370">
        <v>377199.93068616558</v>
      </c>
    </row>
    <row r="3371" spans="1:5" x14ac:dyDescent="0.25">
      <c r="A3371">
        <v>3304</v>
      </c>
      <c r="B3371" s="40">
        <v>3449429.9518735837</v>
      </c>
      <c r="C3371">
        <v>4253364.8696326148</v>
      </c>
      <c r="D3371" t="str">
        <v>unmet</v>
      </c>
      <c r="E3371">
        <v>-803934.91775903106</v>
      </c>
    </row>
    <row r="3372" spans="1:5" x14ac:dyDescent="0.25">
      <c r="A3372">
        <v>3305</v>
      </c>
      <c r="B3372" s="40">
        <v>4040964.3731822143</v>
      </c>
      <c r="C3372">
        <v>4253153.8891576212</v>
      </c>
      <c r="D3372" t="str">
        <v>unmet</v>
      </c>
      <c r="E3372">
        <v>-212189.51597540686</v>
      </c>
    </row>
    <row r="3373" spans="1:5" x14ac:dyDescent="0.25">
      <c r="A3373">
        <v>3306</v>
      </c>
      <c r="B3373" s="40">
        <v>3610964.4379378306</v>
      </c>
      <c r="C3373">
        <v>4253498.6338093206</v>
      </c>
      <c r="D3373" t="str">
        <v>unmet</v>
      </c>
      <c r="E3373">
        <v>-642534.19587149005</v>
      </c>
    </row>
    <row r="3374" spans="1:5" x14ac:dyDescent="0.25">
      <c r="A3374">
        <v>3307</v>
      </c>
      <c r="B3374" s="40">
        <v>4404798.7347407434</v>
      </c>
      <c r="C3374">
        <v>4253265.2506837519</v>
      </c>
      <c r="D3374" t="str">
        <v>met</v>
      </c>
      <c r="E3374">
        <v>151533.48405699152</v>
      </c>
    </row>
    <row r="3375" spans="1:5" x14ac:dyDescent="0.25">
      <c r="A3375">
        <v>3308</v>
      </c>
      <c r="B3375" s="40">
        <v>3211171.6456147335</v>
      </c>
      <c r="C3375">
        <v>4253621.5231790887</v>
      </c>
      <c r="D3375" t="str">
        <v>unmet</v>
      </c>
      <c r="E3375">
        <v>-1042449.8775643553</v>
      </c>
    </row>
    <row r="3376" spans="1:5" x14ac:dyDescent="0.25">
      <c r="A3376">
        <v>3309</v>
      </c>
      <c r="B3376" s="40">
        <v>3756931.0338228829</v>
      </c>
      <c r="C3376">
        <v>4253337.5191484205</v>
      </c>
      <c r="D3376" t="str">
        <v>unmet</v>
      </c>
      <c r="E3376">
        <v>-496406.48532553762</v>
      </c>
    </row>
    <row r="3377" spans="1:5" x14ac:dyDescent="0.25">
      <c r="A3377">
        <v>3310</v>
      </c>
      <c r="B3377" s="40">
        <v>3631306.5490258317</v>
      </c>
      <c r="C3377">
        <v>4253103.8137620129</v>
      </c>
      <c r="D3377" t="str">
        <v>unmet</v>
      </c>
      <c r="E3377">
        <v>-621797.26473618113</v>
      </c>
    </row>
    <row r="3378" spans="1:5" x14ac:dyDescent="0.25">
      <c r="A3378">
        <v>3311</v>
      </c>
      <c r="B3378" s="40">
        <v>3823327.9426912125</v>
      </c>
      <c r="C3378">
        <v>4253310.7120055193</v>
      </c>
      <c r="D3378" t="str">
        <v>unmet</v>
      </c>
      <c r="E3378">
        <v>-429982.76931430679</v>
      </c>
    </row>
    <row r="3379" spans="1:5" x14ac:dyDescent="0.25">
      <c r="A3379">
        <v>3312</v>
      </c>
      <c r="B3379" s="40">
        <v>3130838.4665368372</v>
      </c>
      <c r="C3379">
        <v>4253817.7696694676</v>
      </c>
      <c r="D3379" t="str">
        <v>unmet</v>
      </c>
      <c r="E3379">
        <v>-1122979.3031326304</v>
      </c>
    </row>
    <row r="3380" spans="1:5" x14ac:dyDescent="0.25">
      <c r="A3380">
        <v>3313</v>
      </c>
      <c r="B3380" s="40">
        <v>3207830.9928982342</v>
      </c>
      <c r="C3380">
        <v>4253570.2838622686</v>
      </c>
      <c r="D3380" t="str">
        <v>unmet</v>
      </c>
      <c r="E3380">
        <v>-1045739.2909640344</v>
      </c>
    </row>
    <row r="3381" spans="1:5" x14ac:dyDescent="0.25">
      <c r="A3381">
        <v>3314</v>
      </c>
      <c r="B3381" s="40">
        <v>3232091.2290392239</v>
      </c>
      <c r="C3381">
        <v>4253217.0729190083</v>
      </c>
      <c r="D3381" t="str">
        <v>unmet</v>
      </c>
      <c r="E3381">
        <v>-1021125.8438797845</v>
      </c>
    </row>
    <row r="3382" spans="1:5" x14ac:dyDescent="0.25">
      <c r="A3382">
        <v>3315</v>
      </c>
      <c r="B3382" s="40">
        <v>2941265.8292885753</v>
      </c>
      <c r="C3382">
        <v>4253548.4101425419</v>
      </c>
      <c r="D3382" t="str">
        <v>unmet</v>
      </c>
      <c r="E3382">
        <v>-1312282.5808539665</v>
      </c>
    </row>
    <row r="3383" spans="1:5" x14ac:dyDescent="0.25">
      <c r="A3383">
        <v>3316</v>
      </c>
      <c r="B3383" s="40">
        <v>2952678.1076913923</v>
      </c>
      <c r="C3383">
        <v>4253369.0465836795</v>
      </c>
      <c r="D3383" t="str">
        <v>unmet</v>
      </c>
      <c r="E3383">
        <v>-1300690.9388922872</v>
      </c>
    </row>
    <row r="3384" spans="1:5" x14ac:dyDescent="0.25">
      <c r="A3384">
        <v>3317</v>
      </c>
      <c r="B3384" s="40">
        <v>4427891.7693681289</v>
      </c>
      <c r="C3384">
        <v>4252747.5575496377</v>
      </c>
      <c r="D3384" t="str">
        <v>met</v>
      </c>
      <c r="E3384">
        <v>175144.21181849111</v>
      </c>
    </row>
    <row r="3385" spans="1:5" x14ac:dyDescent="0.25">
      <c r="A3385">
        <v>3318</v>
      </c>
      <c r="B3385" s="40">
        <v>3586868.632670748</v>
      </c>
      <c r="C3385">
        <v>4252696.0521863308</v>
      </c>
      <c r="D3385" t="str">
        <v>unmet</v>
      </c>
      <c r="E3385">
        <v>-665827.41951558273</v>
      </c>
    </row>
    <row r="3386" spans="1:5" x14ac:dyDescent="0.25">
      <c r="A3386">
        <v>3319</v>
      </c>
      <c r="B3386" s="40">
        <v>2887442.2126403889</v>
      </c>
      <c r="C3386">
        <v>4253450.9051092602</v>
      </c>
      <c r="D3386" t="str">
        <v>unmet</v>
      </c>
      <c r="E3386">
        <v>-1366008.6924688714</v>
      </c>
    </row>
    <row r="3387" spans="1:5" x14ac:dyDescent="0.25">
      <c r="A3387">
        <v>3320</v>
      </c>
      <c r="B3387" s="40">
        <v>3117385.910610537</v>
      </c>
      <c r="C3387">
        <v>4253876.8127738461</v>
      </c>
      <c r="D3387" t="str">
        <v>unmet</v>
      </c>
      <c r="E3387">
        <v>-1136490.902163309</v>
      </c>
    </row>
    <row r="3388" spans="1:5" x14ac:dyDescent="0.25">
      <c r="A3388">
        <v>3321</v>
      </c>
      <c r="B3388" s="40">
        <v>3507367.0722114737</v>
      </c>
      <c r="C3388">
        <v>4253155.1346706627</v>
      </c>
      <c r="D3388" t="str">
        <v>unmet</v>
      </c>
      <c r="E3388">
        <v>-745788.06245918898</v>
      </c>
    </row>
    <row r="3389" spans="1:5" x14ac:dyDescent="0.25">
      <c r="A3389">
        <v>3322</v>
      </c>
      <c r="B3389" s="40">
        <v>3136576.1351705827</v>
      </c>
      <c r="C3389">
        <v>4253479.7582340697</v>
      </c>
      <c r="D3389" t="str">
        <v>unmet</v>
      </c>
      <c r="E3389">
        <v>-1116903.623063487</v>
      </c>
    </row>
    <row r="3390" spans="1:5" x14ac:dyDescent="0.25">
      <c r="A3390">
        <v>3323</v>
      </c>
      <c r="B3390" s="40">
        <v>3406571.4371652361</v>
      </c>
      <c r="C3390">
        <v>4253779.7108886382</v>
      </c>
      <c r="D3390" t="str">
        <v>unmet</v>
      </c>
      <c r="E3390">
        <v>-847208.27372340206</v>
      </c>
    </row>
    <row r="3391" spans="1:5" x14ac:dyDescent="0.25">
      <c r="A3391">
        <v>3324</v>
      </c>
      <c r="B3391" s="40">
        <v>3315852.8626539866</v>
      </c>
      <c r="C3391">
        <v>4253319.3865784146</v>
      </c>
      <c r="D3391" t="str">
        <v>unmet</v>
      </c>
      <c r="E3391">
        <v>-937466.52392442804</v>
      </c>
    </row>
    <row r="3392" spans="1:5" x14ac:dyDescent="0.25">
      <c r="A3392">
        <v>3325</v>
      </c>
      <c r="B3392" s="40">
        <v>3411958.9863187899</v>
      </c>
      <c r="C3392">
        <v>4253727.017158825</v>
      </c>
      <c r="D3392" t="str">
        <v>unmet</v>
      </c>
      <c r="E3392">
        <v>-841768.03084003506</v>
      </c>
    </row>
    <row r="3393" spans="1:5" x14ac:dyDescent="0.25">
      <c r="A3393">
        <v>3326</v>
      </c>
      <c r="B3393" s="40">
        <v>4131015.761127546</v>
      </c>
      <c r="C3393">
        <v>4253147.8349954616</v>
      </c>
      <c r="D3393" t="str">
        <v>unmet</v>
      </c>
      <c r="E3393">
        <v>-122132.07386791566</v>
      </c>
    </row>
    <row r="3394" spans="1:5" x14ac:dyDescent="0.25">
      <c r="A3394">
        <v>3327</v>
      </c>
      <c r="B3394" s="40">
        <v>5359175.2979615359</v>
      </c>
      <c r="C3394">
        <v>4253973.0296916459</v>
      </c>
      <c r="D3394" t="str">
        <v>met</v>
      </c>
      <c r="E3394">
        <v>1105202.26826989</v>
      </c>
    </row>
    <row r="3395" spans="1:5" x14ac:dyDescent="0.25">
      <c r="A3395">
        <v>3328</v>
      </c>
      <c r="B3395" s="40">
        <v>3578638.9961501756</v>
      </c>
      <c r="C3395">
        <v>4253134.0897839963</v>
      </c>
      <c r="D3395" t="str">
        <v>unmet</v>
      </c>
      <c r="E3395">
        <v>-674495.09363382077</v>
      </c>
    </row>
    <row r="3396" spans="1:5" x14ac:dyDescent="0.25">
      <c r="A3396">
        <v>3329</v>
      </c>
      <c r="B3396" s="40">
        <v>3697607.9227814237</v>
      </c>
      <c r="C3396">
        <v>4253093.4447210506</v>
      </c>
      <c r="D3396" t="str">
        <v>unmet</v>
      </c>
      <c r="E3396">
        <v>-555485.52193962689</v>
      </c>
    </row>
    <row r="3397" spans="1:5" x14ac:dyDescent="0.25">
      <c r="A3397">
        <v>3330</v>
      </c>
      <c r="B3397" s="40">
        <v>3273628.1949648233</v>
      </c>
      <c r="C3397">
        <v>4253155.6195156891</v>
      </c>
      <c r="D3397" t="str">
        <v>unmet</v>
      </c>
      <c r="E3397">
        <v>-979527.42455086578</v>
      </c>
    </row>
    <row r="3398" spans="1:5" x14ac:dyDescent="0.25">
      <c r="A3398">
        <v>3331</v>
      </c>
      <c r="B3398" s="40">
        <v>3543116.1765517509</v>
      </c>
      <c r="C3398">
        <v>4253247.3465187019</v>
      </c>
      <c r="D3398" t="str">
        <v>unmet</v>
      </c>
      <c r="E3398">
        <v>-710131.16996695101</v>
      </c>
    </row>
    <row r="3399" spans="1:5" x14ac:dyDescent="0.25">
      <c r="A3399">
        <v>3332</v>
      </c>
      <c r="B3399" s="40">
        <v>3401426.9208036782</v>
      </c>
      <c r="C3399">
        <v>4254082.9223983837</v>
      </c>
      <c r="D3399" t="str">
        <v>unmet</v>
      </c>
      <c r="E3399">
        <v>-852656.00159470551</v>
      </c>
    </row>
    <row r="3400" spans="1:5" x14ac:dyDescent="0.25">
      <c r="A3400">
        <v>3333</v>
      </c>
      <c r="B3400" s="40">
        <v>3114595.5093434188</v>
      </c>
      <c r="C3400">
        <v>4253149.0773461526</v>
      </c>
      <c r="D3400" t="str">
        <v>unmet</v>
      </c>
      <c r="E3400">
        <v>-1138553.5680027339</v>
      </c>
    </row>
    <row r="3401" spans="1:5" x14ac:dyDescent="0.25">
      <c r="A3401">
        <v>3334</v>
      </c>
      <c r="B3401" s="40">
        <v>2574415.0266439477</v>
      </c>
      <c r="C3401">
        <v>4253607.0588416783</v>
      </c>
      <c r="D3401" t="str">
        <v>unmet</v>
      </c>
      <c r="E3401">
        <v>-1679192.0321977306</v>
      </c>
    </row>
    <row r="3402" spans="1:5" x14ac:dyDescent="0.25">
      <c r="A3402">
        <v>3335</v>
      </c>
      <c r="B3402" s="40">
        <v>2930190.2351287757</v>
      </c>
      <c r="C3402">
        <v>4253115.5564682623</v>
      </c>
      <c r="D3402" t="str">
        <v>unmet</v>
      </c>
      <c r="E3402">
        <v>-1322925.3213394866</v>
      </c>
    </row>
    <row r="3403" spans="1:5" x14ac:dyDescent="0.25">
      <c r="A3403">
        <v>3336</v>
      </c>
      <c r="B3403" s="40">
        <v>3220773.4331625486</v>
      </c>
      <c r="C3403">
        <v>4253692.9945784369</v>
      </c>
      <c r="D3403" t="str">
        <v>unmet</v>
      </c>
      <c r="E3403">
        <v>-1032919.5614158884</v>
      </c>
    </row>
    <row r="3404" spans="1:5" x14ac:dyDescent="0.25">
      <c r="A3404">
        <v>3337</v>
      </c>
      <c r="B3404" s="40">
        <v>3274634.6684953235</v>
      </c>
      <c r="C3404">
        <v>4253186.1935483376</v>
      </c>
      <c r="D3404" t="str">
        <v>unmet</v>
      </c>
      <c r="E3404">
        <v>-978551.52505301405</v>
      </c>
    </row>
    <row r="3405" spans="1:5" x14ac:dyDescent="0.25">
      <c r="A3405">
        <v>3338</v>
      </c>
      <c r="B3405" s="40">
        <v>3154856.2523282226</v>
      </c>
      <c r="C3405">
        <v>4253488.1574111646</v>
      </c>
      <c r="D3405" t="str">
        <v>unmet</v>
      </c>
      <c r="E3405">
        <v>-1098631.905082942</v>
      </c>
    </row>
    <row r="3406" spans="1:5" x14ac:dyDescent="0.25">
      <c r="A3406">
        <v>3339</v>
      </c>
      <c r="B3406" s="40">
        <v>6599661.8530462217</v>
      </c>
      <c r="C3406">
        <v>4253549.5733904494</v>
      </c>
      <c r="D3406" t="str">
        <v>met</v>
      </c>
      <c r="E3406">
        <v>2346112.2796557723</v>
      </c>
    </row>
    <row r="3407" spans="1:5" x14ac:dyDescent="0.25">
      <c r="A3407">
        <v>3340</v>
      </c>
      <c r="B3407" s="40">
        <v>3040008.0681266515</v>
      </c>
      <c r="C3407">
        <v>4253528.1922151912</v>
      </c>
      <c r="D3407" t="str">
        <v>unmet</v>
      </c>
      <c r="E3407">
        <v>-1213520.1240885397</v>
      </c>
    </row>
    <row r="3408" spans="1:5" x14ac:dyDescent="0.25">
      <c r="A3408">
        <v>3341</v>
      </c>
      <c r="B3408" s="40">
        <v>3914932.7228201572</v>
      </c>
      <c r="C3408">
        <v>4252979.6644538576</v>
      </c>
      <c r="D3408" t="str">
        <v>unmet</v>
      </c>
      <c r="E3408">
        <v>-338046.94163370039</v>
      </c>
    </row>
    <row r="3409" spans="1:5" x14ac:dyDescent="0.25">
      <c r="A3409">
        <v>3342</v>
      </c>
      <c r="B3409" s="40">
        <v>3157343.2722107419</v>
      </c>
      <c r="C3409">
        <v>4253238.790876735</v>
      </c>
      <c r="D3409" t="str">
        <v>unmet</v>
      </c>
      <c r="E3409">
        <v>-1095895.5186659931</v>
      </c>
    </row>
    <row r="3410" spans="1:5" x14ac:dyDescent="0.25">
      <c r="A3410">
        <v>3343</v>
      </c>
      <c r="B3410" s="40">
        <v>3240265.776847587</v>
      </c>
      <c r="C3410">
        <v>4253802.6789882751</v>
      </c>
      <c r="D3410" t="str">
        <v>unmet</v>
      </c>
      <c r="E3410">
        <v>-1013536.9021406882</v>
      </c>
    </row>
    <row r="3411" spans="1:5" x14ac:dyDescent="0.25">
      <c r="A3411">
        <v>3344</v>
      </c>
      <c r="B3411" s="40">
        <v>3445982.7270234292</v>
      </c>
      <c r="C3411">
        <v>4253182.0685872994</v>
      </c>
      <c r="D3411" t="str">
        <v>unmet</v>
      </c>
      <c r="E3411">
        <v>-807199.3415638702</v>
      </c>
    </row>
    <row r="3412" spans="1:5" x14ac:dyDescent="0.25">
      <c r="A3412">
        <v>3345</v>
      </c>
      <c r="B3412" s="40">
        <v>4109856.5122363032</v>
      </c>
      <c r="C3412">
        <v>4253543.2729294049</v>
      </c>
      <c r="D3412" t="str">
        <v>unmet</v>
      </c>
      <c r="E3412">
        <v>-143686.76069310168</v>
      </c>
    </row>
    <row r="3413" spans="1:5" x14ac:dyDescent="0.25">
      <c r="A3413">
        <v>3346</v>
      </c>
      <c r="B3413" s="40">
        <v>3389325.2792677367</v>
      </c>
      <c r="C3413">
        <v>4253400.6969012227</v>
      </c>
      <c r="D3413" t="str">
        <v>unmet</v>
      </c>
      <c r="E3413">
        <v>-864075.41763348598</v>
      </c>
    </row>
    <row r="3414" spans="1:5" x14ac:dyDescent="0.25">
      <c r="A3414">
        <v>3347</v>
      </c>
      <c r="B3414" s="40">
        <v>3842578.6147226836</v>
      </c>
      <c r="C3414">
        <v>4253040.1811993346</v>
      </c>
      <c r="D3414" t="str">
        <v>unmet</v>
      </c>
      <c r="E3414">
        <v>-410461.566476651</v>
      </c>
    </row>
    <row r="3415" spans="1:5" x14ac:dyDescent="0.25">
      <c r="A3415">
        <v>3348</v>
      </c>
      <c r="B3415" s="40">
        <v>3420185.7829893059</v>
      </c>
      <c r="C3415">
        <v>4252837.3378600506</v>
      </c>
      <c r="D3415" t="str">
        <v>unmet</v>
      </c>
      <c r="E3415">
        <v>-832651.5548707447</v>
      </c>
    </row>
    <row r="3416" spans="1:5" x14ac:dyDescent="0.25">
      <c r="A3416">
        <v>3349</v>
      </c>
      <c r="B3416" s="40">
        <v>3123486.7300716075</v>
      </c>
      <c r="C3416">
        <v>4253169.9974816283</v>
      </c>
      <c r="D3416" t="str">
        <v>unmet</v>
      </c>
      <c r="E3416">
        <v>-1129683.2674100208</v>
      </c>
    </row>
    <row r="3417" spans="1:5" x14ac:dyDescent="0.25">
      <c r="A3417">
        <v>3350</v>
      </c>
      <c r="B3417" s="40">
        <v>5190667.8129653651</v>
      </c>
      <c r="C3417">
        <v>4253495.3015586762</v>
      </c>
      <c r="D3417" t="str">
        <v>met</v>
      </c>
      <c r="E3417">
        <v>937172.51140668895</v>
      </c>
    </row>
    <row r="3418" spans="1:5" x14ac:dyDescent="0.25">
      <c r="A3418">
        <v>3351</v>
      </c>
      <c r="B3418" s="40">
        <v>3531731.7020881474</v>
      </c>
      <c r="C3418">
        <v>4253231.865640738</v>
      </c>
      <c r="D3418" t="str">
        <v>unmet</v>
      </c>
      <c r="E3418">
        <v>-721500.16355259065</v>
      </c>
    </row>
    <row r="3419" spans="1:5" x14ac:dyDescent="0.25">
      <c r="A3419">
        <v>3352</v>
      </c>
      <c r="B3419" s="40">
        <v>3550985.7563719261</v>
      </c>
      <c r="C3419">
        <v>4252963.6754712043</v>
      </c>
      <c r="D3419" t="str">
        <v>unmet</v>
      </c>
      <c r="E3419">
        <v>-701977.91909927828</v>
      </c>
    </row>
    <row r="3420" spans="1:5" x14ac:dyDescent="0.25">
      <c r="A3420">
        <v>3353</v>
      </c>
      <c r="B3420" s="40">
        <v>4040022.9019270856</v>
      </c>
      <c r="C3420">
        <v>4254051.4178283438</v>
      </c>
      <c r="D3420" t="str">
        <v>unmet</v>
      </c>
      <c r="E3420">
        <v>-214028.51590125822</v>
      </c>
    </row>
    <row r="3421" spans="1:5" x14ac:dyDescent="0.25">
      <c r="A3421">
        <v>3354</v>
      </c>
      <c r="B3421" s="40">
        <v>3123403.3803978283</v>
      </c>
      <c r="C3421">
        <v>4253231.2500870228</v>
      </c>
      <c r="D3421" t="str">
        <v>unmet</v>
      </c>
      <c r="E3421">
        <v>-1129827.8696891945</v>
      </c>
    </row>
    <row r="3422" spans="1:5" x14ac:dyDescent="0.25">
      <c r="A3422">
        <v>3355</v>
      </c>
      <c r="B3422" s="40">
        <v>3235441.2166565871</v>
      </c>
      <c r="C3422">
        <v>4253534.5259828689</v>
      </c>
      <c r="D3422" t="str">
        <v>unmet</v>
      </c>
      <c r="E3422">
        <v>-1018093.3093262818</v>
      </c>
    </row>
    <row r="3423" spans="1:5" x14ac:dyDescent="0.25">
      <c r="A3423">
        <v>3356</v>
      </c>
      <c r="B3423" s="40">
        <v>4031296.4365290618</v>
      </c>
      <c r="C3423">
        <v>4253851.9755054414</v>
      </c>
      <c r="D3423" t="str">
        <v>unmet</v>
      </c>
      <c r="E3423">
        <v>-222555.53897637967</v>
      </c>
    </row>
    <row r="3424" spans="1:5" x14ac:dyDescent="0.25">
      <c r="A3424">
        <v>3357</v>
      </c>
      <c r="B3424" s="40">
        <v>3219456.9948639357</v>
      </c>
      <c r="C3424">
        <v>4253618.5665206509</v>
      </c>
      <c r="D3424" t="str">
        <v>unmet</v>
      </c>
      <c r="E3424">
        <v>-1034161.5716567151</v>
      </c>
    </row>
    <row r="3425" spans="1:5" x14ac:dyDescent="0.25">
      <c r="A3425">
        <v>3358</v>
      </c>
      <c r="B3425" s="40">
        <v>3743729.3810934578</v>
      </c>
      <c r="C3425">
        <v>4252669.1715892591</v>
      </c>
      <c r="D3425" t="str">
        <v>unmet</v>
      </c>
      <c r="E3425">
        <v>-508939.79049580125</v>
      </c>
    </row>
    <row r="3426" spans="1:5" x14ac:dyDescent="0.25">
      <c r="A3426">
        <v>3359</v>
      </c>
      <c r="B3426" s="40">
        <v>5302393.080656182</v>
      </c>
      <c r="C3426">
        <v>4253334.9961346388</v>
      </c>
      <c r="D3426" t="str">
        <v>met</v>
      </c>
      <c r="E3426">
        <v>1049058.0845215432</v>
      </c>
    </row>
    <row r="3427" spans="1:5" x14ac:dyDescent="0.25">
      <c r="A3427">
        <v>3360</v>
      </c>
      <c r="B3427" s="40">
        <v>5036279.7617957992</v>
      </c>
      <c r="C3427">
        <v>4253607.9767985009</v>
      </c>
      <c r="D3427" t="str">
        <v>met</v>
      </c>
      <c r="E3427">
        <v>782671.78499729838</v>
      </c>
    </row>
    <row r="3428" spans="1:5" x14ac:dyDescent="0.25">
      <c r="A3428">
        <v>3361</v>
      </c>
      <c r="B3428" s="40">
        <v>3655375.838815392</v>
      </c>
      <c r="C3428">
        <v>4253885.1922670295</v>
      </c>
      <c r="D3428" t="str">
        <v>unmet</v>
      </c>
      <c r="E3428">
        <v>-598509.35345163755</v>
      </c>
    </row>
    <row r="3429" spans="1:5" x14ac:dyDescent="0.25">
      <c r="A3429">
        <v>3362</v>
      </c>
      <c r="B3429" s="40">
        <v>3430664.5676146015</v>
      </c>
      <c r="C3429">
        <v>4253177.1837370684</v>
      </c>
      <c r="D3429" t="str">
        <v>unmet</v>
      </c>
      <c r="E3429">
        <v>-822512.61612246698</v>
      </c>
    </row>
    <row r="3430" spans="1:5" x14ac:dyDescent="0.25">
      <c r="A3430">
        <v>3363</v>
      </c>
      <c r="B3430" s="40">
        <v>3482609.3381576128</v>
      </c>
      <c r="C3430">
        <v>4252987.4725985993</v>
      </c>
      <c r="D3430" t="str">
        <v>unmet</v>
      </c>
      <c r="E3430">
        <v>-770378.13444098644</v>
      </c>
    </row>
    <row r="3431" spans="1:5" x14ac:dyDescent="0.25">
      <c r="A3431">
        <v>3364</v>
      </c>
      <c r="B3431" s="40">
        <v>3581938.51443204</v>
      </c>
      <c r="C3431">
        <v>4253630.6035965113</v>
      </c>
      <c r="D3431" t="str">
        <v>unmet</v>
      </c>
      <c r="E3431">
        <v>-671692.08916447125</v>
      </c>
    </row>
    <row r="3432" spans="1:5" x14ac:dyDescent="0.25">
      <c r="A3432">
        <v>3365</v>
      </c>
      <c r="B3432" s="40">
        <v>3363967.5744694057</v>
      </c>
      <c r="C3432">
        <v>4253303.1540804328</v>
      </c>
      <c r="D3432" t="str">
        <v>unmet</v>
      </c>
      <c r="E3432">
        <v>-889335.57961102715</v>
      </c>
    </row>
    <row r="3433" spans="1:5" x14ac:dyDescent="0.25">
      <c r="A3433">
        <v>3366</v>
      </c>
      <c r="B3433" s="40">
        <v>3628762.5640458763</v>
      </c>
      <c r="C3433">
        <v>4253269.2844248796</v>
      </c>
      <c r="D3433" t="str">
        <v>unmet</v>
      </c>
      <c r="E3433">
        <v>-624506.72037900332</v>
      </c>
    </row>
    <row r="3434" spans="1:5" x14ac:dyDescent="0.25">
      <c r="A3434">
        <v>3367</v>
      </c>
      <c r="B3434" s="40">
        <v>4271003.2871423978</v>
      </c>
      <c r="C3434">
        <v>4253026.3030906748</v>
      </c>
      <c r="D3434" t="str">
        <v>met</v>
      </c>
      <c r="E3434">
        <v>17976.984051723033</v>
      </c>
    </row>
    <row r="3435" spans="1:5" x14ac:dyDescent="0.25">
      <c r="A3435">
        <v>3368</v>
      </c>
      <c r="B3435" s="40">
        <v>4000632.5374469734</v>
      </c>
      <c r="C3435">
        <v>4253007.8053570287</v>
      </c>
      <c r="D3435" t="str">
        <v>unmet</v>
      </c>
      <c r="E3435">
        <v>-252375.26791005535</v>
      </c>
    </row>
    <row r="3436" spans="1:5" x14ac:dyDescent="0.25">
      <c r="A3436">
        <v>3369</v>
      </c>
      <c r="B3436" s="40">
        <v>3779887.3251705291</v>
      </c>
      <c r="C3436">
        <v>4254230.210038471</v>
      </c>
      <c r="D3436" t="str">
        <v>unmet</v>
      </c>
      <c r="E3436">
        <v>-474342.88486794196</v>
      </c>
    </row>
    <row r="3437" spans="1:5" x14ac:dyDescent="0.25">
      <c r="A3437">
        <v>3370</v>
      </c>
      <c r="B3437" s="40">
        <v>3462027.5914760148</v>
      </c>
      <c r="C3437">
        <v>4253352.8731730562</v>
      </c>
      <c r="D3437" t="str">
        <v>unmet</v>
      </c>
      <c r="E3437">
        <v>-791325.28169704136</v>
      </c>
    </row>
    <row r="3438" spans="1:5" x14ac:dyDescent="0.25">
      <c r="A3438">
        <v>3371</v>
      </c>
      <c r="B3438" s="40">
        <v>3270123.7491036644</v>
      </c>
      <c r="C3438">
        <v>4253144.1487086909</v>
      </c>
      <c r="D3438" t="str">
        <v>unmet</v>
      </c>
      <c r="E3438">
        <v>-983020.39960502647</v>
      </c>
    </row>
    <row r="3439" spans="1:5" x14ac:dyDescent="0.25">
      <c r="A3439">
        <v>3372</v>
      </c>
      <c r="B3439" s="40">
        <v>3322339.9575265464</v>
      </c>
      <c r="C3439">
        <v>4253833.771565496</v>
      </c>
      <c r="D3439" t="str">
        <v>unmet</v>
      </c>
      <c r="E3439">
        <v>-931493.81403894955</v>
      </c>
    </row>
    <row r="3440" spans="1:5" x14ac:dyDescent="0.25">
      <c r="A3440">
        <v>3373</v>
      </c>
      <c r="B3440" s="40">
        <v>2842183.6174400896</v>
      </c>
      <c r="C3440">
        <v>4254154.0560176466</v>
      </c>
      <c r="D3440" t="str">
        <v>unmet</v>
      </c>
      <c r="E3440">
        <v>-1411970.438577557</v>
      </c>
    </row>
    <row r="3441" spans="1:5" x14ac:dyDescent="0.25">
      <c r="A3441">
        <v>3374</v>
      </c>
      <c r="B3441" s="40">
        <v>2840338.511918548</v>
      </c>
      <c r="C3441">
        <v>4252805.353791249</v>
      </c>
      <c r="D3441" t="str">
        <v>unmet</v>
      </c>
      <c r="E3441">
        <v>-1412466.841872701</v>
      </c>
    </row>
    <row r="3442" spans="1:5" x14ac:dyDescent="0.25">
      <c r="A3442">
        <v>3375</v>
      </c>
      <c r="B3442" s="40">
        <v>2851744.7644658261</v>
      </c>
      <c r="C3442">
        <v>4253211.6012771362</v>
      </c>
      <c r="D3442" t="str">
        <v>unmet</v>
      </c>
      <c r="E3442">
        <v>-1401466.8368113101</v>
      </c>
    </row>
    <row r="3443" spans="1:5" x14ac:dyDescent="0.25">
      <c r="A3443">
        <v>3376</v>
      </c>
      <c r="B3443" s="40">
        <v>3399363.3299297262</v>
      </c>
      <c r="C3443">
        <v>4253422.0220122505</v>
      </c>
      <c r="D3443" t="str">
        <v>unmet</v>
      </c>
      <c r="E3443">
        <v>-854058.6920825243</v>
      </c>
    </row>
    <row r="3444" spans="1:5" x14ac:dyDescent="0.25">
      <c r="A3444">
        <v>3377</v>
      </c>
      <c r="B3444" s="40">
        <v>4145812.7315335004</v>
      </c>
      <c r="C3444">
        <v>4253050.1758111948</v>
      </c>
      <c r="D3444" t="str">
        <v>unmet</v>
      </c>
      <c r="E3444">
        <v>-107237.44427769445</v>
      </c>
    </row>
    <row r="3445" spans="1:5" x14ac:dyDescent="0.25">
      <c r="A3445">
        <v>3378</v>
      </c>
      <c r="B3445" s="40">
        <v>5153413.3152214084</v>
      </c>
      <c r="C3445">
        <v>4253630.4047837574</v>
      </c>
      <c r="D3445" t="str">
        <v>met</v>
      </c>
      <c r="E3445">
        <v>899782.91043765098</v>
      </c>
    </row>
    <row r="3446" spans="1:5" x14ac:dyDescent="0.25">
      <c r="A3446">
        <v>3379</v>
      </c>
      <c r="B3446" s="40">
        <v>3602236.0715590962</v>
      </c>
      <c r="C3446">
        <v>4252844.5968616316</v>
      </c>
      <c r="D3446" t="str">
        <v>unmet</v>
      </c>
      <c r="E3446">
        <v>-650608.52530253539</v>
      </c>
    </row>
    <row r="3447" spans="1:5" x14ac:dyDescent="0.25">
      <c r="A3447">
        <v>3380</v>
      </c>
      <c r="B3447" s="40">
        <v>3274810.1490770974</v>
      </c>
      <c r="C3447">
        <v>4253352.5699037407</v>
      </c>
      <c r="D3447" t="str">
        <v>unmet</v>
      </c>
      <c r="E3447">
        <v>-978542.42082664324</v>
      </c>
    </row>
    <row r="3448" spans="1:5" x14ac:dyDescent="0.25">
      <c r="A3448">
        <v>3381</v>
      </c>
      <c r="B3448" s="40">
        <v>3443191.9019026384</v>
      </c>
      <c r="C3448">
        <v>4253459.6956915334</v>
      </c>
      <c r="D3448" t="str">
        <v>unmet</v>
      </c>
      <c r="E3448">
        <v>-810267.79378889501</v>
      </c>
    </row>
    <row r="3449" spans="1:5" x14ac:dyDescent="0.25">
      <c r="A3449">
        <v>3382</v>
      </c>
      <c r="B3449" s="40">
        <v>3885311.6652873298</v>
      </c>
      <c r="C3449">
        <v>4253555.9441457009</v>
      </c>
      <c r="D3449" t="str">
        <v>unmet</v>
      </c>
      <c r="E3449">
        <v>-368244.27885837108</v>
      </c>
    </row>
    <row r="3450" spans="1:5" x14ac:dyDescent="0.25">
      <c r="A3450">
        <v>3383</v>
      </c>
      <c r="B3450" s="40">
        <v>2845544.2353724148</v>
      </c>
      <c r="C3450">
        <v>4253218.6510441592</v>
      </c>
      <c r="D3450" t="str">
        <v>unmet</v>
      </c>
      <c r="E3450">
        <v>-1407674.4156717444</v>
      </c>
    </row>
    <row r="3451" spans="1:5" x14ac:dyDescent="0.25">
      <c r="A3451">
        <v>3384</v>
      </c>
      <c r="B3451" s="40">
        <v>3343074.6698116669</v>
      </c>
      <c r="C3451">
        <v>4253217.4964434691</v>
      </c>
      <c r="D3451" t="str">
        <v>unmet</v>
      </c>
      <c r="E3451">
        <v>-910142.82663180213</v>
      </c>
    </row>
    <row r="3452" spans="1:5" x14ac:dyDescent="0.25">
      <c r="A3452">
        <v>3385</v>
      </c>
      <c r="B3452" s="40">
        <v>3393149.790884289</v>
      </c>
      <c r="C3452">
        <v>4253214.0056312056</v>
      </c>
      <c r="D3452" t="str">
        <v>unmet</v>
      </c>
      <c r="E3452">
        <v>-860064.21474691667</v>
      </c>
    </row>
    <row r="3453" spans="1:5" x14ac:dyDescent="0.25">
      <c r="A3453">
        <v>3386</v>
      </c>
      <c r="B3453" s="40">
        <v>3354507.217104163</v>
      </c>
      <c r="C3453">
        <v>4253298.8663063096</v>
      </c>
      <c r="D3453" t="str">
        <v>unmet</v>
      </c>
      <c r="E3453">
        <v>-898791.64920214657</v>
      </c>
    </row>
    <row r="3454" spans="1:5" x14ac:dyDescent="0.25">
      <c r="A3454">
        <v>3387</v>
      </c>
      <c r="B3454" s="40">
        <v>3057141.4222176312</v>
      </c>
      <c r="C3454">
        <v>4253187.8863809034</v>
      </c>
      <c r="D3454" t="str">
        <v>unmet</v>
      </c>
      <c r="E3454">
        <v>-1196046.4641632722</v>
      </c>
    </row>
    <row r="3455" spans="1:5" x14ac:dyDescent="0.25">
      <c r="A3455">
        <v>3388</v>
      </c>
      <c r="B3455" s="40">
        <v>3158614.2529396908</v>
      </c>
      <c r="C3455">
        <v>4253444.6223607482</v>
      </c>
      <c r="D3455" t="str">
        <v>unmet</v>
      </c>
      <c r="E3455">
        <v>-1094830.3694210574</v>
      </c>
    </row>
    <row r="3456" spans="1:5" x14ac:dyDescent="0.25">
      <c r="A3456">
        <v>3389</v>
      </c>
      <c r="B3456" s="40">
        <v>3779794.5100627309</v>
      </c>
      <c r="C3456">
        <v>4252868.781338254</v>
      </c>
      <c r="D3456" t="str">
        <v>unmet</v>
      </c>
      <c r="E3456">
        <v>-473074.27127552312</v>
      </c>
    </row>
    <row r="3457" spans="1:5" x14ac:dyDescent="0.25">
      <c r="A3457">
        <v>3390</v>
      </c>
      <c r="B3457" s="40">
        <v>2827082.5410817857</v>
      </c>
      <c r="C3457">
        <v>4253106.4337416701</v>
      </c>
      <c r="D3457" t="str">
        <v>unmet</v>
      </c>
      <c r="E3457">
        <v>-1426023.8926598844</v>
      </c>
    </row>
    <row r="3458" spans="1:5" x14ac:dyDescent="0.25">
      <c r="A3458">
        <v>3391</v>
      </c>
      <c r="B3458" s="40">
        <v>3424634.8209117921</v>
      </c>
      <c r="C3458">
        <v>4253355.6048308564</v>
      </c>
      <c r="D3458" t="str">
        <v>unmet</v>
      </c>
      <c r="E3458">
        <v>-828720.78391906433</v>
      </c>
    </row>
    <row r="3459" spans="1:5" x14ac:dyDescent="0.25">
      <c r="A3459">
        <v>3392</v>
      </c>
      <c r="B3459" s="40">
        <v>2727841.7515123077</v>
      </c>
      <c r="C3459">
        <v>4253485.490217099</v>
      </c>
      <c r="D3459" t="str">
        <v>unmet</v>
      </c>
      <c r="E3459">
        <v>-1525643.7387047913</v>
      </c>
    </row>
    <row r="3460" spans="1:5" x14ac:dyDescent="0.25">
      <c r="A3460">
        <v>3393</v>
      </c>
      <c r="B3460" s="40">
        <v>3237941.0151277212</v>
      </c>
      <c r="C3460">
        <v>4253018.3706345996</v>
      </c>
      <c r="D3460" t="str">
        <v>unmet</v>
      </c>
      <c r="E3460">
        <v>-1015077.3555068783</v>
      </c>
    </row>
    <row r="3461" spans="1:5" x14ac:dyDescent="0.25">
      <c r="A3461">
        <v>3394</v>
      </c>
      <c r="B3461" s="40">
        <v>5862900.708018627</v>
      </c>
      <c r="C3461">
        <v>4252590.0799000403</v>
      </c>
      <c r="D3461" t="str">
        <v>met</v>
      </c>
      <c r="E3461">
        <v>1610310.6281185867</v>
      </c>
    </row>
    <row r="3462" spans="1:5" x14ac:dyDescent="0.25">
      <c r="A3462">
        <v>3395</v>
      </c>
      <c r="B3462" s="40">
        <v>3145428.7224396393</v>
      </c>
      <c r="C3462">
        <v>4253262.8194139935</v>
      </c>
      <c r="D3462" t="str">
        <v>unmet</v>
      </c>
      <c r="E3462">
        <v>-1107834.0969743542</v>
      </c>
    </row>
    <row r="3463" spans="1:5" x14ac:dyDescent="0.25">
      <c r="A3463">
        <v>3396</v>
      </c>
      <c r="B3463" s="40">
        <v>3072040.5324918497</v>
      </c>
      <c r="C3463">
        <v>4253115.0966258999</v>
      </c>
      <c r="D3463" t="str">
        <v>unmet</v>
      </c>
      <c r="E3463">
        <v>-1181074.5641340502</v>
      </c>
    </row>
    <row r="3464" spans="1:5" x14ac:dyDescent="0.25">
      <c r="A3464">
        <v>3397</v>
      </c>
      <c r="B3464" s="40">
        <v>3450291.1987806782</v>
      </c>
      <c r="C3464">
        <v>4253091.6655053273</v>
      </c>
      <c r="D3464" t="str">
        <v>unmet</v>
      </c>
      <c r="E3464">
        <v>-802800.46672464907</v>
      </c>
    </row>
    <row r="3465" spans="1:5" x14ac:dyDescent="0.25">
      <c r="A3465">
        <v>3398</v>
      </c>
      <c r="B3465" s="40">
        <v>3086501.7974474709</v>
      </c>
      <c r="C3465">
        <v>4252979.6406326499</v>
      </c>
      <c r="D3465" t="str">
        <v>unmet</v>
      </c>
      <c r="E3465">
        <v>-1166477.8431851789</v>
      </c>
    </row>
    <row r="3466" spans="1:5" x14ac:dyDescent="0.25">
      <c r="A3466">
        <v>3399</v>
      </c>
      <c r="B3466" s="40">
        <v>3671420.7983917715</v>
      </c>
      <c r="C3466">
        <v>4253384.8298833724</v>
      </c>
      <c r="D3466" t="str">
        <v>unmet</v>
      </c>
      <c r="E3466">
        <v>-581964.03149160091</v>
      </c>
    </row>
    <row r="3467" spans="1:5" x14ac:dyDescent="0.25">
      <c r="A3467">
        <v>3400</v>
      </c>
      <c r="B3467" s="40">
        <v>2880014.3197070034</v>
      </c>
      <c r="C3467">
        <v>4254213.5428714147</v>
      </c>
      <c r="D3467" t="str">
        <v>unmet</v>
      </c>
      <c r="E3467">
        <v>-1374199.2231644113</v>
      </c>
    </row>
    <row r="3468" spans="1:5" x14ac:dyDescent="0.25">
      <c r="A3468">
        <v>3401</v>
      </c>
      <c r="B3468" s="40">
        <v>3613087.2818188099</v>
      </c>
      <c r="C3468">
        <v>4253229.6575317048</v>
      </c>
      <c r="D3468" t="str">
        <v>unmet</v>
      </c>
      <c r="E3468">
        <v>-640142.37571289483</v>
      </c>
    </row>
    <row r="3469" spans="1:5" x14ac:dyDescent="0.25">
      <c r="A3469">
        <v>3402</v>
      </c>
      <c r="B3469" s="40">
        <v>4348282.1300012991</v>
      </c>
      <c r="C3469">
        <v>4253514.0504590264</v>
      </c>
      <c r="D3469" t="str">
        <v>met</v>
      </c>
      <c r="E3469">
        <v>94768.079542272724</v>
      </c>
    </row>
    <row r="3470" spans="1:5" x14ac:dyDescent="0.25">
      <c r="A3470">
        <v>3403</v>
      </c>
      <c r="B3470" s="40">
        <v>2870705.6822700067</v>
      </c>
      <c r="C3470">
        <v>4253347.6062470544</v>
      </c>
      <c r="D3470" t="str">
        <v>unmet</v>
      </c>
      <c r="E3470">
        <v>-1382641.9239770477</v>
      </c>
    </row>
    <row r="3471" spans="1:5" x14ac:dyDescent="0.25">
      <c r="A3471">
        <v>3404</v>
      </c>
      <c r="B3471" s="40">
        <v>3271694.4976003608</v>
      </c>
      <c r="C3471">
        <v>4253259.03769405</v>
      </c>
      <c r="D3471" t="str">
        <v>unmet</v>
      </c>
      <c r="E3471">
        <v>-981564.54009368923</v>
      </c>
    </row>
    <row r="3472" spans="1:5" x14ac:dyDescent="0.25">
      <c r="A3472">
        <v>3405</v>
      </c>
      <c r="B3472" s="40">
        <v>2518216.1082303165</v>
      </c>
      <c r="C3472">
        <v>4253294.8075086912</v>
      </c>
      <c r="D3472" t="str">
        <v>unmet</v>
      </c>
      <c r="E3472">
        <v>-1735078.6992783747</v>
      </c>
    </row>
    <row r="3473" spans="1:5" x14ac:dyDescent="0.25">
      <c r="A3473">
        <v>3406</v>
      </c>
      <c r="B3473" s="40">
        <v>4551663.6762411632</v>
      </c>
      <c r="C3473">
        <v>4253726.538638154</v>
      </c>
      <c r="D3473" t="str">
        <v>met</v>
      </c>
      <c r="E3473">
        <v>297937.13760300912</v>
      </c>
    </row>
    <row r="3474" spans="1:5" x14ac:dyDescent="0.25">
      <c r="A3474">
        <v>3407</v>
      </c>
      <c r="B3474" s="40">
        <v>3141773.1270561079</v>
      </c>
      <c r="C3474">
        <v>4253080.9501543939</v>
      </c>
      <c r="D3474" t="str">
        <v>unmet</v>
      </c>
      <c r="E3474">
        <v>-1111307.8230982861</v>
      </c>
    </row>
    <row r="3475" spans="1:5" x14ac:dyDescent="0.25">
      <c r="A3475">
        <v>3408</v>
      </c>
      <c r="B3475" s="40">
        <v>3058067.7673254712</v>
      </c>
      <c r="C3475">
        <v>4253343.5715380097</v>
      </c>
      <c r="D3475" t="str">
        <v>unmet</v>
      </c>
      <c r="E3475">
        <v>-1195275.8042125385</v>
      </c>
    </row>
    <row r="3476" spans="1:5" x14ac:dyDescent="0.25">
      <c r="A3476">
        <v>3409</v>
      </c>
      <c r="B3476" s="40">
        <v>3214414.0471187662</v>
      </c>
      <c r="C3476">
        <v>4253803.1721961666</v>
      </c>
      <c r="D3476" t="str">
        <v>unmet</v>
      </c>
      <c r="E3476">
        <v>-1039389.1250774004</v>
      </c>
    </row>
    <row r="3477" spans="1:5" x14ac:dyDescent="0.25">
      <c r="A3477">
        <v>3410</v>
      </c>
      <c r="B3477" s="40">
        <v>3250060.0083357878</v>
      </c>
      <c r="C3477">
        <v>4252792.1352269677</v>
      </c>
      <c r="D3477" t="str">
        <v>unmet</v>
      </c>
      <c r="E3477">
        <v>-1002732.1268911799</v>
      </c>
    </row>
    <row r="3478" spans="1:5" x14ac:dyDescent="0.25">
      <c r="A3478">
        <v>3411</v>
      </c>
      <c r="B3478" s="40">
        <v>3363450.313862185</v>
      </c>
      <c r="C3478">
        <v>4252877.857631214</v>
      </c>
      <c r="D3478" t="str">
        <v>unmet</v>
      </c>
      <c r="E3478">
        <v>-889427.54376902897</v>
      </c>
    </row>
    <row r="3479" spans="1:5" x14ac:dyDescent="0.25">
      <c r="A3479">
        <v>3412</v>
      </c>
      <c r="B3479" s="40">
        <v>3649886.5656358795</v>
      </c>
      <c r="C3479">
        <v>4253550.0779264867</v>
      </c>
      <c r="D3479" t="str">
        <v>unmet</v>
      </c>
      <c r="E3479">
        <v>-603663.51229060721</v>
      </c>
    </row>
    <row r="3480" spans="1:5" x14ac:dyDescent="0.25">
      <c r="A3480">
        <v>3413</v>
      </c>
      <c r="B3480" s="40">
        <v>3500146.8060380681</v>
      </c>
      <c r="C3480">
        <v>4253233.7467633719</v>
      </c>
      <c r="D3480" t="str">
        <v>unmet</v>
      </c>
      <c r="E3480">
        <v>-753086.94072530372</v>
      </c>
    </row>
    <row r="3481" spans="1:5" x14ac:dyDescent="0.25">
      <c r="A3481">
        <v>3414</v>
      </c>
      <c r="B3481" s="40">
        <v>3463343.9325424447</v>
      </c>
      <c r="C3481">
        <v>4253599.0297703175</v>
      </c>
      <c r="D3481" t="str">
        <v>unmet</v>
      </c>
      <c r="E3481">
        <v>-790255.09722787281</v>
      </c>
    </row>
    <row r="3482" spans="1:5" x14ac:dyDescent="0.25">
      <c r="A3482">
        <v>3415</v>
      </c>
      <c r="B3482" s="40">
        <v>3842161.4501294275</v>
      </c>
      <c r="C3482">
        <v>4253307.721735552</v>
      </c>
      <c r="D3482" t="str">
        <v>unmet</v>
      </c>
      <c r="E3482">
        <v>-411146.27160612447</v>
      </c>
    </row>
    <row r="3483" spans="1:5" x14ac:dyDescent="0.25">
      <c r="A3483">
        <v>3416</v>
      </c>
      <c r="B3483" s="40">
        <v>3441259.1152713574</v>
      </c>
      <c r="C3483">
        <v>4253642.0479465546</v>
      </c>
      <c r="D3483" t="str">
        <v>unmet</v>
      </c>
      <c r="E3483">
        <v>-812382.93267519725</v>
      </c>
    </row>
    <row r="3484" spans="1:5" x14ac:dyDescent="0.25">
      <c r="A3484">
        <v>3417</v>
      </c>
      <c r="B3484" s="40">
        <v>3211844.410381048</v>
      </c>
      <c r="C3484">
        <v>4253415.0224247444</v>
      </c>
      <c r="D3484" t="str">
        <v>unmet</v>
      </c>
      <c r="E3484">
        <v>-1041570.6120436965</v>
      </c>
    </row>
    <row r="3485" spans="1:5" x14ac:dyDescent="0.25">
      <c r="A3485">
        <v>3418</v>
      </c>
      <c r="B3485" s="40">
        <v>3346252.8170502121</v>
      </c>
      <c r="C3485">
        <v>4253805.1149431709</v>
      </c>
      <c r="D3485" t="str">
        <v>unmet</v>
      </c>
      <c r="E3485">
        <v>-907552.29789295886</v>
      </c>
    </row>
    <row r="3486" spans="1:5" x14ac:dyDescent="0.25">
      <c r="A3486">
        <v>3419</v>
      </c>
      <c r="B3486" s="40">
        <v>4203820.0337874992</v>
      </c>
      <c r="C3486">
        <v>4253507.4421242746</v>
      </c>
      <c r="D3486" t="str">
        <v>unmet</v>
      </c>
      <c r="E3486">
        <v>-49687.408336775377</v>
      </c>
    </row>
    <row r="3487" spans="1:5" x14ac:dyDescent="0.25">
      <c r="A3487">
        <v>3420</v>
      </c>
      <c r="B3487" s="40">
        <v>3704312.1313733021</v>
      </c>
      <c r="C3487">
        <v>4253103.8597041117</v>
      </c>
      <c r="D3487" t="str">
        <v>unmet</v>
      </c>
      <c r="E3487">
        <v>-548791.72833080962</v>
      </c>
    </row>
    <row r="3488" spans="1:5" x14ac:dyDescent="0.25">
      <c r="A3488">
        <v>3421</v>
      </c>
      <c r="B3488" s="40">
        <v>4854997.419440507</v>
      </c>
      <c r="C3488">
        <v>4253039.2273663525</v>
      </c>
      <c r="D3488" t="str">
        <v>met</v>
      </c>
      <c r="E3488">
        <v>601958.1920741545</v>
      </c>
    </row>
    <row r="3489" spans="1:5" x14ac:dyDescent="0.25">
      <c r="A3489">
        <v>3422</v>
      </c>
      <c r="B3489" s="40">
        <v>2684669.4226329634</v>
      </c>
      <c r="C3489">
        <v>4253447.785917785</v>
      </c>
      <c r="D3489" t="str">
        <v>unmet</v>
      </c>
      <c r="E3489">
        <v>-1568778.3632848216</v>
      </c>
    </row>
    <row r="3490" spans="1:5" x14ac:dyDescent="0.25">
      <c r="A3490">
        <v>3423</v>
      </c>
      <c r="B3490" s="40">
        <v>4768364.8309786096</v>
      </c>
      <c r="C3490">
        <v>4253572.0716459397</v>
      </c>
      <c r="D3490" t="str">
        <v>met</v>
      </c>
      <c r="E3490">
        <v>514792.7593326699</v>
      </c>
    </row>
    <row r="3491" spans="1:5" x14ac:dyDescent="0.25">
      <c r="A3491">
        <v>3424</v>
      </c>
      <c r="B3491" s="40">
        <v>3100118.861216357</v>
      </c>
      <c r="C3491">
        <v>4253193.2344123553</v>
      </c>
      <c r="D3491" t="str">
        <v>unmet</v>
      </c>
      <c r="E3491">
        <v>-1153074.3731959984</v>
      </c>
    </row>
    <row r="3492" spans="1:5" x14ac:dyDescent="0.25">
      <c r="A3492">
        <v>3425</v>
      </c>
      <c r="B3492" s="40">
        <v>4018380.9907454113</v>
      </c>
      <c r="C3492">
        <v>4253281.2842852203</v>
      </c>
      <c r="D3492" t="str">
        <v>unmet</v>
      </c>
      <c r="E3492">
        <v>-234900.29353980906</v>
      </c>
    </row>
    <row r="3493" spans="1:5" x14ac:dyDescent="0.25">
      <c r="A3493">
        <v>3426</v>
      </c>
      <c r="B3493" s="40">
        <v>2858892.3162125517</v>
      </c>
      <c r="C3493">
        <v>4253163.7621252993</v>
      </c>
      <c r="D3493" t="str">
        <v>unmet</v>
      </c>
      <c r="E3493">
        <v>-1394271.4459127476</v>
      </c>
    </row>
    <row r="3494" spans="1:5" x14ac:dyDescent="0.25">
      <c r="A3494">
        <v>3427</v>
      </c>
      <c r="B3494" s="40">
        <v>3654146.4985673986</v>
      </c>
      <c r="C3494">
        <v>4253143.4999073977</v>
      </c>
      <c r="D3494" t="str">
        <v>unmet</v>
      </c>
      <c r="E3494">
        <v>-598997.00133999903</v>
      </c>
    </row>
    <row r="3495" spans="1:5" x14ac:dyDescent="0.25">
      <c r="A3495">
        <v>3428</v>
      </c>
      <c r="B3495" s="40">
        <v>3755691.0164558347</v>
      </c>
      <c r="C3495">
        <v>4253597.6641229484</v>
      </c>
      <c r="D3495" t="str">
        <v>unmet</v>
      </c>
      <c r="E3495">
        <v>-497906.64766711369</v>
      </c>
    </row>
    <row r="3496" spans="1:5" x14ac:dyDescent="0.25">
      <c r="A3496">
        <v>3429</v>
      </c>
      <c r="B3496" s="40">
        <v>4474617.1135037029</v>
      </c>
      <c r="C3496">
        <v>4253064.9904186297</v>
      </c>
      <c r="D3496" t="str">
        <v>met</v>
      </c>
      <c r="E3496">
        <v>221552.1230850732</v>
      </c>
    </row>
    <row r="3497" spans="1:5" x14ac:dyDescent="0.25">
      <c r="A3497">
        <v>3430</v>
      </c>
      <c r="B3497" s="40">
        <v>3716111.889637311</v>
      </c>
      <c r="C3497">
        <v>4253076.0565567678</v>
      </c>
      <c r="D3497" t="str">
        <v>unmet</v>
      </c>
      <c r="E3497">
        <v>-536964.16691945679</v>
      </c>
    </row>
    <row r="3498" spans="1:5" x14ac:dyDescent="0.25">
      <c r="A3498">
        <v>3431</v>
      </c>
      <c r="B3498" s="40">
        <v>3198770.9736553673</v>
      </c>
      <c r="C3498">
        <v>4254143.1002913052</v>
      </c>
      <c r="D3498" t="str">
        <v>unmet</v>
      </c>
      <c r="E3498">
        <v>-1055372.126635938</v>
      </c>
    </row>
    <row r="3499" spans="1:5" x14ac:dyDescent="0.25">
      <c r="A3499">
        <v>3432</v>
      </c>
      <c r="B3499" s="40">
        <v>3659846.3764710864</v>
      </c>
      <c r="C3499">
        <v>4253481.267231483</v>
      </c>
      <c r="D3499" t="str">
        <v>unmet</v>
      </c>
      <c r="E3499">
        <v>-593634.89076039661</v>
      </c>
    </row>
    <row r="3500" spans="1:5" x14ac:dyDescent="0.25">
      <c r="A3500">
        <v>3433</v>
      </c>
      <c r="B3500" s="40">
        <v>6285172.7468469618</v>
      </c>
      <c r="C3500">
        <v>4253646.6264473144</v>
      </c>
      <c r="D3500" t="str">
        <v>met</v>
      </c>
      <c r="E3500">
        <v>2031526.1203996474</v>
      </c>
    </row>
    <row r="3501" spans="1:5" x14ac:dyDescent="0.25">
      <c r="A3501">
        <v>3434</v>
      </c>
      <c r="B3501" s="40">
        <v>3706632.5641390234</v>
      </c>
      <c r="C3501">
        <v>4253634.9425056065</v>
      </c>
      <c r="D3501" t="str">
        <v>unmet</v>
      </c>
      <c r="E3501">
        <v>-547002.37836658303</v>
      </c>
    </row>
    <row r="3502" spans="1:5" x14ac:dyDescent="0.25">
      <c r="A3502">
        <v>3435</v>
      </c>
      <c r="B3502" s="40">
        <v>3754560.3682275172</v>
      </c>
      <c r="C3502">
        <v>4253955.1357420208</v>
      </c>
      <c r="D3502" t="str">
        <v>unmet</v>
      </c>
      <c r="E3502">
        <v>-499394.76751450356</v>
      </c>
    </row>
    <row r="3503" spans="1:5" x14ac:dyDescent="0.25">
      <c r="A3503">
        <v>3436</v>
      </c>
      <c r="B3503" s="40">
        <v>3077133.682813494</v>
      </c>
      <c r="C3503">
        <v>4252865.7120239381</v>
      </c>
      <c r="D3503" t="str">
        <v>unmet</v>
      </c>
      <c r="E3503">
        <v>-1175732.0292104441</v>
      </c>
    </row>
    <row r="3504" spans="1:5" x14ac:dyDescent="0.25">
      <c r="A3504">
        <v>3437</v>
      </c>
      <c r="B3504" s="40">
        <v>3815874.4397698306</v>
      </c>
      <c r="C3504">
        <v>4253548.1404401707</v>
      </c>
      <c r="D3504" t="str">
        <v>unmet</v>
      </c>
      <c r="E3504">
        <v>-437673.7006703401</v>
      </c>
    </row>
    <row r="3505" spans="1:5" x14ac:dyDescent="0.25">
      <c r="A3505">
        <v>3438</v>
      </c>
      <c r="B3505" s="40">
        <v>2982594.352952335</v>
      </c>
      <c r="C3505">
        <v>4253187.0691587068</v>
      </c>
      <c r="D3505" t="str">
        <v>unmet</v>
      </c>
      <c r="E3505">
        <v>-1270592.7162063718</v>
      </c>
    </row>
    <row r="3506" spans="1:5" x14ac:dyDescent="0.25">
      <c r="A3506">
        <v>3439</v>
      </c>
      <c r="B3506" s="40">
        <v>5096740.5752129788</v>
      </c>
      <c r="C3506">
        <v>4252883.0986015527</v>
      </c>
      <c r="D3506" t="str">
        <v>met</v>
      </c>
      <c r="E3506">
        <v>843857.4766114261</v>
      </c>
    </row>
    <row r="3507" spans="1:5" x14ac:dyDescent="0.25">
      <c r="A3507">
        <v>3440</v>
      </c>
      <c r="B3507" s="40">
        <v>3450441.2272451166</v>
      </c>
      <c r="C3507">
        <v>4253011.8350800602</v>
      </c>
      <c r="D3507" t="str">
        <v>unmet</v>
      </c>
      <c r="E3507">
        <v>-802570.60783494357</v>
      </c>
    </row>
    <row r="3508" spans="1:5" x14ac:dyDescent="0.25">
      <c r="A3508">
        <v>3441</v>
      </c>
      <c r="B3508" s="40">
        <v>3785577.5587544977</v>
      </c>
      <c r="C3508">
        <v>4252955.4919734616</v>
      </c>
      <c r="D3508" t="str">
        <v>unmet</v>
      </c>
      <c r="E3508">
        <v>-467377.93321896391</v>
      </c>
    </row>
    <row r="3509" spans="1:5" x14ac:dyDescent="0.25">
      <c r="A3509">
        <v>3442</v>
      </c>
      <c r="B3509" s="40">
        <v>5283376.1117944298</v>
      </c>
      <c r="C3509">
        <v>4253367.4001183929</v>
      </c>
      <c r="D3509" t="str">
        <v>met</v>
      </c>
      <c r="E3509">
        <v>1030008.7116760369</v>
      </c>
    </row>
    <row r="3510" spans="1:5" x14ac:dyDescent="0.25">
      <c r="A3510">
        <v>3443</v>
      </c>
      <c r="B3510" s="40">
        <v>3202636.7003120491</v>
      </c>
      <c r="C3510">
        <v>4253465.9693473754</v>
      </c>
      <c r="D3510" t="str">
        <v>unmet</v>
      </c>
      <c r="E3510">
        <v>-1050829.2690353263</v>
      </c>
    </row>
    <row r="3511" spans="1:5" x14ac:dyDescent="0.25">
      <c r="A3511">
        <v>3444</v>
      </c>
      <c r="B3511" s="40">
        <v>3164395.3151565334</v>
      </c>
      <c r="C3511">
        <v>4253798.4439467601</v>
      </c>
      <c r="D3511" t="str">
        <v>unmet</v>
      </c>
      <c r="E3511">
        <v>-1089403.1287902268</v>
      </c>
    </row>
    <row r="3512" spans="1:5" x14ac:dyDescent="0.25">
      <c r="A3512">
        <v>3445</v>
      </c>
      <c r="B3512" s="40">
        <v>4410301.4267200511</v>
      </c>
      <c r="C3512">
        <v>4253776.1970875207</v>
      </c>
      <c r="D3512" t="str">
        <v>met</v>
      </c>
      <c r="E3512">
        <v>156525.22963253036</v>
      </c>
    </row>
    <row r="3513" spans="1:5" x14ac:dyDescent="0.25">
      <c r="A3513">
        <v>3446</v>
      </c>
      <c r="B3513" s="40">
        <v>3073596.0429325728</v>
      </c>
      <c r="C3513">
        <v>4253495.8894834286</v>
      </c>
      <c r="D3513" t="str">
        <v>unmet</v>
      </c>
      <c r="E3513">
        <v>-1179899.8465508558</v>
      </c>
    </row>
    <row r="3514" spans="1:5" x14ac:dyDescent="0.25">
      <c r="A3514">
        <v>3447</v>
      </c>
      <c r="B3514" s="40">
        <v>3069663.6409157002</v>
      </c>
      <c r="C3514">
        <v>4253165.3867181391</v>
      </c>
      <c r="D3514" t="str">
        <v>unmet</v>
      </c>
      <c r="E3514">
        <v>-1183501.7458024388</v>
      </c>
    </row>
    <row r="3515" spans="1:5" x14ac:dyDescent="0.25">
      <c r="A3515">
        <v>3448</v>
      </c>
      <c r="B3515" s="40">
        <v>4419247.0094873197</v>
      </c>
      <c r="C3515">
        <v>4253192.2518387232</v>
      </c>
      <c r="D3515" t="str">
        <v>met</v>
      </c>
      <c r="E3515">
        <v>166054.75764859654</v>
      </c>
    </row>
    <row r="3516" spans="1:5" x14ac:dyDescent="0.25">
      <c r="A3516">
        <v>3449</v>
      </c>
      <c r="B3516" s="40">
        <v>3721179.4159910185</v>
      </c>
      <c r="C3516">
        <v>4253766.4901966667</v>
      </c>
      <c r="D3516" t="str">
        <v>unmet</v>
      </c>
      <c r="E3516">
        <v>-532587.07420564815</v>
      </c>
    </row>
    <row r="3517" spans="1:5" x14ac:dyDescent="0.25">
      <c r="A3517">
        <v>3450</v>
      </c>
      <c r="B3517" s="40">
        <v>2976610.7070089905</v>
      </c>
      <c r="C3517">
        <v>4253016.1582881249</v>
      </c>
      <c r="D3517" t="str">
        <v>unmet</v>
      </c>
      <c r="E3517">
        <v>-1276405.4512791345</v>
      </c>
    </row>
    <row r="3518" spans="1:5" x14ac:dyDescent="0.25">
      <c r="A3518">
        <v>3451</v>
      </c>
      <c r="B3518" s="40">
        <v>4123708.0784162991</v>
      </c>
      <c r="C3518">
        <v>4253197.7037839005</v>
      </c>
      <c r="D3518" t="str">
        <v>unmet</v>
      </c>
      <c r="E3518">
        <v>-129489.6253676014</v>
      </c>
    </row>
    <row r="3519" spans="1:5" x14ac:dyDescent="0.25">
      <c r="A3519">
        <v>3452</v>
      </c>
      <c r="B3519" s="40">
        <v>3105430.4265751983</v>
      </c>
      <c r="C3519">
        <v>4252948.4900354352</v>
      </c>
      <c r="D3519" t="str">
        <v>unmet</v>
      </c>
      <c r="E3519">
        <v>-1147518.0634602369</v>
      </c>
    </row>
    <row r="3520" spans="1:5" x14ac:dyDescent="0.25">
      <c r="A3520">
        <v>3453</v>
      </c>
      <c r="B3520" s="40">
        <v>2852033.5366183911</v>
      </c>
      <c r="C3520">
        <v>4253923.5850857012</v>
      </c>
      <c r="D3520" t="str">
        <v>unmet</v>
      </c>
      <c r="E3520">
        <v>-1401890.0484673101</v>
      </c>
    </row>
    <row r="3521" spans="1:5" x14ac:dyDescent="0.25">
      <c r="A3521">
        <v>3454</v>
      </c>
      <c r="B3521" s="40">
        <v>3438257.7065272378</v>
      </c>
      <c r="C3521">
        <v>4253578.6288996711</v>
      </c>
      <c r="D3521" t="str">
        <v>unmet</v>
      </c>
      <c r="E3521">
        <v>-815320.92237243336</v>
      </c>
    </row>
    <row r="3522" spans="1:5" x14ac:dyDescent="0.25">
      <c r="A3522">
        <v>3455</v>
      </c>
      <c r="B3522" s="40">
        <v>3483396.2086496418</v>
      </c>
      <c r="C3522">
        <v>4253246.5045072529</v>
      </c>
      <c r="D3522" t="str">
        <v>unmet</v>
      </c>
      <c r="E3522">
        <v>-769850.29585761111</v>
      </c>
    </row>
    <row r="3523" spans="1:5" x14ac:dyDescent="0.25">
      <c r="A3523">
        <v>3456</v>
      </c>
      <c r="B3523" s="40">
        <v>3340203.6087100236</v>
      </c>
      <c r="C3523">
        <v>4253390.1409622775</v>
      </c>
      <c r="D3523" t="str">
        <v>unmet</v>
      </c>
      <c r="E3523">
        <v>-913186.53225225396</v>
      </c>
    </row>
    <row r="3524" spans="1:5" x14ac:dyDescent="0.25">
      <c r="A3524">
        <v>3457</v>
      </c>
      <c r="B3524" s="40">
        <v>3350660.6995380037</v>
      </c>
      <c r="C3524">
        <v>4253407.8363145757</v>
      </c>
      <c r="D3524" t="str">
        <v>unmet</v>
      </c>
      <c r="E3524">
        <v>-902747.13677657209</v>
      </c>
    </row>
    <row r="3525" spans="1:5" x14ac:dyDescent="0.25">
      <c r="A3525">
        <v>3458</v>
      </c>
      <c r="B3525" s="40">
        <v>3332836.8564371122</v>
      </c>
      <c r="C3525">
        <v>4253002.4364243886</v>
      </c>
      <c r="D3525" t="str">
        <v>unmet</v>
      </c>
      <c r="E3525">
        <v>-920165.57998727635</v>
      </c>
    </row>
    <row r="3526" spans="1:5" x14ac:dyDescent="0.25">
      <c r="A3526">
        <v>3459</v>
      </c>
      <c r="B3526" s="40">
        <v>4921838.2816495337</v>
      </c>
      <c r="C3526">
        <v>4252943.617371208</v>
      </c>
      <c r="D3526" t="str">
        <v>met</v>
      </c>
      <c r="E3526">
        <v>668894.66427832562</v>
      </c>
    </row>
    <row r="3527" spans="1:5" x14ac:dyDescent="0.25">
      <c r="A3527">
        <v>3460</v>
      </c>
      <c r="B3527" s="40">
        <v>3323446.6807466932</v>
      </c>
      <c r="C3527">
        <v>4253996.5154248467</v>
      </c>
      <c r="D3527" t="str">
        <v>unmet</v>
      </c>
      <c r="E3527">
        <v>-930549.83467815351</v>
      </c>
    </row>
    <row r="3528" spans="1:5" x14ac:dyDescent="0.25">
      <c r="A3528">
        <v>3461</v>
      </c>
      <c r="B3528" s="40">
        <v>2902835.3194613848</v>
      </c>
      <c r="C3528">
        <v>4253785.6419290584</v>
      </c>
      <c r="D3528" t="str">
        <v>unmet</v>
      </c>
      <c r="E3528">
        <v>-1350950.3224676736</v>
      </c>
    </row>
    <row r="3529" spans="1:5" x14ac:dyDescent="0.25">
      <c r="A3529">
        <v>3462</v>
      </c>
      <c r="B3529" s="40">
        <v>4339459.3946457524</v>
      </c>
      <c r="C3529">
        <v>4253096.209278401</v>
      </c>
      <c r="D3529" t="str">
        <v>met</v>
      </c>
      <c r="E3529">
        <v>86363.185367351398</v>
      </c>
    </row>
    <row r="3530" spans="1:5" x14ac:dyDescent="0.25">
      <c r="A3530">
        <v>3463</v>
      </c>
      <c r="B3530" s="40">
        <v>3108816.2742424593</v>
      </c>
      <c r="C3530">
        <v>4253958.4367629327</v>
      </c>
      <c r="D3530" t="str">
        <v>unmet</v>
      </c>
      <c r="E3530">
        <v>-1145142.1625204734</v>
      </c>
    </row>
    <row r="3531" spans="1:5" x14ac:dyDescent="0.25">
      <c r="A3531">
        <v>3464</v>
      </c>
      <c r="B3531" s="40">
        <v>3151818.8541720286</v>
      </c>
      <c r="C3531">
        <v>4253878.0356939388</v>
      </c>
      <c r="D3531" t="str">
        <v>unmet</v>
      </c>
      <c r="E3531">
        <v>-1102059.1815219102</v>
      </c>
    </row>
    <row r="3532" spans="1:5" x14ac:dyDescent="0.25">
      <c r="A3532">
        <v>3465</v>
      </c>
      <c r="B3532" s="40">
        <v>3009924.1720194877</v>
      </c>
      <c r="C3532">
        <v>4253317.1190387979</v>
      </c>
      <c r="D3532" t="str">
        <v>unmet</v>
      </c>
      <c r="E3532">
        <v>-1243392.9470193102</v>
      </c>
    </row>
    <row r="3533" spans="1:5" x14ac:dyDescent="0.25">
      <c r="A3533">
        <v>3466</v>
      </c>
      <c r="B3533" s="40">
        <v>2806034.1754773022</v>
      </c>
      <c r="C3533">
        <v>4253197.527041031</v>
      </c>
      <c r="D3533" t="str">
        <v>unmet</v>
      </c>
      <c r="E3533">
        <v>-1447163.3515637289</v>
      </c>
    </row>
    <row r="3534" spans="1:5" x14ac:dyDescent="0.25">
      <c r="A3534">
        <v>3467</v>
      </c>
      <c r="B3534" s="40">
        <v>2912005.2808291283</v>
      </c>
      <c r="C3534">
        <v>4253165.0989530608</v>
      </c>
      <c r="D3534" t="str">
        <v>unmet</v>
      </c>
      <c r="E3534">
        <v>-1341159.8181239325</v>
      </c>
    </row>
    <row r="3535" spans="1:5" x14ac:dyDescent="0.25">
      <c r="A3535">
        <v>3468</v>
      </c>
      <c r="B3535" s="40">
        <v>3234580.708551418</v>
      </c>
      <c r="C3535">
        <v>4253728.2902713101</v>
      </c>
      <c r="D3535" t="str">
        <v>unmet</v>
      </c>
      <c r="E3535">
        <v>-1019147.5817198921</v>
      </c>
    </row>
    <row r="3536" spans="1:5" x14ac:dyDescent="0.25">
      <c r="A3536">
        <v>3469</v>
      </c>
      <c r="B3536" s="40">
        <v>3719291.2030400732</v>
      </c>
      <c r="C3536">
        <v>4253442.2116165087</v>
      </c>
      <c r="D3536" t="str">
        <v>unmet</v>
      </c>
      <c r="E3536">
        <v>-534151.0085764355</v>
      </c>
    </row>
    <row r="3537" spans="1:5" x14ac:dyDescent="0.25">
      <c r="A3537">
        <v>3470</v>
      </c>
      <c r="B3537" s="40">
        <v>3353521.1943737031</v>
      </c>
      <c r="C3537">
        <v>4253242.1312574781</v>
      </c>
      <c r="D3537" t="str">
        <v>unmet</v>
      </c>
      <c r="E3537">
        <v>-899720.93688377505</v>
      </c>
    </row>
    <row r="3538" spans="1:5" x14ac:dyDescent="0.25">
      <c r="A3538">
        <v>3471</v>
      </c>
      <c r="B3538" s="40">
        <v>3716680.9866814418</v>
      </c>
      <c r="C3538">
        <v>4253290.0985532477</v>
      </c>
      <c r="D3538" t="str">
        <v>unmet</v>
      </c>
      <c r="E3538">
        <v>-536609.11187180597</v>
      </c>
    </row>
    <row r="3539" spans="1:5" x14ac:dyDescent="0.25">
      <c r="A3539">
        <v>3472</v>
      </c>
      <c r="B3539" s="40">
        <v>3201460.4793746043</v>
      </c>
      <c r="C3539">
        <v>4253233.2623978099</v>
      </c>
      <c r="D3539" t="str">
        <v>unmet</v>
      </c>
      <c r="E3539">
        <v>-1051772.7830232056</v>
      </c>
    </row>
    <row r="3540" spans="1:5" x14ac:dyDescent="0.25">
      <c r="A3540">
        <v>3473</v>
      </c>
      <c r="B3540" s="40">
        <v>3925780.6917554499</v>
      </c>
      <c r="C3540">
        <v>4253359.1393270949</v>
      </c>
      <c r="D3540" t="str">
        <v>unmet</v>
      </c>
      <c r="E3540">
        <v>-327578.44757164503</v>
      </c>
    </row>
    <row r="3541" spans="1:5" x14ac:dyDescent="0.25">
      <c r="A3541">
        <v>3474</v>
      </c>
      <c r="B3541" s="40">
        <v>3252216.4266148284</v>
      </c>
      <c r="C3541">
        <v>4252952.8327643564</v>
      </c>
      <c r="D3541" t="str">
        <v>unmet</v>
      </c>
      <c r="E3541">
        <v>-1000736.406149528</v>
      </c>
    </row>
    <row r="3542" spans="1:5" x14ac:dyDescent="0.25">
      <c r="A3542">
        <v>3475</v>
      </c>
      <c r="B3542" s="40">
        <v>3190099.767252489</v>
      </c>
      <c r="C3542">
        <v>4253405.5328650679</v>
      </c>
      <c r="D3542" t="str">
        <v>unmet</v>
      </c>
      <c r="E3542">
        <v>-1063305.765612579</v>
      </c>
    </row>
    <row r="3543" spans="1:5" x14ac:dyDescent="0.25">
      <c r="A3543">
        <v>3476</v>
      </c>
      <c r="B3543" s="40">
        <v>2776661.8905573739</v>
      </c>
      <c r="C3543">
        <v>4253186.4414420957</v>
      </c>
      <c r="D3543" t="str">
        <v>unmet</v>
      </c>
      <c r="E3543">
        <v>-1476524.5508847218</v>
      </c>
    </row>
    <row r="3544" spans="1:5" x14ac:dyDescent="0.25">
      <c r="A3544">
        <v>3477</v>
      </c>
      <c r="B3544" s="40">
        <v>3183288.3108940171</v>
      </c>
      <c r="C3544">
        <v>4253193.1241797535</v>
      </c>
      <c r="D3544" t="str">
        <v>unmet</v>
      </c>
      <c r="E3544">
        <v>-1069904.8132857364</v>
      </c>
    </row>
    <row r="3545" spans="1:5" x14ac:dyDescent="0.25">
      <c r="A3545">
        <v>3478</v>
      </c>
      <c r="B3545" s="40">
        <v>3990759.0445586974</v>
      </c>
      <c r="C3545">
        <v>4253596.9348914623</v>
      </c>
      <c r="D3545" t="str">
        <v>unmet</v>
      </c>
      <c r="E3545">
        <v>-262837.89033276495</v>
      </c>
    </row>
    <row r="3546" spans="1:5" x14ac:dyDescent="0.25">
      <c r="A3546">
        <v>3479</v>
      </c>
      <c r="B3546" s="40">
        <v>2847758.9672587328</v>
      </c>
      <c r="C3546">
        <v>4253352.8208327843</v>
      </c>
      <c r="D3546" t="str">
        <v>unmet</v>
      </c>
      <c r="E3546">
        <v>-1405593.8535740515</v>
      </c>
    </row>
    <row r="3547" spans="1:5" x14ac:dyDescent="0.25">
      <c r="A3547">
        <v>3480</v>
      </c>
      <c r="B3547" s="40">
        <v>3177659.2946707602</v>
      </c>
      <c r="C3547">
        <v>4253634.4591136044</v>
      </c>
      <c r="D3547" t="str">
        <v>unmet</v>
      </c>
      <c r="E3547">
        <v>-1075975.1644428442</v>
      </c>
    </row>
    <row r="3548" spans="1:5" x14ac:dyDescent="0.25">
      <c r="A3548">
        <v>3481</v>
      </c>
      <c r="B3548" s="40">
        <v>3395840.7644772073</v>
      </c>
      <c r="C3548">
        <v>4253291.4696850218</v>
      </c>
      <c r="D3548" t="str">
        <v>unmet</v>
      </c>
      <c r="E3548">
        <v>-857450.70520781446</v>
      </c>
    </row>
    <row r="3549" spans="1:5" x14ac:dyDescent="0.25">
      <c r="A3549">
        <v>3482</v>
      </c>
      <c r="B3549" s="40">
        <v>3546074.4905521991</v>
      </c>
      <c r="C3549">
        <v>4253104.0480435826</v>
      </c>
      <c r="D3549" t="str">
        <v>unmet</v>
      </c>
      <c r="E3549">
        <v>-707029.55749138352</v>
      </c>
    </row>
    <row r="3550" spans="1:5" x14ac:dyDescent="0.25">
      <c r="A3550">
        <v>3483</v>
      </c>
      <c r="B3550" s="40">
        <v>3944144.0508904709</v>
      </c>
      <c r="C3550">
        <v>4253576.8000714425</v>
      </c>
      <c r="D3550" t="str">
        <v>unmet</v>
      </c>
      <c r="E3550">
        <v>-309432.74918097164</v>
      </c>
    </row>
    <row r="3551" spans="1:5" x14ac:dyDescent="0.25">
      <c r="A3551">
        <v>3484</v>
      </c>
      <c r="B3551" s="40">
        <v>4825454.1348902611</v>
      </c>
      <c r="C3551">
        <v>4252926.4245524481</v>
      </c>
      <c r="D3551" t="str">
        <v>met</v>
      </c>
      <c r="E3551">
        <v>572527.71033781301</v>
      </c>
    </row>
    <row r="3552" spans="1:5" x14ac:dyDescent="0.25">
      <c r="A3552">
        <v>3485</v>
      </c>
      <c r="B3552" s="40">
        <v>3793153.5334343663</v>
      </c>
      <c r="C3552">
        <v>4253280.0242935652</v>
      </c>
      <c r="D3552" t="str">
        <v>unmet</v>
      </c>
      <c r="E3552">
        <v>-460126.49085919885</v>
      </c>
    </row>
    <row r="3553" spans="1:5" x14ac:dyDescent="0.25">
      <c r="A3553">
        <v>3486</v>
      </c>
      <c r="B3553" s="40">
        <v>3270468.5338035328</v>
      </c>
      <c r="C3553">
        <v>4253472.1559045594</v>
      </c>
      <c r="D3553" t="str">
        <v>unmet</v>
      </c>
      <c r="E3553">
        <v>-983003.62210102659</v>
      </c>
    </row>
    <row r="3554" spans="1:5" x14ac:dyDescent="0.25">
      <c r="A3554">
        <v>3487</v>
      </c>
      <c r="B3554" s="40">
        <v>3691707.6512349276</v>
      </c>
      <c r="C3554">
        <v>4253235.9239328159</v>
      </c>
      <c r="D3554" t="str">
        <v>unmet</v>
      </c>
      <c r="E3554">
        <v>-561528.27269788831</v>
      </c>
    </row>
    <row r="3555" spans="1:5" x14ac:dyDescent="0.25">
      <c r="A3555">
        <v>3488</v>
      </c>
      <c r="B3555" s="40">
        <v>3056137.0942258155</v>
      </c>
      <c r="C3555">
        <v>4253631.4575148439</v>
      </c>
      <c r="D3555" t="str">
        <v>unmet</v>
      </c>
      <c r="E3555">
        <v>-1197494.3632890284</v>
      </c>
    </row>
    <row r="3556" spans="1:5" x14ac:dyDescent="0.25">
      <c r="A3556">
        <v>3489</v>
      </c>
      <c r="B3556" s="40">
        <v>3213934.8095149351</v>
      </c>
      <c r="C3556">
        <v>4252957.8152122069</v>
      </c>
      <c r="D3556" t="str">
        <v>unmet</v>
      </c>
      <c r="E3556">
        <v>-1039023.0056972718</v>
      </c>
    </row>
    <row r="3557" spans="1:5" x14ac:dyDescent="0.25">
      <c r="A3557">
        <v>3490</v>
      </c>
      <c r="B3557" s="40">
        <v>4638001.2753498172</v>
      </c>
      <c r="C3557">
        <v>4253223.9033709206</v>
      </c>
      <c r="D3557" t="str">
        <v>met</v>
      </c>
      <c r="E3557">
        <v>384777.37197889667</v>
      </c>
    </row>
    <row r="3558" spans="1:5" x14ac:dyDescent="0.25">
      <c r="A3558">
        <v>3491</v>
      </c>
      <c r="B3558" s="40">
        <v>3254268.962207736</v>
      </c>
      <c r="C3558">
        <v>4253327.4980698396</v>
      </c>
      <c r="D3558" t="str">
        <v>unmet</v>
      </c>
      <c r="E3558">
        <v>-999058.53586210357</v>
      </c>
    </row>
    <row r="3559" spans="1:5" x14ac:dyDescent="0.25">
      <c r="A3559">
        <v>3492</v>
      </c>
      <c r="B3559" s="40">
        <v>2967024.0738203577</v>
      </c>
      <c r="C3559">
        <v>4253607.3205609648</v>
      </c>
      <c r="D3559" t="str">
        <v>unmet</v>
      </c>
      <c r="E3559">
        <v>-1286583.2467406071</v>
      </c>
    </row>
    <row r="3560" spans="1:5" x14ac:dyDescent="0.25">
      <c r="A3560">
        <v>3493</v>
      </c>
      <c r="B3560" s="40">
        <v>3571633.4297161885</v>
      </c>
      <c r="C3560">
        <v>4253535.4516815236</v>
      </c>
      <c r="D3560" t="str">
        <v>unmet</v>
      </c>
      <c r="E3560">
        <v>-681902.02196533512</v>
      </c>
    </row>
    <row r="3561" spans="1:5" x14ac:dyDescent="0.25">
      <c r="A3561">
        <v>3494</v>
      </c>
      <c r="B3561" s="40">
        <v>3165672.0025775321</v>
      </c>
      <c r="C3561">
        <v>4253413.1446940731</v>
      </c>
      <c r="D3561" t="str">
        <v>unmet</v>
      </c>
      <c r="E3561">
        <v>-1087741.142116541</v>
      </c>
    </row>
    <row r="3562" spans="1:5" x14ac:dyDescent="0.25">
      <c r="A3562">
        <v>3495</v>
      </c>
      <c r="B3562" s="40">
        <v>3865319.0545643806</v>
      </c>
      <c r="C3562">
        <v>4253601.9465564545</v>
      </c>
      <c r="D3562" t="str">
        <v>unmet</v>
      </c>
      <c r="E3562">
        <v>-388282.89199207397</v>
      </c>
    </row>
    <row r="3563" spans="1:5" x14ac:dyDescent="0.25">
      <c r="A3563">
        <v>3496</v>
      </c>
      <c r="B3563" s="40">
        <v>3583219.3368450329</v>
      </c>
      <c r="C3563">
        <v>4253075.9382778807</v>
      </c>
      <c r="D3563" t="str">
        <v>unmet</v>
      </c>
      <c r="E3563">
        <v>-669856.60143284779</v>
      </c>
    </row>
    <row r="3564" spans="1:5" x14ac:dyDescent="0.25">
      <c r="A3564">
        <v>3497</v>
      </c>
      <c r="B3564" s="40">
        <v>2777579.7483851062</v>
      </c>
      <c r="C3564">
        <v>4253337.0786120258</v>
      </c>
      <c r="D3564" t="str">
        <v>unmet</v>
      </c>
      <c r="E3564">
        <v>-1475757.3302269196</v>
      </c>
    </row>
    <row r="3565" spans="1:5" x14ac:dyDescent="0.25">
      <c r="A3565">
        <v>3498</v>
      </c>
      <c r="B3565" s="40">
        <v>3314111.8424407402</v>
      </c>
      <c r="C3565">
        <v>4252996.4559878176</v>
      </c>
      <c r="D3565" t="str">
        <v>unmet</v>
      </c>
      <c r="E3565">
        <v>-938884.6135470774</v>
      </c>
    </row>
    <row r="3566" spans="1:5" x14ac:dyDescent="0.25">
      <c r="A3566">
        <v>3499</v>
      </c>
      <c r="B3566" s="40">
        <v>3654959.7598246951</v>
      </c>
      <c r="C3566">
        <v>4253377.4982574303</v>
      </c>
      <c r="D3566" t="str">
        <v>unmet</v>
      </c>
      <c r="E3566">
        <v>-598417.7384327352</v>
      </c>
    </row>
    <row r="3567" spans="1:5" x14ac:dyDescent="0.25">
      <c r="A3567">
        <v>3500</v>
      </c>
      <c r="B3567" s="40">
        <v>4503253.6608207151</v>
      </c>
      <c r="C3567">
        <v>4253263.3562011719</v>
      </c>
      <c r="D3567" t="str">
        <v>met</v>
      </c>
      <c r="E3567">
        <v>249990.30461954325</v>
      </c>
    </row>
    <row r="3568" spans="1:5" x14ac:dyDescent="0.25">
      <c r="A3568">
        <v>3501</v>
      </c>
      <c r="B3568" s="40">
        <v>3638841.3701548143</v>
      </c>
      <c r="C3568">
        <v>4253759.8096930841</v>
      </c>
      <c r="D3568" t="str">
        <v>unmet</v>
      </c>
      <c r="E3568">
        <v>-614918.43953826977</v>
      </c>
    </row>
    <row r="3569" spans="1:5" x14ac:dyDescent="0.25">
      <c r="A3569">
        <v>3502</v>
      </c>
      <c r="B3569" s="40">
        <v>3154957.0432860698</v>
      </c>
      <c r="C3569">
        <v>4253597.2262321422</v>
      </c>
      <c r="D3569" t="str">
        <v>unmet</v>
      </c>
      <c r="E3569">
        <v>-1098640.1829460724</v>
      </c>
    </row>
    <row r="3570" spans="1:5" x14ac:dyDescent="0.25">
      <c r="A3570">
        <v>3503</v>
      </c>
      <c r="B3570" s="40">
        <v>2760509.9025733396</v>
      </c>
      <c r="C3570">
        <v>4253534.1782862833</v>
      </c>
      <c r="D3570" t="str">
        <v>unmet</v>
      </c>
      <c r="E3570">
        <v>-1493024.2757129436</v>
      </c>
    </row>
    <row r="3571" spans="1:5" x14ac:dyDescent="0.25">
      <c r="A3571">
        <v>3504</v>
      </c>
      <c r="B3571" s="40">
        <v>3346146.8967653909</v>
      </c>
      <c r="C3571">
        <v>4253284.2898778999</v>
      </c>
      <c r="D3571" t="str">
        <v>unmet</v>
      </c>
      <c r="E3571">
        <v>-907137.39311250905</v>
      </c>
    </row>
    <row r="3572" spans="1:5" x14ac:dyDescent="0.25">
      <c r="A3572">
        <v>3505</v>
      </c>
      <c r="B3572" s="40">
        <v>5140319.1773397224</v>
      </c>
      <c r="C3572">
        <v>4253382.4999863915</v>
      </c>
      <c r="D3572" t="str">
        <v>met</v>
      </c>
      <c r="E3572">
        <v>886936.67735333089</v>
      </c>
    </row>
    <row r="3573" spans="1:5" x14ac:dyDescent="0.25">
      <c r="A3573">
        <v>3506</v>
      </c>
      <c r="B3573" s="40">
        <v>3168469.4772355012</v>
      </c>
      <c r="C3573">
        <v>4253204.5290024634</v>
      </c>
      <c r="D3573" t="str">
        <v>unmet</v>
      </c>
      <c r="E3573">
        <v>-1084735.0517669623</v>
      </c>
    </row>
    <row r="3574" spans="1:5" x14ac:dyDescent="0.25">
      <c r="A3574">
        <v>3507</v>
      </c>
      <c r="B3574" s="40">
        <v>5496830.9470627848</v>
      </c>
      <c r="C3574">
        <v>4253472.5665776609</v>
      </c>
      <c r="D3574" t="str">
        <v>met</v>
      </c>
      <c r="E3574">
        <v>1243358.380485124</v>
      </c>
    </row>
    <row r="3575" spans="1:5" x14ac:dyDescent="0.25">
      <c r="A3575">
        <v>3508</v>
      </c>
      <c r="B3575" s="40">
        <v>3126611.1068620905</v>
      </c>
      <c r="C3575">
        <v>4253219.9576505199</v>
      </c>
      <c r="D3575" t="str">
        <v>unmet</v>
      </c>
      <c r="E3575">
        <v>-1126608.8507884294</v>
      </c>
    </row>
    <row r="3576" spans="1:5" x14ac:dyDescent="0.25">
      <c r="A3576">
        <v>3509</v>
      </c>
      <c r="B3576" s="40">
        <v>3041580.6169325155</v>
      </c>
      <c r="C3576">
        <v>4253509.0992405694</v>
      </c>
      <c r="D3576" t="str">
        <v>unmet</v>
      </c>
      <c r="E3576">
        <v>-1211928.4823080539</v>
      </c>
    </row>
    <row r="3577" spans="1:5" x14ac:dyDescent="0.25">
      <c r="A3577">
        <v>3510</v>
      </c>
      <c r="B3577" s="40">
        <v>2915956.3922716193</v>
      </c>
      <c r="C3577">
        <v>4253904.327578038</v>
      </c>
      <c r="D3577" t="str">
        <v>unmet</v>
      </c>
      <c r="E3577">
        <v>-1337947.9353064187</v>
      </c>
    </row>
    <row r="3578" spans="1:5" x14ac:dyDescent="0.25">
      <c r="A3578">
        <v>3511</v>
      </c>
      <c r="B3578" s="40">
        <v>3166200.1905401275</v>
      </c>
      <c r="C3578">
        <v>4253748.5779780904</v>
      </c>
      <c r="D3578" t="str">
        <v>unmet</v>
      </c>
      <c r="E3578">
        <v>-1087548.3874379629</v>
      </c>
    </row>
    <row r="3579" spans="1:5" x14ac:dyDescent="0.25">
      <c r="A3579">
        <v>3512</v>
      </c>
      <c r="B3579" s="40">
        <v>3428800.2075434164</v>
      </c>
      <c r="C3579">
        <v>4253337.5727448147</v>
      </c>
      <c r="D3579" t="str">
        <v>unmet</v>
      </c>
      <c r="E3579">
        <v>-824537.36520139826</v>
      </c>
    </row>
    <row r="3580" spans="1:5" x14ac:dyDescent="0.25">
      <c r="A3580">
        <v>3513</v>
      </c>
      <c r="B3580" s="40">
        <v>2906331.6347019305</v>
      </c>
      <c r="C3580">
        <v>4253507.4466898227</v>
      </c>
      <c r="D3580" t="str">
        <v>unmet</v>
      </c>
      <c r="E3580">
        <v>-1347175.8119878923</v>
      </c>
    </row>
    <row r="3581" spans="1:5" x14ac:dyDescent="0.25">
      <c r="A3581">
        <v>3514</v>
      </c>
      <c r="B3581" s="40">
        <v>3503904.017918664</v>
      </c>
      <c r="C3581">
        <v>4253385.3300337112</v>
      </c>
      <c r="D3581" t="str">
        <v>unmet</v>
      </c>
      <c r="E3581">
        <v>-749481.31211504713</v>
      </c>
    </row>
    <row r="3582" spans="1:5" x14ac:dyDescent="0.25">
      <c r="A3582">
        <v>3515</v>
      </c>
      <c r="B3582" s="40">
        <v>3519473.1594299106</v>
      </c>
      <c r="C3582">
        <v>4253522.1839924073</v>
      </c>
      <c r="D3582" t="str">
        <v>unmet</v>
      </c>
      <c r="E3582">
        <v>-734049.02456249669</v>
      </c>
    </row>
    <row r="3583" spans="1:5" x14ac:dyDescent="0.25">
      <c r="A3583">
        <v>3516</v>
      </c>
      <c r="B3583" s="40">
        <v>4796133.9426889112</v>
      </c>
      <c r="C3583">
        <v>4253619.2053795531</v>
      </c>
      <c r="D3583" t="str">
        <v>met</v>
      </c>
      <c r="E3583">
        <v>542514.73730935808</v>
      </c>
    </row>
    <row r="3584" spans="1:5" x14ac:dyDescent="0.25">
      <c r="A3584">
        <v>3517</v>
      </c>
      <c r="B3584" s="40">
        <v>3804999.4695707811</v>
      </c>
      <c r="C3584">
        <v>4253058.9539312636</v>
      </c>
      <c r="D3584" t="str">
        <v>unmet</v>
      </c>
      <c r="E3584">
        <v>-448059.48436048254</v>
      </c>
    </row>
    <row r="3585" spans="1:5" x14ac:dyDescent="0.25">
      <c r="A3585">
        <v>3518</v>
      </c>
      <c r="B3585" s="40">
        <v>3400025.0610909462</v>
      </c>
      <c r="C3585">
        <v>4253493.6400747523</v>
      </c>
      <c r="D3585" t="str">
        <v>unmet</v>
      </c>
      <c r="E3585">
        <v>-853468.57898380607</v>
      </c>
    </row>
    <row r="3586" spans="1:5" x14ac:dyDescent="0.25">
      <c r="A3586">
        <v>3519</v>
      </c>
      <c r="B3586" s="40">
        <v>3224330.7087893691</v>
      </c>
      <c r="C3586">
        <v>4253864.9332957733</v>
      </c>
      <c r="D3586" t="str">
        <v>unmet</v>
      </c>
      <c r="E3586">
        <v>-1029534.2245064043</v>
      </c>
    </row>
    <row r="3587" spans="1:5" x14ac:dyDescent="0.25">
      <c r="A3587">
        <v>3520</v>
      </c>
      <c r="B3587" s="40">
        <v>4380091.7009582799</v>
      </c>
      <c r="C3587">
        <v>4253218.7596833445</v>
      </c>
      <c r="D3587" t="str">
        <v>met</v>
      </c>
      <c r="E3587">
        <v>126872.94127493538</v>
      </c>
    </row>
    <row r="3588" spans="1:5" x14ac:dyDescent="0.25">
      <c r="A3588">
        <v>3521</v>
      </c>
      <c r="B3588" s="40">
        <v>3415273.7812508512</v>
      </c>
      <c r="C3588">
        <v>4253762.8929730253</v>
      </c>
      <c r="D3588" t="str">
        <v>unmet</v>
      </c>
      <c r="E3588">
        <v>-838489.1117221741</v>
      </c>
    </row>
    <row r="3589" spans="1:5" x14ac:dyDescent="0.25">
      <c r="A3589">
        <v>3522</v>
      </c>
      <c r="B3589" s="40">
        <v>3350295.378185662</v>
      </c>
      <c r="C3589">
        <v>4253686.0513835568</v>
      </c>
      <c r="D3589" t="str">
        <v>unmet</v>
      </c>
      <c r="E3589">
        <v>-903390.67319789482</v>
      </c>
    </row>
    <row r="3590" spans="1:5" x14ac:dyDescent="0.25">
      <c r="A3590">
        <v>3523</v>
      </c>
      <c r="B3590" s="40">
        <v>3433830.7380203102</v>
      </c>
      <c r="C3590">
        <v>4253337.683285173</v>
      </c>
      <c r="D3590" t="str">
        <v>unmet</v>
      </c>
      <c r="E3590">
        <v>-819506.94526486285</v>
      </c>
    </row>
    <row r="3591" spans="1:5" x14ac:dyDescent="0.25">
      <c r="A3591">
        <v>3524</v>
      </c>
      <c r="B3591" s="40">
        <v>2886303.7193677067</v>
      </c>
      <c r="C3591">
        <v>4253608.1942837359</v>
      </c>
      <c r="D3591" t="str">
        <v>unmet</v>
      </c>
      <c r="E3591">
        <v>-1367304.4749160293</v>
      </c>
    </row>
    <row r="3592" spans="1:5" x14ac:dyDescent="0.25">
      <c r="A3592">
        <v>3525</v>
      </c>
      <c r="B3592" s="40">
        <v>3671600.9430577904</v>
      </c>
      <c r="C3592">
        <v>4253398.8819701876</v>
      </c>
      <c r="D3592" t="str">
        <v>unmet</v>
      </c>
      <c r="E3592">
        <v>-581797.93891239725</v>
      </c>
    </row>
    <row r="3593" spans="1:5" x14ac:dyDescent="0.25">
      <c r="A3593">
        <v>3526</v>
      </c>
      <c r="B3593" s="40">
        <v>4036016.0528342798</v>
      </c>
      <c r="C3593">
        <v>4253977.6322817802</v>
      </c>
      <c r="D3593" t="str">
        <v>unmet</v>
      </c>
      <c r="E3593">
        <v>-217961.57944750041</v>
      </c>
    </row>
    <row r="3594" spans="1:5" x14ac:dyDescent="0.25">
      <c r="A3594">
        <v>3527</v>
      </c>
      <c r="B3594" s="40">
        <v>4037763.7866700692</v>
      </c>
      <c r="C3594">
        <v>4253086.4468960734</v>
      </c>
      <c r="D3594" t="str">
        <v>unmet</v>
      </c>
      <c r="E3594">
        <v>-215322.6602260042</v>
      </c>
    </row>
    <row r="3595" spans="1:5" x14ac:dyDescent="0.25">
      <c r="A3595">
        <v>3528</v>
      </c>
      <c r="B3595" s="40">
        <v>3486316.7099624877</v>
      </c>
      <c r="C3595">
        <v>4253387.15474666</v>
      </c>
      <c r="D3595" t="str">
        <v>unmet</v>
      </c>
      <c r="E3595">
        <v>-767070.44478417234</v>
      </c>
    </row>
    <row r="3596" spans="1:5" x14ac:dyDescent="0.25">
      <c r="A3596">
        <v>3529</v>
      </c>
      <c r="B3596" s="40">
        <v>3653545.6016227542</v>
      </c>
      <c r="C3596">
        <v>4253241.4078029273</v>
      </c>
      <c r="D3596" t="str">
        <v>unmet</v>
      </c>
      <c r="E3596">
        <v>-599695.80618017307</v>
      </c>
    </row>
    <row r="3597" spans="1:5" x14ac:dyDescent="0.25">
      <c r="A3597">
        <v>3530</v>
      </c>
      <c r="B3597" s="40">
        <v>3591682.3794098869</v>
      </c>
      <c r="C3597">
        <v>4252870.790726467</v>
      </c>
      <c r="D3597" t="str">
        <v>unmet</v>
      </c>
      <c r="E3597">
        <v>-661188.41131658014</v>
      </c>
    </row>
    <row r="3598" spans="1:5" x14ac:dyDescent="0.25">
      <c r="A3598">
        <v>3531</v>
      </c>
      <c r="B3598" s="40">
        <v>3676724.5327438046</v>
      </c>
      <c r="C3598">
        <v>4253072.5666258093</v>
      </c>
      <c r="D3598" t="str">
        <v>unmet</v>
      </c>
      <c r="E3598">
        <v>-576348.03388200467</v>
      </c>
    </row>
    <row r="3599" spans="1:5" x14ac:dyDescent="0.25">
      <c r="A3599">
        <v>3532</v>
      </c>
      <c r="B3599" s="40">
        <v>3689866.4087287746</v>
      </c>
      <c r="C3599">
        <v>4252923.9290632727</v>
      </c>
      <c r="D3599" t="str">
        <v>unmet</v>
      </c>
      <c r="E3599">
        <v>-563057.52033449803</v>
      </c>
    </row>
    <row r="3600" spans="1:5" x14ac:dyDescent="0.25">
      <c r="A3600">
        <v>3533</v>
      </c>
      <c r="B3600" s="40">
        <v>3532938.4066856005</v>
      </c>
      <c r="C3600">
        <v>4253281.5645950316</v>
      </c>
      <c r="D3600" t="str">
        <v>unmet</v>
      </c>
      <c r="E3600">
        <v>-720343.15790943103</v>
      </c>
    </row>
    <row r="3601" spans="1:5" x14ac:dyDescent="0.25">
      <c r="A3601">
        <v>3534</v>
      </c>
      <c r="B3601" s="40">
        <v>3103996.6995734936</v>
      </c>
      <c r="C3601">
        <v>4253472.948149994</v>
      </c>
      <c r="D3601" t="str">
        <v>unmet</v>
      </c>
      <c r="E3601">
        <v>-1149476.2485765005</v>
      </c>
    </row>
    <row r="3602" spans="1:5" x14ac:dyDescent="0.25">
      <c r="A3602">
        <v>3535</v>
      </c>
      <c r="B3602" s="40">
        <v>3401286.9131550132</v>
      </c>
      <c r="C3602">
        <v>4253545.2997695934</v>
      </c>
      <c r="D3602" t="str">
        <v>unmet</v>
      </c>
      <c r="E3602">
        <v>-852258.38661458017</v>
      </c>
    </row>
    <row r="3603" spans="1:5" x14ac:dyDescent="0.25">
      <c r="A3603">
        <v>3536</v>
      </c>
      <c r="B3603" s="40">
        <v>3244776.2119124462</v>
      </c>
      <c r="C3603">
        <v>4253407.4068423603</v>
      </c>
      <c r="D3603" t="str">
        <v>unmet</v>
      </c>
      <c r="E3603">
        <v>-1008631.1949299141</v>
      </c>
    </row>
    <row r="3604" spans="1:5" x14ac:dyDescent="0.25">
      <c r="A3604">
        <v>3537</v>
      </c>
      <c r="B3604" s="40">
        <v>4697017.1320472453</v>
      </c>
      <c r="C3604">
        <v>4252861.6117161009</v>
      </c>
      <c r="D3604" t="str">
        <v>met</v>
      </c>
      <c r="E3604">
        <v>444155.52033114433</v>
      </c>
    </row>
    <row r="3605" spans="1:5" x14ac:dyDescent="0.25">
      <c r="A3605">
        <v>3538</v>
      </c>
      <c r="B3605" s="40">
        <v>3527145.4767327742</v>
      </c>
      <c r="C3605">
        <v>4253721.1901470777</v>
      </c>
      <c r="D3605" t="str">
        <v>unmet</v>
      </c>
      <c r="E3605">
        <v>-726575.71341430349</v>
      </c>
    </row>
    <row r="3606" spans="1:5" x14ac:dyDescent="0.25">
      <c r="A3606">
        <v>3539</v>
      </c>
      <c r="B3606" s="40">
        <v>3710880.0980245471</v>
      </c>
      <c r="C3606">
        <v>4253790.4556312403</v>
      </c>
      <c r="D3606" t="str">
        <v>unmet</v>
      </c>
      <c r="E3606">
        <v>-542910.35760669317</v>
      </c>
    </row>
    <row r="3607" spans="1:5" x14ac:dyDescent="0.25">
      <c r="A3607">
        <v>3540</v>
      </c>
      <c r="B3607" s="40">
        <v>3019103.6877257451</v>
      </c>
      <c r="C3607">
        <v>4252734.0086131589</v>
      </c>
      <c r="D3607" t="str">
        <v>unmet</v>
      </c>
      <c r="E3607">
        <v>-1233630.3208874138</v>
      </c>
    </row>
    <row r="3608" spans="1:5" x14ac:dyDescent="0.25">
      <c r="A3608">
        <v>3541</v>
      </c>
      <c r="B3608" s="40">
        <v>3394985.7788471323</v>
      </c>
      <c r="C3608">
        <v>4253336.324591659</v>
      </c>
      <c r="D3608" t="str">
        <v>unmet</v>
      </c>
      <c r="E3608">
        <v>-858350.54574452667</v>
      </c>
    </row>
    <row r="3609" spans="1:5" x14ac:dyDescent="0.25">
      <c r="A3609">
        <v>3542</v>
      </c>
      <c r="B3609" s="40">
        <v>3970596.946788297</v>
      </c>
      <c r="C3609">
        <v>4253112.5767754493</v>
      </c>
      <c r="D3609" t="str">
        <v>unmet</v>
      </c>
      <c r="E3609">
        <v>-282515.62998715229</v>
      </c>
    </row>
    <row r="3610" spans="1:5" x14ac:dyDescent="0.25">
      <c r="A3610">
        <v>3543</v>
      </c>
      <c r="B3610" s="40">
        <v>4700998.8594619222</v>
      </c>
      <c r="C3610">
        <v>4253312.1314059477</v>
      </c>
      <c r="D3610" t="str">
        <v>met</v>
      </c>
      <c r="E3610">
        <v>447686.72805597447</v>
      </c>
    </row>
    <row r="3611" spans="1:5" x14ac:dyDescent="0.25">
      <c r="A3611">
        <v>3544</v>
      </c>
      <c r="B3611" s="40">
        <v>3208835.9259616639</v>
      </c>
      <c r="C3611">
        <v>4252850.0859919768</v>
      </c>
      <c r="D3611" t="str">
        <v>unmet</v>
      </c>
      <c r="E3611">
        <v>-1044014.1600303128</v>
      </c>
    </row>
    <row r="3612" spans="1:5" x14ac:dyDescent="0.25">
      <c r="A3612">
        <v>3545</v>
      </c>
      <c r="B3612" s="40">
        <v>3533053.3522507474</v>
      </c>
      <c r="C3612">
        <v>4253215.2011362072</v>
      </c>
      <c r="D3612" t="str">
        <v>unmet</v>
      </c>
      <c r="E3612">
        <v>-720161.84888545983</v>
      </c>
    </row>
    <row r="3613" spans="1:5" x14ac:dyDescent="0.25">
      <c r="A3613">
        <v>3546</v>
      </c>
      <c r="B3613" s="40">
        <v>3236600.3571683224</v>
      </c>
      <c r="C3613">
        <v>4253613.4111832054</v>
      </c>
      <c r="D3613" t="str">
        <v>unmet</v>
      </c>
      <c r="E3613">
        <v>-1017013.054014883</v>
      </c>
    </row>
    <row r="3614" spans="1:5" x14ac:dyDescent="0.25">
      <c r="A3614">
        <v>3547</v>
      </c>
      <c r="B3614" s="40">
        <v>3299661.8344193455</v>
      </c>
      <c r="C3614">
        <v>4253193.437122399</v>
      </c>
      <c r="D3614" t="str">
        <v>unmet</v>
      </c>
      <c r="E3614">
        <v>-953531.6027030535</v>
      </c>
    </row>
    <row r="3615" spans="1:5" x14ac:dyDescent="0.25">
      <c r="A3615">
        <v>3548</v>
      </c>
      <c r="B3615" s="40">
        <v>3289903.3257271703</v>
      </c>
      <c r="C3615">
        <v>4253228.5430215541</v>
      </c>
      <c r="D3615" t="str">
        <v>unmet</v>
      </c>
      <c r="E3615">
        <v>-963325.21729438379</v>
      </c>
    </row>
    <row r="3616" spans="1:5" x14ac:dyDescent="0.25">
      <c r="A3616">
        <v>3549</v>
      </c>
      <c r="B3616" s="40">
        <v>3720210.7736446252</v>
      </c>
      <c r="C3616">
        <v>4252876.9633003781</v>
      </c>
      <c r="D3616" t="str">
        <v>unmet</v>
      </c>
      <c r="E3616">
        <v>-532666.18965575285</v>
      </c>
    </row>
    <row r="3617" spans="1:5" x14ac:dyDescent="0.25">
      <c r="A3617">
        <v>3550</v>
      </c>
      <c r="B3617" s="40">
        <v>2972194.1911903392</v>
      </c>
      <c r="C3617">
        <v>4253432.6756320037</v>
      </c>
      <c r="D3617" t="str">
        <v>unmet</v>
      </c>
      <c r="E3617">
        <v>-1281238.4844416645</v>
      </c>
    </row>
    <row r="3618" spans="1:5" x14ac:dyDescent="0.25">
      <c r="A3618">
        <v>3551</v>
      </c>
      <c r="B3618" s="40">
        <v>3070994.1654800042</v>
      </c>
      <c r="C3618">
        <v>4253651.9764387263</v>
      </c>
      <c r="D3618" t="str">
        <v>unmet</v>
      </c>
      <c r="E3618">
        <v>-1182657.8109587221</v>
      </c>
    </row>
    <row r="3619" spans="1:5" x14ac:dyDescent="0.25">
      <c r="A3619">
        <v>3552</v>
      </c>
      <c r="B3619" s="40">
        <v>3410947.1031935662</v>
      </c>
      <c r="C3619">
        <v>4253258.8273794912</v>
      </c>
      <c r="D3619" t="str">
        <v>unmet</v>
      </c>
      <c r="E3619">
        <v>-842311.72418592498</v>
      </c>
    </row>
    <row r="3620" spans="1:5" x14ac:dyDescent="0.25">
      <c r="A3620">
        <v>3553</v>
      </c>
      <c r="B3620" s="40">
        <v>2937016.7168966052</v>
      </c>
      <c r="C3620">
        <v>4253434.2218664903</v>
      </c>
      <c r="D3620" t="str">
        <v>unmet</v>
      </c>
      <c r="E3620">
        <v>-1316417.5049698851</v>
      </c>
    </row>
    <row r="3621" spans="1:5" x14ac:dyDescent="0.25">
      <c r="A3621">
        <v>3554</v>
      </c>
      <c r="B3621" s="40">
        <v>4576086.0146141741</v>
      </c>
      <c r="C3621">
        <v>4253671.0084737912</v>
      </c>
      <c r="D3621" t="str">
        <v>met</v>
      </c>
      <c r="E3621">
        <v>322415.00614038296</v>
      </c>
    </row>
    <row r="3622" spans="1:5" x14ac:dyDescent="0.25">
      <c r="A3622">
        <v>3555</v>
      </c>
      <c r="B3622" s="40">
        <v>3730476.9027166949</v>
      </c>
      <c r="C3622">
        <v>4253372.8940667612</v>
      </c>
      <c r="D3622" t="str">
        <v>unmet</v>
      </c>
      <c r="E3622">
        <v>-522895.99135006638</v>
      </c>
    </row>
    <row r="3623" spans="1:5" x14ac:dyDescent="0.25">
      <c r="A3623">
        <v>3556</v>
      </c>
      <c r="B3623" s="40">
        <v>4399581.0570320478</v>
      </c>
      <c r="C3623">
        <v>4253329.4319427218</v>
      </c>
      <c r="D3623" t="str">
        <v>met</v>
      </c>
      <c r="E3623">
        <v>146251.62508932594</v>
      </c>
    </row>
    <row r="3624" spans="1:5" x14ac:dyDescent="0.25">
      <c r="A3624">
        <v>3557</v>
      </c>
      <c r="B3624" s="40">
        <v>3677239.5819903216</v>
      </c>
      <c r="C3624">
        <v>4252999.479621361</v>
      </c>
      <c r="D3624" t="str">
        <v>unmet</v>
      </c>
      <c r="E3624">
        <v>-575759.89763103938</v>
      </c>
    </row>
    <row r="3625" spans="1:5" x14ac:dyDescent="0.25">
      <c r="A3625">
        <v>3558</v>
      </c>
      <c r="B3625" s="40">
        <v>3397280.1003003279</v>
      </c>
      <c r="C3625">
        <v>4253156.7479563765</v>
      </c>
      <c r="D3625" t="str">
        <v>unmet</v>
      </c>
      <c r="E3625">
        <v>-855876.64765604865</v>
      </c>
    </row>
    <row r="3626" spans="1:5" x14ac:dyDescent="0.25">
      <c r="A3626">
        <v>3559</v>
      </c>
      <c r="B3626" s="40">
        <v>2952231.3226526836</v>
      </c>
      <c r="C3626">
        <v>4252894.229766909</v>
      </c>
      <c r="D3626" t="str">
        <v>unmet</v>
      </c>
      <c r="E3626">
        <v>-1300662.9071142254</v>
      </c>
    </row>
    <row r="3627" spans="1:5" x14ac:dyDescent="0.25">
      <c r="A3627">
        <v>3560</v>
      </c>
      <c r="B3627" s="40">
        <v>3868328.0453648111</v>
      </c>
      <c r="C3627">
        <v>4252949.953704875</v>
      </c>
      <c r="D3627" t="str">
        <v>unmet</v>
      </c>
      <c r="E3627">
        <v>-384621.90834006388</v>
      </c>
    </row>
    <row r="3628" spans="1:5" x14ac:dyDescent="0.25">
      <c r="A3628">
        <v>3561</v>
      </c>
      <c r="B3628" s="40">
        <v>3320063.2330030119</v>
      </c>
      <c r="C3628">
        <v>4253602.0814258261</v>
      </c>
      <c r="D3628" t="str">
        <v>unmet</v>
      </c>
      <c r="E3628">
        <v>-933538.84842281416</v>
      </c>
    </row>
    <row r="3629" spans="1:5" x14ac:dyDescent="0.25">
      <c r="A3629">
        <v>3562</v>
      </c>
      <c r="B3629" s="40">
        <v>4038148.6927626268</v>
      </c>
      <c r="C3629">
        <v>4253375.464375549</v>
      </c>
      <c r="D3629" t="str">
        <v>unmet</v>
      </c>
      <c r="E3629">
        <v>-215226.7716129222</v>
      </c>
    </row>
    <row r="3630" spans="1:5" x14ac:dyDescent="0.25">
      <c r="A3630">
        <v>3563</v>
      </c>
      <c r="B3630" s="40">
        <v>3604871.9713432854</v>
      </c>
      <c r="C3630">
        <v>4253480.27650146</v>
      </c>
      <c r="D3630" t="str">
        <v>unmet</v>
      </c>
      <c r="E3630">
        <v>-648608.3051581746</v>
      </c>
    </row>
    <row r="3631" spans="1:5" x14ac:dyDescent="0.25">
      <c r="A3631">
        <v>3564</v>
      </c>
      <c r="B3631" s="40">
        <v>3123009.0940532917</v>
      </c>
      <c r="C3631">
        <v>4252793.3457125267</v>
      </c>
      <c r="D3631" t="str">
        <v>unmet</v>
      </c>
      <c r="E3631">
        <v>-1129784.251659235</v>
      </c>
    </row>
    <row r="3632" spans="1:5" x14ac:dyDescent="0.25">
      <c r="A3632">
        <v>3565</v>
      </c>
      <c r="B3632" s="40">
        <v>3741526.3958608885</v>
      </c>
      <c r="C3632">
        <v>4253889.7879437422</v>
      </c>
      <c r="D3632" t="str">
        <v>unmet</v>
      </c>
      <c r="E3632">
        <v>-512363.39208285371</v>
      </c>
    </row>
    <row r="3633" spans="1:5" x14ac:dyDescent="0.25">
      <c r="A3633">
        <v>3566</v>
      </c>
      <c r="B3633" s="40">
        <v>4387224.4005891522</v>
      </c>
      <c r="C3633">
        <v>4253347.2983760601</v>
      </c>
      <c r="D3633" t="str">
        <v>met</v>
      </c>
      <c r="E3633">
        <v>133877.10221309215</v>
      </c>
    </row>
    <row r="3634" spans="1:5" x14ac:dyDescent="0.25">
      <c r="A3634">
        <v>3567</v>
      </c>
      <c r="B3634" s="40">
        <v>2997001.6745946165</v>
      </c>
      <c r="C3634">
        <v>4252926.4186048843</v>
      </c>
      <c r="D3634" t="str">
        <v>unmet</v>
      </c>
      <c r="E3634">
        <v>-1255924.7440102678</v>
      </c>
    </row>
    <row r="3635" spans="1:5" x14ac:dyDescent="0.25">
      <c r="A3635">
        <v>3568</v>
      </c>
      <c r="B3635" s="40">
        <v>3387680.4161502095</v>
      </c>
      <c r="C3635">
        <v>4253134.7700063195</v>
      </c>
      <c r="D3635" t="str">
        <v>unmet</v>
      </c>
      <c r="E3635">
        <v>-865454.35385611001</v>
      </c>
    </row>
    <row r="3636" spans="1:5" x14ac:dyDescent="0.25">
      <c r="A3636">
        <v>3569</v>
      </c>
      <c r="B3636" s="40">
        <v>4236071.4315429069</v>
      </c>
      <c r="C3636">
        <v>4252940.3346405867</v>
      </c>
      <c r="D3636" t="str">
        <v>unmet</v>
      </c>
      <c r="E3636">
        <v>-16868.903097679839</v>
      </c>
    </row>
    <row r="3637" spans="1:5" x14ac:dyDescent="0.25">
      <c r="A3637">
        <v>3570</v>
      </c>
      <c r="B3637" s="40">
        <v>2706119.0264150035</v>
      </c>
      <c r="C3637">
        <v>4253285.9345387667</v>
      </c>
      <c r="D3637" t="str">
        <v>unmet</v>
      </c>
      <c r="E3637">
        <v>-1547166.9081237633</v>
      </c>
    </row>
    <row r="3638" spans="1:5" x14ac:dyDescent="0.25">
      <c r="A3638">
        <v>3571</v>
      </c>
      <c r="B3638" s="40">
        <v>2816990.7889033761</v>
      </c>
      <c r="C3638">
        <v>4253650.5501361163</v>
      </c>
      <c r="D3638" t="str">
        <v>unmet</v>
      </c>
      <c r="E3638">
        <v>-1436659.7612327402</v>
      </c>
    </row>
    <row r="3639" spans="1:5" x14ac:dyDescent="0.25">
      <c r="A3639">
        <v>3572</v>
      </c>
      <c r="B3639" s="40">
        <v>3524249.0745397862</v>
      </c>
      <c r="C3639">
        <v>4253375.5879655965</v>
      </c>
      <c r="D3639" t="str">
        <v>unmet</v>
      </c>
      <c r="E3639">
        <v>-729126.51342581026</v>
      </c>
    </row>
    <row r="3640" spans="1:5" x14ac:dyDescent="0.25">
      <c r="A3640">
        <v>3573</v>
      </c>
      <c r="B3640" s="40">
        <v>3054668.8986338209</v>
      </c>
      <c r="C3640">
        <v>4253842.6834498579</v>
      </c>
      <c r="D3640" t="str">
        <v>unmet</v>
      </c>
      <c r="E3640">
        <v>-1199173.7848160369</v>
      </c>
    </row>
    <row r="3641" spans="1:5" x14ac:dyDescent="0.25">
      <c r="A3641">
        <v>3574</v>
      </c>
      <c r="B3641" s="40">
        <v>4201076.7484094063</v>
      </c>
      <c r="C3641">
        <v>4253163.2365092691</v>
      </c>
      <c r="D3641" t="str">
        <v>unmet</v>
      </c>
      <c r="E3641">
        <v>-52086.488099862821</v>
      </c>
    </row>
    <row r="3642" spans="1:5" x14ac:dyDescent="0.25">
      <c r="A3642">
        <v>3575</v>
      </c>
      <c r="B3642" s="40">
        <v>3585862.4875104418</v>
      </c>
      <c r="C3642">
        <v>4253330.045038512</v>
      </c>
      <c r="D3642" t="str">
        <v>unmet</v>
      </c>
      <c r="E3642">
        <v>-667467.55752807017</v>
      </c>
    </row>
    <row r="3643" spans="1:5" x14ac:dyDescent="0.25">
      <c r="A3643">
        <v>3576</v>
      </c>
      <c r="B3643" s="40">
        <v>3469750.4320401424</v>
      </c>
      <c r="C3643">
        <v>4253064.2536758939</v>
      </c>
      <c r="D3643" t="str">
        <v>unmet</v>
      </c>
      <c r="E3643">
        <v>-783313.82163575152</v>
      </c>
    </row>
    <row r="3644" spans="1:5" x14ac:dyDescent="0.25">
      <c r="A3644">
        <v>3577</v>
      </c>
      <c r="B3644" s="40">
        <v>3328231.7181785544</v>
      </c>
      <c r="C3644">
        <v>4253410.3771616677</v>
      </c>
      <c r="D3644" t="str">
        <v>unmet</v>
      </c>
      <c r="E3644">
        <v>-925178.65898311324</v>
      </c>
    </row>
    <row r="3645" spans="1:5" x14ac:dyDescent="0.25">
      <c r="A3645">
        <v>3578</v>
      </c>
      <c r="B3645" s="40">
        <v>4046176.6536030066</v>
      </c>
      <c r="C3645">
        <v>4253099.6505844975</v>
      </c>
      <c r="D3645" t="str">
        <v>unmet</v>
      </c>
      <c r="E3645">
        <v>-206922.99698149087</v>
      </c>
    </row>
    <row r="3646" spans="1:5" x14ac:dyDescent="0.25">
      <c r="A3646">
        <v>3579</v>
      </c>
      <c r="B3646" s="40">
        <v>3798549.5131857558</v>
      </c>
      <c r="C3646">
        <v>4253358.2574865399</v>
      </c>
      <c r="D3646" t="str">
        <v>unmet</v>
      </c>
      <c r="E3646">
        <v>-454808.74430078408</v>
      </c>
    </row>
    <row r="3647" spans="1:5" x14ac:dyDescent="0.25">
      <c r="A3647">
        <v>3580</v>
      </c>
      <c r="B3647" s="40">
        <v>4518666.7141223624</v>
      </c>
      <c r="C3647">
        <v>4253533.8615657995</v>
      </c>
      <c r="D3647" t="str">
        <v>met</v>
      </c>
      <c r="E3647">
        <v>265132.85255656298</v>
      </c>
    </row>
    <row r="3648" spans="1:5" x14ac:dyDescent="0.25">
      <c r="A3648">
        <v>3581</v>
      </c>
      <c r="B3648" s="40">
        <v>3765148.6215191241</v>
      </c>
      <c r="C3648">
        <v>4253770.9857365023</v>
      </c>
      <c r="D3648" t="str">
        <v>unmet</v>
      </c>
      <c r="E3648">
        <v>-488622.3642173782</v>
      </c>
    </row>
    <row r="3649" spans="1:5" x14ac:dyDescent="0.25">
      <c r="A3649">
        <v>3582</v>
      </c>
      <c r="B3649" s="40">
        <v>3952572.9255548781</v>
      </c>
      <c r="C3649">
        <v>4253433.8922320865</v>
      </c>
      <c r="D3649" t="str">
        <v>unmet</v>
      </c>
      <c r="E3649">
        <v>-300860.96667720843</v>
      </c>
    </row>
    <row r="3650" spans="1:5" x14ac:dyDescent="0.25">
      <c r="A3650">
        <v>3583</v>
      </c>
      <c r="B3650" s="40">
        <v>3183389.0205641072</v>
      </c>
      <c r="C3650">
        <v>4252915.3055713568</v>
      </c>
      <c r="D3650" t="str">
        <v>unmet</v>
      </c>
      <c r="E3650">
        <v>-1069526.2850072496</v>
      </c>
    </row>
    <row r="3651" spans="1:5" x14ac:dyDescent="0.25">
      <c r="A3651">
        <v>3584</v>
      </c>
      <c r="B3651" s="40">
        <v>3384835.5089513571</v>
      </c>
      <c r="C3651">
        <v>4253077.6978125013</v>
      </c>
      <c r="D3651" t="str">
        <v>unmet</v>
      </c>
      <c r="E3651">
        <v>-868242.18886114424</v>
      </c>
    </row>
    <row r="3652" spans="1:5" x14ac:dyDescent="0.25">
      <c r="A3652">
        <v>3585</v>
      </c>
      <c r="B3652" s="40">
        <v>2958062.735765581</v>
      </c>
      <c r="C3652">
        <v>4253108.7024464235</v>
      </c>
      <c r="D3652" t="str">
        <v>unmet</v>
      </c>
      <c r="E3652">
        <v>-1295045.9666808425</v>
      </c>
    </row>
    <row r="3653" spans="1:5" x14ac:dyDescent="0.25">
      <c r="A3653">
        <v>3586</v>
      </c>
      <c r="B3653" s="40">
        <v>3215948.1711925874</v>
      </c>
      <c r="C3653">
        <v>4253276.1969595347</v>
      </c>
      <c r="D3653" t="str">
        <v>unmet</v>
      </c>
      <c r="E3653">
        <v>-1037328.0257669473</v>
      </c>
    </row>
    <row r="3654" spans="1:5" x14ac:dyDescent="0.25">
      <c r="A3654">
        <v>3587</v>
      </c>
      <c r="B3654" s="40">
        <v>3238170.8203805871</v>
      </c>
      <c r="C3654">
        <v>4253361.555906387</v>
      </c>
      <c r="D3654" t="str">
        <v>unmet</v>
      </c>
      <c r="E3654">
        <v>-1015190.7355257999</v>
      </c>
    </row>
    <row r="3655" spans="1:5" x14ac:dyDescent="0.25">
      <c r="A3655">
        <v>3588</v>
      </c>
      <c r="B3655" s="40">
        <v>3351129.3035876364</v>
      </c>
      <c r="C3655">
        <v>4253362.9766756864</v>
      </c>
      <c r="D3655" t="str">
        <v>unmet</v>
      </c>
      <c r="E3655">
        <v>-902233.67308804998</v>
      </c>
    </row>
    <row r="3656" spans="1:5" x14ac:dyDescent="0.25">
      <c r="A3656">
        <v>3589</v>
      </c>
      <c r="B3656" s="40">
        <v>3507846.3649773877</v>
      </c>
      <c r="C3656">
        <v>4252927.9414527789</v>
      </c>
      <c r="D3656" t="str">
        <v>unmet</v>
      </c>
      <c r="E3656">
        <v>-745081.57647539116</v>
      </c>
    </row>
    <row r="3657" spans="1:5" x14ac:dyDescent="0.25">
      <c r="A3657">
        <v>3590</v>
      </c>
      <c r="B3657" s="40">
        <v>3371977.7335372758</v>
      </c>
      <c r="C3657">
        <v>4253076.9840905201</v>
      </c>
      <c r="D3657" t="str">
        <v>unmet</v>
      </c>
      <c r="E3657">
        <v>-881099.25055324426</v>
      </c>
    </row>
    <row r="3658" spans="1:5" x14ac:dyDescent="0.25">
      <c r="A3658">
        <v>3591</v>
      </c>
      <c r="B3658" s="40">
        <v>3703517.1868680585</v>
      </c>
      <c r="C3658">
        <v>4253441.2441130765</v>
      </c>
      <c r="D3658" t="str">
        <v>unmet</v>
      </c>
      <c r="E3658">
        <v>-549924.05724501796</v>
      </c>
    </row>
    <row r="3659" spans="1:5" x14ac:dyDescent="0.25">
      <c r="A3659">
        <v>3592</v>
      </c>
      <c r="B3659" s="40">
        <v>2976214.66487455</v>
      </c>
      <c r="C3659">
        <v>4253604.9088032991</v>
      </c>
      <c r="D3659" t="str">
        <v>unmet</v>
      </c>
      <c r="E3659">
        <v>-1277390.2439287491</v>
      </c>
    </row>
    <row r="3660" spans="1:5" x14ac:dyDescent="0.25">
      <c r="A3660">
        <v>3593</v>
      </c>
      <c r="B3660" s="40">
        <v>3392817.613246996</v>
      </c>
      <c r="C3660">
        <v>4253553.0716823768</v>
      </c>
      <c r="D3660" t="str">
        <v>unmet</v>
      </c>
      <c r="E3660">
        <v>-860735.45843538083</v>
      </c>
    </row>
    <row r="3661" spans="1:5" x14ac:dyDescent="0.25">
      <c r="A3661">
        <v>3594</v>
      </c>
      <c r="B3661" s="40">
        <v>4219002.1336936206</v>
      </c>
      <c r="C3661">
        <v>4253549.3626657324</v>
      </c>
      <c r="D3661" t="str">
        <v>unmet</v>
      </c>
      <c r="E3661">
        <v>-34547.228972111829</v>
      </c>
    </row>
    <row r="3662" spans="1:5" x14ac:dyDescent="0.25">
      <c r="A3662">
        <v>3595</v>
      </c>
      <c r="B3662" s="40">
        <v>3915372.845570236</v>
      </c>
      <c r="C3662">
        <v>4253403.0064952858</v>
      </c>
      <c r="D3662" t="str">
        <v>unmet</v>
      </c>
      <c r="E3662">
        <v>-338030.1609250498</v>
      </c>
    </row>
    <row r="3663" spans="1:5" x14ac:dyDescent="0.25">
      <c r="A3663">
        <v>3596</v>
      </c>
      <c r="B3663" s="40">
        <v>2912434.8564504026</v>
      </c>
      <c r="C3663">
        <v>4253525.8338284483</v>
      </c>
      <c r="D3663" t="str">
        <v>unmet</v>
      </c>
      <c r="E3663">
        <v>-1341090.9773780457</v>
      </c>
    </row>
    <row r="3664" spans="1:5" x14ac:dyDescent="0.25">
      <c r="A3664">
        <v>3597</v>
      </c>
      <c r="B3664" s="40">
        <v>2597155.5286111957</v>
      </c>
      <c r="C3664">
        <v>4252875.8070918424</v>
      </c>
      <c r="D3664" t="str">
        <v>unmet</v>
      </c>
      <c r="E3664">
        <v>-1655720.2784806467</v>
      </c>
    </row>
    <row r="3665" spans="1:5" x14ac:dyDescent="0.25">
      <c r="A3665">
        <v>3598</v>
      </c>
      <c r="B3665" s="40">
        <v>3418342.7853727373</v>
      </c>
      <c r="C3665">
        <v>4253300.1880760686</v>
      </c>
      <c r="D3665" t="str">
        <v>unmet</v>
      </c>
      <c r="E3665">
        <v>-834957.40270333132</v>
      </c>
    </row>
    <row r="3666" spans="1:5" x14ac:dyDescent="0.25">
      <c r="A3666">
        <v>3599</v>
      </c>
      <c r="B3666" s="40">
        <v>3420871.4043600596</v>
      </c>
      <c r="C3666">
        <v>4253254.6511717243</v>
      </c>
      <c r="D3666" t="str">
        <v>unmet</v>
      </c>
      <c r="E3666">
        <v>-832383.24681166466</v>
      </c>
    </row>
    <row r="3667" spans="1:5" x14ac:dyDescent="0.25">
      <c r="A3667">
        <v>3600</v>
      </c>
      <c r="B3667" s="40">
        <v>3295176.9733416429</v>
      </c>
      <c r="C3667">
        <v>4253213.9687327957</v>
      </c>
      <c r="D3667" t="str">
        <v>unmet</v>
      </c>
      <c r="E3667">
        <v>-958036.9953911528</v>
      </c>
    </row>
    <row r="3668" spans="1:5" x14ac:dyDescent="0.25">
      <c r="A3668">
        <v>3601</v>
      </c>
      <c r="B3668" s="40">
        <v>4124292.4822993749</v>
      </c>
      <c r="C3668">
        <v>4253760.1976939347</v>
      </c>
      <c r="D3668" t="str">
        <v>unmet</v>
      </c>
      <c r="E3668">
        <v>-129467.71539455978</v>
      </c>
    </row>
    <row r="3669" spans="1:5" x14ac:dyDescent="0.25">
      <c r="A3669">
        <v>3602</v>
      </c>
      <c r="B3669" s="40">
        <v>3236875.749982988</v>
      </c>
      <c r="C3669">
        <v>4253875.1542789647</v>
      </c>
      <c r="D3669" t="str">
        <v>unmet</v>
      </c>
      <c r="E3669">
        <v>-1016999.4042959767</v>
      </c>
    </row>
    <row r="3670" spans="1:5" x14ac:dyDescent="0.25">
      <c r="A3670">
        <v>3603</v>
      </c>
      <c r="B3670" s="40">
        <v>3327074.9752026345</v>
      </c>
      <c r="C3670">
        <v>4253040.0046081226</v>
      </c>
      <c r="D3670" t="str">
        <v>unmet</v>
      </c>
      <c r="E3670">
        <v>-925965.02940548817</v>
      </c>
    </row>
    <row r="3671" spans="1:5" x14ac:dyDescent="0.25">
      <c r="A3671">
        <v>3604</v>
      </c>
      <c r="B3671" s="40">
        <v>2869050.0695498544</v>
      </c>
      <c r="C3671">
        <v>4253499.3549962258</v>
      </c>
      <c r="D3671" t="str">
        <v>unmet</v>
      </c>
      <c r="E3671">
        <v>-1384449.2854463714</v>
      </c>
    </row>
    <row r="3672" spans="1:5" x14ac:dyDescent="0.25">
      <c r="A3672">
        <v>3605</v>
      </c>
      <c r="B3672" s="40">
        <v>3780048.0313334712</v>
      </c>
      <c r="C3672">
        <v>4253141.558132587</v>
      </c>
      <c r="D3672" t="str">
        <v>unmet</v>
      </c>
      <c r="E3672">
        <v>-473093.52679911582</v>
      </c>
    </row>
    <row r="3673" spans="1:5" x14ac:dyDescent="0.25">
      <c r="A3673">
        <v>3606</v>
      </c>
      <c r="B3673" s="40">
        <v>3399893.9461002457</v>
      </c>
      <c r="C3673">
        <v>4253709.0736411856</v>
      </c>
      <c r="D3673" t="str">
        <v>unmet</v>
      </c>
      <c r="E3673">
        <v>-853815.12754093995</v>
      </c>
    </row>
    <row r="3674" spans="1:5" x14ac:dyDescent="0.25">
      <c r="A3674">
        <v>3607</v>
      </c>
      <c r="B3674" s="40">
        <v>5473073.003576003</v>
      </c>
      <c r="C3674">
        <v>4252986.2719196491</v>
      </c>
      <c r="D3674" t="str">
        <v>met</v>
      </c>
      <c r="E3674">
        <v>1220086.7316563539</v>
      </c>
    </row>
    <row r="3675" spans="1:5" x14ac:dyDescent="0.25">
      <c r="A3675">
        <v>3608</v>
      </c>
      <c r="B3675" s="40">
        <v>2780053.4372304948</v>
      </c>
      <c r="C3675">
        <v>4253962.2437089961</v>
      </c>
      <c r="D3675" t="str">
        <v>unmet</v>
      </c>
      <c r="E3675">
        <v>-1473908.8064785013</v>
      </c>
    </row>
    <row r="3676" spans="1:5" x14ac:dyDescent="0.25">
      <c r="A3676">
        <v>3609</v>
      </c>
      <c r="B3676" s="40">
        <v>3377702.9224241334</v>
      </c>
      <c r="C3676">
        <v>4253433.7956699869</v>
      </c>
      <c r="D3676" t="str">
        <v>unmet</v>
      </c>
      <c r="E3676">
        <v>-875730.87324585347</v>
      </c>
    </row>
    <row r="3677" spans="1:5" x14ac:dyDescent="0.25">
      <c r="A3677">
        <v>3610</v>
      </c>
      <c r="B3677" s="40">
        <v>3795776.691510912</v>
      </c>
      <c r="C3677">
        <v>4253337.6015018309</v>
      </c>
      <c r="D3677" t="str">
        <v>unmet</v>
      </c>
      <c r="E3677">
        <v>-457560.90999091882</v>
      </c>
    </row>
    <row r="3678" spans="1:5" x14ac:dyDescent="0.25">
      <c r="A3678">
        <v>3611</v>
      </c>
      <c r="B3678" s="40">
        <v>3991819.9854507139</v>
      </c>
      <c r="C3678">
        <v>4253441.0126025956</v>
      </c>
      <c r="D3678" t="str">
        <v>unmet</v>
      </c>
      <c r="E3678">
        <v>-261621.02715188172</v>
      </c>
    </row>
    <row r="3679" spans="1:5" x14ac:dyDescent="0.25">
      <c r="A3679">
        <v>3612</v>
      </c>
      <c r="B3679" s="40">
        <v>2945039.2345256275</v>
      </c>
      <c r="C3679">
        <v>4253475.1224595699</v>
      </c>
      <c r="D3679" t="str">
        <v>unmet</v>
      </c>
      <c r="E3679">
        <v>-1308435.8879339425</v>
      </c>
    </row>
    <row r="3680" spans="1:5" x14ac:dyDescent="0.25">
      <c r="A3680">
        <v>3613</v>
      </c>
      <c r="B3680" s="40">
        <v>3539793.4790097307</v>
      </c>
      <c r="C3680">
        <v>4253115.4155527335</v>
      </c>
      <c r="D3680" t="str">
        <v>unmet</v>
      </c>
      <c r="E3680">
        <v>-713321.93654300272</v>
      </c>
    </row>
    <row r="3681" spans="1:5" x14ac:dyDescent="0.25">
      <c r="A3681">
        <v>3614</v>
      </c>
      <c r="B3681" s="40">
        <v>3771202.5343061676</v>
      </c>
      <c r="C3681">
        <v>4253620.7206521947</v>
      </c>
      <c r="D3681" t="str">
        <v>unmet</v>
      </c>
      <c r="E3681">
        <v>-482418.18634602707</v>
      </c>
    </row>
    <row r="3682" spans="1:5" x14ac:dyDescent="0.25">
      <c r="A3682">
        <v>3615</v>
      </c>
      <c r="B3682" s="40">
        <v>3271680.9911252959</v>
      </c>
      <c r="C3682">
        <v>4253291.2449727105</v>
      </c>
      <c r="D3682" t="str">
        <v>unmet</v>
      </c>
      <c r="E3682">
        <v>-981610.25384741463</v>
      </c>
    </row>
    <row r="3683" spans="1:5" x14ac:dyDescent="0.25">
      <c r="A3683">
        <v>3616</v>
      </c>
      <c r="B3683" s="40">
        <v>3090284.3206785549</v>
      </c>
      <c r="C3683">
        <v>4252735.3637917666</v>
      </c>
      <c r="D3683" t="str">
        <v>unmet</v>
      </c>
      <c r="E3683">
        <v>-1162451.0431132116</v>
      </c>
    </row>
    <row r="3684" spans="1:5" x14ac:dyDescent="0.25">
      <c r="A3684">
        <v>3617</v>
      </c>
      <c r="B3684" s="40">
        <v>3841339.5377685362</v>
      </c>
      <c r="C3684">
        <v>4253835.9468008457</v>
      </c>
      <c r="D3684" t="str">
        <v>unmet</v>
      </c>
      <c r="E3684">
        <v>-412496.40903230943</v>
      </c>
    </row>
    <row r="3685" spans="1:5" x14ac:dyDescent="0.25">
      <c r="A3685">
        <v>3618</v>
      </c>
      <c r="B3685" s="40">
        <v>3420436.8846719912</v>
      </c>
      <c r="C3685">
        <v>4253147.6122814491</v>
      </c>
      <c r="D3685" t="str">
        <v>unmet</v>
      </c>
      <c r="E3685">
        <v>-832710.72760945791</v>
      </c>
    </row>
    <row r="3686" spans="1:5" x14ac:dyDescent="0.25">
      <c r="A3686">
        <v>3619</v>
      </c>
      <c r="B3686" s="40">
        <v>3121366.2353696623</v>
      </c>
      <c r="C3686">
        <v>4253346.7467660997</v>
      </c>
      <c r="D3686" t="str">
        <v>unmet</v>
      </c>
      <c r="E3686">
        <v>-1131980.5113964374</v>
      </c>
    </row>
    <row r="3687" spans="1:5" x14ac:dyDescent="0.25">
      <c r="A3687">
        <v>3620</v>
      </c>
      <c r="B3687" s="40">
        <v>3135356.7202643054</v>
      </c>
      <c r="C3687">
        <v>4253925.9940836579</v>
      </c>
      <c r="D3687" t="str">
        <v>unmet</v>
      </c>
      <c r="E3687">
        <v>-1118569.2738193525</v>
      </c>
    </row>
    <row r="3688" spans="1:5" x14ac:dyDescent="0.25">
      <c r="A3688">
        <v>3621</v>
      </c>
      <c r="B3688" s="40">
        <v>3109822.4819539855</v>
      </c>
      <c r="C3688">
        <v>4253266.5222522076</v>
      </c>
      <c r="D3688" t="str">
        <v>unmet</v>
      </c>
      <c r="E3688">
        <v>-1143444.0402982221</v>
      </c>
    </row>
    <row r="3689" spans="1:5" x14ac:dyDescent="0.25">
      <c r="A3689">
        <v>3622</v>
      </c>
      <c r="B3689" s="40">
        <v>4106697.0094844801</v>
      </c>
      <c r="C3689">
        <v>4253439.0867484342</v>
      </c>
      <c r="D3689" t="str">
        <v>unmet</v>
      </c>
      <c r="E3689">
        <v>-146742.0772639541</v>
      </c>
    </row>
    <row r="3690" spans="1:5" x14ac:dyDescent="0.25">
      <c r="A3690">
        <v>3623</v>
      </c>
      <c r="B3690" s="40">
        <v>3363071.8706629374</v>
      </c>
      <c r="C3690">
        <v>4253619.990708543</v>
      </c>
      <c r="D3690" t="str">
        <v>unmet</v>
      </c>
      <c r="E3690">
        <v>-890548.12004560558</v>
      </c>
    </row>
    <row r="3691" spans="1:5" x14ac:dyDescent="0.25">
      <c r="A3691">
        <v>3624</v>
      </c>
      <c r="B3691" s="40">
        <v>3373340.9225277076</v>
      </c>
      <c r="C3691">
        <v>4253621.1446923902</v>
      </c>
      <c r="D3691" t="str">
        <v>unmet</v>
      </c>
      <c r="E3691">
        <v>-880280.22216468258</v>
      </c>
    </row>
    <row r="3692" spans="1:5" x14ac:dyDescent="0.25">
      <c r="A3692">
        <v>3625</v>
      </c>
      <c r="B3692" s="40">
        <v>3391390.8346742922</v>
      </c>
      <c r="C3692">
        <v>4253322.806421902</v>
      </c>
      <c r="D3692" t="str">
        <v>unmet</v>
      </c>
      <c r="E3692">
        <v>-861931.97174760979</v>
      </c>
    </row>
    <row r="3693" spans="1:5" x14ac:dyDescent="0.25">
      <c r="A3693">
        <v>3626</v>
      </c>
      <c r="B3693" s="40">
        <v>3291573.2358067548</v>
      </c>
      <c r="C3693">
        <v>4253111.2637380445</v>
      </c>
      <c r="D3693" t="str">
        <v>unmet</v>
      </c>
      <c r="E3693">
        <v>-961538.02793128975</v>
      </c>
    </row>
    <row r="3694" spans="1:5" x14ac:dyDescent="0.25">
      <c r="A3694">
        <v>3627</v>
      </c>
      <c r="B3694" s="40">
        <v>3187932.8070249362</v>
      </c>
      <c r="C3694">
        <v>4254138.5509147896</v>
      </c>
      <c r="D3694" t="str">
        <v>unmet</v>
      </c>
      <c r="E3694">
        <v>-1066205.7438898534</v>
      </c>
    </row>
    <row r="3695" spans="1:5" x14ac:dyDescent="0.25">
      <c r="A3695">
        <v>3628</v>
      </c>
      <c r="B3695" s="40">
        <v>3441394.6349588716</v>
      </c>
      <c r="C3695">
        <v>4253701.4577827631</v>
      </c>
      <c r="D3695" t="str">
        <v>unmet</v>
      </c>
      <c r="E3695">
        <v>-812306.82282389142</v>
      </c>
    </row>
    <row r="3696" spans="1:5" x14ac:dyDescent="0.25">
      <c r="A3696">
        <v>3629</v>
      </c>
      <c r="B3696" s="40">
        <v>4324900.6902486552</v>
      </c>
      <c r="C3696">
        <v>4253068.4352756962</v>
      </c>
      <c r="D3696" t="str">
        <v>met</v>
      </c>
      <c r="E3696">
        <v>71832.254972958937</v>
      </c>
    </row>
    <row r="3697" spans="1:5" x14ac:dyDescent="0.25">
      <c r="A3697">
        <v>3630</v>
      </c>
      <c r="B3697" s="40">
        <v>4218392.3788486682</v>
      </c>
      <c r="C3697">
        <v>4253521.0853529749</v>
      </c>
      <c r="D3697" t="str">
        <v>unmet</v>
      </c>
      <c r="E3697">
        <v>-35128.706504306756</v>
      </c>
    </row>
    <row r="3698" spans="1:5" x14ac:dyDescent="0.25">
      <c r="A3698">
        <v>3631</v>
      </c>
      <c r="B3698" s="40">
        <v>3156212.2168522775</v>
      </c>
      <c r="C3698">
        <v>4253725.2893402679</v>
      </c>
      <c r="D3698" t="str">
        <v>unmet</v>
      </c>
      <c r="E3698">
        <v>-1097513.0724879904</v>
      </c>
    </row>
    <row r="3699" spans="1:5" x14ac:dyDescent="0.25">
      <c r="A3699">
        <v>3632</v>
      </c>
      <c r="B3699" s="40">
        <v>5945029.6847234294</v>
      </c>
      <c r="C3699">
        <v>4253943.2598146824</v>
      </c>
      <c r="D3699" t="str">
        <v>met</v>
      </c>
      <c r="E3699">
        <v>1691086.424908747</v>
      </c>
    </row>
    <row r="3700" spans="1:5" x14ac:dyDescent="0.25">
      <c r="A3700">
        <v>3633</v>
      </c>
      <c r="B3700" s="40">
        <v>3713428.6529563451</v>
      </c>
      <c r="C3700">
        <v>4253114.0807526195</v>
      </c>
      <c r="D3700" t="str">
        <v>unmet</v>
      </c>
      <c r="E3700">
        <v>-539685.42779627442</v>
      </c>
    </row>
    <row r="3701" spans="1:5" x14ac:dyDescent="0.25">
      <c r="A3701">
        <v>3634</v>
      </c>
      <c r="B3701" s="40">
        <v>3213839.617884289</v>
      </c>
      <c r="C3701">
        <v>4253008.44846965</v>
      </c>
      <c r="D3701" t="str">
        <v>unmet</v>
      </c>
      <c r="E3701">
        <v>-1039168.830585361</v>
      </c>
    </row>
    <row r="3702" spans="1:5" x14ac:dyDescent="0.25">
      <c r="A3702">
        <v>3635</v>
      </c>
      <c r="B3702" s="40">
        <v>3453586.2436949471</v>
      </c>
      <c r="C3702">
        <v>4252964.7666982226</v>
      </c>
      <c r="D3702" t="str">
        <v>unmet</v>
      </c>
      <c r="E3702">
        <v>-799378.52300327551</v>
      </c>
    </row>
    <row r="3703" spans="1:5" x14ac:dyDescent="0.25">
      <c r="A3703">
        <v>3636</v>
      </c>
      <c r="B3703" s="40">
        <v>3255304.695667339</v>
      </c>
      <c r="C3703">
        <v>4253438.8023385983</v>
      </c>
      <c r="D3703" t="str">
        <v>unmet</v>
      </c>
      <c r="E3703">
        <v>-998134.10667125927</v>
      </c>
    </row>
    <row r="3704" spans="1:5" x14ac:dyDescent="0.25">
      <c r="A3704">
        <v>3637</v>
      </c>
      <c r="B3704" s="40">
        <v>2899343.8184330221</v>
      </c>
      <c r="C3704">
        <v>4253155.4152994333</v>
      </c>
      <c r="D3704" t="str">
        <v>unmet</v>
      </c>
      <c r="E3704">
        <v>-1353811.5968664112</v>
      </c>
    </row>
    <row r="3705" spans="1:5" x14ac:dyDescent="0.25">
      <c r="A3705">
        <v>3638</v>
      </c>
      <c r="B3705" s="40">
        <v>3030206.6969827674</v>
      </c>
      <c r="C3705">
        <v>4253339.1741731204</v>
      </c>
      <c r="D3705" t="str">
        <v>unmet</v>
      </c>
      <c r="E3705">
        <v>-1223132.477190353</v>
      </c>
    </row>
    <row r="3706" spans="1:5" x14ac:dyDescent="0.25">
      <c r="A3706">
        <v>3639</v>
      </c>
      <c r="B3706" s="40">
        <v>3509125.9800847978</v>
      </c>
      <c r="C3706">
        <v>4253172.0743472977</v>
      </c>
      <c r="D3706" t="str">
        <v>unmet</v>
      </c>
      <c r="E3706">
        <v>-744046.09426249983</v>
      </c>
    </row>
    <row r="3707" spans="1:5" x14ac:dyDescent="0.25">
      <c r="A3707">
        <v>3640</v>
      </c>
      <c r="B3707" s="40">
        <v>4703781.46593621</v>
      </c>
      <c r="C3707">
        <v>4253158.9271259215</v>
      </c>
      <c r="D3707" t="str">
        <v>met</v>
      </c>
      <c r="E3707">
        <v>450622.53881028853</v>
      </c>
    </row>
    <row r="3708" spans="1:5" x14ac:dyDescent="0.25">
      <c r="A3708">
        <v>3641</v>
      </c>
      <c r="B3708" s="40">
        <v>3454130.4707910526</v>
      </c>
      <c r="C3708">
        <v>4253346.639458078</v>
      </c>
      <c r="D3708" t="str">
        <v>unmet</v>
      </c>
      <c r="E3708">
        <v>-799216.1686670254</v>
      </c>
    </row>
    <row r="3709" spans="1:5" x14ac:dyDescent="0.25">
      <c r="A3709">
        <v>3642</v>
      </c>
      <c r="B3709" s="40">
        <v>3210055.3188872105</v>
      </c>
      <c r="C3709">
        <v>4253517.6676516207</v>
      </c>
      <c r="D3709" t="str">
        <v>unmet</v>
      </c>
      <c r="E3709">
        <v>-1043462.3487644102</v>
      </c>
    </row>
    <row r="3710" spans="1:5" x14ac:dyDescent="0.25">
      <c r="A3710">
        <v>3643</v>
      </c>
      <c r="B3710" s="40">
        <v>3416851.0489665498</v>
      </c>
      <c r="C3710">
        <v>4253422.368336468</v>
      </c>
      <c r="D3710" t="str">
        <v>unmet</v>
      </c>
      <c r="E3710">
        <v>-836571.3193699182</v>
      </c>
    </row>
    <row r="3711" spans="1:5" x14ac:dyDescent="0.25">
      <c r="A3711">
        <v>3644</v>
      </c>
      <c r="B3711" s="40">
        <v>3454880.0782052437</v>
      </c>
      <c r="C3711">
        <v>4253096.4034491088</v>
      </c>
      <c r="D3711" t="str">
        <v>unmet</v>
      </c>
      <c r="E3711">
        <v>-798216.32524386514</v>
      </c>
    </row>
    <row r="3712" spans="1:5" x14ac:dyDescent="0.25">
      <c r="A3712">
        <v>3645</v>
      </c>
      <c r="B3712" s="40">
        <v>3988845.8094846206</v>
      </c>
      <c r="C3712">
        <v>4253069.7130235741</v>
      </c>
      <c r="D3712" t="str">
        <v>unmet</v>
      </c>
      <c r="E3712">
        <v>-264223.90353895351</v>
      </c>
    </row>
    <row r="3713" spans="1:5" x14ac:dyDescent="0.25">
      <c r="A3713">
        <v>3646</v>
      </c>
      <c r="B3713" s="40">
        <v>3689308.7090879399</v>
      </c>
      <c r="C3713">
        <v>4253338.0053243609</v>
      </c>
      <c r="D3713" t="str">
        <v>unmet</v>
      </c>
      <c r="E3713">
        <v>-564029.29623642098</v>
      </c>
    </row>
    <row r="3714" spans="1:5" x14ac:dyDescent="0.25">
      <c r="A3714">
        <v>3647</v>
      </c>
      <c r="B3714" s="40">
        <v>3433845.6103769038</v>
      </c>
      <c r="C3714">
        <v>4253224.9576025559</v>
      </c>
      <c r="D3714" t="str">
        <v>unmet</v>
      </c>
      <c r="E3714">
        <v>-819379.34722565208</v>
      </c>
    </row>
    <row r="3715" spans="1:5" x14ac:dyDescent="0.25">
      <c r="A3715">
        <v>3648</v>
      </c>
      <c r="B3715" s="40">
        <v>3791172.3611993277</v>
      </c>
      <c r="C3715">
        <v>4253791.7469156217</v>
      </c>
      <c r="D3715" t="str">
        <v>unmet</v>
      </c>
      <c r="E3715">
        <v>-462619.38571629394</v>
      </c>
    </row>
    <row r="3716" spans="1:5" x14ac:dyDescent="0.25">
      <c r="A3716">
        <v>3649</v>
      </c>
      <c r="B3716" s="40">
        <v>3190750.680009312</v>
      </c>
      <c r="C3716">
        <v>4253623.20995156</v>
      </c>
      <c r="D3716" t="str">
        <v>unmet</v>
      </c>
      <c r="E3716">
        <v>-1062872.529942248</v>
      </c>
    </row>
    <row r="3717" spans="1:5" x14ac:dyDescent="0.25">
      <c r="A3717">
        <v>3650</v>
      </c>
      <c r="B3717" s="40">
        <v>6188184.9548877021</v>
      </c>
      <c r="C3717">
        <v>4253163.1779124048</v>
      </c>
      <c r="D3717" t="str">
        <v>met</v>
      </c>
      <c r="E3717">
        <v>1935021.7769752974</v>
      </c>
    </row>
    <row r="3718" spans="1:5" x14ac:dyDescent="0.25">
      <c r="A3718">
        <v>3651</v>
      </c>
      <c r="B3718" s="40">
        <v>3884483.5084451148</v>
      </c>
      <c r="C3718">
        <v>4253331.9785504155</v>
      </c>
      <c r="D3718" t="str">
        <v>unmet</v>
      </c>
      <c r="E3718">
        <v>-368848.47010530066</v>
      </c>
    </row>
    <row r="3719" spans="1:5" x14ac:dyDescent="0.25">
      <c r="A3719">
        <v>3652</v>
      </c>
      <c r="B3719" s="40">
        <v>3626505.1489206012</v>
      </c>
      <c r="C3719">
        <v>4253337.5531605557</v>
      </c>
      <c r="D3719" t="str">
        <v>unmet</v>
      </c>
      <c r="E3719">
        <v>-626832.40423995443</v>
      </c>
    </row>
    <row r="3720" spans="1:5" x14ac:dyDescent="0.25">
      <c r="A3720">
        <v>3653</v>
      </c>
      <c r="B3720" s="40">
        <v>4233356.0046460088</v>
      </c>
      <c r="C3720">
        <v>4253166.1504124636</v>
      </c>
      <c r="D3720" t="str">
        <v>unmet</v>
      </c>
      <c r="E3720">
        <v>-19810.145766454749</v>
      </c>
    </row>
    <row r="3721" spans="1:5" x14ac:dyDescent="0.25">
      <c r="A3721">
        <v>3654</v>
      </c>
      <c r="B3721" s="40">
        <v>2811319.3566486649</v>
      </c>
      <c r="C3721">
        <v>4253715.9057147456</v>
      </c>
      <c r="D3721" t="str">
        <v>unmet</v>
      </c>
      <c r="E3721">
        <v>-1442396.5490660807</v>
      </c>
    </row>
    <row r="3722" spans="1:5" x14ac:dyDescent="0.25">
      <c r="A3722">
        <v>3655</v>
      </c>
      <c r="B3722" s="40">
        <v>3396614.7706902307</v>
      </c>
      <c r="C3722">
        <v>4253279.4659807626</v>
      </c>
      <c r="D3722" t="str">
        <v>unmet</v>
      </c>
      <c r="E3722">
        <v>-856664.69529053196</v>
      </c>
    </row>
    <row r="3723" spans="1:5" x14ac:dyDescent="0.25">
      <c r="A3723">
        <v>3656</v>
      </c>
      <c r="B3723" s="40">
        <v>3015237.5801240741</v>
      </c>
      <c r="C3723">
        <v>4253638.8211762961</v>
      </c>
      <c r="D3723" t="str">
        <v>unmet</v>
      </c>
      <c r="E3723">
        <v>-1238401.241052222</v>
      </c>
    </row>
    <row r="3724" spans="1:5" x14ac:dyDescent="0.25">
      <c r="A3724">
        <v>3657</v>
      </c>
      <c r="B3724" s="40">
        <v>8076849.4266803395</v>
      </c>
      <c r="C3724">
        <v>4253115.3659288166</v>
      </c>
      <c r="D3724" t="str">
        <v>met</v>
      </c>
      <c r="E3724">
        <v>3823734.0607515229</v>
      </c>
    </row>
    <row r="3725" spans="1:5" x14ac:dyDescent="0.25">
      <c r="A3725">
        <v>3658</v>
      </c>
      <c r="B3725" s="40">
        <v>6455188.8622334171</v>
      </c>
      <c r="C3725">
        <v>4253100.8553357925</v>
      </c>
      <c r="D3725" t="str">
        <v>met</v>
      </c>
      <c r="E3725">
        <v>2202088.0068976246</v>
      </c>
    </row>
    <row r="3726" spans="1:5" x14ac:dyDescent="0.25">
      <c r="A3726">
        <v>3659</v>
      </c>
      <c r="B3726" s="40">
        <v>2844481.1655908246</v>
      </c>
      <c r="C3726">
        <v>4253369.9469580939</v>
      </c>
      <c r="D3726" t="str">
        <v>unmet</v>
      </c>
      <c r="E3726">
        <v>-1408888.7813672693</v>
      </c>
    </row>
    <row r="3727" spans="1:5" x14ac:dyDescent="0.25">
      <c r="A3727">
        <v>3660</v>
      </c>
      <c r="B3727" s="40">
        <v>3361271.6546266642</v>
      </c>
      <c r="C3727">
        <v>4253297.1450427519</v>
      </c>
      <c r="D3727" t="str">
        <v>unmet</v>
      </c>
      <c r="E3727">
        <v>-892025.49041608768</v>
      </c>
    </row>
    <row r="3728" spans="1:5" x14ac:dyDescent="0.25">
      <c r="A3728">
        <v>3661</v>
      </c>
      <c r="B3728" s="40">
        <v>2755599.354015308</v>
      </c>
      <c r="C3728">
        <v>4253514.8988342742</v>
      </c>
      <c r="D3728" t="str">
        <v>unmet</v>
      </c>
      <c r="E3728">
        <v>-1497915.5448189662</v>
      </c>
    </row>
    <row r="3729" spans="1:5" x14ac:dyDescent="0.25">
      <c r="A3729">
        <v>3662</v>
      </c>
      <c r="B3729" s="40">
        <v>3103731.4598034932</v>
      </c>
      <c r="C3729">
        <v>4253001.3758497601</v>
      </c>
      <c r="D3729" t="str">
        <v>unmet</v>
      </c>
      <c r="E3729">
        <v>-1149269.9160462669</v>
      </c>
    </row>
    <row r="3730" spans="1:5" x14ac:dyDescent="0.25">
      <c r="A3730">
        <v>3663</v>
      </c>
      <c r="B3730" s="40">
        <v>3015255.9118596357</v>
      </c>
      <c r="C3730">
        <v>4253502.8272757819</v>
      </c>
      <c r="D3730" t="str">
        <v>unmet</v>
      </c>
      <c r="E3730">
        <v>-1238246.9154161462</v>
      </c>
    </row>
    <row r="3731" spans="1:5" x14ac:dyDescent="0.25">
      <c r="A3731">
        <v>3664</v>
      </c>
      <c r="B3731" s="40">
        <v>3300597.1801775545</v>
      </c>
      <c r="C3731">
        <v>4253717.0254810536</v>
      </c>
      <c r="D3731" t="str">
        <v>unmet</v>
      </c>
      <c r="E3731">
        <v>-953119.84530349914</v>
      </c>
    </row>
    <row r="3732" spans="1:5" x14ac:dyDescent="0.25">
      <c r="A3732">
        <v>3665</v>
      </c>
      <c r="B3732" s="40">
        <v>7912460.7436430911</v>
      </c>
      <c r="C3732">
        <v>4253193.1247527413</v>
      </c>
      <c r="D3732" t="str">
        <v>met</v>
      </c>
      <c r="E3732">
        <v>3659267.6188903498</v>
      </c>
    </row>
    <row r="3733" spans="1:5" x14ac:dyDescent="0.25">
      <c r="A3733">
        <v>3666</v>
      </c>
      <c r="B3733" s="40">
        <v>2990000.703360056</v>
      </c>
      <c r="C3733">
        <v>4253846.8241496086</v>
      </c>
      <c r="D3733" t="str">
        <v>unmet</v>
      </c>
      <c r="E3733">
        <v>-1263846.1207895526</v>
      </c>
    </row>
    <row r="3734" spans="1:5" x14ac:dyDescent="0.25">
      <c r="A3734">
        <v>3667</v>
      </c>
      <c r="B3734" s="40">
        <v>4259228.2882553004</v>
      </c>
      <c r="C3734">
        <v>4253189.7902738433</v>
      </c>
      <c r="D3734" t="str">
        <v>met</v>
      </c>
      <c r="E3734">
        <v>6038.4979814570397</v>
      </c>
    </row>
    <row r="3735" spans="1:5" x14ac:dyDescent="0.25">
      <c r="A3735">
        <v>3668</v>
      </c>
      <c r="B3735" s="40">
        <v>4197278.1522039026</v>
      </c>
      <c r="C3735">
        <v>4253467.8467932083</v>
      </c>
      <c r="D3735" t="str">
        <v>unmet</v>
      </c>
      <c r="E3735">
        <v>-56189.694589305669</v>
      </c>
    </row>
    <row r="3736" spans="1:5" x14ac:dyDescent="0.25">
      <c r="A3736">
        <v>3669</v>
      </c>
      <c r="B3736" s="40">
        <v>4462616.7806169661</v>
      </c>
      <c r="C3736">
        <v>4253279.2531088376</v>
      </c>
      <c r="D3736" t="str">
        <v>met</v>
      </c>
      <c r="E3736">
        <v>209337.52750812843</v>
      </c>
    </row>
    <row r="3737" spans="1:5" x14ac:dyDescent="0.25">
      <c r="A3737">
        <v>3670</v>
      </c>
      <c r="B3737" s="40">
        <v>3480508.4119406254</v>
      </c>
      <c r="C3737">
        <v>4253488.4727532705</v>
      </c>
      <c r="D3737" t="str">
        <v>unmet</v>
      </c>
      <c r="E3737">
        <v>-772980.06081264513</v>
      </c>
    </row>
    <row r="3738" spans="1:5" x14ac:dyDescent="0.25">
      <c r="A3738">
        <v>3671</v>
      </c>
      <c r="B3738" s="40">
        <v>2854370.1617782195</v>
      </c>
      <c r="C3738">
        <v>4253592.4412216563</v>
      </c>
      <c r="D3738" t="str">
        <v>unmet</v>
      </c>
      <c r="E3738">
        <v>-1399222.2794434368</v>
      </c>
    </row>
    <row r="3739" spans="1:5" x14ac:dyDescent="0.25">
      <c r="A3739">
        <v>3672</v>
      </c>
      <c r="B3739" s="40">
        <v>3262592.3723476087</v>
      </c>
      <c r="C3739">
        <v>4252953.630377437</v>
      </c>
      <c r="D3739" t="str">
        <v>unmet</v>
      </c>
      <c r="E3739">
        <v>-990361.25802982831</v>
      </c>
    </row>
    <row r="3740" spans="1:5" x14ac:dyDescent="0.25">
      <c r="A3740">
        <v>3673</v>
      </c>
      <c r="B3740" s="40">
        <v>3258276.163373379</v>
      </c>
      <c r="C3740">
        <v>4252860.9053903567</v>
      </c>
      <c r="D3740" t="str">
        <v>unmet</v>
      </c>
      <c r="E3740">
        <v>-994584.74201697763</v>
      </c>
    </row>
    <row r="3741" spans="1:5" x14ac:dyDescent="0.25">
      <c r="A3741">
        <v>3674</v>
      </c>
      <c r="B3741" s="40">
        <v>3433145.7623053105</v>
      </c>
      <c r="C3741">
        <v>4253335.2584006386</v>
      </c>
      <c r="D3741" t="str">
        <v>unmet</v>
      </c>
      <c r="E3741">
        <v>-820189.49609532813</v>
      </c>
    </row>
    <row r="3742" spans="1:5" x14ac:dyDescent="0.25">
      <c r="A3742">
        <v>3675</v>
      </c>
      <c r="B3742" s="40">
        <v>3192149.113189314</v>
      </c>
      <c r="C3742">
        <v>4252938.5567532834</v>
      </c>
      <c r="D3742" t="str">
        <v>unmet</v>
      </c>
      <c r="E3742">
        <v>-1060789.4435639693</v>
      </c>
    </row>
    <row r="3743" spans="1:5" x14ac:dyDescent="0.25">
      <c r="A3743">
        <v>3676</v>
      </c>
      <c r="B3743" s="40">
        <v>3359390.7506541866</v>
      </c>
      <c r="C3743">
        <v>4253292.3488686709</v>
      </c>
      <c r="D3743" t="str">
        <v>unmet</v>
      </c>
      <c r="E3743">
        <v>-893901.59821448429</v>
      </c>
    </row>
    <row r="3744" spans="1:5" x14ac:dyDescent="0.25">
      <c r="A3744">
        <v>3677</v>
      </c>
      <c r="B3744" s="40">
        <v>3088999.0811371654</v>
      </c>
      <c r="C3744">
        <v>4252988.6624657763</v>
      </c>
      <c r="D3744" t="str">
        <v>unmet</v>
      </c>
      <c r="E3744">
        <v>-1163989.5813286109</v>
      </c>
    </row>
    <row r="3745" spans="1:5" x14ac:dyDescent="0.25">
      <c r="A3745">
        <v>3678</v>
      </c>
      <c r="B3745" s="40">
        <v>3133920.9185174331</v>
      </c>
      <c r="C3745">
        <v>4253785.2966656955</v>
      </c>
      <c r="D3745" t="str">
        <v>unmet</v>
      </c>
      <c r="E3745">
        <v>-1119864.3781482624</v>
      </c>
    </row>
    <row r="3746" spans="1:5" x14ac:dyDescent="0.25">
      <c r="A3746">
        <v>3679</v>
      </c>
      <c r="B3746" s="40">
        <v>3185107.6766797113</v>
      </c>
      <c r="C3746">
        <v>4253369.8861015206</v>
      </c>
      <c r="D3746" t="str">
        <v>unmet</v>
      </c>
      <c r="E3746">
        <v>-1068262.2094218093</v>
      </c>
    </row>
    <row r="3747" spans="1:5" x14ac:dyDescent="0.25">
      <c r="A3747">
        <v>3680</v>
      </c>
      <c r="B3747" s="40">
        <v>3280331.1587449946</v>
      </c>
      <c r="C3747">
        <v>4252618.1931934664</v>
      </c>
      <c r="D3747" t="str">
        <v>unmet</v>
      </c>
      <c r="E3747">
        <v>-972287.03444847185</v>
      </c>
    </row>
    <row r="3748" spans="1:5" x14ac:dyDescent="0.25">
      <c r="A3748">
        <v>3681</v>
      </c>
      <c r="B3748" s="40">
        <v>3787043.9127242155</v>
      </c>
      <c r="C3748">
        <v>4253496.6991095152</v>
      </c>
      <c r="D3748" t="str">
        <v>unmet</v>
      </c>
      <c r="E3748">
        <v>-466452.78638529964</v>
      </c>
    </row>
    <row r="3749" spans="1:5" x14ac:dyDescent="0.25">
      <c r="A3749">
        <v>3682</v>
      </c>
      <c r="B3749" s="40">
        <v>4057282.8877099608</v>
      </c>
      <c r="C3749">
        <v>4253437.3418616867</v>
      </c>
      <c r="D3749" t="str">
        <v>unmet</v>
      </c>
      <c r="E3749">
        <v>-196154.45415172586</v>
      </c>
    </row>
    <row r="3750" spans="1:5" x14ac:dyDescent="0.25">
      <c r="A3750">
        <v>3683</v>
      </c>
      <c r="B3750" s="40">
        <v>3598993.6886428539</v>
      </c>
      <c r="C3750">
        <v>4253380.6444915999</v>
      </c>
      <c r="D3750" t="str">
        <v>unmet</v>
      </c>
      <c r="E3750">
        <v>-654386.955848746</v>
      </c>
    </row>
    <row r="3751" spans="1:5" x14ac:dyDescent="0.25">
      <c r="A3751">
        <v>3684</v>
      </c>
      <c r="B3751" s="40">
        <v>3527403.4555337927</v>
      </c>
      <c r="C3751">
        <v>4253343.1925098477</v>
      </c>
      <c r="D3751" t="str">
        <v>unmet</v>
      </c>
      <c r="E3751">
        <v>-725939.73697605496</v>
      </c>
    </row>
    <row r="3752" spans="1:5" x14ac:dyDescent="0.25">
      <c r="A3752">
        <v>3685</v>
      </c>
      <c r="B3752" s="40">
        <v>3731169.6693197219</v>
      </c>
      <c r="C3752">
        <v>4253389.9946506703</v>
      </c>
      <c r="D3752" t="str">
        <v>unmet</v>
      </c>
      <c r="E3752">
        <v>-522220.32533094846</v>
      </c>
    </row>
    <row r="3753" spans="1:5" x14ac:dyDescent="0.25">
      <c r="A3753">
        <v>3686</v>
      </c>
      <c r="B3753" s="40">
        <v>4069615.6147342273</v>
      </c>
      <c r="C3753">
        <v>4253852.1200188808</v>
      </c>
      <c r="D3753" t="str">
        <v>unmet</v>
      </c>
      <c r="E3753">
        <v>-184236.50528465351</v>
      </c>
    </row>
    <row r="3754" spans="1:5" x14ac:dyDescent="0.25">
      <c r="A3754">
        <v>3687</v>
      </c>
      <c r="B3754" s="40">
        <v>3895448.0921946089</v>
      </c>
      <c r="C3754">
        <v>4253496.9005611595</v>
      </c>
      <c r="D3754" t="str">
        <v>unmet</v>
      </c>
      <c r="E3754">
        <v>-358048.8083665506</v>
      </c>
    </row>
    <row r="3755" spans="1:5" x14ac:dyDescent="0.25">
      <c r="A3755">
        <v>3688</v>
      </c>
      <c r="B3755" s="40">
        <v>3336913.7604776863</v>
      </c>
      <c r="C3755">
        <v>4253699.8275216855</v>
      </c>
      <c r="D3755" t="str">
        <v>unmet</v>
      </c>
      <c r="E3755">
        <v>-916786.06704399921</v>
      </c>
    </row>
    <row r="3756" spans="1:5" x14ac:dyDescent="0.25">
      <c r="A3756">
        <v>3689</v>
      </c>
      <c r="B3756" s="40">
        <v>3405908.4467411293</v>
      </c>
      <c r="C3756">
        <v>4253908.4801143389</v>
      </c>
      <c r="D3756" t="str">
        <v>unmet</v>
      </c>
      <c r="E3756">
        <v>-848000.03337320965</v>
      </c>
    </row>
    <row r="3757" spans="1:5" x14ac:dyDescent="0.25">
      <c r="A3757">
        <v>3690</v>
      </c>
      <c r="B3757" s="40">
        <v>3320454.5983241592</v>
      </c>
      <c r="C3757">
        <v>4253632.9112945115</v>
      </c>
      <c r="D3757" t="str">
        <v>unmet</v>
      </c>
      <c r="E3757">
        <v>-933178.31297035236</v>
      </c>
    </row>
    <row r="3758" spans="1:5" x14ac:dyDescent="0.25">
      <c r="A3758">
        <v>3691</v>
      </c>
      <c r="B3758" s="40">
        <v>3938885.599390483</v>
      </c>
      <c r="C3758">
        <v>4253443.2708278308</v>
      </c>
      <c r="D3758" t="str">
        <v>unmet</v>
      </c>
      <c r="E3758">
        <v>-314557.67143734777</v>
      </c>
    </row>
    <row r="3759" spans="1:5" x14ac:dyDescent="0.25">
      <c r="A3759">
        <v>3692</v>
      </c>
      <c r="B3759" s="40">
        <v>3350209.6402825406</v>
      </c>
      <c r="C3759">
        <v>4253433.2845629528</v>
      </c>
      <c r="D3759" t="str">
        <v>unmet</v>
      </c>
      <c r="E3759">
        <v>-903223.64428041223</v>
      </c>
    </row>
    <row r="3760" spans="1:5" x14ac:dyDescent="0.25">
      <c r="A3760">
        <v>3693</v>
      </c>
      <c r="B3760" s="40">
        <v>3449366.9874768909</v>
      </c>
      <c r="C3760">
        <v>4253574.958346731</v>
      </c>
      <c r="D3760" t="str">
        <v>unmet</v>
      </c>
      <c r="E3760">
        <v>-804207.97086984012</v>
      </c>
    </row>
    <row r="3761" spans="1:5" x14ac:dyDescent="0.25">
      <c r="A3761">
        <v>3694</v>
      </c>
      <c r="B3761" s="40">
        <v>3327622.1160685439</v>
      </c>
      <c r="C3761">
        <v>4253156.5819833409</v>
      </c>
      <c r="D3761" t="str">
        <v>unmet</v>
      </c>
      <c r="E3761">
        <v>-925534.46591479704</v>
      </c>
    </row>
    <row r="3762" spans="1:5" x14ac:dyDescent="0.25">
      <c r="A3762">
        <v>3695</v>
      </c>
      <c r="B3762" s="40">
        <v>3206220.1104264488</v>
      </c>
      <c r="C3762">
        <v>4252865.2039397191</v>
      </c>
      <c r="D3762" t="str">
        <v>unmet</v>
      </c>
      <c r="E3762">
        <v>-1046645.0935132704</v>
      </c>
    </row>
    <row r="3763" spans="1:5" x14ac:dyDescent="0.25">
      <c r="A3763">
        <v>3696</v>
      </c>
      <c r="B3763" s="40">
        <v>3108937.9153831657</v>
      </c>
      <c r="C3763">
        <v>4253435.7779321633</v>
      </c>
      <c r="D3763" t="str">
        <v>unmet</v>
      </c>
      <c r="E3763">
        <v>-1144497.8625489976</v>
      </c>
    </row>
    <row r="3764" spans="1:5" x14ac:dyDescent="0.25">
      <c r="A3764">
        <v>3697</v>
      </c>
      <c r="B3764" s="40">
        <v>4278973.1582922498</v>
      </c>
      <c r="C3764">
        <v>4253654.9280613521</v>
      </c>
      <c r="D3764" t="str">
        <v>met</v>
      </c>
      <c r="E3764">
        <v>25318.230230897665</v>
      </c>
    </row>
    <row r="3765" spans="1:5" x14ac:dyDescent="0.25">
      <c r="A3765">
        <v>3698</v>
      </c>
      <c r="B3765" s="40">
        <v>2904455.9638249669</v>
      </c>
      <c r="C3765">
        <v>4253247.2618762581</v>
      </c>
      <c r="D3765" t="str">
        <v>unmet</v>
      </c>
      <c r="E3765">
        <v>-1348791.2980512911</v>
      </c>
    </row>
    <row r="3766" spans="1:5" x14ac:dyDescent="0.25">
      <c r="A3766">
        <v>3699</v>
      </c>
      <c r="B3766" s="40">
        <v>2785435.8208388616</v>
      </c>
      <c r="C3766">
        <v>4253732.0803012447</v>
      </c>
      <c r="D3766" t="str">
        <v>unmet</v>
      </c>
      <c r="E3766">
        <v>-1468296.2594623831</v>
      </c>
    </row>
    <row r="3767" spans="1:5" x14ac:dyDescent="0.25">
      <c r="A3767">
        <v>3700</v>
      </c>
      <c r="B3767" s="40">
        <v>2850781.504039404</v>
      </c>
      <c r="C3767">
        <v>4253364.1287645129</v>
      </c>
      <c r="D3767" t="str">
        <v>unmet</v>
      </c>
      <c r="E3767">
        <v>-1402582.624725109</v>
      </c>
    </row>
    <row r="3768" spans="1:5" x14ac:dyDescent="0.25">
      <c r="A3768">
        <v>3701</v>
      </c>
      <c r="B3768" s="40">
        <v>3032279.4525677608</v>
      </c>
      <c r="C3768">
        <v>4253658.7768623093</v>
      </c>
      <c r="D3768" t="str">
        <v>unmet</v>
      </c>
      <c r="E3768">
        <v>-1221379.3242945485</v>
      </c>
    </row>
    <row r="3769" spans="1:5" x14ac:dyDescent="0.25">
      <c r="A3769">
        <v>3702</v>
      </c>
      <c r="B3769" s="40">
        <v>3372580.7202908257</v>
      </c>
      <c r="C3769">
        <v>4253596.8574246978</v>
      </c>
      <c r="D3769" t="str">
        <v>unmet</v>
      </c>
      <c r="E3769">
        <v>-881016.13713387214</v>
      </c>
    </row>
    <row r="3770" spans="1:5" x14ac:dyDescent="0.25">
      <c r="A3770">
        <v>3703</v>
      </c>
      <c r="B3770" s="40">
        <v>4624288.8851237409</v>
      </c>
      <c r="C3770">
        <v>4253212.4549733242</v>
      </c>
      <c r="D3770" t="str">
        <v>met</v>
      </c>
      <c r="E3770">
        <v>371076.43015041668</v>
      </c>
    </row>
    <row r="3771" spans="1:5" x14ac:dyDescent="0.25">
      <c r="A3771">
        <v>3704</v>
      </c>
      <c r="B3771" s="40">
        <v>3515831.9736559144</v>
      </c>
      <c r="C3771">
        <v>4252967.3317730781</v>
      </c>
      <c r="D3771" t="str">
        <v>unmet</v>
      </c>
      <c r="E3771">
        <v>-737135.35811716365</v>
      </c>
    </row>
    <row r="3772" spans="1:5" x14ac:dyDescent="0.25">
      <c r="A3772">
        <v>3705</v>
      </c>
      <c r="B3772" s="40">
        <v>3803589.3175625894</v>
      </c>
      <c r="C3772">
        <v>4253080.3591377316</v>
      </c>
      <c r="D3772" t="str">
        <v>unmet</v>
      </c>
      <c r="E3772">
        <v>-449491.04157514218</v>
      </c>
    </row>
    <row r="3773" spans="1:5" x14ac:dyDescent="0.25">
      <c r="A3773">
        <v>3706</v>
      </c>
      <c r="B3773" s="40">
        <v>3208327.4427962536</v>
      </c>
      <c r="C3773">
        <v>4253009.2997723399</v>
      </c>
      <c r="D3773" t="str">
        <v>unmet</v>
      </c>
      <c r="E3773">
        <v>-1044681.8569760863</v>
      </c>
    </row>
    <row r="3774" spans="1:5" x14ac:dyDescent="0.25">
      <c r="A3774">
        <v>3707</v>
      </c>
      <c r="B3774" s="40">
        <v>3734614.1381239607</v>
      </c>
      <c r="C3774">
        <v>4253208.8232763801</v>
      </c>
      <c r="D3774" t="str">
        <v>unmet</v>
      </c>
      <c r="E3774">
        <v>-518594.68515241938</v>
      </c>
    </row>
    <row r="3775" spans="1:5" x14ac:dyDescent="0.25">
      <c r="A3775">
        <v>3708</v>
      </c>
      <c r="B3775" s="40">
        <v>2987892.8161142101</v>
      </c>
      <c r="C3775">
        <v>4253512.9795182953</v>
      </c>
      <c r="D3775" t="str">
        <v>unmet</v>
      </c>
      <c r="E3775">
        <v>-1265620.1634040852</v>
      </c>
    </row>
    <row r="3776" spans="1:5" x14ac:dyDescent="0.25">
      <c r="A3776">
        <v>3709</v>
      </c>
      <c r="B3776" s="40">
        <v>2979583.0013196399</v>
      </c>
      <c r="C3776">
        <v>4253055.1533424612</v>
      </c>
      <c r="D3776" t="str">
        <v>unmet</v>
      </c>
      <c r="E3776">
        <v>-1273472.1520228214</v>
      </c>
    </row>
    <row r="3777" spans="1:5" x14ac:dyDescent="0.25">
      <c r="A3777">
        <v>3710</v>
      </c>
      <c r="B3777" s="40">
        <v>3557021.4430245506</v>
      </c>
      <c r="C3777">
        <v>4253384.8319017999</v>
      </c>
      <c r="D3777" t="str">
        <v>unmet</v>
      </c>
      <c r="E3777">
        <v>-696363.38887724932</v>
      </c>
    </row>
    <row r="3778" spans="1:5" x14ac:dyDescent="0.25">
      <c r="A3778">
        <v>3711</v>
      </c>
      <c r="B3778" s="40">
        <v>5643844.3911595028</v>
      </c>
      <c r="C3778">
        <v>4252794.4160100399</v>
      </c>
      <c r="D3778" t="str">
        <v>met</v>
      </c>
      <c r="E3778">
        <v>1391049.9751494629</v>
      </c>
    </row>
    <row r="3779" spans="1:5" x14ac:dyDescent="0.25">
      <c r="A3779">
        <v>3712</v>
      </c>
      <c r="B3779" s="40">
        <v>2830857.7814042876</v>
      </c>
      <c r="C3779">
        <v>4253512.0351018365</v>
      </c>
      <c r="D3779" t="str">
        <v>unmet</v>
      </c>
      <c r="E3779">
        <v>-1422654.253697549</v>
      </c>
    </row>
    <row r="3780" spans="1:5" x14ac:dyDescent="0.25">
      <c r="A3780">
        <v>3713</v>
      </c>
      <c r="B3780" s="40">
        <v>4401222.5058476496</v>
      </c>
      <c r="C3780">
        <v>4253159.8983777314</v>
      </c>
      <c r="D3780" t="str">
        <v>met</v>
      </c>
      <c r="E3780">
        <v>148062.60746991821</v>
      </c>
    </row>
    <row r="3781" spans="1:5" x14ac:dyDescent="0.25">
      <c r="A3781">
        <v>3714</v>
      </c>
      <c r="B3781" s="40">
        <v>5809187.5265022144</v>
      </c>
      <c r="C3781">
        <v>4253219.5990562569</v>
      </c>
      <c r="D3781" t="str">
        <v>met</v>
      </c>
      <c r="E3781">
        <v>1555967.9274459574</v>
      </c>
    </row>
    <row r="3782" spans="1:5" x14ac:dyDescent="0.25">
      <c r="A3782">
        <v>3715</v>
      </c>
      <c r="B3782" s="40">
        <v>3212449.5007213708</v>
      </c>
      <c r="C3782">
        <v>4253701.2789864987</v>
      </c>
      <c r="D3782" t="str">
        <v>unmet</v>
      </c>
      <c r="E3782">
        <v>-1041251.7782651279</v>
      </c>
    </row>
    <row r="3783" spans="1:5" x14ac:dyDescent="0.25">
      <c r="A3783">
        <v>3716</v>
      </c>
      <c r="B3783" s="40">
        <v>3609549.3549648975</v>
      </c>
      <c r="C3783">
        <v>4253523.8357118051</v>
      </c>
      <c r="D3783" t="str">
        <v>unmet</v>
      </c>
      <c r="E3783">
        <v>-643974.48074690765</v>
      </c>
    </row>
    <row r="3784" spans="1:5" x14ac:dyDescent="0.25">
      <c r="A3784">
        <v>3717</v>
      </c>
      <c r="B3784" s="40">
        <v>3184919.77755024</v>
      </c>
      <c r="C3784">
        <v>4252928.0118875299</v>
      </c>
      <c r="D3784" t="str">
        <v>unmet</v>
      </c>
      <c r="E3784">
        <v>-1068008.2343372898</v>
      </c>
    </row>
    <row r="3785" spans="1:5" x14ac:dyDescent="0.25">
      <c r="A3785">
        <v>3718</v>
      </c>
      <c r="B3785" s="40">
        <v>3189874.7212207788</v>
      </c>
      <c r="C3785">
        <v>4253460.995428049</v>
      </c>
      <c r="D3785" t="str">
        <v>unmet</v>
      </c>
      <c r="E3785">
        <v>-1063586.2742072702</v>
      </c>
    </row>
    <row r="3786" spans="1:5" x14ac:dyDescent="0.25">
      <c r="A3786">
        <v>3719</v>
      </c>
      <c r="B3786" s="40">
        <v>2818024.9635397773</v>
      </c>
      <c r="C3786">
        <v>4253194.0903701279</v>
      </c>
      <c r="D3786" t="str">
        <v>unmet</v>
      </c>
      <c r="E3786">
        <v>-1435169.1268303506</v>
      </c>
    </row>
    <row r="3787" spans="1:5" x14ac:dyDescent="0.25">
      <c r="A3787">
        <v>3720</v>
      </c>
      <c r="B3787" s="40">
        <v>3233361.8612883613</v>
      </c>
      <c r="C3787">
        <v>4253191.3615847211</v>
      </c>
      <c r="D3787" t="str">
        <v>unmet</v>
      </c>
      <c r="E3787">
        <v>-1019829.5002963599</v>
      </c>
    </row>
    <row r="3788" spans="1:5" x14ac:dyDescent="0.25">
      <c r="A3788">
        <v>3721</v>
      </c>
      <c r="B3788" s="40">
        <v>3860421.9661458777</v>
      </c>
      <c r="C3788">
        <v>4253520.2004020475</v>
      </c>
      <c r="D3788" t="str">
        <v>unmet</v>
      </c>
      <c r="E3788">
        <v>-393098.23425616976</v>
      </c>
    </row>
    <row r="3789" spans="1:5" x14ac:dyDescent="0.25">
      <c r="A3789">
        <v>3722</v>
      </c>
      <c r="B3789" s="40">
        <v>4262416.8533099433</v>
      </c>
      <c r="C3789">
        <v>4253333.1889507584</v>
      </c>
      <c r="D3789" t="str">
        <v>met</v>
      </c>
      <c r="E3789">
        <v>9083.6643591849133</v>
      </c>
    </row>
    <row r="3790" spans="1:5" x14ac:dyDescent="0.25">
      <c r="A3790">
        <v>3723</v>
      </c>
      <c r="B3790" s="40">
        <v>2832498.3946272852</v>
      </c>
      <c r="C3790">
        <v>4254078.6744646942</v>
      </c>
      <c r="D3790" t="str">
        <v>unmet</v>
      </c>
      <c r="E3790">
        <v>-1421580.279837409</v>
      </c>
    </row>
    <row r="3791" spans="1:5" x14ac:dyDescent="0.25">
      <c r="A3791">
        <v>3724</v>
      </c>
      <c r="B3791" s="40">
        <v>4506852.102103034</v>
      </c>
      <c r="C3791">
        <v>4253595.2852722649</v>
      </c>
      <c r="D3791" t="str">
        <v>met</v>
      </c>
      <c r="E3791">
        <v>253256.81683076918</v>
      </c>
    </row>
    <row r="3792" spans="1:5" x14ac:dyDescent="0.25">
      <c r="A3792">
        <v>3725</v>
      </c>
      <c r="B3792" s="40">
        <v>2858371.1460995497</v>
      </c>
      <c r="C3792">
        <v>4253511.3904990451</v>
      </c>
      <c r="D3792" t="str">
        <v>unmet</v>
      </c>
      <c r="E3792">
        <v>-1395140.2443994954</v>
      </c>
    </row>
    <row r="3793" spans="1:5" x14ac:dyDescent="0.25">
      <c r="A3793">
        <v>3726</v>
      </c>
      <c r="B3793" s="40">
        <v>3064597.5740800714</v>
      </c>
      <c r="C3793">
        <v>4253465.8080069562</v>
      </c>
      <c r="D3793" t="str">
        <v>unmet</v>
      </c>
      <c r="E3793">
        <v>-1188868.2339268848</v>
      </c>
    </row>
    <row r="3794" spans="1:5" x14ac:dyDescent="0.25">
      <c r="A3794">
        <v>3727</v>
      </c>
      <c r="B3794" s="40">
        <v>3408068.1630906477</v>
      </c>
      <c r="C3794">
        <v>4253240.1449240763</v>
      </c>
      <c r="D3794" t="str">
        <v>unmet</v>
      </c>
      <c r="E3794">
        <v>-845171.98183342861</v>
      </c>
    </row>
    <row r="3795" spans="1:5" x14ac:dyDescent="0.25">
      <c r="A3795">
        <v>3728</v>
      </c>
      <c r="B3795" s="40">
        <v>3296524.8781134104</v>
      </c>
      <c r="C3795">
        <v>4252999.9039697824</v>
      </c>
      <c r="D3795" t="str">
        <v>unmet</v>
      </c>
      <c r="E3795">
        <v>-956475.02585637197</v>
      </c>
    </row>
    <row r="3796" spans="1:5" x14ac:dyDescent="0.25">
      <c r="A3796">
        <v>3729</v>
      </c>
      <c r="B3796" s="40">
        <v>2942660.4885034971</v>
      </c>
      <c r="C3796">
        <v>4252792.7312874841</v>
      </c>
      <c r="D3796" t="str">
        <v>unmet</v>
      </c>
      <c r="E3796">
        <v>-1310132.242783987</v>
      </c>
    </row>
    <row r="3797" spans="1:5" x14ac:dyDescent="0.25">
      <c r="A3797">
        <v>3730</v>
      </c>
      <c r="B3797" s="40">
        <v>3352903.2388074724</v>
      </c>
      <c r="C3797">
        <v>4253382.3463023212</v>
      </c>
      <c r="D3797" t="str">
        <v>unmet</v>
      </c>
      <c r="E3797">
        <v>-900479.10749484878</v>
      </c>
    </row>
    <row r="3798" spans="1:5" x14ac:dyDescent="0.25">
      <c r="A3798">
        <v>3731</v>
      </c>
      <c r="B3798" s="40">
        <v>2821134.2572485292</v>
      </c>
      <c r="C3798">
        <v>4253440.8837889181</v>
      </c>
      <c r="D3798" t="str">
        <v>unmet</v>
      </c>
      <c r="E3798">
        <v>-1432306.6265403889</v>
      </c>
    </row>
    <row r="3799" spans="1:5" x14ac:dyDescent="0.25">
      <c r="A3799">
        <v>3732</v>
      </c>
      <c r="B3799" s="40">
        <v>2945449.0736714103</v>
      </c>
      <c r="C3799">
        <v>4253067.5435981546</v>
      </c>
      <c r="D3799" t="str">
        <v>unmet</v>
      </c>
      <c r="E3799">
        <v>-1307618.4699267442</v>
      </c>
    </row>
    <row r="3800" spans="1:5" x14ac:dyDescent="0.25">
      <c r="A3800">
        <v>3733</v>
      </c>
      <c r="B3800" s="40">
        <v>3821057.3557199854</v>
      </c>
      <c r="C3800">
        <v>4253270.8171358323</v>
      </c>
      <c r="D3800" t="str">
        <v>unmet</v>
      </c>
      <c r="E3800">
        <v>-432213.46141584683</v>
      </c>
    </row>
    <row r="3801" spans="1:5" x14ac:dyDescent="0.25">
      <c r="A3801">
        <v>3734</v>
      </c>
      <c r="B3801" s="40">
        <v>3952012.6741976114</v>
      </c>
      <c r="C3801">
        <v>4253175.1866852315</v>
      </c>
      <c r="D3801" t="str">
        <v>unmet</v>
      </c>
      <c r="E3801">
        <v>-301162.51248762012</v>
      </c>
    </row>
    <row r="3802" spans="1:5" x14ac:dyDescent="0.25">
      <c r="A3802">
        <v>3735</v>
      </c>
      <c r="B3802" s="40">
        <v>2943733.1176740481</v>
      </c>
      <c r="C3802">
        <v>4253036.3106976878</v>
      </c>
      <c r="D3802" t="str">
        <v>unmet</v>
      </c>
      <c r="E3802">
        <v>-1309303.1930236397</v>
      </c>
    </row>
    <row r="3803" spans="1:5" x14ac:dyDescent="0.25">
      <c r="A3803">
        <v>3736</v>
      </c>
      <c r="B3803" s="40">
        <v>4203659.0304110805</v>
      </c>
      <c r="C3803">
        <v>4253397.9828016385</v>
      </c>
      <c r="D3803" t="str">
        <v>unmet</v>
      </c>
      <c r="E3803">
        <v>-49738.952390558086</v>
      </c>
    </row>
    <row r="3804" spans="1:5" x14ac:dyDescent="0.25">
      <c r="A3804">
        <v>3737</v>
      </c>
      <c r="B3804" s="40">
        <v>4542393.1047016066</v>
      </c>
      <c r="C3804">
        <v>4253623.3934242604</v>
      </c>
      <c r="D3804" t="str">
        <v>met</v>
      </c>
      <c r="E3804">
        <v>288769.71127734613</v>
      </c>
    </row>
    <row r="3805" spans="1:5" x14ac:dyDescent="0.25">
      <c r="A3805">
        <v>3738</v>
      </c>
      <c r="B3805" s="40">
        <v>3810387.8085054215</v>
      </c>
      <c r="C3805">
        <v>4253372.3361549499</v>
      </c>
      <c r="D3805" t="str">
        <v>unmet</v>
      </c>
      <c r="E3805">
        <v>-442984.52764952835</v>
      </c>
    </row>
    <row r="3806" spans="1:5" x14ac:dyDescent="0.25">
      <c r="A3806">
        <v>3739</v>
      </c>
      <c r="B3806" s="40">
        <v>2875980.9524670439</v>
      </c>
      <c r="C3806">
        <v>4253528.2643968277</v>
      </c>
      <c r="D3806" t="str">
        <v>unmet</v>
      </c>
      <c r="E3806">
        <v>-1377547.3119297838</v>
      </c>
    </row>
    <row r="3807" spans="1:5" x14ac:dyDescent="0.25">
      <c r="A3807">
        <v>3740</v>
      </c>
      <c r="B3807" s="40">
        <v>4395344.9848434962</v>
      </c>
      <c r="C3807">
        <v>4253575.1202877369</v>
      </c>
      <c r="D3807" t="str">
        <v>met</v>
      </c>
      <c r="E3807">
        <v>141769.86455575936</v>
      </c>
    </row>
    <row r="3808" spans="1:5" x14ac:dyDescent="0.25">
      <c r="A3808">
        <v>3741</v>
      </c>
      <c r="B3808" s="40">
        <v>3458413.3140490721</v>
      </c>
      <c r="C3808">
        <v>4253545.4159468058</v>
      </c>
      <c r="D3808" t="str">
        <v>unmet</v>
      </c>
      <c r="E3808">
        <v>-795132.10189773375</v>
      </c>
    </row>
    <row r="3809" spans="1:5" x14ac:dyDescent="0.25">
      <c r="A3809">
        <v>3742</v>
      </c>
      <c r="B3809" s="40">
        <v>3143282.6149850497</v>
      </c>
      <c r="C3809">
        <v>4253328.2450844105</v>
      </c>
      <c r="D3809" t="str">
        <v>unmet</v>
      </c>
      <c r="E3809">
        <v>-1110045.6300993608</v>
      </c>
    </row>
    <row r="3810" spans="1:5" x14ac:dyDescent="0.25">
      <c r="A3810">
        <v>3743</v>
      </c>
      <c r="B3810" s="40">
        <v>3409239.5844792686</v>
      </c>
      <c r="C3810">
        <v>4253382.7996019041</v>
      </c>
      <c r="D3810" t="str">
        <v>unmet</v>
      </c>
      <c r="E3810">
        <v>-844143.21512263548</v>
      </c>
    </row>
    <row r="3811" spans="1:5" x14ac:dyDescent="0.25">
      <c r="A3811">
        <v>3744</v>
      </c>
      <c r="B3811" s="40">
        <v>3269104.5260762568</v>
      </c>
      <c r="C3811">
        <v>4253055.2591375755</v>
      </c>
      <c r="D3811" t="str">
        <v>unmet</v>
      </c>
      <c r="E3811">
        <v>-983950.73306131875</v>
      </c>
    </row>
    <row r="3812" spans="1:5" x14ac:dyDescent="0.25">
      <c r="A3812">
        <v>3745</v>
      </c>
      <c r="B3812" s="40">
        <v>3327980.8140462628</v>
      </c>
      <c r="C3812">
        <v>4253307.0600708248</v>
      </c>
      <c r="D3812" t="str">
        <v>unmet</v>
      </c>
      <c r="E3812">
        <v>-925326.24602456205</v>
      </c>
    </row>
    <row r="3813" spans="1:5" x14ac:dyDescent="0.25">
      <c r="A3813">
        <v>3746</v>
      </c>
      <c r="B3813" s="40">
        <v>3455689.3079253174</v>
      </c>
      <c r="C3813">
        <v>4253207.2259616768</v>
      </c>
      <c r="D3813" t="str">
        <v>unmet</v>
      </c>
      <c r="E3813">
        <v>-797517.91803635936</v>
      </c>
    </row>
    <row r="3814" spans="1:5" x14ac:dyDescent="0.25">
      <c r="A3814">
        <v>3747</v>
      </c>
      <c r="B3814" s="40">
        <v>4188245.9465965442</v>
      </c>
      <c r="C3814">
        <v>4253311.0219535017</v>
      </c>
      <c r="D3814" t="str">
        <v>unmet</v>
      </c>
      <c r="E3814">
        <v>-65065.075356957503</v>
      </c>
    </row>
    <row r="3815" spans="1:5" x14ac:dyDescent="0.25">
      <c r="A3815">
        <v>3748</v>
      </c>
      <c r="B3815" s="40">
        <v>4276476.2467865655</v>
      </c>
      <c r="C3815">
        <v>4253185.6172662126</v>
      </c>
      <c r="D3815" t="str">
        <v>met</v>
      </c>
      <c r="E3815">
        <v>23290.62952035293</v>
      </c>
    </row>
    <row r="3816" spans="1:5" x14ac:dyDescent="0.25">
      <c r="A3816">
        <v>3749</v>
      </c>
      <c r="B3816" s="40">
        <v>3363379.1317574247</v>
      </c>
      <c r="C3816">
        <v>4253067.02634071</v>
      </c>
      <c r="D3816" t="str">
        <v>unmet</v>
      </c>
      <c r="E3816">
        <v>-889687.89458328532</v>
      </c>
    </row>
    <row r="3817" spans="1:5" x14ac:dyDescent="0.25">
      <c r="A3817">
        <v>3750</v>
      </c>
      <c r="B3817" s="40">
        <v>3156885.2573514292</v>
      </c>
      <c r="C3817">
        <v>4253681.0943613797</v>
      </c>
      <c r="D3817" t="str">
        <v>unmet</v>
      </c>
      <c r="E3817">
        <v>-1096795.8370099505</v>
      </c>
    </row>
    <row r="3818" spans="1:5" x14ac:dyDescent="0.25">
      <c r="A3818">
        <v>3751</v>
      </c>
      <c r="B3818" s="40">
        <v>6620032.8741600011</v>
      </c>
      <c r="C3818">
        <v>4253269.1343252379</v>
      </c>
      <c r="D3818" t="str">
        <v>met</v>
      </c>
      <c r="E3818">
        <v>2366763.7398347631</v>
      </c>
    </row>
    <row r="3819" spans="1:5" x14ac:dyDescent="0.25">
      <c r="A3819">
        <v>3752</v>
      </c>
      <c r="B3819" s="40">
        <v>2902519.3916553892</v>
      </c>
      <c r="C3819">
        <v>4253470.373844197</v>
      </c>
      <c r="D3819" t="str">
        <v>unmet</v>
      </c>
      <c r="E3819">
        <v>-1350950.9821888078</v>
      </c>
    </row>
    <row r="3820" spans="1:5" x14ac:dyDescent="0.25">
      <c r="A3820">
        <v>3753</v>
      </c>
      <c r="B3820" s="40">
        <v>3291160.5060495124</v>
      </c>
      <c r="C3820">
        <v>4253383.1856483314</v>
      </c>
      <c r="D3820" t="str">
        <v>unmet</v>
      </c>
      <c r="E3820">
        <v>-962222.679598819</v>
      </c>
    </row>
    <row r="3821" spans="1:5" x14ac:dyDescent="0.25">
      <c r="A3821">
        <v>3754</v>
      </c>
      <c r="B3821" s="40">
        <v>5568703.7566996533</v>
      </c>
      <c r="C3821">
        <v>4253105.6113969516</v>
      </c>
      <c r="D3821" t="str">
        <v>met</v>
      </c>
      <c r="E3821">
        <v>1315598.1453027017</v>
      </c>
    </row>
    <row r="3822" spans="1:5" x14ac:dyDescent="0.25">
      <c r="A3822">
        <v>3755</v>
      </c>
      <c r="B3822" s="40">
        <v>3602010.9714192473</v>
      </c>
      <c r="C3822">
        <v>4253041.2366403732</v>
      </c>
      <c r="D3822" t="str">
        <v>unmet</v>
      </c>
      <c r="E3822">
        <v>-651030.26522112591</v>
      </c>
    </row>
    <row r="3823" spans="1:5" x14ac:dyDescent="0.25">
      <c r="A3823">
        <v>3756</v>
      </c>
      <c r="B3823" s="40">
        <v>3330482.6855954467</v>
      </c>
      <c r="C3823">
        <v>4253016.5436241096</v>
      </c>
      <c r="D3823" t="str">
        <v>unmet</v>
      </c>
      <c r="E3823">
        <v>-922533.85802866286</v>
      </c>
    </row>
    <row r="3824" spans="1:5" x14ac:dyDescent="0.25">
      <c r="A3824">
        <v>3757</v>
      </c>
      <c r="B3824" s="40">
        <v>3288796.54967268</v>
      </c>
      <c r="C3824">
        <v>4253343.9867149349</v>
      </c>
      <c r="D3824" t="str">
        <v>unmet</v>
      </c>
      <c r="E3824">
        <v>-964547.43704225495</v>
      </c>
    </row>
    <row r="3825" spans="1:5" x14ac:dyDescent="0.25">
      <c r="A3825">
        <v>3758</v>
      </c>
      <c r="B3825" s="40">
        <v>3647829.2290030592</v>
      </c>
      <c r="C3825">
        <v>4253231.4228855669</v>
      </c>
      <c r="D3825" t="str">
        <v>unmet</v>
      </c>
      <c r="E3825">
        <v>-605402.19388250774</v>
      </c>
    </row>
    <row r="3826" spans="1:5" x14ac:dyDescent="0.25">
      <c r="A3826">
        <v>3759</v>
      </c>
      <c r="B3826" s="40">
        <v>3716804.8195413752</v>
      </c>
      <c r="C3826">
        <v>4253526.2786729736</v>
      </c>
      <c r="D3826" t="str">
        <v>unmet</v>
      </c>
      <c r="E3826">
        <v>-536721.45913159847</v>
      </c>
    </row>
    <row r="3827" spans="1:5" x14ac:dyDescent="0.25">
      <c r="A3827">
        <v>3760</v>
      </c>
      <c r="B3827" s="40">
        <v>3541657.0087157218</v>
      </c>
      <c r="C3827">
        <v>4253575.0727074444</v>
      </c>
      <c r="D3827" t="str">
        <v>unmet</v>
      </c>
      <c r="E3827">
        <v>-711918.06399172265</v>
      </c>
    </row>
    <row r="3828" spans="1:5" x14ac:dyDescent="0.25">
      <c r="A3828">
        <v>3761</v>
      </c>
      <c r="B3828" s="40">
        <v>6458245.9856587052</v>
      </c>
      <c r="C3828">
        <v>4253149.2742979219</v>
      </c>
      <c r="D3828" t="str">
        <v>met</v>
      </c>
      <c r="E3828">
        <v>2205096.7113607833</v>
      </c>
    </row>
    <row r="3829" spans="1:5" x14ac:dyDescent="0.25">
      <c r="A3829">
        <v>3762</v>
      </c>
      <c r="B3829" s="40">
        <v>3102351.3321060776</v>
      </c>
      <c r="C3829">
        <v>4253665.9022314232</v>
      </c>
      <c r="D3829" t="str">
        <v>unmet</v>
      </c>
      <c r="E3829">
        <v>-1151314.5701253456</v>
      </c>
    </row>
    <row r="3830" spans="1:5" x14ac:dyDescent="0.25">
      <c r="A3830">
        <v>3763</v>
      </c>
      <c r="B3830" s="40">
        <v>3961125.5988331251</v>
      </c>
      <c r="C3830">
        <v>4253485.3705397593</v>
      </c>
      <c r="D3830" t="str">
        <v>unmet</v>
      </c>
      <c r="E3830">
        <v>-292359.7717066342</v>
      </c>
    </row>
    <row r="3831" spans="1:5" x14ac:dyDescent="0.25">
      <c r="A3831">
        <v>3764</v>
      </c>
      <c r="B3831" s="40">
        <v>3094033.9842501762</v>
      </c>
      <c r="C3831">
        <v>4253683.9450907288</v>
      </c>
      <c r="D3831" t="str">
        <v>unmet</v>
      </c>
      <c r="E3831">
        <v>-1159649.9608405526</v>
      </c>
    </row>
    <row r="3832" spans="1:5" x14ac:dyDescent="0.25">
      <c r="A3832">
        <v>3765</v>
      </c>
      <c r="B3832" s="40">
        <v>3751855.9054975919</v>
      </c>
      <c r="C3832">
        <v>4253364.1034170361</v>
      </c>
      <c r="D3832" t="str">
        <v>unmet</v>
      </c>
      <c r="E3832">
        <v>-501508.19791944418</v>
      </c>
    </row>
    <row r="3833" spans="1:5" x14ac:dyDescent="0.25">
      <c r="A3833">
        <v>3766</v>
      </c>
      <c r="B3833" s="40">
        <v>3177478.1394686196</v>
      </c>
      <c r="C3833">
        <v>4253097.6005280018</v>
      </c>
      <c r="D3833" t="str">
        <v>unmet</v>
      </c>
      <c r="E3833">
        <v>-1075619.4610593822</v>
      </c>
    </row>
    <row r="3834" spans="1:5" x14ac:dyDescent="0.25">
      <c r="A3834">
        <v>3767</v>
      </c>
      <c r="B3834" s="40">
        <v>3317001.717663948</v>
      </c>
      <c r="C3834">
        <v>4253014.5142182289</v>
      </c>
      <c r="D3834" t="str">
        <v>unmet</v>
      </c>
      <c r="E3834">
        <v>-936012.79655428091</v>
      </c>
    </row>
    <row r="3835" spans="1:5" x14ac:dyDescent="0.25">
      <c r="A3835">
        <v>3768</v>
      </c>
      <c r="B3835" s="40">
        <v>3313058.3853305439</v>
      </c>
      <c r="C3835">
        <v>4253163.6647322811</v>
      </c>
      <c r="D3835" t="str">
        <v>unmet</v>
      </c>
      <c r="E3835">
        <v>-940105.27940173727</v>
      </c>
    </row>
    <row r="3836" spans="1:5" x14ac:dyDescent="0.25">
      <c r="A3836">
        <v>3769</v>
      </c>
      <c r="B3836" s="40">
        <v>3022156.0247373581</v>
      </c>
      <c r="C3836">
        <v>4253175.8996709865</v>
      </c>
      <c r="D3836" t="str">
        <v>unmet</v>
      </c>
      <c r="E3836">
        <v>-1231019.8749336284</v>
      </c>
    </row>
    <row r="3837" spans="1:5" x14ac:dyDescent="0.25">
      <c r="A3837">
        <v>3770</v>
      </c>
      <c r="B3837" s="40">
        <v>3198615.6216802923</v>
      </c>
      <c r="C3837">
        <v>4253175.7756319698</v>
      </c>
      <c r="D3837" t="str">
        <v>unmet</v>
      </c>
      <c r="E3837">
        <v>-1054560.1539516775</v>
      </c>
    </row>
    <row r="3838" spans="1:5" x14ac:dyDescent="0.25">
      <c r="A3838">
        <v>3771</v>
      </c>
      <c r="B3838" s="40">
        <v>3428190.7210190739</v>
      </c>
      <c r="C3838">
        <v>4252865.6312369658</v>
      </c>
      <c r="D3838" t="str">
        <v>unmet</v>
      </c>
      <c r="E3838">
        <v>-824674.91021789191</v>
      </c>
    </row>
    <row r="3839" spans="1:5" x14ac:dyDescent="0.25">
      <c r="A3839">
        <v>3772</v>
      </c>
      <c r="B3839" s="40">
        <v>3220604.4888362489</v>
      </c>
      <c r="C3839">
        <v>4253713.9218590641</v>
      </c>
      <c r="D3839" t="str">
        <v>unmet</v>
      </c>
      <c r="E3839">
        <v>-1033109.4330228153</v>
      </c>
    </row>
    <row r="3840" spans="1:5" x14ac:dyDescent="0.25">
      <c r="A3840">
        <v>3773</v>
      </c>
      <c r="B3840" s="40">
        <v>3913497.4133859631</v>
      </c>
      <c r="C3840">
        <v>4253396.5237918254</v>
      </c>
      <c r="D3840" t="str">
        <v>unmet</v>
      </c>
      <c r="E3840">
        <v>-339899.11040586233</v>
      </c>
    </row>
    <row r="3841" spans="1:5" x14ac:dyDescent="0.25">
      <c r="A3841">
        <v>3774</v>
      </c>
      <c r="B3841" s="40">
        <v>3227598.8407932618</v>
      </c>
      <c r="C3841">
        <v>4254163.6713287067</v>
      </c>
      <c r="D3841" t="str">
        <v>unmet</v>
      </c>
      <c r="E3841">
        <v>-1026564.8305354449</v>
      </c>
    </row>
    <row r="3842" spans="1:5" x14ac:dyDescent="0.25">
      <c r="A3842">
        <v>3775</v>
      </c>
      <c r="B3842" s="40">
        <v>3793821.4182727607</v>
      </c>
      <c r="C3842">
        <v>4253242.9556268398</v>
      </c>
      <c r="D3842" t="str">
        <v>unmet</v>
      </c>
      <c r="E3842">
        <v>-459421.53735407908</v>
      </c>
    </row>
    <row r="3843" spans="1:5" x14ac:dyDescent="0.25">
      <c r="A3843">
        <v>3776</v>
      </c>
      <c r="B3843" s="40">
        <v>3969244.848916206</v>
      </c>
      <c r="C3843">
        <v>4253208.5417769328</v>
      </c>
      <c r="D3843" t="str">
        <v>unmet</v>
      </c>
      <c r="E3843">
        <v>-283963.69286072673</v>
      </c>
    </row>
    <row r="3844" spans="1:5" x14ac:dyDescent="0.25">
      <c r="A3844">
        <v>3777</v>
      </c>
      <c r="B3844" s="40">
        <v>3803021.3368335515</v>
      </c>
      <c r="C3844">
        <v>4253822.6363125127</v>
      </c>
      <c r="D3844" t="str">
        <v>unmet</v>
      </c>
      <c r="E3844">
        <v>-450801.29947896115</v>
      </c>
    </row>
    <row r="3845" spans="1:5" x14ac:dyDescent="0.25">
      <c r="A3845">
        <v>3778</v>
      </c>
      <c r="B3845" s="40">
        <v>3877176.6416537212</v>
      </c>
      <c r="C3845">
        <v>4253471.6306290319</v>
      </c>
      <c r="D3845" t="str">
        <v>unmet</v>
      </c>
      <c r="E3845">
        <v>-376294.9889753107</v>
      </c>
    </row>
    <row r="3846" spans="1:5" x14ac:dyDescent="0.25">
      <c r="A3846">
        <v>3779</v>
      </c>
      <c r="B3846" s="40">
        <v>3658824.0794636868</v>
      </c>
      <c r="C3846">
        <v>4253426.4750589151</v>
      </c>
      <c r="D3846" t="str">
        <v>unmet</v>
      </c>
      <c r="E3846">
        <v>-594602.3955952283</v>
      </c>
    </row>
    <row r="3847" spans="1:5" x14ac:dyDescent="0.25">
      <c r="A3847">
        <v>3780</v>
      </c>
      <c r="B3847" s="40">
        <v>3431303.7323908568</v>
      </c>
      <c r="C3847">
        <v>4253006.6014013859</v>
      </c>
      <c r="D3847" t="str">
        <v>unmet</v>
      </c>
      <c r="E3847">
        <v>-821702.86901052902</v>
      </c>
    </row>
    <row r="3848" spans="1:5" x14ac:dyDescent="0.25">
      <c r="A3848">
        <v>3781</v>
      </c>
      <c r="B3848" s="40">
        <v>3747193.8149941433</v>
      </c>
      <c r="C3848">
        <v>4253353.2668553926</v>
      </c>
      <c r="D3848" t="str">
        <v>unmet</v>
      </c>
      <c r="E3848">
        <v>-506159.45186124928</v>
      </c>
    </row>
    <row r="3849" spans="1:5" x14ac:dyDescent="0.25">
      <c r="A3849">
        <v>3782</v>
      </c>
      <c r="B3849" s="40">
        <v>2998109.6751624327</v>
      </c>
      <c r="C3849">
        <v>4253744.3015024122</v>
      </c>
      <c r="D3849" t="str">
        <v>unmet</v>
      </c>
      <c r="E3849">
        <v>-1255634.6263399795</v>
      </c>
    </row>
    <row r="3850" spans="1:5" x14ac:dyDescent="0.25">
      <c r="A3850">
        <v>3783</v>
      </c>
      <c r="B3850" s="40">
        <v>3258875.4371078927</v>
      </c>
      <c r="C3850">
        <v>4253186.3121493161</v>
      </c>
      <c r="D3850" t="str">
        <v>unmet</v>
      </c>
      <c r="E3850">
        <v>-994310.87504142337</v>
      </c>
    </row>
    <row r="3851" spans="1:5" x14ac:dyDescent="0.25">
      <c r="A3851">
        <v>3784</v>
      </c>
      <c r="B3851" s="40">
        <v>3381316.5300188689</v>
      </c>
      <c r="C3851">
        <v>4252836.6407323824</v>
      </c>
      <c r="D3851" t="str">
        <v>unmet</v>
      </c>
      <c r="E3851">
        <v>-871520.11071351357</v>
      </c>
    </row>
    <row r="3852" spans="1:5" x14ac:dyDescent="0.25">
      <c r="A3852">
        <v>3785</v>
      </c>
      <c r="B3852" s="40">
        <v>3920364.1902983906</v>
      </c>
      <c r="C3852">
        <v>4254001.5058225924</v>
      </c>
      <c r="D3852" t="str">
        <v>unmet</v>
      </c>
      <c r="E3852">
        <v>-333637.31552420184</v>
      </c>
    </row>
    <row r="3853" spans="1:5" x14ac:dyDescent="0.25">
      <c r="A3853">
        <v>3786</v>
      </c>
      <c r="B3853" s="40">
        <v>3432720.2963927635</v>
      </c>
      <c r="C3853">
        <v>4253344.5258289119</v>
      </c>
      <c r="D3853" t="str">
        <v>unmet</v>
      </c>
      <c r="E3853">
        <v>-820624.22943614842</v>
      </c>
    </row>
    <row r="3854" spans="1:5" x14ac:dyDescent="0.25">
      <c r="A3854">
        <v>3787</v>
      </c>
      <c r="B3854" s="40">
        <v>3270801.6936831926</v>
      </c>
      <c r="C3854">
        <v>4254026.6682888847</v>
      </c>
      <c r="D3854" t="str">
        <v>unmet</v>
      </c>
      <c r="E3854">
        <v>-983224.97460569208</v>
      </c>
    </row>
    <row r="3855" spans="1:5" x14ac:dyDescent="0.25">
      <c r="A3855">
        <v>3788</v>
      </c>
      <c r="B3855" s="40">
        <v>3780570.0042754207</v>
      </c>
      <c r="C3855">
        <v>4253258.810869134</v>
      </c>
      <c r="D3855" t="str">
        <v>unmet</v>
      </c>
      <c r="E3855">
        <v>-472688.80659371335</v>
      </c>
    </row>
    <row r="3856" spans="1:5" x14ac:dyDescent="0.25">
      <c r="A3856">
        <v>3789</v>
      </c>
      <c r="B3856" s="40">
        <v>3597790.2922246312</v>
      </c>
      <c r="C3856">
        <v>4253157.4826755347</v>
      </c>
      <c r="D3856" t="str">
        <v>unmet</v>
      </c>
      <c r="E3856">
        <v>-655367.19045090349</v>
      </c>
    </row>
    <row r="3857" spans="1:5" x14ac:dyDescent="0.25">
      <c r="A3857">
        <v>3790</v>
      </c>
      <c r="B3857" s="40">
        <v>3099038.9778821976</v>
      </c>
      <c r="C3857">
        <v>4253514.4422944253</v>
      </c>
      <c r="D3857" t="str">
        <v>unmet</v>
      </c>
      <c r="E3857">
        <v>-1154475.4644122277</v>
      </c>
    </row>
    <row r="3858" spans="1:5" x14ac:dyDescent="0.25">
      <c r="A3858">
        <v>3791</v>
      </c>
      <c r="B3858" s="40">
        <v>4008754.1088512959</v>
      </c>
      <c r="C3858">
        <v>4253105.4301948845</v>
      </c>
      <c r="D3858" t="str">
        <v>unmet</v>
      </c>
      <c r="E3858">
        <v>-244351.32134358864</v>
      </c>
    </row>
    <row r="3859" spans="1:5" x14ac:dyDescent="0.25">
      <c r="A3859">
        <v>3792</v>
      </c>
      <c r="B3859" s="40">
        <v>6195874.6333698072</v>
      </c>
      <c r="C3859">
        <v>4253586.7005529115</v>
      </c>
      <c r="D3859" t="str">
        <v>met</v>
      </c>
      <c r="E3859">
        <v>1942287.9328168957</v>
      </c>
    </row>
    <row r="3860" spans="1:5" x14ac:dyDescent="0.25">
      <c r="A3860">
        <v>3793</v>
      </c>
      <c r="B3860" s="40">
        <v>3638818.9038446816</v>
      </c>
      <c r="C3860">
        <v>4253527.9867463466</v>
      </c>
      <c r="D3860" t="str">
        <v>unmet</v>
      </c>
      <c r="E3860">
        <v>-614709.08290166501</v>
      </c>
    </row>
    <row r="3861" spans="1:5" x14ac:dyDescent="0.25">
      <c r="A3861">
        <v>3794</v>
      </c>
      <c r="B3861" s="40">
        <v>2993319.1787467431</v>
      </c>
      <c r="C3861">
        <v>4253342.4133618725</v>
      </c>
      <c r="D3861" t="str">
        <v>unmet</v>
      </c>
      <c r="E3861">
        <v>-1260023.2346151294</v>
      </c>
    </row>
    <row r="3862" spans="1:5" x14ac:dyDescent="0.25">
      <c r="A3862">
        <v>3795</v>
      </c>
      <c r="B3862" s="40">
        <v>3667152.5704334565</v>
      </c>
      <c r="C3862">
        <v>4253091.0921912044</v>
      </c>
      <c r="D3862" t="str">
        <v>unmet</v>
      </c>
      <c r="E3862">
        <v>-585938.52175774798</v>
      </c>
    </row>
    <row r="3863" spans="1:5" x14ac:dyDescent="0.25">
      <c r="A3863">
        <v>3796</v>
      </c>
      <c r="B3863" s="40">
        <v>2811904.6511558834</v>
      </c>
      <c r="C3863">
        <v>4253732.6770065371</v>
      </c>
      <c r="D3863" t="str">
        <v>unmet</v>
      </c>
      <c r="E3863">
        <v>-1441828.0258506536</v>
      </c>
    </row>
    <row r="3864" spans="1:5" x14ac:dyDescent="0.25">
      <c r="A3864">
        <v>3797</v>
      </c>
      <c r="B3864" s="40">
        <v>3908646.6790048927</v>
      </c>
      <c r="C3864">
        <v>4253190.1190948468</v>
      </c>
      <c r="D3864" t="str">
        <v>unmet</v>
      </c>
      <c r="E3864">
        <v>-344543.44008995406</v>
      </c>
    </row>
    <row r="3865" spans="1:5" x14ac:dyDescent="0.25">
      <c r="A3865">
        <v>3798</v>
      </c>
      <c r="B3865" s="40">
        <v>3712267.4147854084</v>
      </c>
      <c r="C3865">
        <v>4254058.2026872197</v>
      </c>
      <c r="D3865" t="str">
        <v>unmet</v>
      </c>
      <c r="E3865">
        <v>-541790.7879018113</v>
      </c>
    </row>
    <row r="3866" spans="1:5" x14ac:dyDescent="0.25">
      <c r="A3866">
        <v>3799</v>
      </c>
      <c r="B3866" s="40">
        <v>3342753.5327402977</v>
      </c>
      <c r="C3866">
        <v>4253395.729329126</v>
      </c>
      <c r="D3866" t="str">
        <v>unmet</v>
      </c>
      <c r="E3866">
        <v>-910642.19658882823</v>
      </c>
    </row>
    <row r="3867" spans="1:5" x14ac:dyDescent="0.25">
      <c r="A3867">
        <v>3800</v>
      </c>
      <c r="B3867" s="40">
        <v>2752837.6878066743</v>
      </c>
      <c r="C3867">
        <v>4253018.7068931106</v>
      </c>
      <c r="D3867" t="str">
        <v>unmet</v>
      </c>
      <c r="E3867">
        <v>-1500181.0190864364</v>
      </c>
    </row>
    <row r="3868" spans="1:5" x14ac:dyDescent="0.25">
      <c r="A3868">
        <v>3801</v>
      </c>
      <c r="B3868" s="40">
        <v>4271182.0246243244</v>
      </c>
      <c r="C3868">
        <v>4253669.6275028111</v>
      </c>
      <c r="D3868" t="str">
        <v>met</v>
      </c>
      <c r="E3868">
        <v>17512.397121513262</v>
      </c>
    </row>
    <row r="3869" spans="1:5" x14ac:dyDescent="0.25">
      <c r="A3869">
        <v>3802</v>
      </c>
      <c r="B3869" s="40">
        <v>3050299.0811680416</v>
      </c>
      <c r="C3869">
        <v>4253462.5431984803</v>
      </c>
      <c r="D3869" t="str">
        <v>unmet</v>
      </c>
      <c r="E3869">
        <v>-1203163.4620304387</v>
      </c>
    </row>
    <row r="3870" spans="1:5" x14ac:dyDescent="0.25">
      <c r="A3870">
        <v>3803</v>
      </c>
      <c r="B3870" s="40">
        <v>3262262.2062882865</v>
      </c>
      <c r="C3870">
        <v>4254035.7114873612</v>
      </c>
      <c r="D3870" t="str">
        <v>unmet</v>
      </c>
      <c r="E3870">
        <v>-991773.50519907475</v>
      </c>
    </row>
    <row r="3871" spans="1:5" x14ac:dyDescent="0.25">
      <c r="A3871">
        <v>3804</v>
      </c>
      <c r="B3871" s="40">
        <v>3621749.5252840631</v>
      </c>
      <c r="C3871">
        <v>4252954.577693983</v>
      </c>
      <c r="D3871" t="str">
        <v>unmet</v>
      </c>
      <c r="E3871">
        <v>-631205.05240991991</v>
      </c>
    </row>
    <row r="3872" spans="1:5" x14ac:dyDescent="0.25">
      <c r="A3872">
        <v>3805</v>
      </c>
      <c r="B3872" s="40">
        <v>3878330.544987184</v>
      </c>
      <c r="C3872">
        <v>4253552.2234069649</v>
      </c>
      <c r="D3872" t="str">
        <v>unmet</v>
      </c>
      <c r="E3872">
        <v>-375221.67841978092</v>
      </c>
    </row>
    <row r="3873" spans="1:5" x14ac:dyDescent="0.25">
      <c r="A3873">
        <v>3806</v>
      </c>
      <c r="B3873" s="40">
        <v>3064622.2528638695</v>
      </c>
      <c r="C3873">
        <v>4253676.2567918524</v>
      </c>
      <c r="D3873" t="str">
        <v>unmet</v>
      </c>
      <c r="E3873">
        <v>-1189054.0039279829</v>
      </c>
    </row>
    <row r="3874" spans="1:5" x14ac:dyDescent="0.25">
      <c r="A3874">
        <v>3807</v>
      </c>
      <c r="B3874" s="40">
        <v>4068875.0324407807</v>
      </c>
      <c r="C3874">
        <v>4253016.7268177336</v>
      </c>
      <c r="D3874" t="str">
        <v>unmet</v>
      </c>
      <c r="E3874">
        <v>-184141.69437695295</v>
      </c>
    </row>
    <row r="3875" spans="1:5" x14ac:dyDescent="0.25">
      <c r="A3875">
        <v>3808</v>
      </c>
      <c r="B3875" s="40">
        <v>3488769.6231053141</v>
      </c>
      <c r="C3875">
        <v>4253754.0498637902</v>
      </c>
      <c r="D3875" t="str">
        <v>unmet</v>
      </c>
      <c r="E3875">
        <v>-764984.42675847607</v>
      </c>
    </row>
    <row r="3876" spans="1:5" x14ac:dyDescent="0.25">
      <c r="A3876">
        <v>3809</v>
      </c>
      <c r="B3876" s="40">
        <v>3159892.1915616742</v>
      </c>
      <c r="C3876">
        <v>4252880.4914455768</v>
      </c>
      <c r="D3876" t="str">
        <v>unmet</v>
      </c>
      <c r="E3876">
        <v>-1092988.2998839025</v>
      </c>
    </row>
    <row r="3877" spans="1:5" x14ac:dyDescent="0.25">
      <c r="A3877">
        <v>3810</v>
      </c>
      <c r="B3877" s="40">
        <v>3202794.0155621469</v>
      </c>
      <c r="C3877">
        <v>4253043.1005587624</v>
      </c>
      <c r="D3877" t="str">
        <v>unmet</v>
      </c>
      <c r="E3877">
        <v>-1050249.0849966155</v>
      </c>
    </row>
    <row r="3878" spans="1:5" x14ac:dyDescent="0.25">
      <c r="A3878">
        <v>3811</v>
      </c>
      <c r="B3878" s="40">
        <v>4137048.5888460409</v>
      </c>
      <c r="C3878">
        <v>4252995.6332815466</v>
      </c>
      <c r="D3878" t="str">
        <v>unmet</v>
      </c>
      <c r="E3878">
        <v>-115947.04443550576</v>
      </c>
    </row>
    <row r="3879" spans="1:5" x14ac:dyDescent="0.25">
      <c r="A3879">
        <v>3812</v>
      </c>
      <c r="B3879" s="40">
        <v>3628622.8286809162</v>
      </c>
      <c r="C3879">
        <v>4253077.3870097911</v>
      </c>
      <c r="D3879" t="str">
        <v>unmet</v>
      </c>
      <c r="E3879">
        <v>-624454.55832887487</v>
      </c>
    </row>
    <row r="3880" spans="1:5" x14ac:dyDescent="0.25">
      <c r="A3880">
        <v>3813</v>
      </c>
      <c r="B3880" s="40">
        <v>3133418.4327009427</v>
      </c>
      <c r="C3880">
        <v>4253532.5103816595</v>
      </c>
      <c r="D3880" t="str">
        <v>unmet</v>
      </c>
      <c r="E3880">
        <v>-1120114.0776807168</v>
      </c>
    </row>
    <row r="3881" spans="1:5" x14ac:dyDescent="0.25">
      <c r="A3881">
        <v>3814</v>
      </c>
      <c r="B3881" s="40">
        <v>3527828.9929130059</v>
      </c>
      <c r="C3881">
        <v>4253311.5761905247</v>
      </c>
      <c r="D3881" t="str">
        <v>unmet</v>
      </c>
      <c r="E3881">
        <v>-725482.58327751886</v>
      </c>
    </row>
    <row r="3882" spans="1:5" x14ac:dyDescent="0.25">
      <c r="A3882">
        <v>3815</v>
      </c>
      <c r="B3882" s="40">
        <v>3618706.247934028</v>
      </c>
      <c r="C3882">
        <v>4253928.8534243945</v>
      </c>
      <c r="D3882" t="str">
        <v>unmet</v>
      </c>
      <c r="E3882">
        <v>-635222.60549036646</v>
      </c>
    </row>
    <row r="3883" spans="1:5" x14ac:dyDescent="0.25">
      <c r="A3883">
        <v>3816</v>
      </c>
      <c r="B3883" s="40">
        <v>2915289.4558339315</v>
      </c>
      <c r="C3883">
        <v>4253338.521601948</v>
      </c>
      <c r="D3883" t="str">
        <v>unmet</v>
      </c>
      <c r="E3883">
        <v>-1338049.0657680165</v>
      </c>
    </row>
    <row r="3884" spans="1:5" x14ac:dyDescent="0.25">
      <c r="A3884">
        <v>3817</v>
      </c>
      <c r="B3884" s="40">
        <v>4236733.997939501</v>
      </c>
      <c r="C3884">
        <v>4253643.9812367531</v>
      </c>
      <c r="D3884" t="str">
        <v>unmet</v>
      </c>
      <c r="E3884">
        <v>-16909.983297252096</v>
      </c>
    </row>
    <row r="3885" spans="1:5" x14ac:dyDescent="0.25">
      <c r="A3885">
        <v>3818</v>
      </c>
      <c r="B3885" s="40">
        <v>4025720.1409951355</v>
      </c>
      <c r="C3885">
        <v>4253022.683319794</v>
      </c>
      <c r="D3885" t="str">
        <v>unmet</v>
      </c>
      <c r="E3885">
        <v>-227302.54232465848</v>
      </c>
    </row>
    <row r="3886" spans="1:5" x14ac:dyDescent="0.25">
      <c r="A3886">
        <v>3819</v>
      </c>
      <c r="B3886" s="40">
        <v>4387895.4474245617</v>
      </c>
      <c r="C3886">
        <v>4252986.3005136028</v>
      </c>
      <c r="D3886" t="str">
        <v>met</v>
      </c>
      <c r="E3886">
        <v>134909.14691095892</v>
      </c>
    </row>
    <row r="3887" spans="1:5" x14ac:dyDescent="0.25">
      <c r="A3887">
        <v>3820</v>
      </c>
      <c r="B3887" s="40">
        <v>3473927.661530043</v>
      </c>
      <c r="C3887">
        <v>4253292.1566336239</v>
      </c>
      <c r="D3887" t="str">
        <v>unmet</v>
      </c>
      <c r="E3887">
        <v>-779364.49510358088</v>
      </c>
    </row>
    <row r="3888" spans="1:5" x14ac:dyDescent="0.25">
      <c r="A3888">
        <v>3821</v>
      </c>
      <c r="B3888" s="40">
        <v>6162835.03141056</v>
      </c>
      <c r="C3888">
        <v>4253261.3253348107</v>
      </c>
      <c r="D3888" t="str">
        <v>met</v>
      </c>
      <c r="E3888">
        <v>1909573.7060757494</v>
      </c>
    </row>
    <row r="3889" spans="1:5" x14ac:dyDescent="0.25">
      <c r="A3889">
        <v>3822</v>
      </c>
      <c r="B3889" s="40">
        <v>3211300.3631353481</v>
      </c>
      <c r="C3889">
        <v>4253512.0639771391</v>
      </c>
      <c r="D3889" t="str">
        <v>unmet</v>
      </c>
      <c r="E3889">
        <v>-1042211.700841791</v>
      </c>
    </row>
    <row r="3890" spans="1:5" x14ac:dyDescent="0.25">
      <c r="A3890">
        <v>3823</v>
      </c>
      <c r="B3890" s="40">
        <v>2860144.7972845025</v>
      </c>
      <c r="C3890">
        <v>4253173.5948041398</v>
      </c>
      <c r="D3890" t="str">
        <v>unmet</v>
      </c>
      <c r="E3890">
        <v>-1393028.7975196373</v>
      </c>
    </row>
    <row r="3891" spans="1:5" x14ac:dyDescent="0.25">
      <c r="A3891">
        <v>3824</v>
      </c>
      <c r="B3891" s="40">
        <v>3278567.007369813</v>
      </c>
      <c r="C3891">
        <v>4253255.6352785323</v>
      </c>
      <c r="D3891" t="str">
        <v>unmet</v>
      </c>
      <c r="E3891">
        <v>-974688.62790871924</v>
      </c>
    </row>
    <row r="3892" spans="1:5" x14ac:dyDescent="0.25">
      <c r="A3892">
        <v>3825</v>
      </c>
      <c r="B3892" s="40">
        <v>3340828.331233847</v>
      </c>
      <c r="C3892">
        <v>4253609.8357973136</v>
      </c>
      <c r="D3892" t="str">
        <v>unmet</v>
      </c>
      <c r="E3892">
        <v>-912781.50456346665</v>
      </c>
    </row>
    <row r="3893" spans="1:5" x14ac:dyDescent="0.25">
      <c r="A3893">
        <v>3826</v>
      </c>
      <c r="B3893" s="40">
        <v>3553843.0758304172</v>
      </c>
      <c r="C3893">
        <v>4253200.4077718137</v>
      </c>
      <c r="D3893" t="str">
        <v>unmet</v>
      </c>
      <c r="E3893">
        <v>-699357.33194139646</v>
      </c>
    </row>
    <row r="3894" spans="1:5" x14ac:dyDescent="0.25">
      <c r="A3894">
        <v>3827</v>
      </c>
      <c r="B3894" s="40">
        <v>5290177.4414986195</v>
      </c>
      <c r="C3894">
        <v>4253813.3923072107</v>
      </c>
      <c r="D3894" t="str">
        <v>met</v>
      </c>
      <c r="E3894">
        <v>1036364.0491914088</v>
      </c>
    </row>
    <row r="3895" spans="1:5" x14ac:dyDescent="0.25">
      <c r="A3895">
        <v>3828</v>
      </c>
      <c r="B3895" s="40">
        <v>4188110.0254039997</v>
      </c>
      <c r="C3895">
        <v>4253207.5975683108</v>
      </c>
      <c r="D3895" t="str">
        <v>unmet</v>
      </c>
      <c r="E3895">
        <v>-65097.572164311074</v>
      </c>
    </row>
    <row r="3896" spans="1:5" x14ac:dyDescent="0.25">
      <c r="A3896">
        <v>3829</v>
      </c>
      <c r="B3896" s="40">
        <v>3228847.3261375399</v>
      </c>
      <c r="C3896">
        <v>4253513.392868842</v>
      </c>
      <c r="D3896" t="str">
        <v>unmet</v>
      </c>
      <c r="E3896">
        <v>-1024666.0667313021</v>
      </c>
    </row>
    <row r="3897" spans="1:5" x14ac:dyDescent="0.25">
      <c r="A3897">
        <v>3830</v>
      </c>
      <c r="B3897" s="40">
        <v>3454664.3659171085</v>
      </c>
      <c r="C3897">
        <v>4253239.2696440034</v>
      </c>
      <c r="D3897" t="str">
        <v>unmet</v>
      </c>
      <c r="E3897">
        <v>-798574.90372689487</v>
      </c>
    </row>
    <row r="3898" spans="1:5" x14ac:dyDescent="0.25">
      <c r="A3898">
        <v>3831</v>
      </c>
      <c r="B3898" s="40">
        <v>5851470.7554039191</v>
      </c>
      <c r="C3898">
        <v>4253536.9462547386</v>
      </c>
      <c r="D3898" t="str">
        <v>met</v>
      </c>
      <c r="E3898">
        <v>1597933.8091491805</v>
      </c>
    </row>
    <row r="3899" spans="1:5" x14ac:dyDescent="0.25">
      <c r="A3899">
        <v>3832</v>
      </c>
      <c r="B3899" s="40">
        <v>3390520.3980136756</v>
      </c>
      <c r="C3899">
        <v>4252842.5867425986</v>
      </c>
      <c r="D3899" t="str">
        <v>unmet</v>
      </c>
      <c r="E3899">
        <v>-862322.18872892298</v>
      </c>
    </row>
    <row r="3900" spans="1:5" x14ac:dyDescent="0.25">
      <c r="A3900">
        <v>3833</v>
      </c>
      <c r="B3900" s="40">
        <v>3783287.9578087917</v>
      </c>
      <c r="C3900">
        <v>4253654.7374130394</v>
      </c>
      <c r="D3900" t="str">
        <v>unmet</v>
      </c>
      <c r="E3900">
        <v>-470366.77960424777</v>
      </c>
    </row>
    <row r="3901" spans="1:5" x14ac:dyDescent="0.25">
      <c r="A3901">
        <v>3834</v>
      </c>
      <c r="B3901" s="40">
        <v>3004072.7840092774</v>
      </c>
      <c r="C3901">
        <v>4252872.7483163802</v>
      </c>
      <c r="D3901" t="str">
        <v>unmet</v>
      </c>
      <c r="E3901">
        <v>-1248799.9643071028</v>
      </c>
    </row>
    <row r="3902" spans="1:5" x14ac:dyDescent="0.25">
      <c r="A3902">
        <v>3835</v>
      </c>
      <c r="B3902" s="40">
        <v>3077759.6506157708</v>
      </c>
      <c r="C3902">
        <v>4253323.4844590584</v>
      </c>
      <c r="D3902" t="str">
        <v>unmet</v>
      </c>
      <c r="E3902">
        <v>-1175563.8338432875</v>
      </c>
    </row>
    <row r="3903" spans="1:5" x14ac:dyDescent="0.25">
      <c r="A3903">
        <v>3836</v>
      </c>
      <c r="B3903" s="40">
        <v>3607315.475526372</v>
      </c>
      <c r="C3903">
        <v>4253259.6009177538</v>
      </c>
      <c r="D3903" t="str">
        <v>unmet</v>
      </c>
      <c r="E3903">
        <v>-645944.12539138179</v>
      </c>
    </row>
    <row r="3904" spans="1:5" x14ac:dyDescent="0.25">
      <c r="A3904">
        <v>3837</v>
      </c>
      <c r="B3904" s="40">
        <v>4662333.4498709515</v>
      </c>
      <c r="C3904">
        <v>4253517.9962371308</v>
      </c>
      <c r="D3904" t="str">
        <v>met</v>
      </c>
      <c r="E3904">
        <v>408815.45363382064</v>
      </c>
    </row>
    <row r="3905" spans="1:5" x14ac:dyDescent="0.25">
      <c r="A3905">
        <v>3838</v>
      </c>
      <c r="B3905" s="40">
        <v>3027870.22852187</v>
      </c>
      <c r="C3905">
        <v>4253243.9174194913</v>
      </c>
      <c r="D3905" t="str">
        <v>unmet</v>
      </c>
      <c r="E3905">
        <v>-1225373.6888976214</v>
      </c>
    </row>
    <row r="3906" spans="1:5" x14ac:dyDescent="0.25">
      <c r="A3906">
        <v>3839</v>
      </c>
      <c r="B3906" s="40">
        <v>3263313.1259370605</v>
      </c>
      <c r="C3906">
        <v>4253109.1804600852</v>
      </c>
      <c r="D3906" t="str">
        <v>unmet</v>
      </c>
      <c r="E3906">
        <v>-989796.05452302471</v>
      </c>
    </row>
    <row r="3907" spans="1:5" x14ac:dyDescent="0.25">
      <c r="A3907">
        <v>3840</v>
      </c>
      <c r="B3907" s="40">
        <v>5034330.1252133138</v>
      </c>
      <c r="C3907">
        <v>4253240.4091939041</v>
      </c>
      <c r="D3907" t="str">
        <v>met</v>
      </c>
      <c r="E3907">
        <v>781089.71601940971</v>
      </c>
    </row>
    <row r="3908" spans="1:5" x14ac:dyDescent="0.25">
      <c r="A3908">
        <v>3841</v>
      </c>
      <c r="B3908" s="40">
        <v>3013216.641893208</v>
      </c>
      <c r="C3908">
        <v>4253423.5628833799</v>
      </c>
      <c r="D3908" t="str">
        <v>unmet</v>
      </c>
      <c r="E3908">
        <v>-1240206.9209901718</v>
      </c>
    </row>
    <row r="3909" spans="1:5" x14ac:dyDescent="0.25">
      <c r="A3909">
        <v>3842</v>
      </c>
      <c r="B3909" s="40">
        <v>2699880.9047024543</v>
      </c>
      <c r="C3909">
        <v>4253681.6699027</v>
      </c>
      <c r="D3909" t="str">
        <v>unmet</v>
      </c>
      <c r="E3909">
        <v>-1553800.7652002457</v>
      </c>
    </row>
    <row r="3910" spans="1:5" x14ac:dyDescent="0.25">
      <c r="A3910">
        <v>3843</v>
      </c>
      <c r="B3910" s="40">
        <v>4303822.1855601063</v>
      </c>
      <c r="C3910">
        <v>4253098.0591490967</v>
      </c>
      <c r="D3910" t="str">
        <v>met</v>
      </c>
      <c r="E3910">
        <v>50724.12641100958</v>
      </c>
    </row>
    <row r="3911" spans="1:5" x14ac:dyDescent="0.25">
      <c r="A3911">
        <v>3844</v>
      </c>
      <c r="B3911" s="40">
        <v>3790880.7546436959</v>
      </c>
      <c r="C3911">
        <v>4253017.5712604411</v>
      </c>
      <c r="D3911" t="str">
        <v>unmet</v>
      </c>
      <c r="E3911">
        <v>-462136.8166167452</v>
      </c>
    </row>
    <row r="3912" spans="1:5" x14ac:dyDescent="0.25">
      <c r="A3912">
        <v>3845</v>
      </c>
      <c r="B3912" s="40">
        <v>3958583.8612641697</v>
      </c>
      <c r="C3912">
        <v>4253912.1410576161</v>
      </c>
      <c r="D3912" t="str">
        <v>unmet</v>
      </c>
      <c r="E3912">
        <v>-295328.27979344642</v>
      </c>
    </row>
    <row r="3913" spans="1:5" x14ac:dyDescent="0.25">
      <c r="A3913">
        <v>3846</v>
      </c>
      <c r="B3913" s="40">
        <v>4028349.910840468</v>
      </c>
      <c r="C3913">
        <v>4253477.9107874027</v>
      </c>
      <c r="D3913" t="str">
        <v>unmet</v>
      </c>
      <c r="E3913">
        <v>-225127.99994693464</v>
      </c>
    </row>
    <row r="3914" spans="1:5" x14ac:dyDescent="0.25">
      <c r="A3914">
        <v>3847</v>
      </c>
      <c r="B3914" s="40">
        <v>3054434.4515555743</v>
      </c>
      <c r="C3914">
        <v>4253654.7842562888</v>
      </c>
      <c r="D3914" t="str">
        <v>unmet</v>
      </c>
      <c r="E3914">
        <v>-1199220.3327007145</v>
      </c>
    </row>
    <row r="3915" spans="1:5" x14ac:dyDescent="0.25">
      <c r="A3915">
        <v>3848</v>
      </c>
      <c r="B3915" s="40">
        <v>3092071.9289333015</v>
      </c>
      <c r="C3915">
        <v>4253272.9166052267</v>
      </c>
      <c r="D3915" t="str">
        <v>unmet</v>
      </c>
      <c r="E3915">
        <v>-1161200.9876719252</v>
      </c>
    </row>
    <row r="3916" spans="1:5" x14ac:dyDescent="0.25">
      <c r="A3916">
        <v>3849</v>
      </c>
      <c r="B3916" s="40">
        <v>3373459.7097482532</v>
      </c>
      <c r="C3916">
        <v>4253228.2578836456</v>
      </c>
      <c r="D3916" t="str">
        <v>unmet</v>
      </c>
      <c r="E3916">
        <v>-879768.54813539237</v>
      </c>
    </row>
    <row r="3917" spans="1:5" x14ac:dyDescent="0.25">
      <c r="A3917">
        <v>3850</v>
      </c>
      <c r="B3917" s="40">
        <v>3634490.5255268021</v>
      </c>
      <c r="C3917">
        <v>4253699.2557875579</v>
      </c>
      <c r="D3917" t="str">
        <v>unmet</v>
      </c>
      <c r="E3917">
        <v>-619208.73026075587</v>
      </c>
    </row>
    <row r="3918" spans="1:5" x14ac:dyDescent="0.25">
      <c r="A3918">
        <v>3851</v>
      </c>
      <c r="B3918" s="40">
        <v>5510085.3681915803</v>
      </c>
      <c r="C3918">
        <v>4253207.9049671786</v>
      </c>
      <c r="D3918" t="str">
        <v>met</v>
      </c>
      <c r="E3918">
        <v>1256877.4632244017</v>
      </c>
    </row>
    <row r="3919" spans="1:5" x14ac:dyDescent="0.25">
      <c r="A3919">
        <v>3852</v>
      </c>
      <c r="B3919" s="40">
        <v>3675676.1910978593</v>
      </c>
      <c r="C3919">
        <v>4253511.4221792631</v>
      </c>
      <c r="D3919" t="str">
        <v>unmet</v>
      </c>
      <c r="E3919">
        <v>-577835.23108140379</v>
      </c>
    </row>
    <row r="3920" spans="1:5" x14ac:dyDescent="0.25">
      <c r="A3920">
        <v>3853</v>
      </c>
      <c r="B3920" s="40">
        <v>3548639.5584810628</v>
      </c>
      <c r="C3920">
        <v>4253797.9417765997</v>
      </c>
      <c r="D3920" t="str">
        <v>unmet</v>
      </c>
      <c r="E3920">
        <v>-705158.38329553697</v>
      </c>
    </row>
    <row r="3921" spans="1:5" x14ac:dyDescent="0.25">
      <c r="A3921">
        <v>3854</v>
      </c>
      <c r="B3921" s="40">
        <v>3264142.8120640917</v>
      </c>
      <c r="C3921">
        <v>4253575.4078132221</v>
      </c>
      <c r="D3921" t="str">
        <v>unmet</v>
      </c>
      <c r="E3921">
        <v>-989432.59574913047</v>
      </c>
    </row>
    <row r="3922" spans="1:5" x14ac:dyDescent="0.25">
      <c r="A3922">
        <v>3855</v>
      </c>
      <c r="B3922" s="40">
        <v>2862406.4369577034</v>
      </c>
      <c r="C3922">
        <v>4253040.4000488129</v>
      </c>
      <c r="D3922" t="str">
        <v>unmet</v>
      </c>
      <c r="E3922">
        <v>-1390633.9630911094</v>
      </c>
    </row>
    <row r="3923" spans="1:5" x14ac:dyDescent="0.25">
      <c r="A3923">
        <v>3856</v>
      </c>
      <c r="B3923" s="40">
        <v>4479236.2300244179</v>
      </c>
      <c r="C3923">
        <v>4253204.5072344802</v>
      </c>
      <c r="D3923" t="str">
        <v>met</v>
      </c>
      <c r="E3923">
        <v>226031.72278993763</v>
      </c>
    </row>
    <row r="3924" spans="1:5" x14ac:dyDescent="0.25">
      <c r="A3924">
        <v>3857</v>
      </c>
      <c r="B3924" s="40">
        <v>2984434.0382809415</v>
      </c>
      <c r="C3924">
        <v>4253344.6017765244</v>
      </c>
      <c r="D3924" t="str">
        <v>unmet</v>
      </c>
      <c r="E3924">
        <v>-1268910.5634955829</v>
      </c>
    </row>
    <row r="3925" spans="1:5" x14ac:dyDescent="0.25">
      <c r="A3925">
        <v>3858</v>
      </c>
      <c r="B3925" s="40">
        <v>3565013.6734748711</v>
      </c>
      <c r="C3925">
        <v>4253636.2414717022</v>
      </c>
      <c r="D3925" t="str">
        <v>unmet</v>
      </c>
      <c r="E3925">
        <v>-688622.56799683115</v>
      </c>
    </row>
    <row r="3926" spans="1:5" x14ac:dyDescent="0.25">
      <c r="A3926">
        <v>3859</v>
      </c>
      <c r="B3926" s="40">
        <v>3832510.7098897067</v>
      </c>
      <c r="C3926">
        <v>4253601.9416996595</v>
      </c>
      <c r="D3926" t="str">
        <v>unmet</v>
      </c>
      <c r="E3926">
        <v>-421091.23180995276</v>
      </c>
    </row>
    <row r="3927" spans="1:5" x14ac:dyDescent="0.25">
      <c r="A3927">
        <v>3860</v>
      </c>
      <c r="B3927" s="40">
        <v>3687881.2523560571</v>
      </c>
      <c r="C3927">
        <v>4253787.9633833794</v>
      </c>
      <c r="D3927" t="str">
        <v>unmet</v>
      </c>
      <c r="E3927">
        <v>-565906.71102732234</v>
      </c>
    </row>
    <row r="3928" spans="1:5" x14ac:dyDescent="0.25">
      <c r="A3928">
        <v>3861</v>
      </c>
      <c r="B3928" s="40">
        <v>4345848.7398844799</v>
      </c>
      <c r="C3928">
        <v>4253891.0200289609</v>
      </c>
      <c r="D3928" t="str">
        <v>met</v>
      </c>
      <c r="E3928">
        <v>91957.719855519012</v>
      </c>
    </row>
    <row r="3929" spans="1:5" x14ac:dyDescent="0.25">
      <c r="A3929">
        <v>3862</v>
      </c>
      <c r="B3929" s="40">
        <v>4059023.2084044553</v>
      </c>
      <c r="C3929">
        <v>4252881.4912343351</v>
      </c>
      <c r="D3929" t="str">
        <v>unmet</v>
      </c>
      <c r="E3929">
        <v>-193858.28282987978</v>
      </c>
    </row>
    <row r="3930" spans="1:5" x14ac:dyDescent="0.25">
      <c r="A3930">
        <v>3863</v>
      </c>
      <c r="B3930" s="40">
        <v>4611440.1132545993</v>
      </c>
      <c r="C3930">
        <v>4253381.3081320394</v>
      </c>
      <c r="D3930" t="str">
        <v>met</v>
      </c>
      <c r="E3930">
        <v>358058.80512255989</v>
      </c>
    </row>
    <row r="3931" spans="1:5" x14ac:dyDescent="0.25">
      <c r="A3931">
        <v>3864</v>
      </c>
      <c r="B3931" s="40">
        <v>3564313.1549255308</v>
      </c>
      <c r="C3931">
        <v>4253033.6427461356</v>
      </c>
      <c r="D3931" t="str">
        <v>unmet</v>
      </c>
      <c r="E3931">
        <v>-688720.48782060482</v>
      </c>
    </row>
    <row r="3932" spans="1:5" x14ac:dyDescent="0.25">
      <c r="A3932">
        <v>3865</v>
      </c>
      <c r="B3932" s="40">
        <v>3024288.4599999432</v>
      </c>
      <c r="C3932">
        <v>4253243.4427487329</v>
      </c>
      <c r="D3932" t="str">
        <v>unmet</v>
      </c>
      <c r="E3932">
        <v>-1228954.9827487897</v>
      </c>
    </row>
    <row r="3933" spans="1:5" x14ac:dyDescent="0.25">
      <c r="A3933">
        <v>3866</v>
      </c>
      <c r="B3933" s="40">
        <v>3079055.8592990222</v>
      </c>
      <c r="C3933">
        <v>4253296.4671567166</v>
      </c>
      <c r="D3933" t="str">
        <v>unmet</v>
      </c>
      <c r="E3933">
        <v>-1174240.6078576944</v>
      </c>
    </row>
    <row r="3934" spans="1:5" x14ac:dyDescent="0.25">
      <c r="A3934">
        <v>3867</v>
      </c>
      <c r="B3934" s="40">
        <v>3501626.0529203997</v>
      </c>
      <c r="C3934">
        <v>4253265.4288546033</v>
      </c>
      <c r="D3934" t="str">
        <v>unmet</v>
      </c>
      <c r="E3934">
        <v>-751639.37593420362</v>
      </c>
    </row>
    <row r="3935" spans="1:5" x14ac:dyDescent="0.25">
      <c r="A3935">
        <v>3868</v>
      </c>
      <c r="B3935" s="40">
        <v>3261417.4225455048</v>
      </c>
      <c r="C3935">
        <v>4252997.5571881887</v>
      </c>
      <c r="D3935" t="str">
        <v>unmet</v>
      </c>
      <c r="E3935">
        <v>-991580.1346426839</v>
      </c>
    </row>
    <row r="3936" spans="1:5" x14ac:dyDescent="0.25">
      <c r="A3936">
        <v>3869</v>
      </c>
      <c r="B3936" s="40">
        <v>3121638.4717753627</v>
      </c>
      <c r="C3936">
        <v>4253360.992483099</v>
      </c>
      <c r="D3936" t="str">
        <v>unmet</v>
      </c>
      <c r="E3936">
        <v>-1131722.5207077363</v>
      </c>
    </row>
    <row r="3937" spans="1:5" x14ac:dyDescent="0.25">
      <c r="A3937">
        <v>3870</v>
      </c>
      <c r="B3937" s="40">
        <v>3239982.8042654046</v>
      </c>
      <c r="C3937">
        <v>4253334.1311483262</v>
      </c>
      <c r="D3937" t="str">
        <v>unmet</v>
      </c>
      <c r="E3937">
        <v>-1013351.3268829216</v>
      </c>
    </row>
    <row r="3938" spans="1:5" x14ac:dyDescent="0.25">
      <c r="A3938">
        <v>3871</v>
      </c>
      <c r="B3938" s="40">
        <v>2850750.5602958761</v>
      </c>
      <c r="C3938">
        <v>4252953.9064701619</v>
      </c>
      <c r="D3938" t="str">
        <v>unmet</v>
      </c>
      <c r="E3938">
        <v>-1402203.3461742857</v>
      </c>
    </row>
    <row r="3939" spans="1:5" x14ac:dyDescent="0.25">
      <c r="A3939">
        <v>3872</v>
      </c>
      <c r="B3939" s="40">
        <v>3178317.2585014533</v>
      </c>
      <c r="C3939">
        <v>4253644.4732896853</v>
      </c>
      <c r="D3939" t="str">
        <v>unmet</v>
      </c>
      <c r="E3939">
        <v>-1075327.214788232</v>
      </c>
    </row>
    <row r="3940" spans="1:5" x14ac:dyDescent="0.25">
      <c r="A3940">
        <v>3873</v>
      </c>
      <c r="B3940" s="40">
        <v>4024987.0261025475</v>
      </c>
      <c r="C3940">
        <v>4253062.6711879717</v>
      </c>
      <c r="D3940" t="str">
        <v>unmet</v>
      </c>
      <c r="E3940">
        <v>-228075.64508542418</v>
      </c>
    </row>
    <row r="3941" spans="1:5" x14ac:dyDescent="0.25">
      <c r="A3941">
        <v>3874</v>
      </c>
      <c r="B3941" s="40">
        <v>3741679.8856113087</v>
      </c>
      <c r="C3941">
        <v>4253378.6323753437</v>
      </c>
      <c r="D3941" t="str">
        <v>unmet</v>
      </c>
      <c r="E3941">
        <v>-511698.74676403496</v>
      </c>
    </row>
    <row r="3942" spans="1:5" x14ac:dyDescent="0.25">
      <c r="A3942">
        <v>3875</v>
      </c>
      <c r="B3942" s="40">
        <v>3659151.494875906</v>
      </c>
      <c r="C3942">
        <v>4253579.263726674</v>
      </c>
      <c r="D3942" t="str">
        <v>unmet</v>
      </c>
      <c r="E3942">
        <v>-594427.76885076798</v>
      </c>
    </row>
    <row r="3943" spans="1:5" x14ac:dyDescent="0.25">
      <c r="A3943">
        <v>3876</v>
      </c>
      <c r="B3943" s="40">
        <v>4559499.9983807364</v>
      </c>
      <c r="C3943">
        <v>4253478.5183282876</v>
      </c>
      <c r="D3943" t="str">
        <v>met</v>
      </c>
      <c r="E3943">
        <v>306021.48005244881</v>
      </c>
    </row>
    <row r="3944" spans="1:5" x14ac:dyDescent="0.25">
      <c r="A3944">
        <v>3877</v>
      </c>
      <c r="B3944" s="40">
        <v>3693702.2111168089</v>
      </c>
      <c r="C3944">
        <v>4253290.182980651</v>
      </c>
      <c r="D3944" t="str">
        <v>unmet</v>
      </c>
      <c r="E3944">
        <v>-559587.9718638421</v>
      </c>
    </row>
    <row r="3945" spans="1:5" x14ac:dyDescent="0.25">
      <c r="A3945">
        <v>3878</v>
      </c>
      <c r="B3945" s="40">
        <v>3142643.3881268376</v>
      </c>
      <c r="C3945">
        <v>4253469.8336589793</v>
      </c>
      <c r="D3945" t="str">
        <v>unmet</v>
      </c>
      <c r="E3945">
        <v>-1110826.4455321417</v>
      </c>
    </row>
    <row r="3946" spans="1:5" x14ac:dyDescent="0.25">
      <c r="A3946">
        <v>3879</v>
      </c>
      <c r="B3946" s="40">
        <v>3378578.6140966886</v>
      </c>
      <c r="C3946">
        <v>4253056.2242973577</v>
      </c>
      <c r="D3946" t="str">
        <v>unmet</v>
      </c>
      <c r="E3946">
        <v>-874477.61020066915</v>
      </c>
    </row>
    <row r="3947" spans="1:5" x14ac:dyDescent="0.25">
      <c r="A3947">
        <v>3880</v>
      </c>
      <c r="B3947" s="40">
        <v>3034913.9940818944</v>
      </c>
      <c r="C3947">
        <v>4252887.9423899734</v>
      </c>
      <c r="D3947" t="str">
        <v>unmet</v>
      </c>
      <c r="E3947">
        <v>-1217973.948308079</v>
      </c>
    </row>
    <row r="3948" spans="1:5" x14ac:dyDescent="0.25">
      <c r="A3948">
        <v>3881</v>
      </c>
      <c r="B3948" s="40">
        <v>3190520.7289841976</v>
      </c>
      <c r="C3948">
        <v>4253321.3033966189</v>
      </c>
      <c r="D3948" t="str">
        <v>unmet</v>
      </c>
      <c r="E3948">
        <v>-1062800.5744124213</v>
      </c>
    </row>
    <row r="3949" spans="1:5" x14ac:dyDescent="0.25">
      <c r="A3949">
        <v>3882</v>
      </c>
      <c r="B3949" s="40">
        <v>4251287.7653079052</v>
      </c>
      <c r="C3949">
        <v>4252874.4041777924</v>
      </c>
      <c r="D3949" t="str">
        <v>unmet</v>
      </c>
      <c r="E3949">
        <v>-1586.6388698872179</v>
      </c>
    </row>
    <row r="3950" spans="1:5" x14ac:dyDescent="0.25">
      <c r="A3950">
        <v>3883</v>
      </c>
      <c r="B3950" s="40">
        <v>3024236.975576953</v>
      </c>
      <c r="C3950">
        <v>4252975.3693670006</v>
      </c>
      <c r="D3950" t="str">
        <v>unmet</v>
      </c>
      <c r="E3950">
        <v>-1228738.3937900476</v>
      </c>
    </row>
    <row r="3951" spans="1:5" x14ac:dyDescent="0.25">
      <c r="A3951">
        <v>3884</v>
      </c>
      <c r="B3951" s="40">
        <v>4010732.4230920998</v>
      </c>
      <c r="C3951">
        <v>4253873.3936825441</v>
      </c>
      <c r="D3951" t="str">
        <v>unmet</v>
      </c>
      <c r="E3951">
        <v>-243140.97059044428</v>
      </c>
    </row>
    <row r="3952" spans="1:5" x14ac:dyDescent="0.25">
      <c r="A3952">
        <v>3885</v>
      </c>
      <c r="B3952" s="40">
        <v>3208640.1370050898</v>
      </c>
      <c r="C3952">
        <v>4252988.7438072786</v>
      </c>
      <c r="D3952" t="str">
        <v>unmet</v>
      </c>
      <c r="E3952">
        <v>-1044348.6068021888</v>
      </c>
    </row>
    <row r="3953" spans="1:5" x14ac:dyDescent="0.25">
      <c r="A3953">
        <v>3886</v>
      </c>
      <c r="B3953" s="40">
        <v>3240842.2911342033</v>
      </c>
      <c r="C3953">
        <v>4253255.5856289286</v>
      </c>
      <c r="D3953" t="str">
        <v>unmet</v>
      </c>
      <c r="E3953">
        <v>-1012413.2944947253</v>
      </c>
    </row>
    <row r="3954" spans="1:5" x14ac:dyDescent="0.25">
      <c r="A3954">
        <v>3887</v>
      </c>
      <c r="B3954" s="40">
        <v>5852985.7550290264</v>
      </c>
      <c r="C3954">
        <v>4253145.5695984373</v>
      </c>
      <c r="D3954" t="str">
        <v>met</v>
      </c>
      <c r="E3954">
        <v>1599840.1854305891</v>
      </c>
    </row>
    <row r="3955" spans="1:5" x14ac:dyDescent="0.25">
      <c r="A3955">
        <v>3888</v>
      </c>
      <c r="B3955" s="40">
        <v>3514955.110246392</v>
      </c>
      <c r="C3955">
        <v>4253371.5638314979</v>
      </c>
      <c r="D3955" t="str">
        <v>unmet</v>
      </c>
      <c r="E3955">
        <v>-738416.45358510595</v>
      </c>
    </row>
    <row r="3956" spans="1:5" x14ac:dyDescent="0.25">
      <c r="A3956">
        <v>3889</v>
      </c>
      <c r="B3956" s="40">
        <v>3782547.2690441264</v>
      </c>
      <c r="C3956">
        <v>4253514.0708748763</v>
      </c>
      <c r="D3956" t="str">
        <v>unmet</v>
      </c>
      <c r="E3956">
        <v>-470966.80183074996</v>
      </c>
    </row>
    <row r="3957" spans="1:5" x14ac:dyDescent="0.25">
      <c r="A3957">
        <v>3890</v>
      </c>
      <c r="B3957" s="40">
        <v>2829793.1165014692</v>
      </c>
      <c r="C3957">
        <v>4253437.7254133811</v>
      </c>
      <c r="D3957" t="str">
        <v>unmet</v>
      </c>
      <c r="E3957">
        <v>-1423644.608911912</v>
      </c>
    </row>
    <row r="3958" spans="1:5" x14ac:dyDescent="0.25">
      <c r="A3958">
        <v>3891</v>
      </c>
      <c r="B3958" s="40">
        <v>4787849.4399625733</v>
      </c>
      <c r="C3958">
        <v>4253042.12762623</v>
      </c>
      <c r="D3958" t="str">
        <v>met</v>
      </c>
      <c r="E3958">
        <v>534807.31233634334</v>
      </c>
    </row>
    <row r="3959" spans="1:5" x14ac:dyDescent="0.25">
      <c r="A3959">
        <v>3892</v>
      </c>
      <c r="B3959" s="40">
        <v>3374997.6456445511</v>
      </c>
      <c r="C3959">
        <v>4253279.9526519049</v>
      </c>
      <c r="D3959" t="str">
        <v>unmet</v>
      </c>
      <c r="E3959">
        <v>-878282.30700735375</v>
      </c>
    </row>
    <row r="3960" spans="1:5" x14ac:dyDescent="0.25">
      <c r="A3960">
        <v>3893</v>
      </c>
      <c r="B3960" s="40">
        <v>5728934.8842239678</v>
      </c>
      <c r="C3960">
        <v>4253447.9169962658</v>
      </c>
      <c r="D3960" t="str">
        <v>met</v>
      </c>
      <c r="E3960">
        <v>1475486.967227702</v>
      </c>
    </row>
    <row r="3961" spans="1:5" x14ac:dyDescent="0.25">
      <c r="A3961">
        <v>3894</v>
      </c>
      <c r="B3961" s="40">
        <v>3749148.1788797439</v>
      </c>
      <c r="C3961">
        <v>4253072.314322724</v>
      </c>
      <c r="D3961" t="str">
        <v>unmet</v>
      </c>
      <c r="E3961">
        <v>-503924.1354429801</v>
      </c>
    </row>
    <row r="3962" spans="1:5" x14ac:dyDescent="0.25">
      <c r="A3962">
        <v>3895</v>
      </c>
      <c r="B3962" s="40">
        <v>3570355.6610343782</v>
      </c>
      <c r="C3962">
        <v>4253235.5293264613</v>
      </c>
      <c r="D3962" t="str">
        <v>unmet</v>
      </c>
      <c r="E3962">
        <v>-682879.86829208303</v>
      </c>
    </row>
    <row r="3963" spans="1:5" x14ac:dyDescent="0.25">
      <c r="A3963">
        <v>3896</v>
      </c>
      <c r="B3963" s="40">
        <v>3015790.8545098761</v>
      </c>
      <c r="C3963">
        <v>4253551.1879562577</v>
      </c>
      <c r="D3963" t="str">
        <v>unmet</v>
      </c>
      <c r="E3963">
        <v>-1237760.3334463816</v>
      </c>
    </row>
    <row r="3964" spans="1:5" x14ac:dyDescent="0.25">
      <c r="A3964">
        <v>3897</v>
      </c>
      <c r="B3964" s="40">
        <v>3587225.2315766755</v>
      </c>
      <c r="C3964">
        <v>4253211.2313753059</v>
      </c>
      <c r="D3964" t="str">
        <v>unmet</v>
      </c>
      <c r="E3964">
        <v>-665985.99979863036</v>
      </c>
    </row>
    <row r="3965" spans="1:5" x14ac:dyDescent="0.25">
      <c r="A3965">
        <v>3898</v>
      </c>
      <c r="B3965" s="40">
        <v>7110692.438414963</v>
      </c>
      <c r="C3965">
        <v>4253403.5073028123</v>
      </c>
      <c r="D3965" t="str">
        <v>met</v>
      </c>
      <c r="E3965">
        <v>2857288.9311121507</v>
      </c>
    </row>
    <row r="3966" spans="1:5" x14ac:dyDescent="0.25">
      <c r="A3966">
        <v>3899</v>
      </c>
      <c r="B3966" s="40">
        <v>3161965.8006104627</v>
      </c>
      <c r="C3966">
        <v>4253648.4575001914</v>
      </c>
      <c r="D3966" t="str">
        <v>unmet</v>
      </c>
      <c r="E3966">
        <v>-1091682.6568897287</v>
      </c>
    </row>
    <row r="3967" spans="1:5" x14ac:dyDescent="0.25">
      <c r="A3967">
        <v>3900</v>
      </c>
      <c r="B3967" s="40">
        <v>3174444.5311732641</v>
      </c>
      <c r="C3967">
        <v>4253474.5380504439</v>
      </c>
      <c r="D3967" t="str">
        <v>unmet</v>
      </c>
      <c r="E3967">
        <v>-1079030.0068771797</v>
      </c>
    </row>
    <row r="3968" spans="1:5" x14ac:dyDescent="0.25">
      <c r="A3968">
        <v>3901</v>
      </c>
      <c r="B3968" s="40">
        <v>3476346.4781573894</v>
      </c>
      <c r="C3968">
        <v>4252888.2982968176</v>
      </c>
      <c r="D3968" t="str">
        <v>unmet</v>
      </c>
      <c r="E3968">
        <v>-776541.82013942814</v>
      </c>
    </row>
    <row r="3969" spans="1:5" x14ac:dyDescent="0.25">
      <c r="A3969">
        <v>3902</v>
      </c>
      <c r="B3969" s="40">
        <v>3290276.4431199054</v>
      </c>
      <c r="C3969">
        <v>4253543.1937021296</v>
      </c>
      <c r="D3969" t="str">
        <v>unmet</v>
      </c>
      <c r="E3969">
        <v>-963266.75058222422</v>
      </c>
    </row>
    <row r="3970" spans="1:5" x14ac:dyDescent="0.25">
      <c r="A3970">
        <v>3903</v>
      </c>
      <c r="B3970" s="40">
        <v>4215909.8019989859</v>
      </c>
      <c r="C3970">
        <v>4253052.8950550426</v>
      </c>
      <c r="D3970" t="str">
        <v>unmet</v>
      </c>
      <c r="E3970">
        <v>-37143.093056056648</v>
      </c>
    </row>
    <row r="3971" spans="1:5" x14ac:dyDescent="0.25">
      <c r="A3971">
        <v>3904</v>
      </c>
      <c r="B3971" s="40">
        <v>3466314.0852107327</v>
      </c>
      <c r="C3971">
        <v>4253562.5103615224</v>
      </c>
      <c r="D3971" t="str">
        <v>unmet</v>
      </c>
      <c r="E3971">
        <v>-787248.42515078979</v>
      </c>
    </row>
    <row r="3972" spans="1:5" x14ac:dyDescent="0.25">
      <c r="A3972">
        <v>3905</v>
      </c>
      <c r="B3972" s="40">
        <v>4192870.8196965051</v>
      </c>
      <c r="C3972">
        <v>4253010.7385173151</v>
      </c>
      <c r="D3972" t="str">
        <v>unmet</v>
      </c>
      <c r="E3972">
        <v>-60139.918820810039</v>
      </c>
    </row>
    <row r="3973" spans="1:5" x14ac:dyDescent="0.25">
      <c r="A3973">
        <v>3906</v>
      </c>
      <c r="B3973" s="40">
        <v>3643387.9993121237</v>
      </c>
      <c r="C3973">
        <v>4253822.9852599408</v>
      </c>
      <c r="D3973" t="str">
        <v>unmet</v>
      </c>
      <c r="E3973">
        <v>-610434.9859478171</v>
      </c>
    </row>
    <row r="3974" spans="1:5" x14ac:dyDescent="0.25">
      <c r="A3974">
        <v>3907</v>
      </c>
      <c r="B3974" s="40">
        <v>4848214.9646481276</v>
      </c>
      <c r="C3974">
        <v>4253243.6857613381</v>
      </c>
      <c r="D3974" t="str">
        <v>met</v>
      </c>
      <c r="E3974">
        <v>594971.27888678946</v>
      </c>
    </row>
    <row r="3975" spans="1:5" x14ac:dyDescent="0.25">
      <c r="A3975">
        <v>3908</v>
      </c>
      <c r="B3975" s="40">
        <v>3777684.6242409921</v>
      </c>
      <c r="C3975">
        <v>4253793.8471913952</v>
      </c>
      <c r="D3975" t="str">
        <v>unmet</v>
      </c>
      <c r="E3975">
        <v>-476109.22295040311</v>
      </c>
    </row>
    <row r="3976" spans="1:5" x14ac:dyDescent="0.25">
      <c r="A3976">
        <v>3909</v>
      </c>
      <c r="B3976" s="40">
        <v>3367041.2071163077</v>
      </c>
      <c r="C3976">
        <v>4253581.6181878382</v>
      </c>
      <c r="D3976" t="str">
        <v>unmet</v>
      </c>
      <c r="E3976">
        <v>-886540.41107153054</v>
      </c>
    </row>
    <row r="3977" spans="1:5" x14ac:dyDescent="0.25">
      <c r="A3977">
        <v>3910</v>
      </c>
      <c r="B3977" s="40">
        <v>3263934.2104695514</v>
      </c>
      <c r="C3977">
        <v>4253245.6640052386</v>
      </c>
      <c r="D3977" t="str">
        <v>unmet</v>
      </c>
      <c r="E3977">
        <v>-989311.45353568718</v>
      </c>
    </row>
    <row r="3978" spans="1:5" x14ac:dyDescent="0.25">
      <c r="A3978">
        <v>3911</v>
      </c>
      <c r="B3978" s="40">
        <v>3782682.2993757934</v>
      </c>
      <c r="C3978">
        <v>4253214.0603617588</v>
      </c>
      <c r="D3978" t="str">
        <v>unmet</v>
      </c>
      <c r="E3978">
        <v>-470531.76098596537</v>
      </c>
    </row>
    <row r="3979" spans="1:5" x14ac:dyDescent="0.25">
      <c r="A3979">
        <v>3912</v>
      </c>
      <c r="B3979" s="40">
        <v>2895380.1449791165</v>
      </c>
      <c r="C3979">
        <v>4252967.7372852387</v>
      </c>
      <c r="D3979" t="str">
        <v>unmet</v>
      </c>
      <c r="E3979">
        <v>-1357587.5923061222</v>
      </c>
    </row>
    <row r="3980" spans="1:5" x14ac:dyDescent="0.25">
      <c r="A3980">
        <v>3913</v>
      </c>
      <c r="B3980" s="40">
        <v>3264234.0344341933</v>
      </c>
      <c r="C3980">
        <v>4253679.9554044642</v>
      </c>
      <c r="D3980" t="str">
        <v>unmet</v>
      </c>
      <c r="E3980">
        <v>-989445.92097027088</v>
      </c>
    </row>
    <row r="3981" spans="1:5" x14ac:dyDescent="0.25">
      <c r="A3981">
        <v>3914</v>
      </c>
      <c r="B3981" s="40">
        <v>3594847.5806702757</v>
      </c>
      <c r="C3981">
        <v>4253327.6751078134</v>
      </c>
      <c r="D3981" t="str">
        <v>unmet</v>
      </c>
      <c r="E3981">
        <v>-658480.09443753771</v>
      </c>
    </row>
    <row r="3982" spans="1:5" x14ac:dyDescent="0.25">
      <c r="A3982">
        <v>3915</v>
      </c>
      <c r="B3982" s="40">
        <v>5550016.4404920302</v>
      </c>
      <c r="C3982">
        <v>4253153.3159376159</v>
      </c>
      <c r="D3982" t="str">
        <v>met</v>
      </c>
      <c r="E3982">
        <v>1296863.1245544143</v>
      </c>
    </row>
    <row r="3983" spans="1:5" x14ac:dyDescent="0.25">
      <c r="A3983">
        <v>3916</v>
      </c>
      <c r="B3983" s="40">
        <v>3284092.2672569011</v>
      </c>
      <c r="C3983">
        <v>4253667.5935859261</v>
      </c>
      <c r="D3983" t="str">
        <v>unmet</v>
      </c>
      <c r="E3983">
        <v>-969575.32632902497</v>
      </c>
    </row>
    <row r="3984" spans="1:5" x14ac:dyDescent="0.25">
      <c r="A3984">
        <v>3917</v>
      </c>
      <c r="B3984" s="40">
        <v>3193721.4091275856</v>
      </c>
      <c r="C3984">
        <v>4253670.4959406378</v>
      </c>
      <c r="D3984" t="str">
        <v>unmet</v>
      </c>
      <c r="E3984">
        <v>-1059949.0868130522</v>
      </c>
    </row>
    <row r="3985" spans="1:5" x14ac:dyDescent="0.25">
      <c r="A3985">
        <v>3918</v>
      </c>
      <c r="B3985" s="40">
        <v>3518155.6703496631</v>
      </c>
      <c r="C3985">
        <v>4252543.9257866759</v>
      </c>
      <c r="D3985" t="str">
        <v>unmet</v>
      </c>
      <c r="E3985">
        <v>-734388.25543701276</v>
      </c>
    </row>
    <row r="3986" spans="1:5" x14ac:dyDescent="0.25">
      <c r="A3986">
        <v>3919</v>
      </c>
      <c r="B3986" s="40">
        <v>3589212.0096585001</v>
      </c>
      <c r="C3986">
        <v>4253811.90932847</v>
      </c>
      <c r="D3986" t="str">
        <v>unmet</v>
      </c>
      <c r="E3986">
        <v>-664599.89966996992</v>
      </c>
    </row>
    <row r="3987" spans="1:5" x14ac:dyDescent="0.25">
      <c r="A3987">
        <v>3920</v>
      </c>
      <c r="B3987" s="40">
        <v>3180522.5482046707</v>
      </c>
      <c r="C3987">
        <v>4253291.7204633206</v>
      </c>
      <c r="D3987" t="str">
        <v>unmet</v>
      </c>
      <c r="E3987">
        <v>-1072769.17225865</v>
      </c>
    </row>
    <row r="3988" spans="1:5" x14ac:dyDescent="0.25">
      <c r="A3988">
        <v>3921</v>
      </c>
      <c r="B3988" s="40">
        <v>3675973.1799108246</v>
      </c>
      <c r="C3988">
        <v>4253638.251065515</v>
      </c>
      <c r="D3988" t="str">
        <v>unmet</v>
      </c>
      <c r="E3988">
        <v>-577665.07115469035</v>
      </c>
    </row>
    <row r="3989" spans="1:5" x14ac:dyDescent="0.25">
      <c r="A3989">
        <v>3922</v>
      </c>
      <c r="B3989" s="40">
        <v>3152500.3891556007</v>
      </c>
      <c r="C3989">
        <v>4252979.9545854637</v>
      </c>
      <c r="D3989" t="str">
        <v>unmet</v>
      </c>
      <c r="E3989">
        <v>-1100479.5654298631</v>
      </c>
    </row>
    <row r="3990" spans="1:5" x14ac:dyDescent="0.25">
      <c r="A3990">
        <v>3923</v>
      </c>
      <c r="B3990" s="40">
        <v>3101443.2300391574</v>
      </c>
      <c r="C3990">
        <v>4253438.9052216271</v>
      </c>
      <c r="D3990" t="str">
        <v>unmet</v>
      </c>
      <c r="E3990">
        <v>-1151995.6751824697</v>
      </c>
    </row>
    <row r="3991" spans="1:5" x14ac:dyDescent="0.25">
      <c r="A3991">
        <v>3924</v>
      </c>
      <c r="B3991" s="40">
        <v>3337243.5255470071</v>
      </c>
      <c r="C3991">
        <v>4252894.9243028574</v>
      </c>
      <c r="D3991" t="str">
        <v>unmet</v>
      </c>
      <c r="E3991">
        <v>-915651.39875585027</v>
      </c>
    </row>
    <row r="3992" spans="1:5" x14ac:dyDescent="0.25">
      <c r="A3992">
        <v>3925</v>
      </c>
      <c r="B3992" s="40">
        <v>3484470.7964538783</v>
      </c>
      <c r="C3992">
        <v>4253255.7993056616</v>
      </c>
      <c r="D3992" t="str">
        <v>unmet</v>
      </c>
      <c r="E3992">
        <v>-768785.0028517833</v>
      </c>
    </row>
    <row r="3993" spans="1:5" x14ac:dyDescent="0.25">
      <c r="A3993">
        <v>3926</v>
      </c>
      <c r="B3993" s="40">
        <v>3021697.7203914728</v>
      </c>
      <c r="C3993">
        <v>4253311.9622361055</v>
      </c>
      <c r="D3993" t="str">
        <v>unmet</v>
      </c>
      <c r="E3993">
        <v>-1231614.2418446327</v>
      </c>
    </row>
    <row r="3994" spans="1:5" x14ac:dyDescent="0.25">
      <c r="A3994">
        <v>3927</v>
      </c>
      <c r="B3994" s="40">
        <v>3702015.2917225743</v>
      </c>
      <c r="C3994">
        <v>4253335.0108476821</v>
      </c>
      <c r="D3994" t="str">
        <v>unmet</v>
      </c>
      <c r="E3994">
        <v>-551319.71912510786</v>
      </c>
    </row>
    <row r="3995" spans="1:5" x14ac:dyDescent="0.25">
      <c r="A3995">
        <v>3928</v>
      </c>
      <c r="B3995" s="40">
        <v>3636742.7444500914</v>
      </c>
      <c r="C3995">
        <v>4253133.5414544875</v>
      </c>
      <c r="D3995" t="str">
        <v>unmet</v>
      </c>
      <c r="E3995">
        <v>-616390.7970043961</v>
      </c>
    </row>
    <row r="3996" spans="1:5" x14ac:dyDescent="0.25">
      <c r="A3996">
        <v>3929</v>
      </c>
      <c r="B3996" s="40">
        <v>3117203.6061643586</v>
      </c>
      <c r="C3996">
        <v>4253660.4428882217</v>
      </c>
      <c r="D3996" t="str">
        <v>unmet</v>
      </c>
      <c r="E3996">
        <v>-1136456.8367238631</v>
      </c>
    </row>
    <row r="3997" spans="1:5" x14ac:dyDescent="0.25">
      <c r="A3997">
        <v>3930</v>
      </c>
      <c r="B3997" s="40">
        <v>3074086.558555325</v>
      </c>
      <c r="C3997">
        <v>4253418.9640355278</v>
      </c>
      <c r="D3997" t="str">
        <v>unmet</v>
      </c>
      <c r="E3997">
        <v>-1179332.4054802028</v>
      </c>
    </row>
    <row r="3998" spans="1:5" x14ac:dyDescent="0.25">
      <c r="A3998">
        <v>3931</v>
      </c>
      <c r="B3998" s="40">
        <v>3161825.0846569645</v>
      </c>
      <c r="C3998">
        <v>4252959.5588687779</v>
      </c>
      <c r="D3998" t="str">
        <v>unmet</v>
      </c>
      <c r="E3998">
        <v>-1091134.4742118134</v>
      </c>
    </row>
    <row r="3999" spans="1:5" x14ac:dyDescent="0.25">
      <c r="A3999">
        <v>3932</v>
      </c>
      <c r="B3999" s="40">
        <v>2787409.9872766924</v>
      </c>
      <c r="C3999">
        <v>4253568.3707614876</v>
      </c>
      <c r="D3999" t="str">
        <v>unmet</v>
      </c>
      <c r="E3999">
        <v>-1466158.3834847952</v>
      </c>
    </row>
    <row r="4000" spans="1:5" x14ac:dyDescent="0.25">
      <c r="A4000">
        <v>3933</v>
      </c>
      <c r="B4000" s="40">
        <v>3647981.6252962719</v>
      </c>
      <c r="C4000">
        <v>4253417.8845066326</v>
      </c>
      <c r="D4000" t="str">
        <v>unmet</v>
      </c>
      <c r="E4000">
        <v>-605436.2592103607</v>
      </c>
    </row>
    <row r="4001" spans="1:5" x14ac:dyDescent="0.25">
      <c r="A4001">
        <v>3934</v>
      </c>
      <c r="B4001" s="40">
        <v>3012988.9639974805</v>
      </c>
      <c r="C4001">
        <v>4253363.8713715626</v>
      </c>
      <c r="D4001" t="str">
        <v>unmet</v>
      </c>
      <c r="E4001">
        <v>-1240374.9073740821</v>
      </c>
    </row>
    <row r="4002" spans="1:5" x14ac:dyDescent="0.25">
      <c r="A4002">
        <v>3935</v>
      </c>
      <c r="B4002" s="40">
        <v>3195301.6890618186</v>
      </c>
      <c r="C4002">
        <v>4253344.8045647042</v>
      </c>
      <c r="D4002" t="str">
        <v>unmet</v>
      </c>
      <c r="E4002">
        <v>-1058043.1155028855</v>
      </c>
    </row>
    <row r="4003" spans="1:5" x14ac:dyDescent="0.25">
      <c r="A4003">
        <v>3936</v>
      </c>
      <c r="B4003" s="40">
        <v>3854383.7333483631</v>
      </c>
      <c r="C4003">
        <v>4252777.9568159794</v>
      </c>
      <c r="D4003" t="str">
        <v>unmet</v>
      </c>
      <c r="E4003">
        <v>-398394.22346761636</v>
      </c>
    </row>
    <row r="4004" spans="1:5" x14ac:dyDescent="0.25">
      <c r="A4004">
        <v>3937</v>
      </c>
      <c r="B4004" s="40">
        <v>4358544.6504615638</v>
      </c>
      <c r="C4004">
        <v>4252840.1474271677</v>
      </c>
      <c r="D4004" t="str">
        <v>met</v>
      </c>
      <c r="E4004">
        <v>105704.5030343961</v>
      </c>
    </row>
    <row r="4005" spans="1:5" x14ac:dyDescent="0.25">
      <c r="A4005">
        <v>3938</v>
      </c>
      <c r="B4005" s="40">
        <v>2947958.1203046953</v>
      </c>
      <c r="C4005">
        <v>4253182.5806942843</v>
      </c>
      <c r="D4005" t="str">
        <v>unmet</v>
      </c>
      <c r="E4005">
        <v>-1305224.460389589</v>
      </c>
    </row>
    <row r="4006" spans="1:5" x14ac:dyDescent="0.25">
      <c r="A4006">
        <v>3939</v>
      </c>
      <c r="B4006" s="40">
        <v>3801523.7926625186</v>
      </c>
      <c r="C4006">
        <v>4253103.3833908206</v>
      </c>
      <c r="D4006" t="str">
        <v>unmet</v>
      </c>
      <c r="E4006">
        <v>-451579.59072830202</v>
      </c>
    </row>
    <row r="4007" spans="1:5" x14ac:dyDescent="0.25">
      <c r="A4007">
        <v>3940</v>
      </c>
      <c r="B4007" s="40">
        <v>3161166.6524030399</v>
      </c>
      <c r="C4007">
        <v>4253536.5378070949</v>
      </c>
      <c r="D4007" t="str">
        <v>unmet</v>
      </c>
      <c r="E4007">
        <v>-1092369.885404055</v>
      </c>
    </row>
    <row r="4008" spans="1:5" x14ac:dyDescent="0.25">
      <c r="A4008">
        <v>3941</v>
      </c>
      <c r="B4008" s="40">
        <v>3100902.2262938633</v>
      </c>
      <c r="C4008">
        <v>4252871.0829641931</v>
      </c>
      <c r="D4008" t="str">
        <v>unmet</v>
      </c>
      <c r="E4008">
        <v>-1151968.8566703298</v>
      </c>
    </row>
    <row r="4009" spans="1:5" x14ac:dyDescent="0.25">
      <c r="A4009">
        <v>3942</v>
      </c>
      <c r="B4009" s="40">
        <v>3737866.9172835876</v>
      </c>
      <c r="C4009">
        <v>4253666.9843959585</v>
      </c>
      <c r="D4009" t="str">
        <v>unmet</v>
      </c>
      <c r="E4009">
        <v>-515800.06711237086</v>
      </c>
    </row>
    <row r="4010" spans="1:5" x14ac:dyDescent="0.25">
      <c r="A4010">
        <v>3943</v>
      </c>
      <c r="B4010" s="40">
        <v>3058756.8385121156</v>
      </c>
      <c r="C4010">
        <v>4253198.6707379818</v>
      </c>
      <c r="D4010" t="str">
        <v>unmet</v>
      </c>
      <c r="E4010">
        <v>-1194441.8322258662</v>
      </c>
    </row>
    <row r="4011" spans="1:5" x14ac:dyDescent="0.25">
      <c r="A4011">
        <v>3944</v>
      </c>
      <c r="B4011" s="40">
        <v>3674846.9496228509</v>
      </c>
      <c r="C4011">
        <v>4253423.4994359137</v>
      </c>
      <c r="D4011" t="str">
        <v>unmet</v>
      </c>
      <c r="E4011">
        <v>-578576.54981306288</v>
      </c>
    </row>
    <row r="4012" spans="1:5" x14ac:dyDescent="0.25">
      <c r="A4012">
        <v>3945</v>
      </c>
      <c r="B4012" s="40">
        <v>3674447.5093829352</v>
      </c>
      <c r="C4012">
        <v>4253707.353459158</v>
      </c>
      <c r="D4012" t="str">
        <v>unmet</v>
      </c>
      <c r="E4012">
        <v>-579259.84407622274</v>
      </c>
    </row>
    <row r="4013" spans="1:5" x14ac:dyDescent="0.25">
      <c r="A4013">
        <v>3946</v>
      </c>
      <c r="B4013" s="40">
        <v>3498579.2887451574</v>
      </c>
      <c r="C4013">
        <v>4253666.4440551493</v>
      </c>
      <c r="D4013" t="str">
        <v>unmet</v>
      </c>
      <c r="E4013">
        <v>-755087.15530999191</v>
      </c>
    </row>
    <row r="4014" spans="1:5" x14ac:dyDescent="0.25">
      <c r="A4014">
        <v>3947</v>
      </c>
      <c r="B4014" s="40">
        <v>3787745.9508241126</v>
      </c>
      <c r="C4014">
        <v>4253378.8874360062</v>
      </c>
      <c r="D4014" t="str">
        <v>unmet</v>
      </c>
      <c r="E4014">
        <v>-465632.93661189359</v>
      </c>
    </row>
    <row r="4015" spans="1:5" x14ac:dyDescent="0.25">
      <c r="A4015">
        <v>3948</v>
      </c>
      <c r="B4015" s="40">
        <v>3672774.6304445555</v>
      </c>
      <c r="C4015">
        <v>4253485.6327140741</v>
      </c>
      <c r="D4015" t="str">
        <v>unmet</v>
      </c>
      <c r="E4015">
        <v>-580711.00226951856</v>
      </c>
    </row>
    <row r="4016" spans="1:5" x14ac:dyDescent="0.25">
      <c r="A4016">
        <v>3949</v>
      </c>
      <c r="B4016" s="40">
        <v>3325257.9987211479</v>
      </c>
      <c r="C4016">
        <v>4253144.9174066726</v>
      </c>
      <c r="D4016" t="str">
        <v>unmet</v>
      </c>
      <c r="E4016">
        <v>-927886.91868552472</v>
      </c>
    </row>
    <row r="4017" spans="1:5" x14ac:dyDescent="0.25">
      <c r="A4017">
        <v>3950</v>
      </c>
      <c r="B4017" s="40">
        <v>4252454.0613078587</v>
      </c>
      <c r="C4017">
        <v>4253468.7234368855</v>
      </c>
      <c r="D4017" t="str">
        <v>unmet</v>
      </c>
      <c r="E4017">
        <v>-1014.6621290268376</v>
      </c>
    </row>
    <row r="4018" spans="1:5" x14ac:dyDescent="0.25">
      <c r="A4018">
        <v>3951</v>
      </c>
      <c r="B4018" s="40">
        <v>3345218.6241301694</v>
      </c>
      <c r="C4018">
        <v>4252901.3690460622</v>
      </c>
      <c r="D4018" t="str">
        <v>unmet</v>
      </c>
      <c r="E4018">
        <v>-907682.74491589284</v>
      </c>
    </row>
    <row r="4019" spans="1:5" x14ac:dyDescent="0.25">
      <c r="A4019">
        <v>3952</v>
      </c>
      <c r="B4019" s="40">
        <v>3279854.9325081669</v>
      </c>
      <c r="C4019">
        <v>4253733.2851586156</v>
      </c>
      <c r="D4019" t="str">
        <v>unmet</v>
      </c>
      <c r="E4019">
        <v>-973878.35265044868</v>
      </c>
    </row>
    <row r="4020" spans="1:5" x14ac:dyDescent="0.25">
      <c r="A4020">
        <v>3953</v>
      </c>
      <c r="B4020" s="40">
        <v>3233435.3909728331</v>
      </c>
      <c r="C4020">
        <v>4253071.4645125745</v>
      </c>
      <c r="D4020" t="str">
        <v>unmet</v>
      </c>
      <c r="E4020">
        <v>-1019636.0735397413</v>
      </c>
    </row>
    <row r="4021" spans="1:5" x14ac:dyDescent="0.25">
      <c r="A4021">
        <v>3954</v>
      </c>
      <c r="B4021" s="40">
        <v>3425547.7681726213</v>
      </c>
      <c r="C4021">
        <v>4253300.3306749249</v>
      </c>
      <c r="D4021" t="str">
        <v>unmet</v>
      </c>
      <c r="E4021">
        <v>-827752.56250230363</v>
      </c>
    </row>
    <row r="4022" spans="1:5" x14ac:dyDescent="0.25">
      <c r="A4022">
        <v>3955</v>
      </c>
      <c r="B4022" s="40">
        <v>3608607.2107625697</v>
      </c>
      <c r="C4022">
        <v>4253165.0892973887</v>
      </c>
      <c r="D4022" t="str">
        <v>unmet</v>
      </c>
      <c r="E4022">
        <v>-644557.878534819</v>
      </c>
    </row>
    <row r="4023" spans="1:5" x14ac:dyDescent="0.25">
      <c r="A4023">
        <v>3956</v>
      </c>
      <c r="B4023" s="40">
        <v>2928570.8175184689</v>
      </c>
      <c r="C4023">
        <v>4253237.5591068268</v>
      </c>
      <c r="D4023" t="str">
        <v>unmet</v>
      </c>
      <c r="E4023">
        <v>-1324666.7415883578</v>
      </c>
    </row>
    <row r="4024" spans="1:5" x14ac:dyDescent="0.25">
      <c r="A4024">
        <v>3957</v>
      </c>
      <c r="B4024" s="40">
        <v>3025314.306265003</v>
      </c>
      <c r="C4024">
        <v>4253824.4718706729</v>
      </c>
      <c r="D4024" t="str">
        <v>unmet</v>
      </c>
      <c r="E4024">
        <v>-1228510.1656056698</v>
      </c>
    </row>
    <row r="4025" spans="1:5" x14ac:dyDescent="0.25">
      <c r="A4025">
        <v>3958</v>
      </c>
      <c r="B4025" s="40">
        <v>3381691.7413132754</v>
      </c>
      <c r="C4025">
        <v>4253477.7415527832</v>
      </c>
      <c r="D4025" t="str">
        <v>unmet</v>
      </c>
      <c r="E4025">
        <v>-871786.00023950776</v>
      </c>
    </row>
    <row r="4026" spans="1:5" x14ac:dyDescent="0.25">
      <c r="A4026">
        <v>3959</v>
      </c>
      <c r="B4026" s="40">
        <v>3807247.5985758421</v>
      </c>
      <c r="C4026">
        <v>4253226.6571297385</v>
      </c>
      <c r="D4026" t="str">
        <v>unmet</v>
      </c>
      <c r="E4026">
        <v>-445979.05855389638</v>
      </c>
    </row>
    <row r="4027" spans="1:5" x14ac:dyDescent="0.25">
      <c r="A4027">
        <v>3960</v>
      </c>
      <c r="B4027" s="40">
        <v>2971304.506478142</v>
      </c>
      <c r="C4027">
        <v>4253531.8892197087</v>
      </c>
      <c r="D4027" t="str">
        <v>unmet</v>
      </c>
      <c r="E4027">
        <v>-1282227.3827415667</v>
      </c>
    </row>
    <row r="4028" spans="1:5" x14ac:dyDescent="0.25">
      <c r="A4028">
        <v>3961</v>
      </c>
      <c r="B4028" s="40">
        <v>3142625.5284129502</v>
      </c>
      <c r="C4028">
        <v>4254172.4206627458</v>
      </c>
      <c r="D4028" t="str">
        <v>unmet</v>
      </c>
      <c r="E4028">
        <v>-1111546.8922497956</v>
      </c>
    </row>
    <row r="4029" spans="1:5" x14ac:dyDescent="0.25">
      <c r="A4029">
        <v>3962</v>
      </c>
      <c r="B4029" s="40">
        <v>3084126.3164083194</v>
      </c>
      <c r="C4029">
        <v>4253207.8566640662</v>
      </c>
      <c r="D4029" t="str">
        <v>unmet</v>
      </c>
      <c r="E4029">
        <v>-1169081.5402557468</v>
      </c>
    </row>
    <row r="4030" spans="1:5" x14ac:dyDescent="0.25">
      <c r="A4030">
        <v>3963</v>
      </c>
      <c r="B4030" s="40">
        <v>3051081.4699106733</v>
      </c>
      <c r="C4030">
        <v>4253334.8534529116</v>
      </c>
      <c r="D4030" t="str">
        <v>unmet</v>
      </c>
      <c r="E4030">
        <v>-1202253.3835422383</v>
      </c>
    </row>
    <row r="4031" spans="1:5" x14ac:dyDescent="0.25">
      <c r="A4031">
        <v>3964</v>
      </c>
      <c r="B4031" s="40">
        <v>3294981.4128243122</v>
      </c>
      <c r="C4031">
        <v>4253026.6269153543</v>
      </c>
      <c r="D4031" t="str">
        <v>unmet</v>
      </c>
      <c r="E4031">
        <v>-958045.21409104206</v>
      </c>
    </row>
    <row r="4032" spans="1:5" x14ac:dyDescent="0.25">
      <c r="A4032">
        <v>3965</v>
      </c>
      <c r="B4032" s="40">
        <v>3174816.7256724257</v>
      </c>
      <c r="C4032">
        <v>4252937.3821340166</v>
      </c>
      <c r="D4032" t="str">
        <v>unmet</v>
      </c>
      <c r="E4032">
        <v>-1078120.6564615909</v>
      </c>
    </row>
    <row r="4033" spans="1:5" x14ac:dyDescent="0.25">
      <c r="A4033">
        <v>3966</v>
      </c>
      <c r="B4033" s="40">
        <v>3027125.1078980095</v>
      </c>
      <c r="C4033">
        <v>4253365.8543915367</v>
      </c>
      <c r="D4033" t="str">
        <v>unmet</v>
      </c>
      <c r="E4033">
        <v>-1226240.7464935272</v>
      </c>
    </row>
    <row r="4034" spans="1:5" x14ac:dyDescent="0.25">
      <c r="A4034">
        <v>3967</v>
      </c>
      <c r="B4034" s="40">
        <v>3744694.5980554037</v>
      </c>
      <c r="C4034">
        <v>4253405.3425733428</v>
      </c>
      <c r="D4034" t="str">
        <v>unmet</v>
      </c>
      <c r="E4034">
        <v>-508710.74451793917</v>
      </c>
    </row>
    <row r="4035" spans="1:5" x14ac:dyDescent="0.25">
      <c r="A4035">
        <v>3968</v>
      </c>
      <c r="B4035" s="40">
        <v>3102122.6271555573</v>
      </c>
      <c r="C4035">
        <v>4253065.063257684</v>
      </c>
      <c r="D4035" t="str">
        <v>unmet</v>
      </c>
      <c r="E4035">
        <v>-1150942.4361021267</v>
      </c>
    </row>
    <row r="4036" spans="1:5" x14ac:dyDescent="0.25">
      <c r="A4036">
        <v>3969</v>
      </c>
      <c r="B4036" s="40">
        <v>3300150.5783322323</v>
      </c>
      <c r="C4036">
        <v>4253168.1108203661</v>
      </c>
      <c r="D4036" t="str">
        <v>unmet</v>
      </c>
      <c r="E4036">
        <v>-953017.53248813376</v>
      </c>
    </row>
    <row r="4037" spans="1:5" x14ac:dyDescent="0.25">
      <c r="A4037">
        <v>3970</v>
      </c>
      <c r="B4037" s="40">
        <v>3418459.3237136793</v>
      </c>
      <c r="C4037">
        <v>4253075.1704338472</v>
      </c>
      <c r="D4037" t="str">
        <v>unmet</v>
      </c>
      <c r="E4037">
        <v>-834615.8467201679</v>
      </c>
    </row>
    <row r="4038" spans="1:5" x14ac:dyDescent="0.25">
      <c r="A4038">
        <v>3971</v>
      </c>
      <c r="B4038" s="40">
        <v>3747084.4559577168</v>
      </c>
      <c r="C4038">
        <v>4253190.7230648445</v>
      </c>
      <c r="D4038" t="str">
        <v>unmet</v>
      </c>
      <c r="E4038">
        <v>-506106.2671071277</v>
      </c>
    </row>
    <row r="4039" spans="1:5" x14ac:dyDescent="0.25">
      <c r="A4039">
        <v>3972</v>
      </c>
      <c r="B4039" s="40">
        <v>3350137.474383058</v>
      </c>
      <c r="C4039">
        <v>4252974.8261707881</v>
      </c>
      <c r="D4039" t="str">
        <v>unmet</v>
      </c>
      <c r="E4039">
        <v>-902837.35178773012</v>
      </c>
    </row>
    <row r="4040" spans="1:5" x14ac:dyDescent="0.25">
      <c r="A4040">
        <v>3973</v>
      </c>
      <c r="B4040" s="40">
        <v>3571355.855095352</v>
      </c>
      <c r="C4040">
        <v>4253355.0777503392</v>
      </c>
      <c r="D4040" t="str">
        <v>unmet</v>
      </c>
      <c r="E4040">
        <v>-681999.22265498713</v>
      </c>
    </row>
    <row r="4041" spans="1:5" x14ac:dyDescent="0.25">
      <c r="A4041">
        <v>3974</v>
      </c>
      <c r="B4041" s="40">
        <v>3422883.7239160663</v>
      </c>
      <c r="C4041">
        <v>4253408.4914604081</v>
      </c>
      <c r="D4041" t="str">
        <v>unmet</v>
      </c>
      <c r="E4041">
        <v>-830524.76754434174</v>
      </c>
    </row>
    <row r="4042" spans="1:5" x14ac:dyDescent="0.25">
      <c r="A4042">
        <v>3975</v>
      </c>
      <c r="B4042" s="40">
        <v>3261404.4769991804</v>
      </c>
      <c r="C4042">
        <v>4253438.148558897</v>
      </c>
      <c r="D4042" t="str">
        <v>unmet</v>
      </c>
      <c r="E4042">
        <v>-992033.67155971657</v>
      </c>
    </row>
    <row r="4043" spans="1:5" x14ac:dyDescent="0.25">
      <c r="A4043">
        <v>3976</v>
      </c>
      <c r="B4043" s="40">
        <v>3412267.1065808386</v>
      </c>
      <c r="C4043">
        <v>4253684.5068781702</v>
      </c>
      <c r="D4043" t="str">
        <v>unmet</v>
      </c>
      <c r="E4043">
        <v>-841417.40029733162</v>
      </c>
    </row>
    <row r="4044" spans="1:5" x14ac:dyDescent="0.25">
      <c r="A4044">
        <v>3977</v>
      </c>
      <c r="B4044" s="40">
        <v>3379432.0054018078</v>
      </c>
      <c r="C4044">
        <v>4253336.9097830001</v>
      </c>
      <c r="D4044" t="str">
        <v>unmet</v>
      </c>
      <c r="E4044">
        <v>-873904.90438119229</v>
      </c>
    </row>
    <row r="4045" spans="1:5" x14ac:dyDescent="0.25">
      <c r="A4045">
        <v>3978</v>
      </c>
      <c r="B4045" s="40">
        <v>3564854.7049910692</v>
      </c>
      <c r="C4045">
        <v>4254131.021618966</v>
      </c>
      <c r="D4045" t="str">
        <v>unmet</v>
      </c>
      <c r="E4045">
        <v>-689276.31662789686</v>
      </c>
    </row>
    <row r="4046" spans="1:5" x14ac:dyDescent="0.25">
      <c r="A4046">
        <v>3979</v>
      </c>
      <c r="B4046" s="40">
        <v>3181034.5130310417</v>
      </c>
      <c r="C4046">
        <v>4253639.3738628328</v>
      </c>
      <c r="D4046" t="str">
        <v>unmet</v>
      </c>
      <c r="E4046">
        <v>-1072604.8608317911</v>
      </c>
    </row>
    <row r="4047" spans="1:5" x14ac:dyDescent="0.25">
      <c r="A4047">
        <v>3980</v>
      </c>
      <c r="B4047" s="40">
        <v>3027127.4051479148</v>
      </c>
      <c r="C4047">
        <v>4253721.3546185568</v>
      </c>
      <c r="D4047" t="str">
        <v>unmet</v>
      </c>
      <c r="E4047">
        <v>-1226593.949470642</v>
      </c>
    </row>
    <row r="4048" spans="1:5" x14ac:dyDescent="0.25">
      <c r="A4048">
        <v>3981</v>
      </c>
      <c r="B4048" s="40">
        <v>3010407.630787123</v>
      </c>
      <c r="C4048">
        <v>4253895.6876992518</v>
      </c>
      <c r="D4048" t="str">
        <v>unmet</v>
      </c>
      <c r="E4048">
        <v>-1243488.0569121288</v>
      </c>
    </row>
    <row r="4049" spans="1:5" x14ac:dyDescent="0.25">
      <c r="A4049">
        <v>3982</v>
      </c>
      <c r="B4049" s="40">
        <v>4072870.1754487287</v>
      </c>
      <c r="C4049">
        <v>4253683.2796177035</v>
      </c>
      <c r="D4049" t="str">
        <v>unmet</v>
      </c>
      <c r="E4049">
        <v>-180813.10416897479</v>
      </c>
    </row>
    <row r="4050" spans="1:5" x14ac:dyDescent="0.25">
      <c r="A4050">
        <v>3983</v>
      </c>
      <c r="B4050" s="40">
        <v>3092889.8858436625</v>
      </c>
      <c r="C4050">
        <v>4253292.1559984358</v>
      </c>
      <c r="D4050" t="str">
        <v>unmet</v>
      </c>
      <c r="E4050">
        <v>-1160402.2701547733</v>
      </c>
    </row>
    <row r="4051" spans="1:5" x14ac:dyDescent="0.25">
      <c r="A4051">
        <v>3984</v>
      </c>
      <c r="B4051" s="40">
        <v>3873592.8994919173</v>
      </c>
      <c r="C4051">
        <v>4253200.8041615719</v>
      </c>
      <c r="D4051" t="str">
        <v>unmet</v>
      </c>
      <c r="E4051">
        <v>-379607.90466965456</v>
      </c>
    </row>
    <row r="4052" spans="1:5" x14ac:dyDescent="0.25">
      <c r="A4052">
        <v>3985</v>
      </c>
      <c r="B4052" s="40">
        <v>2958372.730072042</v>
      </c>
      <c r="C4052">
        <v>4253188.5183936283</v>
      </c>
      <c r="D4052" t="str">
        <v>unmet</v>
      </c>
      <c r="E4052">
        <v>-1294815.7883215863</v>
      </c>
    </row>
    <row r="4053" spans="1:5" x14ac:dyDescent="0.25">
      <c r="A4053">
        <v>3986</v>
      </c>
      <c r="B4053" s="40">
        <v>3765513.0367010683</v>
      </c>
      <c r="C4053">
        <v>4252998.2187617403</v>
      </c>
      <c r="D4053" t="str">
        <v>unmet</v>
      </c>
      <c r="E4053">
        <v>-487485.18206067197</v>
      </c>
    </row>
    <row r="4054" spans="1:5" x14ac:dyDescent="0.25">
      <c r="A4054">
        <v>3987</v>
      </c>
      <c r="B4054" s="40">
        <v>3446016.858077581</v>
      </c>
      <c r="C4054">
        <v>4252978.6943748454</v>
      </c>
      <c r="D4054" t="str">
        <v>unmet</v>
      </c>
      <c r="E4054">
        <v>-806961.83629726432</v>
      </c>
    </row>
    <row r="4055" spans="1:5" x14ac:dyDescent="0.25">
      <c r="A4055">
        <v>3988</v>
      </c>
      <c r="B4055" s="40">
        <v>3377920.8513783216</v>
      </c>
      <c r="C4055">
        <v>4253969.2898102924</v>
      </c>
      <c r="D4055" t="str">
        <v>unmet</v>
      </c>
      <c r="E4055">
        <v>-876048.43843197078</v>
      </c>
    </row>
    <row r="4056" spans="1:5" x14ac:dyDescent="0.25">
      <c r="A4056">
        <v>3989</v>
      </c>
      <c r="B4056" s="40">
        <v>3646903.5515180822</v>
      </c>
      <c r="C4056">
        <v>4252809.4733681548</v>
      </c>
      <c r="D4056" t="str">
        <v>unmet</v>
      </c>
      <c r="E4056">
        <v>-605905.92185007269</v>
      </c>
    </row>
    <row r="4057" spans="1:5" x14ac:dyDescent="0.25">
      <c r="A4057">
        <v>3990</v>
      </c>
      <c r="B4057" s="40">
        <v>3131155.6501060682</v>
      </c>
      <c r="C4057">
        <v>4252850.4103518054</v>
      </c>
      <c r="D4057" t="str">
        <v>unmet</v>
      </c>
      <c r="E4057">
        <v>-1121694.7602457372</v>
      </c>
    </row>
    <row r="4058" spans="1:5" x14ac:dyDescent="0.25">
      <c r="A4058">
        <v>3991</v>
      </c>
      <c r="B4058" s="40">
        <v>3240916.2349169445</v>
      </c>
      <c r="C4058">
        <v>4253001.702531823</v>
      </c>
      <c r="D4058" t="str">
        <v>unmet</v>
      </c>
      <c r="E4058">
        <v>-1012085.4676148784</v>
      </c>
    </row>
    <row r="4059" spans="1:5" x14ac:dyDescent="0.25">
      <c r="A4059">
        <v>3992</v>
      </c>
      <c r="B4059" s="40">
        <v>3567636.9571621283</v>
      </c>
      <c r="C4059">
        <v>4253197.9783218289</v>
      </c>
      <c r="D4059" t="str">
        <v>unmet</v>
      </c>
      <c r="E4059">
        <v>-685561.02115970058</v>
      </c>
    </row>
    <row r="4060" spans="1:5" x14ac:dyDescent="0.25">
      <c r="A4060">
        <v>3993</v>
      </c>
      <c r="B4060" s="40">
        <v>2950839.1698649009</v>
      </c>
      <c r="C4060">
        <v>4253582.3591144793</v>
      </c>
      <c r="D4060" t="str">
        <v>unmet</v>
      </c>
      <c r="E4060">
        <v>-1302743.1892495784</v>
      </c>
    </row>
    <row r="4061" spans="1:5" x14ac:dyDescent="0.25">
      <c r="A4061">
        <v>3994</v>
      </c>
      <c r="B4061" s="40">
        <v>4311671.0547230206</v>
      </c>
      <c r="C4061">
        <v>4253289.9266584767</v>
      </c>
      <c r="D4061" t="str">
        <v>met</v>
      </c>
      <c r="E4061">
        <v>58381.12806454394</v>
      </c>
    </row>
    <row r="4062" spans="1:5" x14ac:dyDescent="0.25">
      <c r="A4062">
        <v>3995</v>
      </c>
      <c r="B4062" s="40">
        <v>3436282.0275135515</v>
      </c>
      <c r="C4062">
        <v>4253781.3921566773</v>
      </c>
      <c r="D4062" t="str">
        <v>unmet</v>
      </c>
      <c r="E4062">
        <v>-817499.36464312579</v>
      </c>
    </row>
    <row r="4063" spans="1:5" x14ac:dyDescent="0.25">
      <c r="A4063">
        <v>3996</v>
      </c>
      <c r="B4063" s="40">
        <v>2841629.6377528273</v>
      </c>
      <c r="C4063">
        <v>4253577.5901032472</v>
      </c>
      <c r="D4063" t="str">
        <v>unmet</v>
      </c>
      <c r="E4063">
        <v>-1411947.9523504199</v>
      </c>
    </row>
    <row r="4064" spans="1:5" x14ac:dyDescent="0.25">
      <c r="A4064">
        <v>3997</v>
      </c>
      <c r="B4064" s="40">
        <v>3058152.4783239113</v>
      </c>
      <c r="C4064">
        <v>4253281.2200450487</v>
      </c>
      <c r="D4064" t="str">
        <v>unmet</v>
      </c>
      <c r="E4064">
        <v>-1195128.7417211374</v>
      </c>
    </row>
    <row r="4065" spans="1:5" x14ac:dyDescent="0.25">
      <c r="A4065">
        <v>3998</v>
      </c>
      <c r="B4065" s="40">
        <v>3242875.8169762259</v>
      </c>
      <c r="C4065">
        <v>4252905.7133623427</v>
      </c>
      <c r="D4065" t="str">
        <v>unmet</v>
      </c>
      <c r="E4065">
        <v>-1010029.8963861167</v>
      </c>
    </row>
    <row r="4066" spans="1:5" x14ac:dyDescent="0.25">
      <c r="A4066">
        <v>3999</v>
      </c>
      <c r="B4066" s="40">
        <v>3006013.5096001527</v>
      </c>
      <c r="C4066">
        <v>4253616.6261527715</v>
      </c>
      <c r="D4066" t="str">
        <v>unmet</v>
      </c>
      <c r="E4066">
        <v>-1247603.1165526188</v>
      </c>
    </row>
    <row r="4067" spans="1:5" x14ac:dyDescent="0.25">
      <c r="A4067">
        <v>4000</v>
      </c>
      <c r="B4067" s="40">
        <v>3165205.1195675889</v>
      </c>
      <c r="C4067">
        <v>4253540.9141010102</v>
      </c>
      <c r="D4067" t="str">
        <v>unmet</v>
      </c>
      <c r="E4067">
        <v>-1088335.7945334213</v>
      </c>
    </row>
    <row r="4068" spans="1:5" x14ac:dyDescent="0.25">
      <c r="A4068">
        <v>4001</v>
      </c>
      <c r="B4068" s="40">
        <v>2985678.9410368023</v>
      </c>
      <c r="C4068">
        <v>4252854.7989671137</v>
      </c>
      <c r="D4068" t="str">
        <v>unmet</v>
      </c>
      <c r="E4068">
        <v>-1267175.8579303115</v>
      </c>
    </row>
    <row r="4069" spans="1:5" x14ac:dyDescent="0.25">
      <c r="A4069">
        <v>4002</v>
      </c>
      <c r="B4069" s="40">
        <v>2902877.7982551279</v>
      </c>
      <c r="C4069">
        <v>4253685.6913576089</v>
      </c>
      <c r="D4069" t="str">
        <v>unmet</v>
      </c>
      <c r="E4069">
        <v>-1350807.893102481</v>
      </c>
    </row>
    <row r="4070" spans="1:5" x14ac:dyDescent="0.25">
      <c r="A4070">
        <v>4003</v>
      </c>
      <c r="B4070" s="40">
        <v>3590097.5931622959</v>
      </c>
      <c r="C4070">
        <v>4253183.5587459672</v>
      </c>
      <c r="D4070" t="str">
        <v>unmet</v>
      </c>
      <c r="E4070">
        <v>-663085.96558367135</v>
      </c>
    </row>
    <row r="4071" spans="1:5" x14ac:dyDescent="0.25">
      <c r="A4071">
        <v>4004</v>
      </c>
      <c r="B4071" s="40">
        <v>3419682.1193732256</v>
      </c>
      <c r="C4071">
        <v>4252956.8320170082</v>
      </c>
      <c r="D4071" t="str">
        <v>unmet</v>
      </c>
      <c r="E4071">
        <v>-833274.71264378261</v>
      </c>
    </row>
    <row r="4072" spans="1:5" x14ac:dyDescent="0.25">
      <c r="A4072">
        <v>4005</v>
      </c>
      <c r="B4072" s="40">
        <v>2785540.0888552745</v>
      </c>
      <c r="C4072">
        <v>4252931.1714314856</v>
      </c>
      <c r="D4072" t="str">
        <v>unmet</v>
      </c>
      <c r="E4072">
        <v>-1467391.0825762111</v>
      </c>
    </row>
    <row r="4073" spans="1:5" x14ac:dyDescent="0.25">
      <c r="A4073">
        <v>4006</v>
      </c>
      <c r="B4073" s="40">
        <v>3750388.5693953782</v>
      </c>
      <c r="C4073">
        <v>4253258.9836161705</v>
      </c>
      <c r="D4073" t="str">
        <v>unmet</v>
      </c>
      <c r="E4073">
        <v>-502870.41422079224</v>
      </c>
    </row>
    <row r="4074" spans="1:5" x14ac:dyDescent="0.25">
      <c r="A4074">
        <v>4007</v>
      </c>
      <c r="B4074" s="40">
        <v>3194525.3053452829</v>
      </c>
      <c r="C4074">
        <v>4253389.4258585377</v>
      </c>
      <c r="D4074" t="str">
        <v>unmet</v>
      </c>
      <c r="E4074">
        <v>-1058864.1205132548</v>
      </c>
    </row>
    <row r="4075" spans="1:5" x14ac:dyDescent="0.25">
      <c r="A4075">
        <v>4008</v>
      </c>
      <c r="B4075" s="40">
        <v>4154709.9698583828</v>
      </c>
      <c r="C4075">
        <v>4253393.4959290633</v>
      </c>
      <c r="D4075" t="str">
        <v>unmet</v>
      </c>
      <c r="E4075">
        <v>-98683.526070680469</v>
      </c>
    </row>
    <row r="4076" spans="1:5" x14ac:dyDescent="0.25">
      <c r="A4076">
        <v>4009</v>
      </c>
      <c r="B4076" s="40">
        <v>3594028.5436000233</v>
      </c>
      <c r="C4076">
        <v>4253789.7746757725</v>
      </c>
      <c r="D4076" t="str">
        <v>unmet</v>
      </c>
      <c r="E4076">
        <v>-659761.23107574927</v>
      </c>
    </row>
    <row r="4077" spans="1:5" x14ac:dyDescent="0.25">
      <c r="A4077">
        <v>4010</v>
      </c>
      <c r="B4077" s="40">
        <v>3154658.3834620141</v>
      </c>
      <c r="C4077">
        <v>4253626.4862325611</v>
      </c>
      <c r="D4077" t="str">
        <v>unmet</v>
      </c>
      <c r="E4077">
        <v>-1098968.1027705469</v>
      </c>
    </row>
    <row r="4078" spans="1:5" x14ac:dyDescent="0.25">
      <c r="A4078">
        <v>4011</v>
      </c>
      <c r="B4078" s="40">
        <v>4296743.5854286971</v>
      </c>
      <c r="C4078">
        <v>4253815.5979553163</v>
      </c>
      <c r="D4078" t="str">
        <v>met</v>
      </c>
      <c r="E4078">
        <v>42927.987473380752</v>
      </c>
    </row>
    <row r="4079" spans="1:5" x14ac:dyDescent="0.25">
      <c r="A4079">
        <v>4012</v>
      </c>
      <c r="B4079" s="40">
        <v>2775422.9587943712</v>
      </c>
      <c r="C4079">
        <v>4253474.5487229452</v>
      </c>
      <c r="D4079" t="str">
        <v>unmet</v>
      </c>
      <c r="E4079">
        <v>-1478051.5899285739</v>
      </c>
    </row>
    <row r="4080" spans="1:5" x14ac:dyDescent="0.25">
      <c r="A4080">
        <v>4013</v>
      </c>
      <c r="B4080" s="40">
        <v>3278114.0050522881</v>
      </c>
      <c r="C4080">
        <v>4254170.8468326535</v>
      </c>
      <c r="D4080" t="str">
        <v>unmet</v>
      </c>
      <c r="E4080">
        <v>-976056.84178036544</v>
      </c>
    </row>
    <row r="4081" spans="1:5" x14ac:dyDescent="0.25">
      <c r="A4081">
        <v>4014</v>
      </c>
      <c r="B4081" s="40">
        <v>3577548.9294551765</v>
      </c>
      <c r="C4081">
        <v>4253572.0791286202</v>
      </c>
      <c r="D4081" t="str">
        <v>unmet</v>
      </c>
      <c r="E4081">
        <v>-676023.14967344375</v>
      </c>
    </row>
    <row r="4082" spans="1:5" x14ac:dyDescent="0.25">
      <c r="A4082">
        <v>4015</v>
      </c>
      <c r="B4082" s="40">
        <v>3267538.0911544971</v>
      </c>
      <c r="C4082">
        <v>4253096.9120791974</v>
      </c>
      <c r="D4082" t="str">
        <v>unmet</v>
      </c>
      <c r="E4082">
        <v>-985558.82092470024</v>
      </c>
    </row>
    <row r="4083" spans="1:5" x14ac:dyDescent="0.25">
      <c r="A4083">
        <v>4016</v>
      </c>
      <c r="B4083" s="40">
        <v>2972351.0724264057</v>
      </c>
      <c r="C4083">
        <v>4253483.9013575697</v>
      </c>
      <c r="D4083" t="str">
        <v>unmet</v>
      </c>
      <c r="E4083">
        <v>-1281132.828931164</v>
      </c>
    </row>
    <row r="4084" spans="1:5" x14ac:dyDescent="0.25">
      <c r="A4084">
        <v>4017</v>
      </c>
      <c r="B4084" s="40">
        <v>4732157.2772418708</v>
      </c>
      <c r="C4084">
        <v>4253719.3696186878</v>
      </c>
      <c r="D4084" t="str">
        <v>met</v>
      </c>
      <c r="E4084">
        <v>478437.90762318298</v>
      </c>
    </row>
    <row r="4085" spans="1:5" x14ac:dyDescent="0.25">
      <c r="A4085">
        <v>4018</v>
      </c>
      <c r="B4085" s="40">
        <v>3663432.4504780304</v>
      </c>
      <c r="C4085">
        <v>4253159.2105993051</v>
      </c>
      <c r="D4085" t="str">
        <v>unmet</v>
      </c>
      <c r="E4085">
        <v>-589726.76012127474</v>
      </c>
    </row>
    <row r="4086" spans="1:5" x14ac:dyDescent="0.25">
      <c r="A4086">
        <v>4019</v>
      </c>
      <c r="B4086" s="40">
        <v>3213559.2702653687</v>
      </c>
      <c r="C4086">
        <v>4254081.2493549874</v>
      </c>
      <c r="D4086" t="str">
        <v>unmet</v>
      </c>
      <c r="E4086">
        <v>-1040521.9790896187</v>
      </c>
    </row>
    <row r="4087" spans="1:5" x14ac:dyDescent="0.25">
      <c r="A4087">
        <v>4020</v>
      </c>
      <c r="B4087" s="40">
        <v>4093767.2552760015</v>
      </c>
      <c r="C4087">
        <v>4253211.1873641266</v>
      </c>
      <c r="D4087" t="str">
        <v>unmet</v>
      </c>
      <c r="E4087">
        <v>-159443.93208812503</v>
      </c>
    </row>
    <row r="4088" spans="1:5" x14ac:dyDescent="0.25">
      <c r="A4088">
        <v>4021</v>
      </c>
      <c r="B4088" s="40">
        <v>2724853.921699848</v>
      </c>
      <c r="C4088">
        <v>4253022.6938729435</v>
      </c>
      <c r="D4088" t="str">
        <v>unmet</v>
      </c>
      <c r="E4088">
        <v>-1528168.7721730955</v>
      </c>
    </row>
    <row r="4089" spans="1:5" x14ac:dyDescent="0.25">
      <c r="A4089">
        <v>4022</v>
      </c>
      <c r="B4089" s="40">
        <v>3739674.2643166357</v>
      </c>
      <c r="C4089">
        <v>4253256.5720885703</v>
      </c>
      <c r="D4089" t="str">
        <v>unmet</v>
      </c>
      <c r="E4089">
        <v>-513582.30777193466</v>
      </c>
    </row>
    <row r="4090" spans="1:5" x14ac:dyDescent="0.25">
      <c r="A4090">
        <v>4023</v>
      </c>
      <c r="B4090" s="40">
        <v>3711278.7905291338</v>
      </c>
      <c r="C4090">
        <v>4253827.8650126467</v>
      </c>
      <c r="D4090" t="str">
        <v>unmet</v>
      </c>
      <c r="E4090">
        <v>-542549.0744835129</v>
      </c>
    </row>
    <row r="4091" spans="1:5" x14ac:dyDescent="0.25">
      <c r="A4091">
        <v>4024</v>
      </c>
      <c r="B4091" s="40">
        <v>3490527.1460705791</v>
      </c>
      <c r="C4091">
        <v>4253357.3856627643</v>
      </c>
      <c r="D4091" t="str">
        <v>unmet</v>
      </c>
      <c r="E4091">
        <v>-762830.23959218524</v>
      </c>
    </row>
    <row r="4092" spans="1:5" x14ac:dyDescent="0.25">
      <c r="A4092">
        <v>4025</v>
      </c>
      <c r="B4092" s="40">
        <v>3185135.2919429163</v>
      </c>
      <c r="C4092">
        <v>4253032.2370987348</v>
      </c>
      <c r="D4092" t="str">
        <v>unmet</v>
      </c>
      <c r="E4092">
        <v>-1067896.9451558185</v>
      </c>
    </row>
    <row r="4093" spans="1:5" x14ac:dyDescent="0.25">
      <c r="A4093">
        <v>4026</v>
      </c>
      <c r="B4093" s="40">
        <v>4515817.3086321335</v>
      </c>
      <c r="C4093">
        <v>4253280.716612204</v>
      </c>
      <c r="D4093" t="str">
        <v>met</v>
      </c>
      <c r="E4093">
        <v>262536.59201992955</v>
      </c>
    </row>
    <row r="4094" spans="1:5" x14ac:dyDescent="0.25">
      <c r="A4094">
        <v>4027</v>
      </c>
      <c r="B4094" s="40">
        <v>3895858.3345231609</v>
      </c>
      <c r="C4094">
        <v>4253913.7959214747</v>
      </c>
      <c r="D4094" t="str">
        <v>unmet</v>
      </c>
      <c r="E4094">
        <v>-358055.46139831375</v>
      </c>
    </row>
    <row r="4095" spans="1:5" x14ac:dyDescent="0.25">
      <c r="A4095">
        <v>4028</v>
      </c>
      <c r="B4095" s="40">
        <v>3064797.3338751504</v>
      </c>
      <c r="C4095">
        <v>4253260.2003299342</v>
      </c>
      <c r="D4095" t="str">
        <v>unmet</v>
      </c>
      <c r="E4095">
        <v>-1188462.8664547838</v>
      </c>
    </row>
    <row r="4096" spans="1:5" x14ac:dyDescent="0.25">
      <c r="A4096">
        <v>4029</v>
      </c>
      <c r="B4096" s="40">
        <v>3060361.0895112725</v>
      </c>
      <c r="C4096">
        <v>4253933.5720728924</v>
      </c>
      <c r="D4096" t="str">
        <v>unmet</v>
      </c>
      <c r="E4096">
        <v>-1193572.48256162</v>
      </c>
    </row>
    <row r="4097" spans="1:5" x14ac:dyDescent="0.25">
      <c r="A4097">
        <v>4030</v>
      </c>
      <c r="B4097" s="40">
        <v>3273130.2180584273</v>
      </c>
      <c r="C4097">
        <v>4253637.5456932811</v>
      </c>
      <c r="D4097" t="str">
        <v>unmet</v>
      </c>
      <c r="E4097">
        <v>-980507.32763485378</v>
      </c>
    </row>
    <row r="4098" spans="1:5" x14ac:dyDescent="0.25">
      <c r="A4098">
        <v>4031</v>
      </c>
      <c r="B4098" s="40">
        <v>3276821.7030177624</v>
      </c>
      <c r="C4098">
        <v>4253816.4571435787</v>
      </c>
      <c r="D4098" t="str">
        <v>unmet</v>
      </c>
      <c r="E4098">
        <v>-976994.75412581628</v>
      </c>
    </row>
    <row r="4099" spans="1:5" x14ac:dyDescent="0.25">
      <c r="A4099">
        <v>4032</v>
      </c>
      <c r="B4099" s="40">
        <v>3645199.1656493256</v>
      </c>
      <c r="C4099">
        <v>4254456.4940986838</v>
      </c>
      <c r="D4099" t="str">
        <v>unmet</v>
      </c>
      <c r="E4099">
        <v>-609257.32844935823</v>
      </c>
    </row>
    <row r="4100" spans="1:5" x14ac:dyDescent="0.25">
      <c r="A4100">
        <v>4033</v>
      </c>
      <c r="B4100" s="40">
        <v>3507114.8835973609</v>
      </c>
      <c r="C4100">
        <v>4253525.3862927351</v>
      </c>
      <c r="D4100" t="str">
        <v>unmet</v>
      </c>
      <c r="E4100">
        <v>-746410.50269537419</v>
      </c>
    </row>
    <row r="4101" spans="1:5" x14ac:dyDescent="0.25">
      <c r="A4101">
        <v>4034</v>
      </c>
      <c r="B4101" s="40">
        <v>4655405.1268690461</v>
      </c>
      <c r="C4101">
        <v>4253400.3080501584</v>
      </c>
      <c r="D4101" t="str">
        <v>met</v>
      </c>
      <c r="E4101">
        <v>402004.8188188877</v>
      </c>
    </row>
    <row r="4102" spans="1:5" x14ac:dyDescent="0.25">
      <c r="A4102">
        <v>4035</v>
      </c>
      <c r="B4102" s="40">
        <v>4980459.8701118613</v>
      </c>
      <c r="C4102">
        <v>4253793.3601084705</v>
      </c>
      <c r="D4102" t="str">
        <v>met</v>
      </c>
      <c r="E4102">
        <v>726666.51000339072</v>
      </c>
    </row>
    <row r="4103" spans="1:5" x14ac:dyDescent="0.25">
      <c r="A4103">
        <v>4036</v>
      </c>
      <c r="B4103" s="40">
        <v>4767852.0804067776</v>
      </c>
      <c r="C4103">
        <v>4253109.0122550884</v>
      </c>
      <c r="D4103" t="str">
        <v>met</v>
      </c>
      <c r="E4103">
        <v>514743.06815168913</v>
      </c>
    </row>
    <row r="4104" spans="1:5" x14ac:dyDescent="0.25">
      <c r="A4104">
        <v>4037</v>
      </c>
      <c r="B4104" s="40">
        <v>3109976.6560573904</v>
      </c>
      <c r="C4104">
        <v>4253265.6058206456</v>
      </c>
      <c r="D4104" t="str">
        <v>unmet</v>
      </c>
      <c r="E4104">
        <v>-1143288.9497632552</v>
      </c>
    </row>
    <row r="4105" spans="1:5" x14ac:dyDescent="0.25">
      <c r="A4105">
        <v>4038</v>
      </c>
      <c r="B4105" s="40">
        <v>4074438.6566061624</v>
      </c>
      <c r="C4105">
        <v>4253459.774955133</v>
      </c>
      <c r="D4105" t="str">
        <v>unmet</v>
      </c>
      <c r="E4105">
        <v>-179021.11834897054</v>
      </c>
    </row>
    <row r="4106" spans="1:5" x14ac:dyDescent="0.25">
      <c r="A4106">
        <v>4039</v>
      </c>
      <c r="B4106" s="40">
        <v>3946621.0703515317</v>
      </c>
      <c r="C4106">
        <v>4252912.9146838114</v>
      </c>
      <c r="D4106" t="str">
        <v>unmet</v>
      </c>
      <c r="E4106">
        <v>-306291.84433227964</v>
      </c>
    </row>
    <row r="4107" spans="1:5" x14ac:dyDescent="0.25">
      <c r="A4107">
        <v>4040</v>
      </c>
      <c r="B4107" s="40">
        <v>3686493.8168642707</v>
      </c>
      <c r="C4107">
        <v>4252820.9241285613</v>
      </c>
      <c r="D4107" t="str">
        <v>unmet</v>
      </c>
      <c r="E4107">
        <v>-566327.10726429056</v>
      </c>
    </row>
    <row r="4108" spans="1:5" x14ac:dyDescent="0.25">
      <c r="A4108">
        <v>4041</v>
      </c>
      <c r="B4108" s="40">
        <v>3141085.2276310297</v>
      </c>
      <c r="C4108">
        <v>4253387.6998912543</v>
      </c>
      <c r="D4108" t="str">
        <v>unmet</v>
      </c>
      <c r="E4108">
        <v>-1112302.4722602246</v>
      </c>
    </row>
    <row r="4109" spans="1:5" x14ac:dyDescent="0.25">
      <c r="A4109">
        <v>4042</v>
      </c>
      <c r="B4109" s="40">
        <v>2718061.6289285086</v>
      </c>
      <c r="C4109">
        <v>4254235.4728128677</v>
      </c>
      <c r="D4109" t="str">
        <v>unmet</v>
      </c>
      <c r="E4109">
        <v>-1536173.8438843591</v>
      </c>
    </row>
    <row r="4110" spans="1:5" x14ac:dyDescent="0.25">
      <c r="A4110">
        <v>4043</v>
      </c>
      <c r="B4110" s="40">
        <v>3385360.5044524278</v>
      </c>
      <c r="C4110">
        <v>4253200.2103827037</v>
      </c>
      <c r="D4110" t="str">
        <v>unmet</v>
      </c>
      <c r="E4110">
        <v>-867839.70593027584</v>
      </c>
    </row>
    <row r="4111" spans="1:5" x14ac:dyDescent="0.25">
      <c r="A4111">
        <v>4044</v>
      </c>
      <c r="B4111" s="40">
        <v>2946788.425109548</v>
      </c>
      <c r="C4111">
        <v>4253172.3137776889</v>
      </c>
      <c r="D4111" t="str">
        <v>unmet</v>
      </c>
      <c r="E4111">
        <v>-1306383.8886681409</v>
      </c>
    </row>
    <row r="4112" spans="1:5" x14ac:dyDescent="0.25">
      <c r="A4112">
        <v>4045</v>
      </c>
      <c r="B4112" s="40">
        <v>4539658.1042101141</v>
      </c>
      <c r="C4112">
        <v>4253253.3090299843</v>
      </c>
      <c r="D4112" t="str">
        <v>met</v>
      </c>
      <c r="E4112">
        <v>286404.79518012982</v>
      </c>
    </row>
    <row r="4113" spans="1:5" x14ac:dyDescent="0.25">
      <c r="A4113">
        <v>4046</v>
      </c>
      <c r="B4113" s="40">
        <v>3850269.3076842809</v>
      </c>
      <c r="C4113">
        <v>4253259.0725767678</v>
      </c>
      <c r="D4113" t="str">
        <v>unmet</v>
      </c>
      <c r="E4113">
        <v>-402989.76489248686</v>
      </c>
    </row>
    <row r="4114" spans="1:5" x14ac:dyDescent="0.25">
      <c r="A4114">
        <v>4047</v>
      </c>
      <c r="B4114" s="40">
        <v>3344517.1712443545</v>
      </c>
      <c r="C4114">
        <v>4253969.6048876289</v>
      </c>
      <c r="D4114" t="str">
        <v>unmet</v>
      </c>
      <c r="E4114">
        <v>-909452.43364327447</v>
      </c>
    </row>
    <row r="4115" spans="1:5" x14ac:dyDescent="0.25">
      <c r="A4115">
        <v>4048</v>
      </c>
      <c r="B4115" s="40">
        <v>3151404.0549017172</v>
      </c>
      <c r="C4115">
        <v>4253689.6725234706</v>
      </c>
      <c r="D4115" t="str">
        <v>unmet</v>
      </c>
      <c r="E4115">
        <v>-1102285.6176217534</v>
      </c>
    </row>
    <row r="4116" spans="1:5" x14ac:dyDescent="0.25">
      <c r="A4116">
        <v>4049</v>
      </c>
      <c r="B4116" s="40">
        <v>3908743.7307540933</v>
      </c>
      <c r="C4116">
        <v>4253618.3715851754</v>
      </c>
      <c r="D4116" t="str">
        <v>unmet</v>
      </c>
      <c r="E4116">
        <v>-344874.64083108213</v>
      </c>
    </row>
    <row r="4117" spans="1:5" x14ac:dyDescent="0.25">
      <c r="A4117">
        <v>4050</v>
      </c>
      <c r="B4117" s="40">
        <v>3251307.6770953843</v>
      </c>
      <c r="C4117">
        <v>4253169.5298133446</v>
      </c>
      <c r="D4117" t="str">
        <v>unmet</v>
      </c>
      <c r="E4117">
        <v>-1001861.8527179603</v>
      </c>
    </row>
    <row r="4118" spans="1:5" x14ac:dyDescent="0.25">
      <c r="A4118">
        <v>4051</v>
      </c>
      <c r="B4118" s="40">
        <v>3742841.9087530263</v>
      </c>
      <c r="C4118">
        <v>4254349.6850826386</v>
      </c>
      <c r="D4118" t="str">
        <v>unmet</v>
      </c>
      <c r="E4118">
        <v>-511507.77632961236</v>
      </c>
    </row>
    <row r="4119" spans="1:5" x14ac:dyDescent="0.25">
      <c r="A4119">
        <v>4052</v>
      </c>
      <c r="B4119" s="40">
        <v>3451856.5138686653</v>
      </c>
      <c r="C4119">
        <v>4252868.1483338801</v>
      </c>
      <c r="D4119" t="str">
        <v>unmet</v>
      </c>
      <c r="E4119">
        <v>-801011.6344652148</v>
      </c>
    </row>
    <row r="4120" spans="1:5" x14ac:dyDescent="0.25">
      <c r="A4120">
        <v>4053</v>
      </c>
      <c r="B4120" s="40">
        <v>4012375.1552463379</v>
      </c>
      <c r="C4120">
        <v>4253224.1207227567</v>
      </c>
      <c r="D4120" t="str">
        <v>unmet</v>
      </c>
      <c r="E4120">
        <v>-240848.96547641885</v>
      </c>
    </row>
    <row r="4121" spans="1:5" x14ac:dyDescent="0.25">
      <c r="A4121">
        <v>4054</v>
      </c>
      <c r="B4121" s="40">
        <v>3058887.3447360662</v>
      </c>
      <c r="C4121">
        <v>4253202.7392190546</v>
      </c>
      <c r="D4121" t="str">
        <v>unmet</v>
      </c>
      <c r="E4121">
        <v>-1194315.3944829884</v>
      </c>
    </row>
    <row r="4122" spans="1:5" x14ac:dyDescent="0.25">
      <c r="A4122">
        <v>4055</v>
      </c>
      <c r="B4122" s="40">
        <v>4553565.2402569633</v>
      </c>
      <c r="C4122">
        <v>4253482.3854020396</v>
      </c>
      <c r="D4122" t="str">
        <v>met</v>
      </c>
      <c r="E4122">
        <v>300082.85485492367</v>
      </c>
    </row>
    <row r="4123" spans="1:5" x14ac:dyDescent="0.25">
      <c r="A4123">
        <v>4056</v>
      </c>
      <c r="B4123" s="40">
        <v>4051415.538239683</v>
      </c>
      <c r="C4123">
        <v>4253227.3304536818</v>
      </c>
      <c r="D4123" t="str">
        <v>unmet</v>
      </c>
      <c r="E4123">
        <v>-201811.79221399873</v>
      </c>
    </row>
    <row r="4124" spans="1:5" x14ac:dyDescent="0.25">
      <c r="A4124">
        <v>4057</v>
      </c>
      <c r="B4124" s="40">
        <v>3820510.1521187252</v>
      </c>
      <c r="C4124">
        <v>4252992.3272071183</v>
      </c>
      <c r="D4124" t="str">
        <v>unmet</v>
      </c>
      <c r="E4124">
        <v>-432482.17508839304</v>
      </c>
    </row>
    <row r="4125" spans="1:5" x14ac:dyDescent="0.25">
      <c r="A4125">
        <v>4058</v>
      </c>
      <c r="B4125" s="40">
        <v>3277056.064854085</v>
      </c>
      <c r="C4125">
        <v>4253640.6540259179</v>
      </c>
      <c r="D4125" t="str">
        <v>unmet</v>
      </c>
      <c r="E4125">
        <v>-976584.58917183289</v>
      </c>
    </row>
    <row r="4126" spans="1:5" x14ac:dyDescent="0.25">
      <c r="A4126">
        <v>4059</v>
      </c>
      <c r="B4126" s="40">
        <v>3699799.6511841672</v>
      </c>
      <c r="C4126">
        <v>4253157.6467901533</v>
      </c>
      <c r="D4126" t="str">
        <v>unmet</v>
      </c>
      <c r="E4126">
        <v>-553357.9956059861</v>
      </c>
    </row>
    <row r="4127" spans="1:5" x14ac:dyDescent="0.25">
      <c r="A4127">
        <v>4060</v>
      </c>
      <c r="B4127" s="40">
        <v>4403474.2818873106</v>
      </c>
      <c r="C4127">
        <v>4253507.0520171635</v>
      </c>
      <c r="D4127" t="str">
        <v>met</v>
      </c>
      <c r="E4127">
        <v>149967.22987014707</v>
      </c>
    </row>
    <row r="4128" spans="1:5" x14ac:dyDescent="0.25">
      <c r="A4128">
        <v>4061</v>
      </c>
      <c r="B4128" s="40">
        <v>3409775.0124678575</v>
      </c>
      <c r="C4128">
        <v>4253166.4993935516</v>
      </c>
      <c r="D4128" t="str">
        <v>unmet</v>
      </c>
      <c r="E4128">
        <v>-843391.48692569416</v>
      </c>
    </row>
    <row r="4129" spans="1:5" x14ac:dyDescent="0.25">
      <c r="A4129">
        <v>4062</v>
      </c>
      <c r="B4129" s="40">
        <v>4521234.9306264855</v>
      </c>
      <c r="C4129">
        <v>4253102.6789102368</v>
      </c>
      <c r="D4129" t="str">
        <v>met</v>
      </c>
      <c r="E4129">
        <v>268132.25171624869</v>
      </c>
    </row>
    <row r="4130" spans="1:5" x14ac:dyDescent="0.25">
      <c r="A4130">
        <v>4063</v>
      </c>
      <c r="B4130" s="40">
        <v>3105073.9952036128</v>
      </c>
      <c r="C4130">
        <v>4253989.4837554507</v>
      </c>
      <c r="D4130" t="str">
        <v>unmet</v>
      </c>
      <c r="E4130">
        <v>-1148915.4885518379</v>
      </c>
    </row>
    <row r="4131" spans="1:5" x14ac:dyDescent="0.25">
      <c r="A4131">
        <v>4064</v>
      </c>
      <c r="B4131" s="40">
        <v>4481826.3009226583</v>
      </c>
      <c r="C4131">
        <v>4252992.5520476708</v>
      </c>
      <c r="D4131" t="str">
        <v>met</v>
      </c>
      <c r="E4131">
        <v>228833.74887498748</v>
      </c>
    </row>
    <row r="4132" spans="1:5" x14ac:dyDescent="0.25">
      <c r="A4132">
        <v>4065</v>
      </c>
      <c r="B4132" s="40">
        <v>4147837.0181081491</v>
      </c>
      <c r="C4132">
        <v>4253136.8352821693</v>
      </c>
      <c r="D4132" t="str">
        <v>unmet</v>
      </c>
      <c r="E4132">
        <v>-105299.81717402022</v>
      </c>
    </row>
    <row r="4133" spans="1:5" x14ac:dyDescent="0.25">
      <c r="A4133">
        <v>4066</v>
      </c>
      <c r="B4133" s="40">
        <v>3447801.9245877741</v>
      </c>
      <c r="C4133">
        <v>4253040.4198332699</v>
      </c>
      <c r="D4133" t="str">
        <v>unmet</v>
      </c>
      <c r="E4133">
        <v>-805238.49524549581</v>
      </c>
    </row>
    <row r="4134" spans="1:5" x14ac:dyDescent="0.25">
      <c r="A4134">
        <v>4067</v>
      </c>
      <c r="B4134" s="40">
        <v>3146605.1299603675</v>
      </c>
      <c r="C4134">
        <v>4253948.7682719864</v>
      </c>
      <c r="D4134" t="str">
        <v>unmet</v>
      </c>
      <c r="E4134">
        <v>-1107343.6383116189</v>
      </c>
    </row>
    <row r="4135" spans="1:5" x14ac:dyDescent="0.25">
      <c r="A4135">
        <v>4068</v>
      </c>
      <c r="B4135" s="40">
        <v>3256752.0174825164</v>
      </c>
      <c r="C4135">
        <v>4253589.8610908538</v>
      </c>
      <c r="D4135" t="str">
        <v>unmet</v>
      </c>
      <c r="E4135">
        <v>-996837.84360833745</v>
      </c>
    </row>
    <row r="4136" spans="1:5" x14ac:dyDescent="0.25">
      <c r="A4136">
        <v>4069</v>
      </c>
      <c r="B4136" s="40">
        <v>3727121.6898466069</v>
      </c>
      <c r="C4136">
        <v>4253401.5883630961</v>
      </c>
      <c r="D4136" t="str">
        <v>unmet</v>
      </c>
      <c r="E4136">
        <v>-526279.89851648919</v>
      </c>
    </row>
    <row r="4137" spans="1:5" x14ac:dyDescent="0.25">
      <c r="A4137">
        <v>4070</v>
      </c>
      <c r="B4137" s="40">
        <v>3398154.2005436895</v>
      </c>
      <c r="C4137">
        <v>4252768.145295742</v>
      </c>
      <c r="D4137" t="str">
        <v>unmet</v>
      </c>
      <c r="E4137">
        <v>-854613.94475205243</v>
      </c>
    </row>
    <row r="4138" spans="1:5" x14ac:dyDescent="0.25">
      <c r="A4138">
        <v>4071</v>
      </c>
      <c r="B4138" s="40">
        <v>2981383.4543098249</v>
      </c>
      <c r="C4138">
        <v>4253396.6959982431</v>
      </c>
      <c r="D4138" t="str">
        <v>unmet</v>
      </c>
      <c r="E4138">
        <v>-1272013.2416884182</v>
      </c>
    </row>
    <row r="4139" spans="1:5" x14ac:dyDescent="0.25">
      <c r="A4139">
        <v>4072</v>
      </c>
      <c r="B4139" s="40">
        <v>4600173.521419988</v>
      </c>
      <c r="C4139">
        <v>4253838.0251568016</v>
      </c>
      <c r="D4139" t="str">
        <v>met</v>
      </c>
      <c r="E4139">
        <v>346335.49626318645</v>
      </c>
    </row>
    <row r="4140" spans="1:5" x14ac:dyDescent="0.25">
      <c r="A4140">
        <v>4073</v>
      </c>
      <c r="B4140" s="40">
        <v>3289164.9491553688</v>
      </c>
      <c r="C4140">
        <v>4253684.7551693283</v>
      </c>
      <c r="D4140" t="str">
        <v>unmet</v>
      </c>
      <c r="E4140">
        <v>-964519.80601395946</v>
      </c>
    </row>
    <row r="4141" spans="1:5" x14ac:dyDescent="0.25">
      <c r="A4141">
        <v>4074</v>
      </c>
      <c r="B4141" s="40">
        <v>2797546.5009220382</v>
      </c>
      <c r="C4141">
        <v>4253341.5480485167</v>
      </c>
      <c r="D4141" t="str">
        <v>unmet</v>
      </c>
      <c r="E4141">
        <v>-1455795.0471264785</v>
      </c>
    </row>
    <row r="4142" spans="1:5" x14ac:dyDescent="0.25">
      <c r="A4142">
        <v>4075</v>
      </c>
      <c r="B4142" s="40">
        <v>3251403.1059928699</v>
      </c>
      <c r="C4142">
        <v>4253305.6495484589</v>
      </c>
      <c r="D4142" t="str">
        <v>unmet</v>
      </c>
      <c r="E4142">
        <v>-1001902.5435555889</v>
      </c>
    </row>
    <row r="4143" spans="1:5" x14ac:dyDescent="0.25">
      <c r="A4143">
        <v>4076</v>
      </c>
      <c r="B4143" s="40">
        <v>3105193.3586856462</v>
      </c>
      <c r="C4143">
        <v>4253727.7558221491</v>
      </c>
      <c r="D4143" t="str">
        <v>unmet</v>
      </c>
      <c r="E4143">
        <v>-1148534.3971365029</v>
      </c>
    </row>
    <row r="4144" spans="1:5" x14ac:dyDescent="0.25">
      <c r="A4144">
        <v>4077</v>
      </c>
      <c r="B4144" s="40">
        <v>3411222.3438581219</v>
      </c>
      <c r="C4144">
        <v>4253718.8522790726</v>
      </c>
      <c r="D4144" t="str">
        <v>unmet</v>
      </c>
      <c r="E4144">
        <v>-842496.50842095073</v>
      </c>
    </row>
    <row r="4145" spans="1:5" x14ac:dyDescent="0.25">
      <c r="A4145">
        <v>4078</v>
      </c>
      <c r="B4145" s="40">
        <v>3773378.50100443</v>
      </c>
      <c r="C4145">
        <v>4253783.1564167887</v>
      </c>
      <c r="D4145" t="str">
        <v>unmet</v>
      </c>
      <c r="E4145">
        <v>-480404.6554123587</v>
      </c>
    </row>
    <row r="4146" spans="1:5" x14ac:dyDescent="0.25">
      <c r="A4146">
        <v>4079</v>
      </c>
      <c r="B4146" s="40">
        <v>3368422.0516023245</v>
      </c>
      <c r="C4146">
        <v>4253178.2467433251</v>
      </c>
      <c r="D4146" t="str">
        <v>unmet</v>
      </c>
      <c r="E4146">
        <v>-884756.19514100067</v>
      </c>
    </row>
    <row r="4147" spans="1:5" x14ac:dyDescent="0.25">
      <c r="A4147">
        <v>4080</v>
      </c>
      <c r="B4147" s="40">
        <v>3939389.6635314273</v>
      </c>
      <c r="C4147">
        <v>4253302.4748712303</v>
      </c>
      <c r="D4147" t="str">
        <v>unmet</v>
      </c>
      <c r="E4147">
        <v>-313912.81133980304</v>
      </c>
    </row>
    <row r="4148" spans="1:5" x14ac:dyDescent="0.25">
      <c r="A4148">
        <v>4081</v>
      </c>
      <c r="B4148" s="40">
        <v>3673324.9301003683</v>
      </c>
      <c r="C4148">
        <v>4253345.6046378473</v>
      </c>
      <c r="D4148" t="str">
        <v>unmet</v>
      </c>
      <c r="E4148">
        <v>-580020.67453747895</v>
      </c>
    </row>
    <row r="4149" spans="1:5" x14ac:dyDescent="0.25">
      <c r="A4149">
        <v>4082</v>
      </c>
      <c r="B4149" s="40">
        <v>3479203.4722783687</v>
      </c>
      <c r="C4149">
        <v>4253506.7208582768</v>
      </c>
      <c r="D4149" t="str">
        <v>unmet</v>
      </c>
      <c r="E4149">
        <v>-774303.24857990816</v>
      </c>
    </row>
    <row r="4150" spans="1:5" x14ac:dyDescent="0.25">
      <c r="A4150">
        <v>4083</v>
      </c>
      <c r="B4150" s="40">
        <v>3797526.7225465057</v>
      </c>
      <c r="C4150">
        <v>4253065.3124048188</v>
      </c>
      <c r="D4150" t="str">
        <v>unmet</v>
      </c>
      <c r="E4150">
        <v>-455538.58985831309</v>
      </c>
    </row>
    <row r="4151" spans="1:5" x14ac:dyDescent="0.25">
      <c r="A4151">
        <v>4084</v>
      </c>
      <c r="B4151" s="40">
        <v>2957318.9615601017</v>
      </c>
      <c r="C4151">
        <v>4252816.2447746154</v>
      </c>
      <c r="D4151" t="str">
        <v>unmet</v>
      </c>
      <c r="E4151">
        <v>-1295497.2832145137</v>
      </c>
    </row>
    <row r="4152" spans="1:5" x14ac:dyDescent="0.25">
      <c r="A4152">
        <v>4085</v>
      </c>
      <c r="B4152" s="40">
        <v>3334911.2320578708</v>
      </c>
      <c r="C4152">
        <v>4253551.3895594617</v>
      </c>
      <c r="D4152" t="str">
        <v>unmet</v>
      </c>
      <c r="E4152">
        <v>-918640.1575015909</v>
      </c>
    </row>
    <row r="4153" spans="1:5" x14ac:dyDescent="0.25">
      <c r="A4153">
        <v>4086</v>
      </c>
      <c r="B4153" s="40">
        <v>3969212.7773570227</v>
      </c>
      <c r="C4153">
        <v>4253008.1721300799</v>
      </c>
      <c r="D4153" t="str">
        <v>unmet</v>
      </c>
      <c r="E4153">
        <v>-283795.3947730572</v>
      </c>
    </row>
    <row r="4154" spans="1:5" x14ac:dyDescent="0.25">
      <c r="A4154">
        <v>4087</v>
      </c>
      <c r="B4154" s="40">
        <v>3384290.3806626396</v>
      </c>
      <c r="C4154">
        <v>4253034.2449091282</v>
      </c>
      <c r="D4154" t="str">
        <v>unmet</v>
      </c>
      <c r="E4154">
        <v>-868743.86424648855</v>
      </c>
    </row>
    <row r="4155" spans="1:5" x14ac:dyDescent="0.25">
      <c r="A4155">
        <v>4088</v>
      </c>
      <c r="B4155" s="40">
        <v>5944005.7962857764</v>
      </c>
      <c r="C4155">
        <v>4253634.2705933964</v>
      </c>
      <c r="D4155" t="str">
        <v>met</v>
      </c>
      <c r="E4155">
        <v>1690371.52569238</v>
      </c>
    </row>
    <row r="4156" spans="1:5" x14ac:dyDescent="0.25">
      <c r="A4156">
        <v>4089</v>
      </c>
      <c r="B4156" s="40">
        <v>4163929.7817228143</v>
      </c>
      <c r="C4156">
        <v>4253041.6874265447</v>
      </c>
      <c r="D4156" t="str">
        <v>unmet</v>
      </c>
      <c r="E4156">
        <v>-89111.905703730416</v>
      </c>
    </row>
    <row r="4157" spans="1:5" x14ac:dyDescent="0.25">
      <c r="A4157">
        <v>4090</v>
      </c>
      <c r="B4157" s="40">
        <v>3193563.2417756743</v>
      </c>
      <c r="C4157">
        <v>4252928.9552480951</v>
      </c>
      <c r="D4157" t="str">
        <v>unmet</v>
      </c>
      <c r="E4157">
        <v>-1059365.7134724208</v>
      </c>
    </row>
    <row r="4158" spans="1:5" x14ac:dyDescent="0.25">
      <c r="A4158">
        <v>4091</v>
      </c>
      <c r="B4158" s="40">
        <v>3087927.5844693645</v>
      </c>
      <c r="C4158">
        <v>4253713.2263974184</v>
      </c>
      <c r="D4158" t="str">
        <v>unmet</v>
      </c>
      <c r="E4158">
        <v>-1165785.6419280539</v>
      </c>
    </row>
    <row r="4159" spans="1:5" x14ac:dyDescent="0.25">
      <c r="A4159">
        <v>4092</v>
      </c>
      <c r="B4159" s="40">
        <v>3184728.8289629491</v>
      </c>
      <c r="C4159">
        <v>4254109.3970413702</v>
      </c>
      <c r="D4159" t="str">
        <v>unmet</v>
      </c>
      <c r="E4159">
        <v>-1069380.5680784211</v>
      </c>
    </row>
    <row r="4160" spans="1:5" x14ac:dyDescent="0.25">
      <c r="A4160">
        <v>4093</v>
      </c>
      <c r="B4160" s="40">
        <v>3810997.2620168845</v>
      </c>
      <c r="C4160">
        <v>4253244.1890211273</v>
      </c>
      <c r="D4160" t="str">
        <v>unmet</v>
      </c>
      <c r="E4160">
        <v>-442246.92700424278</v>
      </c>
    </row>
    <row r="4161" spans="1:5" x14ac:dyDescent="0.25">
      <c r="A4161">
        <v>4094</v>
      </c>
      <c r="B4161" s="40">
        <v>5052222.9740956984</v>
      </c>
      <c r="C4161">
        <v>4253633.5218652505</v>
      </c>
      <c r="D4161" t="str">
        <v>met</v>
      </c>
      <c r="E4161">
        <v>798589.4522304479</v>
      </c>
    </row>
    <row r="4162" spans="1:5" x14ac:dyDescent="0.25">
      <c r="A4162">
        <v>4095</v>
      </c>
      <c r="B4162" s="40">
        <v>3344752.2976185693</v>
      </c>
      <c r="C4162">
        <v>4253089.2321083825</v>
      </c>
      <c r="D4162" t="str">
        <v>unmet</v>
      </c>
      <c r="E4162">
        <v>-908336.93448981317</v>
      </c>
    </row>
    <row r="4163" spans="1:5" x14ac:dyDescent="0.25">
      <c r="A4163">
        <v>4096</v>
      </c>
      <c r="B4163" s="40">
        <v>3093999.6672065835</v>
      </c>
      <c r="C4163">
        <v>4253270.590396069</v>
      </c>
      <c r="D4163" t="str">
        <v>unmet</v>
      </c>
      <c r="E4163">
        <v>-1159270.9231894854</v>
      </c>
    </row>
    <row r="4164" spans="1:5" x14ac:dyDescent="0.25">
      <c r="A4164">
        <v>4097</v>
      </c>
      <c r="B4164" s="40">
        <v>3214591.2413763152</v>
      </c>
      <c r="C4164">
        <v>4253210.8909987258</v>
      </c>
      <c r="D4164" t="str">
        <v>unmet</v>
      </c>
      <c r="E4164">
        <v>-1038619.6496224105</v>
      </c>
    </row>
    <row r="4165" spans="1:5" x14ac:dyDescent="0.25">
      <c r="A4165">
        <v>4098</v>
      </c>
      <c r="B4165" s="40">
        <v>2843911.7738289456</v>
      </c>
      <c r="C4165">
        <v>4253214.9177825274</v>
      </c>
      <c r="D4165" t="str">
        <v>unmet</v>
      </c>
      <c r="E4165">
        <v>-1409303.1439535818</v>
      </c>
    </row>
    <row r="4166" spans="1:5" x14ac:dyDescent="0.25">
      <c r="A4166">
        <v>4099</v>
      </c>
      <c r="B4166" s="40">
        <v>2844339.42812094</v>
      </c>
      <c r="C4166">
        <v>4253936.6051528789</v>
      </c>
      <c r="D4166" t="str">
        <v>unmet</v>
      </c>
      <c r="E4166">
        <v>-1409597.1770319389</v>
      </c>
    </row>
    <row r="4167" spans="1:5" x14ac:dyDescent="0.25">
      <c r="A4167">
        <v>4100</v>
      </c>
      <c r="B4167" s="40">
        <v>3338927.6593007781</v>
      </c>
      <c r="C4167">
        <v>4253347.3456557002</v>
      </c>
      <c r="D4167" t="str">
        <v>unmet</v>
      </c>
      <c r="E4167">
        <v>-914419.68635492213</v>
      </c>
    </row>
    <row r="4168" spans="1:5" x14ac:dyDescent="0.25">
      <c r="A4168">
        <v>4101</v>
      </c>
      <c r="B4168" s="40">
        <v>2999183.7464722656</v>
      </c>
      <c r="C4168">
        <v>4253195.1981569426</v>
      </c>
      <c r="D4168" t="str">
        <v>unmet</v>
      </c>
      <c r="E4168">
        <v>-1254011.451684677</v>
      </c>
    </row>
    <row r="4169" spans="1:5" x14ac:dyDescent="0.25">
      <c r="A4169">
        <v>4102</v>
      </c>
      <c r="B4169" s="40">
        <v>3401938.347046609</v>
      </c>
      <c r="C4169">
        <v>4253282.5443608733</v>
      </c>
      <c r="D4169" t="str">
        <v>unmet</v>
      </c>
      <c r="E4169">
        <v>-851344.19731426425</v>
      </c>
    </row>
    <row r="4170" spans="1:5" x14ac:dyDescent="0.25">
      <c r="A4170">
        <v>4103</v>
      </c>
      <c r="B4170" s="40">
        <v>3022559.750216445</v>
      </c>
      <c r="C4170">
        <v>4252782.7169423206</v>
      </c>
      <c r="D4170" t="str">
        <v>unmet</v>
      </c>
      <c r="E4170">
        <v>-1230222.9667258756</v>
      </c>
    </row>
    <row r="4171" spans="1:5" x14ac:dyDescent="0.25">
      <c r="A4171">
        <v>4104</v>
      </c>
      <c r="B4171" s="40">
        <v>3564401.525273269</v>
      </c>
      <c r="C4171">
        <v>4252923.182623704</v>
      </c>
      <c r="D4171" t="str">
        <v>unmet</v>
      </c>
      <c r="E4171">
        <v>-688521.65735043492</v>
      </c>
    </row>
    <row r="4172" spans="1:5" x14ac:dyDescent="0.25">
      <c r="A4172">
        <v>4105</v>
      </c>
      <c r="B4172" s="40">
        <v>4213730.3149662837</v>
      </c>
      <c r="C4172">
        <v>4253819.6198739745</v>
      </c>
      <c r="D4172" t="str">
        <v>unmet</v>
      </c>
      <c r="E4172">
        <v>-40089.304907690734</v>
      </c>
    </row>
    <row r="4173" spans="1:5" x14ac:dyDescent="0.25">
      <c r="A4173">
        <v>4106</v>
      </c>
      <c r="B4173" s="40">
        <v>3211840.9366303179</v>
      </c>
      <c r="C4173">
        <v>4253496.8149776123</v>
      </c>
      <c r="D4173" t="str">
        <v>unmet</v>
      </c>
      <c r="E4173">
        <v>-1041655.8783472944</v>
      </c>
    </row>
    <row r="4174" spans="1:5" x14ac:dyDescent="0.25">
      <c r="A4174">
        <v>4107</v>
      </c>
      <c r="B4174" s="40">
        <v>4701078.3527703704</v>
      </c>
      <c r="C4174">
        <v>4253002.9602494547</v>
      </c>
      <c r="D4174" t="str">
        <v>met</v>
      </c>
      <c r="E4174">
        <v>448075.39252091572</v>
      </c>
    </row>
    <row r="4175" spans="1:5" x14ac:dyDescent="0.25">
      <c r="A4175">
        <v>4108</v>
      </c>
      <c r="B4175" s="40">
        <v>3641681.2779634725</v>
      </c>
      <c r="C4175">
        <v>4253410.9777448475</v>
      </c>
      <c r="D4175" t="str">
        <v>unmet</v>
      </c>
      <c r="E4175">
        <v>-611729.69978137501</v>
      </c>
    </row>
    <row r="4176" spans="1:5" x14ac:dyDescent="0.25">
      <c r="A4176">
        <v>4109</v>
      </c>
      <c r="B4176" s="40">
        <v>3631711.497073167</v>
      </c>
      <c r="C4176">
        <v>4253815.4403715096</v>
      </c>
      <c r="D4176" t="str">
        <v>unmet</v>
      </c>
      <c r="E4176">
        <v>-622103.94329834264</v>
      </c>
    </row>
    <row r="4177" spans="1:5" x14ac:dyDescent="0.25">
      <c r="A4177">
        <v>4110</v>
      </c>
      <c r="B4177" s="40">
        <v>3300485.5997996572</v>
      </c>
      <c r="C4177">
        <v>4253260.6393554369</v>
      </c>
      <c r="D4177" t="str">
        <v>unmet</v>
      </c>
      <c r="E4177">
        <v>-952775.03955577966</v>
      </c>
    </row>
    <row r="4178" spans="1:5" x14ac:dyDescent="0.25">
      <c r="A4178">
        <v>4111</v>
      </c>
      <c r="B4178" s="40">
        <v>4118648.2834977703</v>
      </c>
      <c r="C4178">
        <v>4253408.4355814392</v>
      </c>
      <c r="D4178" t="str">
        <v>unmet</v>
      </c>
      <c r="E4178">
        <v>-134760.15208366886</v>
      </c>
    </row>
    <row r="4179" spans="1:5" x14ac:dyDescent="0.25">
      <c r="A4179">
        <v>4112</v>
      </c>
      <c r="B4179" s="40">
        <v>3256950.1075991602</v>
      </c>
      <c r="C4179">
        <v>4253655.1503449036</v>
      </c>
      <c r="D4179" t="str">
        <v>unmet</v>
      </c>
      <c r="E4179">
        <v>-996705.04274574341</v>
      </c>
    </row>
    <row r="4180" spans="1:5" x14ac:dyDescent="0.25">
      <c r="A4180">
        <v>4113</v>
      </c>
      <c r="B4180" s="40">
        <v>6076867.1968656983</v>
      </c>
      <c r="C4180">
        <v>4253429.3102487745</v>
      </c>
      <c r="D4180" t="str">
        <v>met</v>
      </c>
      <c r="E4180">
        <v>1823437.8866169238</v>
      </c>
    </row>
    <row r="4181" spans="1:5" x14ac:dyDescent="0.25">
      <c r="A4181">
        <v>4114</v>
      </c>
      <c r="B4181" s="40">
        <v>3553205.6416746732</v>
      </c>
      <c r="C4181">
        <v>4252977.916528278</v>
      </c>
      <c r="D4181" t="str">
        <v>unmet</v>
      </c>
      <c r="E4181">
        <v>-699772.27485360485</v>
      </c>
    </row>
    <row r="4182" spans="1:5" x14ac:dyDescent="0.25">
      <c r="A4182">
        <v>4115</v>
      </c>
      <c r="B4182" s="40">
        <v>4473884.618189753</v>
      </c>
      <c r="C4182">
        <v>4253670.1732937889</v>
      </c>
      <c r="D4182" t="str">
        <v>met</v>
      </c>
      <c r="E4182">
        <v>220214.44489596412</v>
      </c>
    </row>
    <row r="4183" spans="1:5" x14ac:dyDescent="0.25">
      <c r="A4183">
        <v>4116</v>
      </c>
      <c r="B4183" s="40">
        <v>2992627.4839851963</v>
      </c>
      <c r="C4183">
        <v>4253159.8870498445</v>
      </c>
      <c r="D4183" t="str">
        <v>unmet</v>
      </c>
      <c r="E4183">
        <v>-1260532.4030646482</v>
      </c>
    </row>
    <row r="4184" spans="1:5" x14ac:dyDescent="0.25">
      <c r="A4184">
        <v>4117</v>
      </c>
      <c r="B4184" s="40">
        <v>3381918.0594300712</v>
      </c>
      <c r="C4184">
        <v>4253139.937804454</v>
      </c>
      <c r="D4184" t="str">
        <v>unmet</v>
      </c>
      <c r="E4184">
        <v>-871221.87837438285</v>
      </c>
    </row>
    <row r="4185" spans="1:5" x14ac:dyDescent="0.25">
      <c r="A4185">
        <v>4118</v>
      </c>
      <c r="B4185" s="40">
        <v>2843663.5249688299</v>
      </c>
      <c r="C4185">
        <v>4253879.8827191163</v>
      </c>
      <c r="D4185" t="str">
        <v>unmet</v>
      </c>
      <c r="E4185">
        <v>-1410216.3577502863</v>
      </c>
    </row>
    <row r="4186" spans="1:5" x14ac:dyDescent="0.25">
      <c r="A4186">
        <v>4119</v>
      </c>
      <c r="B4186" s="40">
        <v>4034318.6890273974</v>
      </c>
      <c r="C4186">
        <v>4252645.5272416091</v>
      </c>
      <c r="D4186" t="str">
        <v>unmet</v>
      </c>
      <c r="E4186">
        <v>-218326.83821421163</v>
      </c>
    </row>
    <row r="4187" spans="1:5" x14ac:dyDescent="0.25">
      <c r="A4187">
        <v>4120</v>
      </c>
      <c r="B4187" s="40">
        <v>3957183.4478364731</v>
      </c>
      <c r="C4187">
        <v>4253415.9816862131</v>
      </c>
      <c r="D4187" t="str">
        <v>unmet</v>
      </c>
      <c r="E4187">
        <v>-296232.53384973994</v>
      </c>
    </row>
    <row r="4188" spans="1:5" x14ac:dyDescent="0.25">
      <c r="A4188">
        <v>4121</v>
      </c>
      <c r="B4188" s="40">
        <v>3260078.4191112164</v>
      </c>
      <c r="C4188">
        <v>4253111.725036893</v>
      </c>
      <c r="D4188" t="str">
        <v>unmet</v>
      </c>
      <c r="E4188">
        <v>-993033.3059256766</v>
      </c>
    </row>
    <row r="4189" spans="1:5" x14ac:dyDescent="0.25">
      <c r="A4189">
        <v>4122</v>
      </c>
      <c r="B4189" s="40">
        <v>3659217.5456201192</v>
      </c>
      <c r="C4189">
        <v>4253662.122730772</v>
      </c>
      <c r="D4189" t="str">
        <v>unmet</v>
      </c>
      <c r="E4189">
        <v>-594444.57711065281</v>
      </c>
    </row>
    <row r="4190" spans="1:5" x14ac:dyDescent="0.25">
      <c r="A4190">
        <v>4123</v>
      </c>
      <c r="B4190" s="40">
        <v>3229217.0574547076</v>
      </c>
      <c r="C4190">
        <v>4253252.2606167756</v>
      </c>
      <c r="D4190" t="str">
        <v>unmet</v>
      </c>
      <c r="E4190">
        <v>-1024035.203162068</v>
      </c>
    </row>
    <row r="4191" spans="1:5" x14ac:dyDescent="0.25">
      <c r="A4191">
        <v>4124</v>
      </c>
      <c r="B4191" s="40">
        <v>3403837.2261246741</v>
      </c>
      <c r="C4191">
        <v>4253246.6913740672</v>
      </c>
      <c r="D4191" t="str">
        <v>unmet</v>
      </c>
      <c r="E4191">
        <v>-849409.46524939314</v>
      </c>
    </row>
    <row r="4192" spans="1:5" x14ac:dyDescent="0.25">
      <c r="A4192">
        <v>4125</v>
      </c>
      <c r="B4192" s="40">
        <v>3440427.416259286</v>
      </c>
      <c r="C4192">
        <v>4253923.5070553562</v>
      </c>
      <c r="D4192" t="str">
        <v>unmet</v>
      </c>
      <c r="E4192">
        <v>-813496.09079607017</v>
      </c>
    </row>
    <row r="4193" spans="1:5" x14ac:dyDescent="0.25">
      <c r="A4193">
        <v>4126</v>
      </c>
      <c r="B4193" s="40">
        <v>2813598.8826281871</v>
      </c>
      <c r="C4193">
        <v>4253260.2373621874</v>
      </c>
      <c r="D4193" t="str">
        <v>unmet</v>
      </c>
      <c r="E4193">
        <v>-1439661.3547340003</v>
      </c>
    </row>
    <row r="4194" spans="1:5" x14ac:dyDescent="0.25">
      <c r="A4194">
        <v>4127</v>
      </c>
      <c r="B4194" s="40">
        <v>4103765.4686439889</v>
      </c>
      <c r="C4194">
        <v>4253614.2232789472</v>
      </c>
      <c r="D4194" t="str">
        <v>unmet</v>
      </c>
      <c r="E4194">
        <v>-149848.75463495823</v>
      </c>
    </row>
    <row r="4195" spans="1:5" x14ac:dyDescent="0.25">
      <c r="A4195">
        <v>4128</v>
      </c>
      <c r="B4195" s="40">
        <v>3135776.1690509138</v>
      </c>
      <c r="C4195">
        <v>4253667.4866653886</v>
      </c>
      <c r="D4195" t="str">
        <v>unmet</v>
      </c>
      <c r="E4195">
        <v>-1117891.3176144748</v>
      </c>
    </row>
    <row r="4196" spans="1:5" x14ac:dyDescent="0.25">
      <c r="A4196">
        <v>4129</v>
      </c>
      <c r="B4196" s="40">
        <v>3461694.2736663558</v>
      </c>
      <c r="C4196">
        <v>4253799.970702501</v>
      </c>
      <c r="D4196" t="str">
        <v>unmet</v>
      </c>
      <c r="E4196">
        <v>-792105.69703614525</v>
      </c>
    </row>
    <row r="4197" spans="1:5" x14ac:dyDescent="0.25">
      <c r="A4197">
        <v>4130</v>
      </c>
      <c r="B4197" s="40">
        <v>5249340.0341390893</v>
      </c>
      <c r="C4197">
        <v>4253506.9548007632</v>
      </c>
      <c r="D4197" t="str">
        <v>met</v>
      </c>
      <c r="E4197">
        <v>995833.07933832612</v>
      </c>
    </row>
    <row r="4198" spans="1:5" x14ac:dyDescent="0.25">
      <c r="A4198">
        <v>4131</v>
      </c>
      <c r="B4198" s="40">
        <v>3678820.925800554</v>
      </c>
      <c r="C4198">
        <v>4253295.2382940594</v>
      </c>
      <c r="D4198" t="str">
        <v>unmet</v>
      </c>
      <c r="E4198">
        <v>-574474.31249350542</v>
      </c>
    </row>
    <row r="4199" spans="1:5" x14ac:dyDescent="0.25">
      <c r="A4199">
        <v>4132</v>
      </c>
      <c r="B4199" s="40">
        <v>5323589.562547788</v>
      </c>
      <c r="C4199">
        <v>4253670.5444133114</v>
      </c>
      <c r="D4199" t="str">
        <v>met</v>
      </c>
      <c r="E4199">
        <v>1069919.0181344766</v>
      </c>
    </row>
    <row r="4200" spans="1:5" x14ac:dyDescent="0.25">
      <c r="A4200">
        <v>4133</v>
      </c>
      <c r="B4200" s="40">
        <v>4048524.1673910106</v>
      </c>
      <c r="C4200">
        <v>4253693.9005820611</v>
      </c>
      <c r="D4200" t="str">
        <v>unmet</v>
      </c>
      <c r="E4200">
        <v>-205169.73319105059</v>
      </c>
    </row>
    <row r="4201" spans="1:5" x14ac:dyDescent="0.25">
      <c r="A4201">
        <v>4134</v>
      </c>
      <c r="B4201" s="40">
        <v>4238438.6700887298</v>
      </c>
      <c r="C4201">
        <v>4253208.8462604471</v>
      </c>
      <c r="D4201" t="str">
        <v>unmet</v>
      </c>
      <c r="E4201">
        <v>-14770.176171717234</v>
      </c>
    </row>
    <row r="4202" spans="1:5" x14ac:dyDescent="0.25">
      <c r="A4202">
        <v>4135</v>
      </c>
      <c r="B4202" s="40">
        <v>3760100.59736594</v>
      </c>
      <c r="C4202">
        <v>4253075.133674236</v>
      </c>
      <c r="D4202" t="str">
        <v>unmet</v>
      </c>
      <c r="E4202">
        <v>-492974.53630829602</v>
      </c>
    </row>
    <row r="4203" spans="1:5" x14ac:dyDescent="0.25">
      <c r="A4203">
        <v>4136</v>
      </c>
      <c r="B4203" s="40">
        <v>2841154.4513506358</v>
      </c>
      <c r="C4203">
        <v>4253373.7346195066</v>
      </c>
      <c r="D4203" t="str">
        <v>unmet</v>
      </c>
      <c r="E4203">
        <v>-1412219.2832688708</v>
      </c>
    </row>
    <row r="4204" spans="1:5" x14ac:dyDescent="0.25">
      <c r="A4204">
        <v>4137</v>
      </c>
      <c r="B4204" s="40">
        <v>3816181.4293201272</v>
      </c>
      <c r="C4204">
        <v>4253584.4671430197</v>
      </c>
      <c r="D4204" t="str">
        <v>unmet</v>
      </c>
      <c r="E4204">
        <v>-437403.03782289242</v>
      </c>
    </row>
    <row r="4205" spans="1:5" x14ac:dyDescent="0.25">
      <c r="A4205">
        <v>4138</v>
      </c>
      <c r="B4205" s="40">
        <v>7998299.6842555422</v>
      </c>
      <c r="C4205">
        <v>4253605.4379210379</v>
      </c>
      <c r="D4205" t="str">
        <v>met</v>
      </c>
      <c r="E4205">
        <v>3744694.2463345043</v>
      </c>
    </row>
    <row r="4206" spans="1:5" x14ac:dyDescent="0.25">
      <c r="A4206">
        <v>4139</v>
      </c>
      <c r="B4206" s="40">
        <v>3913568.0568074072</v>
      </c>
      <c r="C4206">
        <v>4253220.1380337114</v>
      </c>
      <c r="D4206" t="str">
        <v>unmet</v>
      </c>
      <c r="E4206">
        <v>-339652.08122630417</v>
      </c>
    </row>
    <row r="4207" spans="1:5" x14ac:dyDescent="0.25">
      <c r="A4207">
        <v>4140</v>
      </c>
      <c r="B4207" s="40">
        <v>3500124.6684233872</v>
      </c>
      <c r="C4207">
        <v>4253464.8156207632</v>
      </c>
      <c r="D4207" t="str">
        <v>unmet</v>
      </c>
      <c r="E4207">
        <v>-753340.14719737601</v>
      </c>
    </row>
    <row r="4208" spans="1:5" x14ac:dyDescent="0.25">
      <c r="A4208">
        <v>4141</v>
      </c>
      <c r="B4208" s="40">
        <v>3303771.9671704341</v>
      </c>
      <c r="C4208">
        <v>4252993.4002407808</v>
      </c>
      <c r="D4208" t="str">
        <v>unmet</v>
      </c>
      <c r="E4208">
        <v>-949221.43307034671</v>
      </c>
    </row>
    <row r="4209" spans="1:5" x14ac:dyDescent="0.25">
      <c r="A4209">
        <v>4142</v>
      </c>
      <c r="B4209" s="40">
        <v>2712641.2700857227</v>
      </c>
      <c r="C4209">
        <v>4253669.507088989</v>
      </c>
      <c r="D4209" t="str">
        <v>unmet</v>
      </c>
      <c r="E4209">
        <v>-1541028.2370032663</v>
      </c>
    </row>
    <row r="4210" spans="1:5" x14ac:dyDescent="0.25">
      <c r="A4210">
        <v>4143</v>
      </c>
      <c r="B4210" s="40">
        <v>3273068.2276400486</v>
      </c>
      <c r="C4210">
        <v>4253272.1505538002</v>
      </c>
      <c r="D4210" t="str">
        <v>unmet</v>
      </c>
      <c r="E4210">
        <v>-980203.92291375156</v>
      </c>
    </row>
    <row r="4211" spans="1:5" x14ac:dyDescent="0.25">
      <c r="A4211">
        <v>4144</v>
      </c>
      <c r="B4211" s="40">
        <v>3444886.7645268021</v>
      </c>
      <c r="C4211">
        <v>4253211.4198560668</v>
      </c>
      <c r="D4211" t="str">
        <v>unmet</v>
      </c>
      <c r="E4211">
        <v>-808324.6553292647</v>
      </c>
    </row>
    <row r="4212" spans="1:5" x14ac:dyDescent="0.25">
      <c r="A4212">
        <v>4145</v>
      </c>
      <c r="B4212" s="40">
        <v>3439074.9159175246</v>
      </c>
      <c r="C4212">
        <v>4253577.0167741803</v>
      </c>
      <c r="D4212" t="str">
        <v>unmet</v>
      </c>
      <c r="E4212">
        <v>-814502.10085665574</v>
      </c>
    </row>
    <row r="4213" spans="1:5" x14ac:dyDescent="0.25">
      <c r="A4213">
        <v>4146</v>
      </c>
      <c r="B4213" s="40">
        <v>3263790.8168449146</v>
      </c>
      <c r="C4213">
        <v>4253691.5394223537</v>
      </c>
      <c r="D4213" t="str">
        <v>unmet</v>
      </c>
      <c r="E4213">
        <v>-989900.72257743916</v>
      </c>
    </row>
    <row r="4214" spans="1:5" x14ac:dyDescent="0.25">
      <c r="A4214">
        <v>4147</v>
      </c>
      <c r="B4214" s="40">
        <v>3384717.126644176</v>
      </c>
      <c r="C4214">
        <v>4253502.81786149</v>
      </c>
      <c r="D4214" t="str">
        <v>unmet</v>
      </c>
      <c r="E4214">
        <v>-868785.69121731399</v>
      </c>
    </row>
    <row r="4215" spans="1:5" x14ac:dyDescent="0.25">
      <c r="A4215">
        <v>4148</v>
      </c>
      <c r="B4215" s="40">
        <v>3119030.7826179811</v>
      </c>
      <c r="C4215">
        <v>4253883.7766243042</v>
      </c>
      <c r="D4215" t="str">
        <v>unmet</v>
      </c>
      <c r="E4215">
        <v>-1134852.9940063232</v>
      </c>
    </row>
    <row r="4216" spans="1:5" x14ac:dyDescent="0.25">
      <c r="A4216">
        <v>4149</v>
      </c>
      <c r="B4216" s="40">
        <v>3213791.8730352558</v>
      </c>
      <c r="C4216">
        <v>4253226.3628721479</v>
      </c>
      <c r="D4216" t="str">
        <v>unmet</v>
      </c>
      <c r="E4216">
        <v>-1039434.4898368921</v>
      </c>
    </row>
    <row r="4217" spans="1:5" x14ac:dyDescent="0.25">
      <c r="A4217">
        <v>4150</v>
      </c>
      <c r="B4217" s="40">
        <v>3242709.8042681627</v>
      </c>
      <c r="C4217">
        <v>4253966.7712138603</v>
      </c>
      <c r="D4217" t="str">
        <v>unmet</v>
      </c>
      <c r="E4217">
        <v>-1011256.9669456976</v>
      </c>
    </row>
    <row r="4218" spans="1:5" x14ac:dyDescent="0.25">
      <c r="A4218">
        <v>4151</v>
      </c>
      <c r="B4218" s="40">
        <v>2969055.9017792922</v>
      </c>
      <c r="C4218">
        <v>4253331.7246110719</v>
      </c>
      <c r="D4218" t="str">
        <v>unmet</v>
      </c>
      <c r="E4218">
        <v>-1284275.8228317797</v>
      </c>
    </row>
    <row r="4219" spans="1:5" x14ac:dyDescent="0.25">
      <c r="A4219">
        <v>4152</v>
      </c>
      <c r="B4219" s="40">
        <v>4224784.7607803158</v>
      </c>
      <c r="C4219">
        <v>4253183.6670589568</v>
      </c>
      <c r="D4219" t="str">
        <v>unmet</v>
      </c>
      <c r="E4219">
        <v>-28398.906278640963</v>
      </c>
    </row>
    <row r="4220" spans="1:5" x14ac:dyDescent="0.25">
      <c r="A4220">
        <v>4153</v>
      </c>
      <c r="B4220" s="40">
        <v>3265085.7529947036</v>
      </c>
      <c r="C4220">
        <v>4253708.1274182815</v>
      </c>
      <c r="D4220" t="str">
        <v>unmet</v>
      </c>
      <c r="E4220">
        <v>-988622.37442357792</v>
      </c>
    </row>
    <row r="4221" spans="1:5" x14ac:dyDescent="0.25">
      <c r="A4221">
        <v>4154</v>
      </c>
      <c r="B4221" s="40">
        <v>3667816.8182440456</v>
      </c>
      <c r="C4221">
        <v>4253231.6433858732</v>
      </c>
      <c r="D4221" t="str">
        <v>unmet</v>
      </c>
      <c r="E4221">
        <v>-585414.82514182758</v>
      </c>
    </row>
    <row r="4222" spans="1:5" x14ac:dyDescent="0.25">
      <c r="A4222">
        <v>4155</v>
      </c>
      <c r="B4222" s="40">
        <v>5307215.5116699487</v>
      </c>
      <c r="C4222">
        <v>4253218.2621203754</v>
      </c>
      <c r="D4222" t="str">
        <v>met</v>
      </c>
      <c r="E4222">
        <v>1053997.2495495733</v>
      </c>
    </row>
    <row r="4223" spans="1:5" x14ac:dyDescent="0.25">
      <c r="A4223">
        <v>4156</v>
      </c>
      <c r="B4223" s="40">
        <v>3945372.0650325119</v>
      </c>
      <c r="C4223">
        <v>4253248.2972598746</v>
      </c>
      <c r="D4223" t="str">
        <v>unmet</v>
      </c>
      <c r="E4223">
        <v>-307876.23222736269</v>
      </c>
    </row>
    <row r="4224" spans="1:5" x14ac:dyDescent="0.25">
      <c r="A4224">
        <v>4157</v>
      </c>
      <c r="B4224" s="40">
        <v>4794390.5307314135</v>
      </c>
      <c r="C4224">
        <v>4252899.0186854601</v>
      </c>
      <c r="D4224" t="str">
        <v>met</v>
      </c>
      <c r="E4224">
        <v>541491.51204595342</v>
      </c>
    </row>
    <row r="4225" spans="1:5" x14ac:dyDescent="0.25">
      <c r="A4225">
        <v>4158</v>
      </c>
      <c r="B4225" s="40">
        <v>3074595.3091677087</v>
      </c>
      <c r="C4225">
        <v>4252887.6103550997</v>
      </c>
      <c r="D4225" t="str">
        <v>unmet</v>
      </c>
      <c r="E4225">
        <v>-1178292.3011873909</v>
      </c>
    </row>
    <row r="4226" spans="1:5" x14ac:dyDescent="0.25">
      <c r="A4226">
        <v>4159</v>
      </c>
      <c r="B4226" s="40">
        <v>3011269.0728166187</v>
      </c>
      <c r="C4226">
        <v>4253720.6625318797</v>
      </c>
      <c r="D4226" t="str">
        <v>unmet</v>
      </c>
      <c r="E4226">
        <v>-1242451.589715261</v>
      </c>
    </row>
    <row r="4227" spans="1:5" x14ac:dyDescent="0.25">
      <c r="A4227">
        <v>4160</v>
      </c>
      <c r="B4227" s="40">
        <v>3581034.0583581449</v>
      </c>
      <c r="C4227">
        <v>4252788.6588531481</v>
      </c>
      <c r="D4227" t="str">
        <v>unmet</v>
      </c>
      <c r="E4227">
        <v>-671754.60049500316</v>
      </c>
    </row>
    <row r="4228" spans="1:5" x14ac:dyDescent="0.25">
      <c r="A4228">
        <v>4161</v>
      </c>
      <c r="B4228" s="40">
        <v>2920567.7983742245</v>
      </c>
      <c r="C4228">
        <v>4253947.6688398933</v>
      </c>
      <c r="D4228" t="str">
        <v>unmet</v>
      </c>
      <c r="E4228">
        <v>-1333379.8704656688</v>
      </c>
    </row>
    <row r="4229" spans="1:5" x14ac:dyDescent="0.25">
      <c r="A4229">
        <v>4162</v>
      </c>
      <c r="B4229" s="40">
        <v>3484356.4191930266</v>
      </c>
      <c r="C4229">
        <v>4253229.5241020536</v>
      </c>
      <c r="D4229" t="str">
        <v>unmet</v>
      </c>
      <c r="E4229">
        <v>-768873.104909027</v>
      </c>
    </row>
    <row r="4230" spans="1:5" x14ac:dyDescent="0.25">
      <c r="A4230">
        <v>4163</v>
      </c>
      <c r="B4230" s="40">
        <v>3618937.7446080348</v>
      </c>
      <c r="C4230">
        <v>4252917.9946319256</v>
      </c>
      <c r="D4230" t="str">
        <v>unmet</v>
      </c>
      <c r="E4230">
        <v>-633980.25002389075</v>
      </c>
    </row>
    <row r="4231" spans="1:5" x14ac:dyDescent="0.25">
      <c r="A4231">
        <v>4164</v>
      </c>
      <c r="B4231" s="40">
        <v>3712818.109023286</v>
      </c>
      <c r="C4231">
        <v>4253283.933401484</v>
      </c>
      <c r="D4231" t="str">
        <v>unmet</v>
      </c>
      <c r="E4231">
        <v>-540465.82437819801</v>
      </c>
    </row>
    <row r="4232" spans="1:5" x14ac:dyDescent="0.25">
      <c r="A4232">
        <v>4165</v>
      </c>
      <c r="B4232" s="40">
        <v>2878559.0363455741</v>
      </c>
      <c r="C4232">
        <v>4253749.7273519654</v>
      </c>
      <c r="D4232" t="str">
        <v>unmet</v>
      </c>
      <c r="E4232">
        <v>-1375190.6910063913</v>
      </c>
    </row>
    <row r="4233" spans="1:5" x14ac:dyDescent="0.25">
      <c r="A4233">
        <v>4166</v>
      </c>
      <c r="B4233" s="40">
        <v>3759712.3164948095</v>
      </c>
      <c r="C4233">
        <v>4253376.8972469792</v>
      </c>
      <c r="D4233" t="str">
        <v>unmet</v>
      </c>
      <c r="E4233">
        <v>-493664.58075216971</v>
      </c>
    </row>
    <row r="4234" spans="1:5" x14ac:dyDescent="0.25">
      <c r="A4234">
        <v>4167</v>
      </c>
      <c r="B4234" s="40">
        <v>4068975.1538029606</v>
      </c>
      <c r="C4234">
        <v>4253418.3192039635</v>
      </c>
      <c r="D4234" t="str">
        <v>unmet</v>
      </c>
      <c r="E4234">
        <v>-184443.16540100286</v>
      </c>
    </row>
    <row r="4235" spans="1:5" x14ac:dyDescent="0.25">
      <c r="A4235">
        <v>4168</v>
      </c>
      <c r="B4235" s="40">
        <v>3258457.4493426345</v>
      </c>
      <c r="C4235">
        <v>4253203.3825216303</v>
      </c>
      <c r="D4235" t="str">
        <v>unmet</v>
      </c>
      <c r="E4235">
        <v>-994745.93317899574</v>
      </c>
    </row>
    <row r="4236" spans="1:5" x14ac:dyDescent="0.25">
      <c r="A4236">
        <v>4169</v>
      </c>
      <c r="B4236" s="40">
        <v>3270391.3793094503</v>
      </c>
      <c r="C4236">
        <v>4252586.6249644253</v>
      </c>
      <c r="D4236" t="str">
        <v>unmet</v>
      </c>
      <c r="E4236">
        <v>-982195.24565497506</v>
      </c>
    </row>
    <row r="4237" spans="1:5" x14ac:dyDescent="0.25">
      <c r="A4237">
        <v>4170</v>
      </c>
      <c r="B4237" s="40">
        <v>2962193.3912554076</v>
      </c>
      <c r="C4237">
        <v>4252994.0935637672</v>
      </c>
      <c r="D4237" t="str">
        <v>unmet</v>
      </c>
      <c r="E4237">
        <v>-1290800.7023083596</v>
      </c>
    </row>
    <row r="4238" spans="1:5" x14ac:dyDescent="0.25">
      <c r="A4238">
        <v>4171</v>
      </c>
      <c r="B4238" s="40">
        <v>3739313.1454731519</v>
      </c>
      <c r="C4238">
        <v>4253156.0339266276</v>
      </c>
      <c r="D4238" t="str">
        <v>unmet</v>
      </c>
      <c r="E4238">
        <v>-513842.88845347567</v>
      </c>
    </row>
    <row r="4239" spans="1:5" x14ac:dyDescent="0.25">
      <c r="A4239">
        <v>4172</v>
      </c>
      <c r="B4239" s="40">
        <v>3090664.2909041825</v>
      </c>
      <c r="C4239">
        <v>4253265.7584167738</v>
      </c>
      <c r="D4239" t="str">
        <v>unmet</v>
      </c>
      <c r="E4239">
        <v>-1162601.4675125913</v>
      </c>
    </row>
    <row r="4240" spans="1:5" x14ac:dyDescent="0.25">
      <c r="A4240">
        <v>4173</v>
      </c>
      <c r="B4240" s="40">
        <v>3266082.0620795726</v>
      </c>
      <c r="C4240">
        <v>4253245.4485516176</v>
      </c>
      <c r="D4240" t="str">
        <v>unmet</v>
      </c>
      <c r="E4240">
        <v>-987163.38647204498</v>
      </c>
    </row>
    <row r="4241" spans="1:5" x14ac:dyDescent="0.25">
      <c r="A4241">
        <v>4174</v>
      </c>
      <c r="B4241" s="40">
        <v>3512464.7051435551</v>
      </c>
      <c r="C4241">
        <v>4253823.2939909836</v>
      </c>
      <c r="D4241" t="str">
        <v>unmet</v>
      </c>
      <c r="E4241">
        <v>-741358.58884742856</v>
      </c>
    </row>
    <row r="4242" spans="1:5" x14ac:dyDescent="0.25">
      <c r="A4242">
        <v>4175</v>
      </c>
      <c r="B4242" s="40">
        <v>3170619.5770602804</v>
      </c>
      <c r="C4242">
        <v>4253431.1920257956</v>
      </c>
      <c r="D4242" t="str">
        <v>unmet</v>
      </c>
      <c r="E4242">
        <v>-1082811.6149655152</v>
      </c>
    </row>
    <row r="4243" spans="1:5" x14ac:dyDescent="0.25">
      <c r="A4243">
        <v>4176</v>
      </c>
      <c r="B4243" s="40">
        <v>2765959.894452435</v>
      </c>
      <c r="C4243">
        <v>4253437.0592684858</v>
      </c>
      <c r="D4243" t="str">
        <v>unmet</v>
      </c>
      <c r="E4243">
        <v>-1487477.1648160508</v>
      </c>
    </row>
    <row r="4244" spans="1:5" x14ac:dyDescent="0.25">
      <c r="A4244">
        <v>4177</v>
      </c>
      <c r="B4244" s="40">
        <v>3230469.7029855335</v>
      </c>
      <c r="C4244">
        <v>4253309.6158117</v>
      </c>
      <c r="D4244" t="str">
        <v>unmet</v>
      </c>
      <c r="E4244">
        <v>-1022839.9128261665</v>
      </c>
    </row>
    <row r="4245" spans="1:5" x14ac:dyDescent="0.25">
      <c r="A4245">
        <v>4178</v>
      </c>
      <c r="B4245" s="40">
        <v>3653694.4997834796</v>
      </c>
      <c r="C4245">
        <v>4253447.616965835</v>
      </c>
      <c r="D4245" t="str">
        <v>unmet</v>
      </c>
      <c r="E4245">
        <v>-599753.11718235537</v>
      </c>
    </row>
    <row r="4246" spans="1:5" x14ac:dyDescent="0.25">
      <c r="A4246">
        <v>4179</v>
      </c>
      <c r="B4246" s="40">
        <v>3799559.4219339988</v>
      </c>
      <c r="C4246">
        <v>4253619.906235382</v>
      </c>
      <c r="D4246" t="str">
        <v>unmet</v>
      </c>
      <c r="E4246">
        <v>-454060.48430138314</v>
      </c>
    </row>
    <row r="4247" spans="1:5" x14ac:dyDescent="0.25">
      <c r="A4247">
        <v>4180</v>
      </c>
      <c r="B4247" s="40">
        <v>3208204.8417124795</v>
      </c>
      <c r="C4247">
        <v>4253029.1748653026</v>
      </c>
      <c r="D4247" t="str">
        <v>unmet</v>
      </c>
      <c r="E4247">
        <v>-1044824.3331528232</v>
      </c>
    </row>
    <row r="4248" spans="1:5" x14ac:dyDescent="0.25">
      <c r="A4248">
        <v>4181</v>
      </c>
      <c r="B4248" s="40">
        <v>3566130.0318485806</v>
      </c>
      <c r="C4248">
        <v>4252990.0128707513</v>
      </c>
      <c r="D4248" t="str">
        <v>unmet</v>
      </c>
      <c r="E4248">
        <v>-686859.98102217074</v>
      </c>
    </row>
    <row r="4249" spans="1:5" x14ac:dyDescent="0.25">
      <c r="A4249">
        <v>4182</v>
      </c>
      <c r="B4249" s="40">
        <v>5925672.8867795328</v>
      </c>
      <c r="C4249">
        <v>4253828.9570103306</v>
      </c>
      <c r="D4249" t="str">
        <v>met</v>
      </c>
      <c r="E4249">
        <v>1671843.9297692021</v>
      </c>
    </row>
    <row r="4250" spans="1:5" x14ac:dyDescent="0.25">
      <c r="A4250">
        <v>4183</v>
      </c>
      <c r="B4250" s="40">
        <v>3394770.8040070315</v>
      </c>
      <c r="C4250">
        <v>4253024.6316449735</v>
      </c>
      <c r="D4250" t="str">
        <v>unmet</v>
      </c>
      <c r="E4250">
        <v>-858253.82763794204</v>
      </c>
    </row>
    <row r="4251" spans="1:5" x14ac:dyDescent="0.25">
      <c r="A4251">
        <v>4184</v>
      </c>
      <c r="B4251" s="40">
        <v>3945657.1433503204</v>
      </c>
      <c r="C4251">
        <v>4253591.5740244938</v>
      </c>
      <c r="D4251" t="str">
        <v>unmet</v>
      </c>
      <c r="E4251">
        <v>-307934.4306741734</v>
      </c>
    </row>
    <row r="4252" spans="1:5" x14ac:dyDescent="0.25">
      <c r="A4252">
        <v>4185</v>
      </c>
      <c r="B4252" s="40">
        <v>3393618.7283036746</v>
      </c>
      <c r="C4252">
        <v>4252824.5144547783</v>
      </c>
      <c r="D4252" t="str">
        <v>unmet</v>
      </c>
      <c r="E4252">
        <v>-859205.78615110368</v>
      </c>
    </row>
    <row r="4253" spans="1:5" x14ac:dyDescent="0.25">
      <c r="A4253">
        <v>4186</v>
      </c>
      <c r="B4253" s="40">
        <v>2946328.3538665436</v>
      </c>
      <c r="C4253">
        <v>4252987.3610072043</v>
      </c>
      <c r="D4253" t="str">
        <v>unmet</v>
      </c>
      <c r="E4253">
        <v>-1306659.0071406607</v>
      </c>
    </row>
    <row r="4254" spans="1:5" x14ac:dyDescent="0.25">
      <c r="A4254">
        <v>4187</v>
      </c>
      <c r="B4254" s="40">
        <v>3811815.1146797044</v>
      </c>
      <c r="C4254">
        <v>4253368.7012999477</v>
      </c>
      <c r="D4254" t="str">
        <v>unmet</v>
      </c>
      <c r="E4254">
        <v>-441553.58662024327</v>
      </c>
    </row>
    <row r="4255" spans="1:5" x14ac:dyDescent="0.25">
      <c r="A4255">
        <v>4188</v>
      </c>
      <c r="B4255" s="40">
        <v>3222962.1289209751</v>
      </c>
      <c r="C4255">
        <v>4253103.3890759535</v>
      </c>
      <c r="D4255" t="str">
        <v>unmet</v>
      </c>
      <c r="E4255">
        <v>-1030141.2601549784</v>
      </c>
    </row>
    <row r="4256" spans="1:5" x14ac:dyDescent="0.25">
      <c r="A4256">
        <v>4189</v>
      </c>
      <c r="B4256" s="40">
        <v>3386243.9230890041</v>
      </c>
      <c r="C4256">
        <v>4252947.1577762691</v>
      </c>
      <c r="D4256" t="str">
        <v>unmet</v>
      </c>
      <c r="E4256">
        <v>-866703.23468726501</v>
      </c>
    </row>
    <row r="4257" spans="1:5" x14ac:dyDescent="0.25">
      <c r="A4257">
        <v>4190</v>
      </c>
      <c r="B4257" s="40">
        <v>3300911.9917299496</v>
      </c>
      <c r="C4257">
        <v>4253104.298535849</v>
      </c>
      <c r="D4257" t="str">
        <v>unmet</v>
      </c>
      <c r="E4257">
        <v>-952192.30680589937</v>
      </c>
    </row>
    <row r="4258" spans="1:5" x14ac:dyDescent="0.25">
      <c r="A4258">
        <v>4191</v>
      </c>
      <c r="B4258" s="40">
        <v>4486093.2191209793</v>
      </c>
      <c r="C4258">
        <v>4253332.7763201836</v>
      </c>
      <c r="D4258" t="str">
        <v>met</v>
      </c>
      <c r="E4258">
        <v>232760.44280079566</v>
      </c>
    </row>
    <row r="4259" spans="1:5" x14ac:dyDescent="0.25">
      <c r="A4259">
        <v>4192</v>
      </c>
      <c r="B4259" s="40">
        <v>4671914.7814154513</v>
      </c>
      <c r="C4259">
        <v>4253345.4999388373</v>
      </c>
      <c r="D4259" t="str">
        <v>met</v>
      </c>
      <c r="E4259">
        <v>418569.28147661407</v>
      </c>
    </row>
    <row r="4260" spans="1:5" x14ac:dyDescent="0.25">
      <c r="A4260">
        <v>4193</v>
      </c>
      <c r="B4260" s="40">
        <v>3377547.5439665001</v>
      </c>
      <c r="C4260">
        <v>4253598.5057240659</v>
      </c>
      <c r="D4260" t="str">
        <v>unmet</v>
      </c>
      <c r="E4260">
        <v>-876050.96175756585</v>
      </c>
    </row>
    <row r="4261" spans="1:5" x14ac:dyDescent="0.25">
      <c r="A4261">
        <v>4194</v>
      </c>
      <c r="B4261" s="40">
        <v>4102054.1918175402</v>
      </c>
      <c r="C4261">
        <v>4252910.7582618743</v>
      </c>
      <c r="D4261" t="str">
        <v>unmet</v>
      </c>
      <c r="E4261">
        <v>-150856.56644433411</v>
      </c>
    </row>
    <row r="4262" spans="1:5" x14ac:dyDescent="0.25">
      <c r="A4262">
        <v>4195</v>
      </c>
      <c r="B4262" s="40">
        <v>3136769.0843056273</v>
      </c>
      <c r="C4262">
        <v>4253788.821386558</v>
      </c>
      <c r="D4262" t="str">
        <v>unmet</v>
      </c>
      <c r="E4262">
        <v>-1117019.7370809307</v>
      </c>
    </row>
    <row r="4263" spans="1:5" x14ac:dyDescent="0.25">
      <c r="A4263">
        <v>4196</v>
      </c>
      <c r="B4263" s="40">
        <v>3839857.5950585366</v>
      </c>
      <c r="C4263">
        <v>4253068.0663881572</v>
      </c>
      <c r="D4263" t="str">
        <v>unmet</v>
      </c>
      <c r="E4263">
        <v>-413210.47132962057</v>
      </c>
    </row>
    <row r="4264" spans="1:5" x14ac:dyDescent="0.25">
      <c r="A4264">
        <v>4197</v>
      </c>
      <c r="B4264" s="40">
        <v>2859359.2985858005</v>
      </c>
      <c r="C4264">
        <v>4253486.622285</v>
      </c>
      <c r="D4264" t="str">
        <v>unmet</v>
      </c>
      <c r="E4264">
        <v>-1394127.3236991996</v>
      </c>
    </row>
    <row r="4265" spans="1:5" x14ac:dyDescent="0.25">
      <c r="A4265">
        <v>4198</v>
      </c>
      <c r="B4265" s="40">
        <v>3430942.9365128595</v>
      </c>
      <c r="C4265">
        <v>4253491.2757481057</v>
      </c>
      <c r="D4265" t="str">
        <v>unmet</v>
      </c>
      <c r="E4265">
        <v>-822548.33923524618</v>
      </c>
    </row>
    <row r="4266" spans="1:5" x14ac:dyDescent="0.25">
      <c r="A4266">
        <v>4199</v>
      </c>
      <c r="B4266" s="40">
        <v>3066773.5420065001</v>
      </c>
      <c r="C4266">
        <v>4253443.7798390258</v>
      </c>
      <c r="D4266" t="str">
        <v>unmet</v>
      </c>
      <c r="E4266">
        <v>-1186670.2378325257</v>
      </c>
    </row>
    <row r="4267" spans="1:5" x14ac:dyDescent="0.25">
      <c r="A4267">
        <v>4200</v>
      </c>
      <c r="B4267" s="40">
        <v>4780016.1723360782</v>
      </c>
      <c r="C4267">
        <v>4253139.1611632258</v>
      </c>
      <c r="D4267" t="str">
        <v>met</v>
      </c>
      <c r="E4267">
        <v>526877.01117285248</v>
      </c>
    </row>
    <row r="4268" spans="1:5" x14ac:dyDescent="0.25">
      <c r="A4268">
        <v>4201</v>
      </c>
      <c r="B4268" s="40">
        <v>5094414.8535837056</v>
      </c>
      <c r="C4268">
        <v>4253076.9662507474</v>
      </c>
      <c r="D4268" t="str">
        <v>met</v>
      </c>
      <c r="E4268">
        <v>841337.88733295817</v>
      </c>
    </row>
    <row r="4269" spans="1:5" x14ac:dyDescent="0.25">
      <c r="A4269">
        <v>4202</v>
      </c>
      <c r="B4269" s="40">
        <v>3072963.7651467584</v>
      </c>
      <c r="C4269">
        <v>4253123.728955457</v>
      </c>
      <c r="D4269" t="str">
        <v>unmet</v>
      </c>
      <c r="E4269">
        <v>-1180159.9638086986</v>
      </c>
    </row>
    <row r="4270" spans="1:5" x14ac:dyDescent="0.25">
      <c r="A4270">
        <v>4203</v>
      </c>
      <c r="B4270" s="40">
        <v>3195524.7109305477</v>
      </c>
      <c r="C4270">
        <v>4253544.1587170037</v>
      </c>
      <c r="D4270" t="str">
        <v>unmet</v>
      </c>
      <c r="E4270">
        <v>-1058019.447786456</v>
      </c>
    </row>
    <row r="4271" spans="1:5" x14ac:dyDescent="0.25">
      <c r="A4271">
        <v>4204</v>
      </c>
      <c r="B4271" s="40">
        <v>3381829.0583097138</v>
      </c>
      <c r="C4271">
        <v>4253293.9367311606</v>
      </c>
      <c r="D4271" t="str">
        <v>unmet</v>
      </c>
      <c r="E4271">
        <v>-871464.87842144677</v>
      </c>
    </row>
    <row r="4272" spans="1:5" x14ac:dyDescent="0.25">
      <c r="A4272">
        <v>4205</v>
      </c>
      <c r="B4272" s="40">
        <v>3281048.3241908466</v>
      </c>
      <c r="C4272">
        <v>4253876.6177476645</v>
      </c>
      <c r="D4272" t="str">
        <v>unmet</v>
      </c>
      <c r="E4272">
        <v>-972828.29355681781</v>
      </c>
    </row>
    <row r="4273" spans="1:5" x14ac:dyDescent="0.25">
      <c r="A4273">
        <v>4206</v>
      </c>
      <c r="B4273" s="40">
        <v>2886437.6514406791</v>
      </c>
      <c r="C4273">
        <v>4253410.3603933416</v>
      </c>
      <c r="D4273" t="str">
        <v>unmet</v>
      </c>
      <c r="E4273">
        <v>-1366972.7089526625</v>
      </c>
    </row>
    <row r="4274" spans="1:5" x14ac:dyDescent="0.25">
      <c r="A4274">
        <v>4207</v>
      </c>
      <c r="B4274" s="40">
        <v>3012728.6131265084</v>
      </c>
      <c r="C4274">
        <v>4253804.2257386679</v>
      </c>
      <c r="D4274" t="str">
        <v>unmet</v>
      </c>
      <c r="E4274">
        <v>-1241075.6126121595</v>
      </c>
    </row>
    <row r="4275" spans="1:5" x14ac:dyDescent="0.25">
      <c r="A4275">
        <v>4208</v>
      </c>
      <c r="B4275" s="40">
        <v>3121692.1627949779</v>
      </c>
      <c r="C4275">
        <v>4253196.0309880618</v>
      </c>
      <c r="D4275" t="str">
        <v>unmet</v>
      </c>
      <c r="E4275">
        <v>-1131503.8681930839</v>
      </c>
    </row>
    <row r="4276" spans="1:5" x14ac:dyDescent="0.25">
      <c r="A4276">
        <v>4209</v>
      </c>
      <c r="B4276" s="40">
        <v>3199020.8424996561</v>
      </c>
      <c r="C4276">
        <v>4253765.080051709</v>
      </c>
      <c r="D4276" t="str">
        <v>unmet</v>
      </c>
      <c r="E4276">
        <v>-1054744.2375520528</v>
      </c>
    </row>
    <row r="4277" spans="1:5" x14ac:dyDescent="0.25">
      <c r="A4277">
        <v>4210</v>
      </c>
      <c r="B4277" s="40">
        <v>2952599.2428532313</v>
      </c>
      <c r="C4277">
        <v>4253618.6097376021</v>
      </c>
      <c r="D4277" t="str">
        <v>unmet</v>
      </c>
      <c r="E4277">
        <v>-1301019.3668843708</v>
      </c>
    </row>
    <row r="4278" spans="1:5" x14ac:dyDescent="0.25">
      <c r="A4278">
        <v>4211</v>
      </c>
      <c r="B4278" s="40">
        <v>3677924.5854167454</v>
      </c>
      <c r="C4278">
        <v>4254148.8235693863</v>
      </c>
      <c r="D4278" t="str">
        <v>unmet</v>
      </c>
      <c r="E4278">
        <v>-576224.23815264087</v>
      </c>
    </row>
    <row r="4279" spans="1:5" x14ac:dyDescent="0.25">
      <c r="A4279">
        <v>4212</v>
      </c>
      <c r="B4279" s="40">
        <v>3544542.0298855766</v>
      </c>
      <c r="C4279">
        <v>4253357.1563036935</v>
      </c>
      <c r="D4279" t="str">
        <v>unmet</v>
      </c>
      <c r="E4279">
        <v>-708815.12641811697</v>
      </c>
    </row>
    <row r="4280" spans="1:5" x14ac:dyDescent="0.25">
      <c r="A4280">
        <v>4213</v>
      </c>
      <c r="B4280" s="40">
        <v>3272669.8488537325</v>
      </c>
      <c r="C4280">
        <v>4253732.3120143563</v>
      </c>
      <c r="D4280" t="str">
        <v>unmet</v>
      </c>
      <c r="E4280">
        <v>-981062.4631606238</v>
      </c>
    </row>
    <row r="4281" spans="1:5" x14ac:dyDescent="0.25">
      <c r="A4281">
        <v>4214</v>
      </c>
      <c r="B4281" s="40">
        <v>4542335.4340218958</v>
      </c>
      <c r="C4281">
        <v>4253568.255373246</v>
      </c>
      <c r="D4281" t="str">
        <v>met</v>
      </c>
      <c r="E4281">
        <v>288767.17864864971</v>
      </c>
    </row>
    <row r="4282" spans="1:5" x14ac:dyDescent="0.25">
      <c r="A4282">
        <v>4215</v>
      </c>
      <c r="B4282" s="40">
        <v>3130196.0145612387</v>
      </c>
      <c r="C4282">
        <v>4252805.4893995477</v>
      </c>
      <c r="D4282" t="str">
        <v>unmet</v>
      </c>
      <c r="E4282">
        <v>-1122609.474838309</v>
      </c>
    </row>
    <row r="4283" spans="1:5" x14ac:dyDescent="0.25">
      <c r="A4283">
        <v>4216</v>
      </c>
      <c r="B4283" s="40">
        <v>3742265.8357002097</v>
      </c>
      <c r="C4283">
        <v>4253326.7937129913</v>
      </c>
      <c r="D4283" t="str">
        <v>unmet</v>
      </c>
      <c r="E4283">
        <v>-511060.95801278157</v>
      </c>
    </row>
    <row r="4284" spans="1:5" x14ac:dyDescent="0.25">
      <c r="A4284">
        <v>4217</v>
      </c>
      <c r="B4284" s="40">
        <v>3753641.7655282076</v>
      </c>
      <c r="C4284">
        <v>4253048.2431393005</v>
      </c>
      <c r="D4284" t="str">
        <v>unmet</v>
      </c>
      <c r="E4284">
        <v>-499406.47761109285</v>
      </c>
    </row>
    <row r="4285" spans="1:5" x14ac:dyDescent="0.25">
      <c r="A4285">
        <v>4218</v>
      </c>
      <c r="B4285" s="40">
        <v>3242495.4683775562</v>
      </c>
      <c r="C4285">
        <v>4253260.5568619389</v>
      </c>
      <c r="D4285" t="str">
        <v>unmet</v>
      </c>
      <c r="E4285">
        <v>-1010765.0884843827</v>
      </c>
    </row>
    <row r="4286" spans="1:5" x14ac:dyDescent="0.25">
      <c r="A4286">
        <v>4219</v>
      </c>
      <c r="B4286" s="40">
        <v>3732362.3524581655</v>
      </c>
      <c r="C4286">
        <v>4253228.3726294227</v>
      </c>
      <c r="D4286" t="str">
        <v>unmet</v>
      </c>
      <c r="E4286">
        <v>-520866.0201712572</v>
      </c>
    </row>
    <row r="4287" spans="1:5" x14ac:dyDescent="0.25">
      <c r="A4287">
        <v>4220</v>
      </c>
      <c r="B4287" s="40">
        <v>4291549.9738185331</v>
      </c>
      <c r="C4287">
        <v>4253341.8623393551</v>
      </c>
      <c r="D4287" t="str">
        <v>met</v>
      </c>
      <c r="E4287">
        <v>38208.111479178071</v>
      </c>
    </row>
    <row r="4288" spans="1:5" x14ac:dyDescent="0.25">
      <c r="A4288">
        <v>4221</v>
      </c>
      <c r="B4288" s="40">
        <v>2919099.2801347808</v>
      </c>
      <c r="C4288">
        <v>4253784.7216141084</v>
      </c>
      <c r="D4288" t="str">
        <v>unmet</v>
      </c>
      <c r="E4288">
        <v>-1334685.4414793276</v>
      </c>
    </row>
    <row r="4289" spans="1:5" x14ac:dyDescent="0.25">
      <c r="A4289">
        <v>4222</v>
      </c>
      <c r="B4289" s="40">
        <v>3422425.9322236106</v>
      </c>
      <c r="C4289">
        <v>4253557.2891953401</v>
      </c>
      <c r="D4289" t="str">
        <v>unmet</v>
      </c>
      <c r="E4289">
        <v>-831131.35697172955</v>
      </c>
    </row>
    <row r="4290" spans="1:5" x14ac:dyDescent="0.25">
      <c r="A4290">
        <v>4223</v>
      </c>
      <c r="B4290" s="40">
        <v>3807184.2376676099</v>
      </c>
      <c r="C4290">
        <v>4252833.2417833181</v>
      </c>
      <c r="D4290" t="str">
        <v>unmet</v>
      </c>
      <c r="E4290">
        <v>-445649.00411570817</v>
      </c>
    </row>
    <row r="4291" spans="1:5" x14ac:dyDescent="0.25">
      <c r="A4291">
        <v>4224</v>
      </c>
      <c r="B4291" s="40">
        <v>3513843.9513513912</v>
      </c>
      <c r="C4291">
        <v>4253794.6033330914</v>
      </c>
      <c r="D4291" t="str">
        <v>unmet</v>
      </c>
      <c r="E4291">
        <v>-739950.65198170021</v>
      </c>
    </row>
    <row r="4292" spans="1:5" x14ac:dyDescent="0.25">
      <c r="A4292">
        <v>4225</v>
      </c>
      <c r="B4292" s="40">
        <v>3546043.6195780654</v>
      </c>
      <c r="C4292">
        <v>4252840.4755116934</v>
      </c>
      <c r="D4292" t="str">
        <v>unmet</v>
      </c>
      <c r="E4292">
        <v>-706796.85593362805</v>
      </c>
    </row>
    <row r="4293" spans="1:5" x14ac:dyDescent="0.25">
      <c r="A4293">
        <v>4226</v>
      </c>
      <c r="B4293" s="40">
        <v>4117591.2316543716</v>
      </c>
      <c r="C4293">
        <v>4253677.5209276183</v>
      </c>
      <c r="D4293" t="str">
        <v>unmet</v>
      </c>
      <c r="E4293">
        <v>-136086.28927324666</v>
      </c>
    </row>
    <row r="4294" spans="1:5" x14ac:dyDescent="0.25">
      <c r="A4294">
        <v>4227</v>
      </c>
      <c r="B4294" s="40">
        <v>3377170.6172919637</v>
      </c>
      <c r="C4294">
        <v>4253174.2833616417</v>
      </c>
      <c r="D4294" t="str">
        <v>unmet</v>
      </c>
      <c r="E4294">
        <v>-876003.66606967803</v>
      </c>
    </row>
    <row r="4295" spans="1:5" x14ac:dyDescent="0.25">
      <c r="A4295">
        <v>4228</v>
      </c>
      <c r="B4295" s="40">
        <v>3791296.1921731392</v>
      </c>
      <c r="C4295">
        <v>4253068.2382184351</v>
      </c>
      <c r="D4295" t="str">
        <v>unmet</v>
      </c>
      <c r="E4295">
        <v>-461772.04604529589</v>
      </c>
    </row>
    <row r="4296" spans="1:5" x14ac:dyDescent="0.25">
      <c r="A4296">
        <v>4229</v>
      </c>
      <c r="B4296" s="40">
        <v>4725271.9312488791</v>
      </c>
      <c r="C4296">
        <v>4253453.7578317616</v>
      </c>
      <c r="D4296" t="str">
        <v>met</v>
      </c>
      <c r="E4296">
        <v>471818.17341711745</v>
      </c>
    </row>
    <row r="4297" spans="1:5" x14ac:dyDescent="0.25">
      <c r="A4297">
        <v>4230</v>
      </c>
      <c r="B4297" s="40">
        <v>3305746.3973492691</v>
      </c>
      <c r="C4297">
        <v>4253340.8611975899</v>
      </c>
      <c r="D4297" t="str">
        <v>unmet</v>
      </c>
      <c r="E4297">
        <v>-947594.46384832077</v>
      </c>
    </row>
    <row r="4298" spans="1:5" x14ac:dyDescent="0.25">
      <c r="A4298">
        <v>4231</v>
      </c>
      <c r="B4298" s="40">
        <v>3172571.9637792408</v>
      </c>
      <c r="C4298">
        <v>4253967.7661011582</v>
      </c>
      <c r="D4298" t="str">
        <v>unmet</v>
      </c>
      <c r="E4298">
        <v>-1081395.8023219174</v>
      </c>
    </row>
    <row r="4299" spans="1:5" x14ac:dyDescent="0.25">
      <c r="A4299">
        <v>4232</v>
      </c>
      <c r="B4299" s="40">
        <v>3848864.6885814331</v>
      </c>
      <c r="C4299">
        <v>4253513.7898706133</v>
      </c>
      <c r="D4299" t="str">
        <v>unmet</v>
      </c>
      <c r="E4299">
        <v>-404649.10128918011</v>
      </c>
    </row>
    <row r="4300" spans="1:5" x14ac:dyDescent="0.25">
      <c r="A4300">
        <v>4233</v>
      </c>
      <c r="B4300" s="40">
        <v>4672258.7869678354</v>
      </c>
      <c r="C4300">
        <v>4253595.0391101232</v>
      </c>
      <c r="D4300" t="str">
        <v>met</v>
      </c>
      <c r="E4300">
        <v>418663.74785771221</v>
      </c>
    </row>
    <row r="4301" spans="1:5" x14ac:dyDescent="0.25">
      <c r="A4301">
        <v>4234</v>
      </c>
      <c r="B4301" s="40">
        <v>3454806.153206374</v>
      </c>
      <c r="C4301">
        <v>4253625.3502087882</v>
      </c>
      <c r="D4301" t="str">
        <v>unmet</v>
      </c>
      <c r="E4301">
        <v>-798819.19700241415</v>
      </c>
    </row>
    <row r="4302" spans="1:5" x14ac:dyDescent="0.25">
      <c r="A4302">
        <v>4235</v>
      </c>
      <c r="B4302" s="40">
        <v>3332312.9619245445</v>
      </c>
      <c r="C4302">
        <v>4253189.3222419163</v>
      </c>
      <c r="D4302" t="str">
        <v>unmet</v>
      </c>
      <c r="E4302">
        <v>-920876.36031737179</v>
      </c>
    </row>
    <row r="4303" spans="1:5" x14ac:dyDescent="0.25">
      <c r="A4303">
        <v>4236</v>
      </c>
      <c r="B4303" s="40">
        <v>3307839.5397240296</v>
      </c>
      <c r="C4303">
        <v>4253801.3114528693</v>
      </c>
      <c r="D4303" t="str">
        <v>unmet</v>
      </c>
      <c r="E4303">
        <v>-945961.77172883973</v>
      </c>
    </row>
    <row r="4304" spans="1:5" x14ac:dyDescent="0.25">
      <c r="A4304">
        <v>4237</v>
      </c>
      <c r="B4304" s="40">
        <v>3219454.3252234347</v>
      </c>
      <c r="C4304">
        <v>4253078.1988180885</v>
      </c>
      <c r="D4304" t="str">
        <v>unmet</v>
      </c>
      <c r="E4304">
        <v>-1033623.8735946538</v>
      </c>
    </row>
    <row r="4305" spans="1:5" x14ac:dyDescent="0.25">
      <c r="A4305">
        <v>4238</v>
      </c>
      <c r="B4305" s="40">
        <v>3670192.9969431623</v>
      </c>
      <c r="C4305">
        <v>4253222.0984519674</v>
      </c>
      <c r="D4305" t="str">
        <v>unmet</v>
      </c>
      <c r="E4305">
        <v>-583029.10150880506</v>
      </c>
    </row>
    <row r="4306" spans="1:5" x14ac:dyDescent="0.25">
      <c r="A4306">
        <v>4239</v>
      </c>
      <c r="B4306" s="40">
        <v>3086817.1961133857</v>
      </c>
      <c r="C4306">
        <v>4253917.0277876286</v>
      </c>
      <c r="D4306" t="str">
        <v>unmet</v>
      </c>
      <c r="E4306">
        <v>-1167099.8316742429</v>
      </c>
    </row>
    <row r="4307" spans="1:5" x14ac:dyDescent="0.25">
      <c r="A4307">
        <v>4240</v>
      </c>
      <c r="B4307" s="40">
        <v>3127322.0328205912</v>
      </c>
      <c r="C4307">
        <v>4252955.881000204</v>
      </c>
      <c r="D4307" t="str">
        <v>unmet</v>
      </c>
      <c r="E4307">
        <v>-1125633.8481796128</v>
      </c>
    </row>
    <row r="4308" spans="1:5" x14ac:dyDescent="0.25">
      <c r="A4308">
        <v>4241</v>
      </c>
      <c r="B4308" s="40">
        <v>3870171.8259095754</v>
      </c>
      <c r="C4308">
        <v>4253534.733630091</v>
      </c>
      <c r="D4308" t="str">
        <v>unmet</v>
      </c>
      <c r="E4308">
        <v>-383362.9077205155</v>
      </c>
    </row>
    <row r="4309" spans="1:5" x14ac:dyDescent="0.25">
      <c r="A4309">
        <v>4242</v>
      </c>
      <c r="B4309" s="40">
        <v>3854494.9182910556</v>
      </c>
      <c r="C4309">
        <v>4253526.2365911836</v>
      </c>
      <c r="D4309" t="str">
        <v>unmet</v>
      </c>
      <c r="E4309">
        <v>-399031.31830012798</v>
      </c>
    </row>
    <row r="4310" spans="1:5" x14ac:dyDescent="0.25">
      <c r="A4310">
        <v>4243</v>
      </c>
      <c r="B4310" s="40">
        <v>3209799.9911614675</v>
      </c>
      <c r="C4310">
        <v>4253550.0625982927</v>
      </c>
      <c r="D4310" t="str">
        <v>unmet</v>
      </c>
      <c r="E4310">
        <v>-1043750.0714368252</v>
      </c>
    </row>
    <row r="4311" spans="1:5" x14ac:dyDescent="0.25">
      <c r="A4311">
        <v>4244</v>
      </c>
      <c r="B4311" s="40">
        <v>3090159.5890960046</v>
      </c>
      <c r="C4311">
        <v>4253266.0968607245</v>
      </c>
      <c r="D4311" t="str">
        <v>unmet</v>
      </c>
      <c r="E4311">
        <v>-1163106.5077647199</v>
      </c>
    </row>
    <row r="4312" spans="1:5" x14ac:dyDescent="0.25">
      <c r="A4312">
        <v>4245</v>
      </c>
      <c r="B4312" s="40">
        <v>4257367.9738485143</v>
      </c>
      <c r="C4312">
        <v>4253613.3337954246</v>
      </c>
      <c r="D4312" t="str">
        <v>met</v>
      </c>
      <c r="E4312">
        <v>3754.6400530897081</v>
      </c>
    </row>
    <row r="4313" spans="1:5" x14ac:dyDescent="0.25">
      <c r="A4313">
        <v>4246</v>
      </c>
      <c r="B4313" s="40">
        <v>3946658.9437179007</v>
      </c>
      <c r="C4313">
        <v>4253129.5333122546</v>
      </c>
      <c r="D4313" t="str">
        <v>unmet</v>
      </c>
      <c r="E4313">
        <v>-306470.58959435392</v>
      </c>
    </row>
    <row r="4314" spans="1:5" x14ac:dyDescent="0.25">
      <c r="A4314">
        <v>4247</v>
      </c>
      <c r="B4314" s="40">
        <v>3688524.6071483693</v>
      </c>
      <c r="C4314">
        <v>4253299.2083484232</v>
      </c>
      <c r="D4314" t="str">
        <v>unmet</v>
      </c>
      <c r="E4314">
        <v>-564774.60120005393</v>
      </c>
    </row>
    <row r="4315" spans="1:5" x14ac:dyDescent="0.25">
      <c r="A4315">
        <v>4248</v>
      </c>
      <c r="B4315" s="40">
        <v>3599776.1491075028</v>
      </c>
      <c r="C4315">
        <v>4253919.4677239973</v>
      </c>
      <c r="D4315" t="str">
        <v>unmet</v>
      </c>
      <c r="E4315">
        <v>-654143.31861649454</v>
      </c>
    </row>
    <row r="4316" spans="1:5" x14ac:dyDescent="0.25">
      <c r="A4316">
        <v>4249</v>
      </c>
      <c r="B4316" s="40">
        <v>3307507.5905999197</v>
      </c>
      <c r="C4316">
        <v>4253604.5078102769</v>
      </c>
      <c r="D4316" t="str">
        <v>unmet</v>
      </c>
      <c r="E4316">
        <v>-946096.91721035726</v>
      </c>
    </row>
    <row r="4317" spans="1:5" x14ac:dyDescent="0.25">
      <c r="A4317">
        <v>4250</v>
      </c>
      <c r="B4317" s="40">
        <v>3573757.6499755867</v>
      </c>
      <c r="C4317">
        <v>4253374.3737444477</v>
      </c>
      <c r="D4317" t="str">
        <v>unmet</v>
      </c>
      <c r="E4317">
        <v>-679616.72376886103</v>
      </c>
    </row>
    <row r="4318" spans="1:5" x14ac:dyDescent="0.25">
      <c r="A4318">
        <v>4251</v>
      </c>
      <c r="B4318" s="40">
        <v>3169740.3490334284</v>
      </c>
      <c r="C4318">
        <v>4253254.5329629742</v>
      </c>
      <c r="D4318" t="str">
        <v>unmet</v>
      </c>
      <c r="E4318">
        <v>-1083514.1839295458</v>
      </c>
    </row>
    <row r="4319" spans="1:5" x14ac:dyDescent="0.25">
      <c r="A4319">
        <v>4252</v>
      </c>
      <c r="B4319" s="40">
        <v>5713745.5473435093</v>
      </c>
      <c r="C4319">
        <v>4253371.6719205873</v>
      </c>
      <c r="D4319" t="str">
        <v>met</v>
      </c>
      <c r="E4319">
        <v>1460373.875422922</v>
      </c>
    </row>
    <row r="4320" spans="1:5" x14ac:dyDescent="0.25">
      <c r="A4320">
        <v>4253</v>
      </c>
      <c r="B4320" s="40">
        <v>2947061.6049919054</v>
      </c>
      <c r="C4320">
        <v>4253451.2352449084</v>
      </c>
      <c r="D4320" t="str">
        <v>unmet</v>
      </c>
      <c r="E4320">
        <v>-1306389.630253003</v>
      </c>
    </row>
    <row r="4321" spans="1:5" x14ac:dyDescent="0.25">
      <c r="A4321">
        <v>4254</v>
      </c>
      <c r="B4321" s="40">
        <v>3286118.9647070225</v>
      </c>
      <c r="C4321">
        <v>4253326.9411205277</v>
      </c>
      <c r="D4321" t="str">
        <v>unmet</v>
      </c>
      <c r="E4321">
        <v>-967207.97641350515</v>
      </c>
    </row>
    <row r="4322" spans="1:5" x14ac:dyDescent="0.25">
      <c r="A4322">
        <v>4255</v>
      </c>
      <c r="B4322" s="40">
        <v>3478491.9764118814</v>
      </c>
      <c r="C4322">
        <v>4253357.8256259151</v>
      </c>
      <c r="D4322" t="str">
        <v>unmet</v>
      </c>
      <c r="E4322">
        <v>-774865.84921403369</v>
      </c>
    </row>
    <row r="4323" spans="1:5" x14ac:dyDescent="0.25">
      <c r="A4323">
        <v>4256</v>
      </c>
      <c r="B4323" s="40">
        <v>4620330.8350801356</v>
      </c>
      <c r="C4323">
        <v>4254017.2719959691</v>
      </c>
      <c r="D4323" t="str">
        <v>met</v>
      </c>
      <c r="E4323">
        <v>366313.5630841665</v>
      </c>
    </row>
    <row r="4324" spans="1:5" x14ac:dyDescent="0.25">
      <c r="A4324">
        <v>4257</v>
      </c>
      <c r="B4324" s="40">
        <v>3162144.157886324</v>
      </c>
      <c r="C4324">
        <v>4253883.9366902448</v>
      </c>
      <c r="D4324" t="str">
        <v>unmet</v>
      </c>
      <c r="E4324">
        <v>-1091739.7788039208</v>
      </c>
    </row>
    <row r="4325" spans="1:5" x14ac:dyDescent="0.25">
      <c r="A4325">
        <v>4258</v>
      </c>
      <c r="B4325" s="40">
        <v>3055411.2412586329</v>
      </c>
      <c r="C4325">
        <v>4253448.8705476336</v>
      </c>
      <c r="D4325" t="str">
        <v>unmet</v>
      </c>
      <c r="E4325">
        <v>-1198037.6292890008</v>
      </c>
    </row>
    <row r="4326" spans="1:5" x14ac:dyDescent="0.25">
      <c r="A4326">
        <v>4259</v>
      </c>
      <c r="B4326" s="40">
        <v>3724420.2187806917</v>
      </c>
      <c r="C4326">
        <v>4253502.2475346364</v>
      </c>
      <c r="D4326" t="str">
        <v>unmet</v>
      </c>
      <c r="E4326">
        <v>-529082.02875394467</v>
      </c>
    </row>
    <row r="4327" spans="1:5" x14ac:dyDescent="0.25">
      <c r="A4327">
        <v>4260</v>
      </c>
      <c r="B4327" s="40">
        <v>3451645.0795677016</v>
      </c>
      <c r="C4327">
        <v>4253281.7871839544</v>
      </c>
      <c r="D4327" t="str">
        <v>unmet</v>
      </c>
      <c r="E4327">
        <v>-801636.70761625282</v>
      </c>
    </row>
    <row r="4328" spans="1:5" x14ac:dyDescent="0.25">
      <c r="A4328">
        <v>4261</v>
      </c>
      <c r="B4328" s="40">
        <v>3736239.0089798439</v>
      </c>
      <c r="C4328">
        <v>4253468.2017005254</v>
      </c>
      <c r="D4328" t="str">
        <v>unmet</v>
      </c>
      <c r="E4328">
        <v>-517229.19272068143</v>
      </c>
    </row>
    <row r="4329" spans="1:5" x14ac:dyDescent="0.25">
      <c r="A4329">
        <v>4262</v>
      </c>
      <c r="B4329" s="40">
        <v>3954252.4279091563</v>
      </c>
      <c r="C4329">
        <v>4253244.3728412576</v>
      </c>
      <c r="D4329" t="str">
        <v>unmet</v>
      </c>
      <c r="E4329">
        <v>-298991.94493210129</v>
      </c>
    </row>
    <row r="4330" spans="1:5" x14ac:dyDescent="0.25">
      <c r="A4330">
        <v>4263</v>
      </c>
      <c r="B4330" s="40">
        <v>2823987.6975148595</v>
      </c>
      <c r="C4330">
        <v>4253523.4321035491</v>
      </c>
      <c r="D4330" t="str">
        <v>unmet</v>
      </c>
      <c r="E4330">
        <v>-1429535.7345886896</v>
      </c>
    </row>
    <row r="4331" spans="1:5" x14ac:dyDescent="0.25">
      <c r="A4331">
        <v>4264</v>
      </c>
      <c r="B4331" s="40">
        <v>3550359.6803166727</v>
      </c>
      <c r="C4331">
        <v>4253399.0123462416</v>
      </c>
      <c r="D4331" t="str">
        <v>unmet</v>
      </c>
      <c r="E4331">
        <v>-703039.33202956896</v>
      </c>
    </row>
    <row r="4332" spans="1:5" x14ac:dyDescent="0.25">
      <c r="A4332">
        <v>4265</v>
      </c>
      <c r="B4332" s="40">
        <v>2848616.7687438964</v>
      </c>
      <c r="C4332">
        <v>4253206.0962571772</v>
      </c>
      <c r="D4332" t="str">
        <v>unmet</v>
      </c>
      <c r="E4332">
        <v>-1404589.3275132808</v>
      </c>
    </row>
    <row r="4333" spans="1:5" x14ac:dyDescent="0.25">
      <c r="A4333">
        <v>4266</v>
      </c>
      <c r="B4333" s="40">
        <v>3615520.7037446583</v>
      </c>
      <c r="C4333">
        <v>4253771.7537846463</v>
      </c>
      <c r="D4333" t="str">
        <v>unmet</v>
      </c>
      <c r="E4333">
        <v>-638251.05003998801</v>
      </c>
    </row>
    <row r="4334" spans="1:5" x14ac:dyDescent="0.25">
      <c r="A4334">
        <v>4267</v>
      </c>
      <c r="B4334" s="40">
        <v>3315279.9172784863</v>
      </c>
      <c r="C4334">
        <v>4253767.6964622382</v>
      </c>
      <c r="D4334" t="str">
        <v>unmet</v>
      </c>
      <c r="E4334">
        <v>-938487.7791837519</v>
      </c>
    </row>
    <row r="4335" spans="1:5" x14ac:dyDescent="0.25">
      <c r="A4335">
        <v>4268</v>
      </c>
      <c r="B4335" s="40">
        <v>4606178.1313270424</v>
      </c>
      <c r="C4335">
        <v>4253530.8550324449</v>
      </c>
      <c r="D4335" t="str">
        <v>met</v>
      </c>
      <c r="E4335">
        <v>352647.27629459742</v>
      </c>
    </row>
    <row r="4336" spans="1:5" x14ac:dyDescent="0.25">
      <c r="A4336">
        <v>4269</v>
      </c>
      <c r="B4336" s="40">
        <v>3195959.2340855962</v>
      </c>
      <c r="C4336">
        <v>4253061.31366482</v>
      </c>
      <c r="D4336" t="str">
        <v>unmet</v>
      </c>
      <c r="E4336">
        <v>-1057102.0795792239</v>
      </c>
    </row>
    <row r="4337" spans="1:5" x14ac:dyDescent="0.25">
      <c r="A4337">
        <v>4270</v>
      </c>
      <c r="B4337" s="40">
        <v>3731067.7172573539</v>
      </c>
      <c r="C4337">
        <v>4253503.8803205872</v>
      </c>
      <c r="D4337" t="str">
        <v>unmet</v>
      </c>
      <c r="E4337">
        <v>-522436.16306323325</v>
      </c>
    </row>
    <row r="4338" spans="1:5" x14ac:dyDescent="0.25">
      <c r="A4338">
        <v>4271</v>
      </c>
      <c r="B4338" s="40">
        <v>4369352.5349558853</v>
      </c>
      <c r="C4338">
        <v>4253813.5156310089</v>
      </c>
      <c r="D4338" t="str">
        <v>met</v>
      </c>
      <c r="E4338">
        <v>115539.01932487637</v>
      </c>
    </row>
    <row r="4339" spans="1:5" x14ac:dyDescent="0.25">
      <c r="A4339">
        <v>4272</v>
      </c>
      <c r="B4339" s="40">
        <v>3282560.2661674405</v>
      </c>
      <c r="C4339">
        <v>4253547.3565705195</v>
      </c>
      <c r="D4339" t="str">
        <v>unmet</v>
      </c>
      <c r="E4339">
        <v>-970987.09040307906</v>
      </c>
    </row>
    <row r="4340" spans="1:5" x14ac:dyDescent="0.25">
      <c r="A4340">
        <v>4273</v>
      </c>
      <c r="B4340" s="40">
        <v>3117717.8895117077</v>
      </c>
      <c r="C4340">
        <v>4253265.3754320806</v>
      </c>
      <c r="D4340" t="str">
        <v>unmet</v>
      </c>
      <c r="E4340">
        <v>-1135547.4859203729</v>
      </c>
    </row>
    <row r="4341" spans="1:5" x14ac:dyDescent="0.25">
      <c r="A4341">
        <v>4274</v>
      </c>
      <c r="B4341" s="40">
        <v>3361853.7279710271</v>
      </c>
      <c r="C4341">
        <v>4253590.2494087256</v>
      </c>
      <c r="D4341" t="str">
        <v>unmet</v>
      </c>
      <c r="E4341">
        <v>-891736.52143769851</v>
      </c>
    </row>
    <row r="4342" spans="1:5" x14ac:dyDescent="0.25">
      <c r="A4342">
        <v>4275</v>
      </c>
      <c r="B4342" s="40">
        <v>3226572.9733558185</v>
      </c>
      <c r="C4342">
        <v>4253362.4920269577</v>
      </c>
      <c r="D4342" t="str">
        <v>unmet</v>
      </c>
      <c r="E4342">
        <v>-1026789.5186711391</v>
      </c>
    </row>
    <row r="4343" spans="1:5" x14ac:dyDescent="0.25">
      <c r="A4343">
        <v>4276</v>
      </c>
      <c r="B4343" s="40">
        <v>3780873.5916888476</v>
      </c>
      <c r="C4343">
        <v>4252805.1506889854</v>
      </c>
      <c r="D4343" t="str">
        <v>unmet</v>
      </c>
      <c r="E4343">
        <v>-471931.55900013773</v>
      </c>
    </row>
    <row r="4344" spans="1:5" x14ac:dyDescent="0.25">
      <c r="A4344">
        <v>4277</v>
      </c>
      <c r="B4344" s="40">
        <v>3569251.4807808492</v>
      </c>
      <c r="C4344">
        <v>4253642.8472821098</v>
      </c>
      <c r="D4344" t="str">
        <v>unmet</v>
      </c>
      <c r="E4344">
        <v>-684391.36650126055</v>
      </c>
    </row>
    <row r="4345" spans="1:5" x14ac:dyDescent="0.25">
      <c r="A4345">
        <v>4278</v>
      </c>
      <c r="B4345" s="40">
        <v>3653839.6936748382</v>
      </c>
      <c r="C4345">
        <v>4253739.6005252488</v>
      </c>
      <c r="D4345" t="str">
        <v>unmet</v>
      </c>
      <c r="E4345">
        <v>-599899.90685041063</v>
      </c>
    </row>
    <row r="4346" spans="1:5" x14ac:dyDescent="0.25">
      <c r="A4346">
        <v>4279</v>
      </c>
      <c r="B4346" s="40">
        <v>3596295.1252395455</v>
      </c>
      <c r="C4346">
        <v>4252978.1531170728</v>
      </c>
      <c r="D4346" t="str">
        <v>unmet</v>
      </c>
      <c r="E4346">
        <v>-656683.02787752729</v>
      </c>
    </row>
    <row r="4347" spans="1:5" x14ac:dyDescent="0.25">
      <c r="A4347">
        <v>4280</v>
      </c>
      <c r="B4347" s="40">
        <v>3463292.4603107288</v>
      </c>
      <c r="C4347">
        <v>4253140.8592133988</v>
      </c>
      <c r="D4347" t="str">
        <v>unmet</v>
      </c>
      <c r="E4347">
        <v>-789848.39890267001</v>
      </c>
    </row>
    <row r="4348" spans="1:5" x14ac:dyDescent="0.25">
      <c r="A4348">
        <v>4281</v>
      </c>
      <c r="B4348" s="40">
        <v>2754037.8687250577</v>
      </c>
      <c r="C4348">
        <v>4253242.0132867722</v>
      </c>
      <c r="D4348" t="str">
        <v>unmet</v>
      </c>
      <c r="E4348">
        <v>-1499204.1445617145</v>
      </c>
    </row>
    <row r="4349" spans="1:5" x14ac:dyDescent="0.25">
      <c r="A4349">
        <v>4282</v>
      </c>
      <c r="B4349" s="40">
        <v>3444014.7792331595</v>
      </c>
      <c r="C4349">
        <v>4253323.2437607506</v>
      </c>
      <c r="D4349" t="str">
        <v>unmet</v>
      </c>
      <c r="E4349">
        <v>-809308.46452759113</v>
      </c>
    </row>
    <row r="4350" spans="1:5" x14ac:dyDescent="0.25">
      <c r="A4350">
        <v>4283</v>
      </c>
      <c r="B4350" s="40">
        <v>3239092.0609410405</v>
      </c>
      <c r="C4350">
        <v>4253207.465868149</v>
      </c>
      <c r="D4350" t="str">
        <v>unmet</v>
      </c>
      <c r="E4350">
        <v>-1014115.4049271084</v>
      </c>
    </row>
    <row r="4351" spans="1:5" x14ac:dyDescent="0.25">
      <c r="A4351">
        <v>4284</v>
      </c>
      <c r="B4351" s="40">
        <v>5294415.6076150201</v>
      </c>
      <c r="C4351">
        <v>4253544.4131213389</v>
      </c>
      <c r="D4351" t="str">
        <v>met</v>
      </c>
      <c r="E4351">
        <v>1040871.1944936812</v>
      </c>
    </row>
    <row r="4352" spans="1:5" x14ac:dyDescent="0.25">
      <c r="A4352">
        <v>4285</v>
      </c>
      <c r="B4352" s="40">
        <v>3247154.7950451327</v>
      </c>
      <c r="C4352">
        <v>4253478.4241661476</v>
      </c>
      <c r="D4352" t="str">
        <v>unmet</v>
      </c>
      <c r="E4352">
        <v>-1006323.6291210148</v>
      </c>
    </row>
    <row r="4353" spans="1:5" x14ac:dyDescent="0.25">
      <c r="A4353">
        <v>4286</v>
      </c>
      <c r="B4353" s="40">
        <v>3596841.0949694491</v>
      </c>
      <c r="C4353">
        <v>4253280.1460759584</v>
      </c>
      <c r="D4353" t="str">
        <v>unmet</v>
      </c>
      <c r="E4353">
        <v>-656439.05110650929</v>
      </c>
    </row>
    <row r="4354" spans="1:5" x14ac:dyDescent="0.25">
      <c r="A4354">
        <v>4287</v>
      </c>
      <c r="B4354" s="40">
        <v>4147224.5634831097</v>
      </c>
      <c r="C4354">
        <v>4253852.2902815267</v>
      </c>
      <c r="D4354" t="str">
        <v>unmet</v>
      </c>
      <c r="E4354">
        <v>-106627.72679841705</v>
      </c>
    </row>
    <row r="4355" spans="1:5" x14ac:dyDescent="0.25">
      <c r="A4355">
        <v>4288</v>
      </c>
      <c r="B4355" s="40">
        <v>5609490.6975626089</v>
      </c>
      <c r="C4355">
        <v>4253334.5178005956</v>
      </c>
      <c r="D4355" t="str">
        <v>met</v>
      </c>
      <c r="E4355">
        <v>1356156.1797620133</v>
      </c>
    </row>
    <row r="4356" spans="1:5" x14ac:dyDescent="0.25">
      <c r="A4356">
        <v>4289</v>
      </c>
      <c r="B4356" s="40">
        <v>3048724.6538856812</v>
      </c>
      <c r="C4356">
        <v>4252881.9488395508</v>
      </c>
      <c r="D4356" t="str">
        <v>unmet</v>
      </c>
      <c r="E4356">
        <v>-1204157.2949538697</v>
      </c>
    </row>
    <row r="4357" spans="1:5" x14ac:dyDescent="0.25">
      <c r="A4357">
        <v>4290</v>
      </c>
      <c r="B4357" s="40">
        <v>3131998.720482918</v>
      </c>
      <c r="C4357">
        <v>4253257.8346565915</v>
      </c>
      <c r="D4357" t="str">
        <v>unmet</v>
      </c>
      <c r="E4357">
        <v>-1121259.1141736736</v>
      </c>
    </row>
    <row r="4358" spans="1:5" x14ac:dyDescent="0.25">
      <c r="A4358">
        <v>4291</v>
      </c>
      <c r="B4358" s="40">
        <v>4125518.8106467593</v>
      </c>
      <c r="C4358">
        <v>4253330.6260888642</v>
      </c>
      <c r="D4358" t="str">
        <v>unmet</v>
      </c>
      <c r="E4358">
        <v>-127811.81544210482</v>
      </c>
    </row>
    <row r="4359" spans="1:5" x14ac:dyDescent="0.25">
      <c r="A4359">
        <v>4292</v>
      </c>
      <c r="B4359" s="40">
        <v>9396136.6181767527</v>
      </c>
      <c r="C4359">
        <v>4253360.6471447656</v>
      </c>
      <c r="D4359" t="str">
        <v>met</v>
      </c>
      <c r="E4359">
        <v>5142775.9710319871</v>
      </c>
    </row>
    <row r="4360" spans="1:5" x14ac:dyDescent="0.25">
      <c r="A4360">
        <v>4293</v>
      </c>
      <c r="B4360" s="40">
        <v>3308280.3179504229</v>
      </c>
      <c r="C4360">
        <v>4253231.2490664413</v>
      </c>
      <c r="D4360" t="str">
        <v>unmet</v>
      </c>
      <c r="E4360">
        <v>-944950.93111601844</v>
      </c>
    </row>
    <row r="4361" spans="1:5" x14ac:dyDescent="0.25">
      <c r="A4361">
        <v>4294</v>
      </c>
      <c r="B4361" s="40">
        <v>3254833.703877945</v>
      </c>
      <c r="C4361">
        <v>4253435.8645425085</v>
      </c>
      <c r="D4361" t="str">
        <v>unmet</v>
      </c>
      <c r="E4361">
        <v>-998602.16066456353</v>
      </c>
    </row>
    <row r="4362" spans="1:5" x14ac:dyDescent="0.25">
      <c r="A4362">
        <v>4295</v>
      </c>
      <c r="B4362" s="40">
        <v>3663423.3250762224</v>
      </c>
      <c r="C4362">
        <v>4254105.5324424859</v>
      </c>
      <c r="D4362" t="str">
        <v>unmet</v>
      </c>
      <c r="E4362">
        <v>-590682.20736626349</v>
      </c>
    </row>
    <row r="4363" spans="1:5" x14ac:dyDescent="0.25">
      <c r="A4363">
        <v>4296</v>
      </c>
      <c r="B4363" s="40">
        <v>3112243.1745726713</v>
      </c>
      <c r="C4363">
        <v>4253373.127521337</v>
      </c>
      <c r="D4363" t="str">
        <v>unmet</v>
      </c>
      <c r="E4363">
        <v>-1141129.9529486657</v>
      </c>
    </row>
    <row r="4364" spans="1:5" x14ac:dyDescent="0.25">
      <c r="A4364">
        <v>4297</v>
      </c>
      <c r="B4364" s="40">
        <v>3043890.7021982162</v>
      </c>
      <c r="C4364">
        <v>4253108.8924091887</v>
      </c>
      <c r="D4364" t="str">
        <v>unmet</v>
      </c>
      <c r="E4364">
        <v>-1209218.1902109724</v>
      </c>
    </row>
    <row r="4365" spans="1:5" x14ac:dyDescent="0.25">
      <c r="A4365">
        <v>4298</v>
      </c>
      <c r="B4365" s="40">
        <v>3621311.6560433651</v>
      </c>
      <c r="C4365">
        <v>4253513.324580282</v>
      </c>
      <c r="D4365" t="str">
        <v>unmet</v>
      </c>
      <c r="E4365">
        <v>-632201.66853691684</v>
      </c>
    </row>
    <row r="4366" spans="1:5" x14ac:dyDescent="0.25">
      <c r="A4366">
        <v>4299</v>
      </c>
      <c r="B4366" s="40">
        <v>3308666.1169049889</v>
      </c>
      <c r="C4366">
        <v>4253745.204755065</v>
      </c>
      <c r="D4366" t="str">
        <v>unmet</v>
      </c>
      <c r="E4366">
        <v>-945079.08785007615</v>
      </c>
    </row>
    <row r="4367" spans="1:5" x14ac:dyDescent="0.25">
      <c r="A4367">
        <v>4300</v>
      </c>
      <c r="B4367" s="40">
        <v>3835607.5453254892</v>
      </c>
      <c r="C4367">
        <v>4252794.7192960717</v>
      </c>
      <c r="D4367" t="str">
        <v>unmet</v>
      </c>
      <c r="E4367">
        <v>-417187.17397058243</v>
      </c>
    </row>
    <row r="4368" spans="1:5" x14ac:dyDescent="0.25">
      <c r="A4368">
        <v>4301</v>
      </c>
      <c r="B4368" s="40">
        <v>4148357.2468712139</v>
      </c>
      <c r="C4368">
        <v>4253030.1491033845</v>
      </c>
      <c r="D4368" t="str">
        <v>unmet</v>
      </c>
      <c r="E4368">
        <v>-104672.90223217057</v>
      </c>
    </row>
    <row r="4369" spans="1:5" x14ac:dyDescent="0.25">
      <c r="A4369">
        <v>4302</v>
      </c>
      <c r="B4369" s="40">
        <v>3071270.1715536099</v>
      </c>
      <c r="C4369">
        <v>4253613.8160615098</v>
      </c>
      <c r="D4369" t="str">
        <v>unmet</v>
      </c>
      <c r="E4369">
        <v>-1182343.6445078999</v>
      </c>
    </row>
    <row r="4370" spans="1:5" x14ac:dyDescent="0.25">
      <c r="A4370">
        <v>4303</v>
      </c>
      <c r="B4370" s="40">
        <v>3028019.7902409099</v>
      </c>
      <c r="C4370">
        <v>4253317.196975071</v>
      </c>
      <c r="D4370" t="str">
        <v>unmet</v>
      </c>
      <c r="E4370">
        <v>-1225297.4067341611</v>
      </c>
    </row>
    <row r="4371" spans="1:5" x14ac:dyDescent="0.25">
      <c r="A4371">
        <v>4304</v>
      </c>
      <c r="B4371" s="40">
        <v>2908978.5632805987</v>
      </c>
      <c r="C4371">
        <v>4253432.0863368232</v>
      </c>
      <c r="D4371" t="str">
        <v>unmet</v>
      </c>
      <c r="E4371">
        <v>-1344453.5230562245</v>
      </c>
    </row>
    <row r="4372" spans="1:5" x14ac:dyDescent="0.25">
      <c r="A4372">
        <v>4305</v>
      </c>
      <c r="B4372" s="40">
        <v>3078300.8433606834</v>
      </c>
      <c r="C4372">
        <v>4253084.5067748465</v>
      </c>
      <c r="D4372" t="str">
        <v>unmet</v>
      </c>
      <c r="E4372">
        <v>-1174783.663414163</v>
      </c>
    </row>
    <row r="4373" spans="1:5" x14ac:dyDescent="0.25">
      <c r="A4373">
        <v>4306</v>
      </c>
      <c r="B4373" s="40">
        <v>4006045.1015698621</v>
      </c>
      <c r="C4373">
        <v>4253821.4395730803</v>
      </c>
      <c r="D4373" t="str">
        <v>unmet</v>
      </c>
      <c r="E4373">
        <v>-247776.33800321817</v>
      </c>
    </row>
    <row r="4374" spans="1:5" x14ac:dyDescent="0.25">
      <c r="A4374">
        <v>4307</v>
      </c>
      <c r="B4374" s="40">
        <v>3667700.2113291575</v>
      </c>
      <c r="C4374">
        <v>4253448.4377433974</v>
      </c>
      <c r="D4374" t="str">
        <v>unmet</v>
      </c>
      <c r="E4374">
        <v>-585748.22641423997</v>
      </c>
    </row>
    <row r="4375" spans="1:5" x14ac:dyDescent="0.25">
      <c r="A4375">
        <v>4308</v>
      </c>
      <c r="B4375" s="40">
        <v>3474814.7598938541</v>
      </c>
      <c r="C4375">
        <v>4253535.4443776589</v>
      </c>
      <c r="D4375" t="str">
        <v>unmet</v>
      </c>
      <c r="E4375">
        <v>-778720.68448380474</v>
      </c>
    </row>
    <row r="4376" spans="1:5" x14ac:dyDescent="0.25">
      <c r="A4376">
        <v>4309</v>
      </c>
      <c r="B4376" s="40">
        <v>3681340.436808737</v>
      </c>
      <c r="C4376">
        <v>4253282.2423488367</v>
      </c>
      <c r="D4376" t="str">
        <v>unmet</v>
      </c>
      <c r="E4376">
        <v>-571941.80554009974</v>
      </c>
    </row>
    <row r="4377" spans="1:5" x14ac:dyDescent="0.25">
      <c r="A4377">
        <v>4310</v>
      </c>
      <c r="B4377" s="40">
        <v>3257377.7997489721</v>
      </c>
      <c r="C4377">
        <v>4252849.0159709966</v>
      </c>
      <c r="D4377" t="str">
        <v>unmet</v>
      </c>
      <c r="E4377">
        <v>-995471.21622202452</v>
      </c>
    </row>
    <row r="4378" spans="1:5" x14ac:dyDescent="0.25">
      <c r="A4378">
        <v>4311</v>
      </c>
      <c r="B4378" s="40">
        <v>2850642.105482386</v>
      </c>
      <c r="C4378">
        <v>4253565.6007618913</v>
      </c>
      <c r="D4378" t="str">
        <v>unmet</v>
      </c>
      <c r="E4378">
        <v>-1402923.4952795054</v>
      </c>
    </row>
    <row r="4379" spans="1:5" x14ac:dyDescent="0.25">
      <c r="A4379">
        <v>4312</v>
      </c>
      <c r="B4379" s="40">
        <v>3100996.0070698052</v>
      </c>
      <c r="C4379">
        <v>4252885.5782102756</v>
      </c>
      <c r="D4379" t="str">
        <v>unmet</v>
      </c>
      <c r="E4379">
        <v>-1151889.5711404704</v>
      </c>
    </row>
    <row r="4380" spans="1:5" x14ac:dyDescent="0.25">
      <c r="A4380">
        <v>4313</v>
      </c>
      <c r="B4380" s="40">
        <v>2987156.2503538099</v>
      </c>
      <c r="C4380">
        <v>4253797.7160852924</v>
      </c>
      <c r="D4380" t="str">
        <v>unmet</v>
      </c>
      <c r="E4380">
        <v>-1266641.4657314825</v>
      </c>
    </row>
    <row r="4381" spans="1:5" x14ac:dyDescent="0.25">
      <c r="A4381">
        <v>4314</v>
      </c>
      <c r="B4381" s="40">
        <v>3584952.9144317983</v>
      </c>
      <c r="C4381">
        <v>4253102.4712237557</v>
      </c>
      <c r="D4381" t="str">
        <v>unmet</v>
      </c>
      <c r="E4381">
        <v>-668149.55679195747</v>
      </c>
    </row>
    <row r="4382" spans="1:5" x14ac:dyDescent="0.25">
      <c r="A4382">
        <v>4315</v>
      </c>
      <c r="B4382" s="40">
        <v>3814461.1241902807</v>
      </c>
      <c r="C4382">
        <v>4253508.5624550115</v>
      </c>
      <c r="D4382" t="str">
        <v>unmet</v>
      </c>
      <c r="E4382">
        <v>-439047.43826473085</v>
      </c>
    </row>
    <row r="4383" spans="1:5" x14ac:dyDescent="0.25">
      <c r="A4383">
        <v>4316</v>
      </c>
      <c r="B4383" s="40">
        <v>3068655.5261160862</v>
      </c>
      <c r="C4383">
        <v>4253492.1954271952</v>
      </c>
      <c r="D4383" t="str">
        <v>unmet</v>
      </c>
      <c r="E4383">
        <v>-1184836.669311109</v>
      </c>
    </row>
    <row r="4384" spans="1:5" x14ac:dyDescent="0.25">
      <c r="A4384">
        <v>4317</v>
      </c>
      <c r="B4384" s="40">
        <v>3764150.6299528126</v>
      </c>
      <c r="C4384">
        <v>4253940.6080360021</v>
      </c>
      <c r="D4384" t="str">
        <v>unmet</v>
      </c>
      <c r="E4384">
        <v>-489789.97808318958</v>
      </c>
    </row>
    <row r="4385" spans="1:5" x14ac:dyDescent="0.25">
      <c r="A4385">
        <v>4318</v>
      </c>
      <c r="B4385" s="40">
        <v>3137643.593088707</v>
      </c>
      <c r="C4385">
        <v>4253252.4052355085</v>
      </c>
      <c r="D4385" t="str">
        <v>unmet</v>
      </c>
      <c r="E4385">
        <v>-1115608.8121468015</v>
      </c>
    </row>
    <row r="4386" spans="1:5" x14ac:dyDescent="0.25">
      <c r="A4386">
        <v>4319</v>
      </c>
      <c r="B4386" s="40">
        <v>2982590.7722677216</v>
      </c>
      <c r="C4386">
        <v>4252900.6655872269</v>
      </c>
      <c r="D4386" t="str">
        <v>unmet</v>
      </c>
      <c r="E4386">
        <v>-1270309.8933195053</v>
      </c>
    </row>
    <row r="4387" spans="1:5" x14ac:dyDescent="0.25">
      <c r="A4387">
        <v>4320</v>
      </c>
      <c r="B4387" s="40">
        <v>3217338.1230043536</v>
      </c>
      <c r="C4387">
        <v>4253335.1575629245</v>
      </c>
      <c r="D4387" t="str">
        <v>unmet</v>
      </c>
      <c r="E4387">
        <v>-1035997.0345585709</v>
      </c>
    </row>
    <row r="4388" spans="1:5" x14ac:dyDescent="0.25">
      <c r="A4388">
        <v>4321</v>
      </c>
      <c r="B4388" s="40">
        <v>3369324.3893146291</v>
      </c>
      <c r="C4388">
        <v>4253200.6433477132</v>
      </c>
      <c r="D4388" t="str">
        <v>unmet</v>
      </c>
      <c r="E4388">
        <v>-883876.25403308403</v>
      </c>
    </row>
    <row r="4389" spans="1:5" x14ac:dyDescent="0.25">
      <c r="A4389">
        <v>4322</v>
      </c>
      <c r="B4389" s="40">
        <v>2992974.3365236861</v>
      </c>
      <c r="C4389">
        <v>4253376.3233689843</v>
      </c>
      <c r="D4389" t="str">
        <v>unmet</v>
      </c>
      <c r="E4389">
        <v>-1260401.9868452982</v>
      </c>
    </row>
    <row r="4390" spans="1:5" x14ac:dyDescent="0.25">
      <c r="A4390">
        <v>4323</v>
      </c>
      <c r="B4390" s="40">
        <v>3066120.47442787</v>
      </c>
      <c r="C4390">
        <v>4253203.3935764143</v>
      </c>
      <c r="D4390" t="str">
        <v>unmet</v>
      </c>
      <c r="E4390">
        <v>-1187082.9191485443</v>
      </c>
    </row>
    <row r="4391" spans="1:5" x14ac:dyDescent="0.25">
      <c r="A4391">
        <v>4324</v>
      </c>
      <c r="B4391" s="40">
        <v>3731037.6422750633</v>
      </c>
      <c r="C4391">
        <v>4253579.9889988946</v>
      </c>
      <c r="D4391" t="str">
        <v>unmet</v>
      </c>
      <c r="E4391">
        <v>-522542.34672383126</v>
      </c>
    </row>
    <row r="4392" spans="1:5" x14ac:dyDescent="0.25">
      <c r="A4392">
        <v>4325</v>
      </c>
      <c r="B4392" s="40">
        <v>3438640.1365519119</v>
      </c>
      <c r="C4392">
        <v>4253427.752771643</v>
      </c>
      <c r="D4392" t="str">
        <v>unmet</v>
      </c>
      <c r="E4392">
        <v>-814787.61621973105</v>
      </c>
    </row>
    <row r="4393" spans="1:5" x14ac:dyDescent="0.25">
      <c r="A4393">
        <v>4326</v>
      </c>
      <c r="B4393" s="40">
        <v>4798909.1379824644</v>
      </c>
      <c r="C4393">
        <v>4253952.9998200787</v>
      </c>
      <c r="D4393" t="str">
        <v>met</v>
      </c>
      <c r="E4393">
        <v>544956.13816238567</v>
      </c>
    </row>
    <row r="4394" spans="1:5" x14ac:dyDescent="0.25">
      <c r="A4394">
        <v>4327</v>
      </c>
      <c r="B4394" s="40">
        <v>4076295.2473257715</v>
      </c>
      <c r="C4394">
        <v>4253463.3336775256</v>
      </c>
      <c r="D4394" t="str">
        <v>unmet</v>
      </c>
      <c r="E4394">
        <v>-177168.08635175414</v>
      </c>
    </row>
    <row r="4395" spans="1:5" x14ac:dyDescent="0.25">
      <c r="A4395">
        <v>4328</v>
      </c>
      <c r="B4395" s="40">
        <v>3016383.7703219904</v>
      </c>
      <c r="C4395">
        <v>4253549.8582217526</v>
      </c>
      <c r="D4395" t="str">
        <v>unmet</v>
      </c>
      <c r="E4395">
        <v>-1237166.0878997622</v>
      </c>
    </row>
    <row r="4396" spans="1:5" x14ac:dyDescent="0.25">
      <c r="A4396">
        <v>4329</v>
      </c>
      <c r="B4396" s="40">
        <v>3742056.8596257088</v>
      </c>
      <c r="C4396">
        <v>4253189.0824929234</v>
      </c>
      <c r="D4396" t="str">
        <v>unmet</v>
      </c>
      <c r="E4396">
        <v>-511132.22286721459</v>
      </c>
    </row>
    <row r="4397" spans="1:5" x14ac:dyDescent="0.25">
      <c r="A4397">
        <v>4330</v>
      </c>
      <c r="B4397" s="40">
        <v>3112355.4307463989</v>
      </c>
      <c r="C4397">
        <v>4253732.421104406</v>
      </c>
      <c r="D4397" t="str">
        <v>unmet</v>
      </c>
      <c r="E4397">
        <v>-1141376.9903580071</v>
      </c>
    </row>
    <row r="4398" spans="1:5" x14ac:dyDescent="0.25">
      <c r="A4398">
        <v>4331</v>
      </c>
      <c r="B4398" s="40">
        <v>3482877.2825003909</v>
      </c>
      <c r="C4398">
        <v>4253104.4437490404</v>
      </c>
      <c r="D4398" t="str">
        <v>unmet</v>
      </c>
      <c r="E4398">
        <v>-770227.16124864947</v>
      </c>
    </row>
    <row r="4399" spans="1:5" x14ac:dyDescent="0.25">
      <c r="A4399">
        <v>4332</v>
      </c>
      <c r="B4399" s="40">
        <v>3036268.4544111807</v>
      </c>
      <c r="C4399">
        <v>4252734.5755953165</v>
      </c>
      <c r="D4399" t="str">
        <v>unmet</v>
      </c>
      <c r="E4399">
        <v>-1216466.1211841358</v>
      </c>
    </row>
    <row r="4400" spans="1:5" x14ac:dyDescent="0.25">
      <c r="A4400">
        <v>4333</v>
      </c>
      <c r="B4400" s="40">
        <v>2844383.34238277</v>
      </c>
      <c r="C4400">
        <v>4253477.3185193958</v>
      </c>
      <c r="D4400" t="str">
        <v>unmet</v>
      </c>
      <c r="E4400">
        <v>-1409093.9761366257</v>
      </c>
    </row>
    <row r="4401" spans="1:5" x14ac:dyDescent="0.25">
      <c r="A4401">
        <v>4334</v>
      </c>
      <c r="B4401" s="40">
        <v>3297431.2070363574</v>
      </c>
      <c r="C4401">
        <v>4252680.4147815416</v>
      </c>
      <c r="D4401" t="str">
        <v>unmet</v>
      </c>
      <c r="E4401">
        <v>-955249.20774518419</v>
      </c>
    </row>
    <row r="4402" spans="1:5" x14ac:dyDescent="0.25">
      <c r="A4402">
        <v>4335</v>
      </c>
      <c r="B4402" s="40">
        <v>4236824.1504425099</v>
      </c>
      <c r="C4402">
        <v>4253414.9743697848</v>
      </c>
      <c r="D4402" t="str">
        <v>unmet</v>
      </c>
      <c r="E4402">
        <v>-16590.823927274905</v>
      </c>
    </row>
    <row r="4403" spans="1:5" x14ac:dyDescent="0.25">
      <c r="A4403">
        <v>4336</v>
      </c>
      <c r="B4403" s="40">
        <v>3339527.8539356044</v>
      </c>
      <c r="C4403">
        <v>4253955.3143177265</v>
      </c>
      <c r="D4403" t="str">
        <v>unmet</v>
      </c>
      <c r="E4403">
        <v>-914427.46038212208</v>
      </c>
    </row>
    <row r="4404" spans="1:5" x14ac:dyDescent="0.25">
      <c r="A4404">
        <v>4337</v>
      </c>
      <c r="B4404" s="40">
        <v>3124444.4291804042</v>
      </c>
      <c r="C4404">
        <v>4253351.0344854556</v>
      </c>
      <c r="D4404" t="str">
        <v>unmet</v>
      </c>
      <c r="E4404">
        <v>-1128906.6053050514</v>
      </c>
    </row>
    <row r="4405" spans="1:5" x14ac:dyDescent="0.25">
      <c r="A4405">
        <v>4338</v>
      </c>
      <c r="B4405" s="40">
        <v>4445254.962044511</v>
      </c>
      <c r="C4405">
        <v>4253043.6114104437</v>
      </c>
      <c r="D4405" t="str">
        <v>met</v>
      </c>
      <c r="E4405">
        <v>192211.35063406732</v>
      </c>
    </row>
    <row r="4406" spans="1:5" x14ac:dyDescent="0.25">
      <c r="A4406">
        <v>4339</v>
      </c>
      <c r="B4406" s="40">
        <v>4457145.1260078717</v>
      </c>
      <c r="C4406">
        <v>4253305.8058696734</v>
      </c>
      <c r="D4406" t="str">
        <v>met</v>
      </c>
      <c r="E4406">
        <v>203839.32013819832</v>
      </c>
    </row>
    <row r="4407" spans="1:5" x14ac:dyDescent="0.25">
      <c r="A4407">
        <v>4340</v>
      </c>
      <c r="B4407" s="40">
        <v>3700633.0142966807</v>
      </c>
      <c r="C4407">
        <v>4253191.3092897469</v>
      </c>
      <c r="D4407" t="str">
        <v>unmet</v>
      </c>
      <c r="E4407">
        <v>-552558.29499306623</v>
      </c>
    </row>
    <row r="4408" spans="1:5" x14ac:dyDescent="0.25">
      <c r="A4408">
        <v>4341</v>
      </c>
      <c r="B4408" s="40">
        <v>4879365.1805482879</v>
      </c>
      <c r="C4408">
        <v>4253384.1485361494</v>
      </c>
      <c r="D4408" t="str">
        <v>met</v>
      </c>
      <c r="E4408">
        <v>625981.03201213852</v>
      </c>
    </row>
    <row r="4409" spans="1:5" x14ac:dyDescent="0.25">
      <c r="A4409">
        <v>4342</v>
      </c>
      <c r="B4409" s="40">
        <v>3598365.1527349935</v>
      </c>
      <c r="C4409">
        <v>4253269.0084968656</v>
      </c>
      <c r="D4409" t="str">
        <v>unmet</v>
      </c>
      <c r="E4409">
        <v>-654903.85576187214</v>
      </c>
    </row>
    <row r="4410" spans="1:5" x14ac:dyDescent="0.25">
      <c r="A4410">
        <v>4343</v>
      </c>
      <c r="B4410" s="40">
        <v>3716733.4932683632</v>
      </c>
      <c r="C4410">
        <v>4253447.6114513213</v>
      </c>
      <c r="D4410" t="str">
        <v>unmet</v>
      </c>
      <c r="E4410">
        <v>-536714.1181829581</v>
      </c>
    </row>
    <row r="4411" spans="1:5" x14ac:dyDescent="0.25">
      <c r="A4411">
        <v>4344</v>
      </c>
      <c r="B4411" s="40">
        <v>3574251.2275840426</v>
      </c>
      <c r="C4411">
        <v>4253292.0467096139</v>
      </c>
      <c r="D4411" t="str">
        <v>unmet</v>
      </c>
      <c r="E4411">
        <v>-679040.81912557129</v>
      </c>
    </row>
    <row r="4412" spans="1:5" x14ac:dyDescent="0.25">
      <c r="A4412">
        <v>4345</v>
      </c>
      <c r="B4412" s="40">
        <v>2890459.1803282127</v>
      </c>
      <c r="C4412">
        <v>4253372.2257152526</v>
      </c>
      <c r="D4412" t="str">
        <v>unmet</v>
      </c>
      <c r="E4412">
        <v>-1362913.0453870399</v>
      </c>
    </row>
    <row r="4413" spans="1:5" x14ac:dyDescent="0.25">
      <c r="A4413">
        <v>4346</v>
      </c>
      <c r="B4413" s="40">
        <v>3016673.0489066369</v>
      </c>
      <c r="C4413">
        <v>4253044.3326312313</v>
      </c>
      <c r="D4413" t="str">
        <v>unmet</v>
      </c>
      <c r="E4413">
        <v>-1236371.2837245944</v>
      </c>
    </row>
    <row r="4414" spans="1:5" x14ac:dyDescent="0.25">
      <c r="A4414">
        <v>4347</v>
      </c>
      <c r="B4414" s="40">
        <v>3387369.7252725693</v>
      </c>
      <c r="C4414">
        <v>4253874.5036061974</v>
      </c>
      <c r="D4414" t="str">
        <v>unmet</v>
      </c>
      <c r="E4414">
        <v>-866504.77833362808</v>
      </c>
    </row>
    <row r="4415" spans="1:5" x14ac:dyDescent="0.25">
      <c r="A4415">
        <v>4348</v>
      </c>
      <c r="B4415" s="40">
        <v>3489163.3501359075</v>
      </c>
      <c r="C4415">
        <v>4253434.924024797</v>
      </c>
      <c r="D4415" t="str">
        <v>unmet</v>
      </c>
      <c r="E4415">
        <v>-764271.57388888951</v>
      </c>
    </row>
    <row r="4416" spans="1:5" x14ac:dyDescent="0.25">
      <c r="A4416">
        <v>4349</v>
      </c>
      <c r="B4416" s="40">
        <v>3195414.5058829524</v>
      </c>
      <c r="C4416">
        <v>4253670.874771907</v>
      </c>
      <c r="D4416" t="str">
        <v>unmet</v>
      </c>
      <c r="E4416">
        <v>-1058256.3688889546</v>
      </c>
    </row>
    <row r="4417" spans="1:5" x14ac:dyDescent="0.25">
      <c r="A4417">
        <v>4350</v>
      </c>
      <c r="B4417" s="40">
        <v>3176218.9298978038</v>
      </c>
      <c r="C4417">
        <v>4252922.7098455653</v>
      </c>
      <c r="D4417" t="str">
        <v>unmet</v>
      </c>
      <c r="E4417">
        <v>-1076703.7799477614</v>
      </c>
    </row>
    <row r="4418" spans="1:5" x14ac:dyDescent="0.25">
      <c r="A4418">
        <v>4351</v>
      </c>
      <c r="B4418" s="40">
        <v>3926900.7855229964</v>
      </c>
      <c r="C4418">
        <v>4252747.799107858</v>
      </c>
      <c r="D4418" t="str">
        <v>unmet</v>
      </c>
      <c r="E4418">
        <v>-325847.01358486153</v>
      </c>
    </row>
    <row r="4419" spans="1:5" x14ac:dyDescent="0.25">
      <c r="A4419">
        <v>4352</v>
      </c>
      <c r="B4419" s="40">
        <v>3047991.6853395281</v>
      </c>
      <c r="C4419">
        <v>4253251.5448596375</v>
      </c>
      <c r="D4419" t="str">
        <v>unmet</v>
      </c>
      <c r="E4419">
        <v>-1205259.8595201094</v>
      </c>
    </row>
    <row r="4420" spans="1:5" x14ac:dyDescent="0.25">
      <c r="A4420">
        <v>4353</v>
      </c>
      <c r="B4420" s="40">
        <v>3063728.7534071929</v>
      </c>
      <c r="C4420">
        <v>4253389.1484459173</v>
      </c>
      <c r="D4420" t="str">
        <v>unmet</v>
      </c>
      <c r="E4420">
        <v>-1189660.3950387244</v>
      </c>
    </row>
    <row r="4421" spans="1:5" x14ac:dyDescent="0.25">
      <c r="A4421">
        <v>4354</v>
      </c>
      <c r="B4421" s="40">
        <v>4003677.9744603699</v>
      </c>
      <c r="C4421">
        <v>4254018.059694076</v>
      </c>
      <c r="D4421" t="str">
        <v>unmet</v>
      </c>
      <c r="E4421">
        <v>-250340.08523370605</v>
      </c>
    </row>
    <row r="4422" spans="1:5" x14ac:dyDescent="0.25">
      <c r="A4422">
        <v>4355</v>
      </c>
      <c r="B4422" s="40">
        <v>2761633.8603130141</v>
      </c>
      <c r="C4422">
        <v>4253446.4232809953</v>
      </c>
      <c r="D4422" t="str">
        <v>unmet</v>
      </c>
      <c r="E4422">
        <v>-1491812.5629679812</v>
      </c>
    </row>
    <row r="4423" spans="1:5" x14ac:dyDescent="0.25">
      <c r="A4423">
        <v>4356</v>
      </c>
      <c r="B4423" s="40">
        <v>3619645.7182343076</v>
      </c>
      <c r="C4423">
        <v>4253098.830707401</v>
      </c>
      <c r="D4423" t="str">
        <v>unmet</v>
      </c>
      <c r="E4423">
        <v>-633453.11247309344</v>
      </c>
    </row>
    <row r="4424" spans="1:5" x14ac:dyDescent="0.25">
      <c r="A4424">
        <v>4357</v>
      </c>
      <c r="B4424" s="40">
        <v>3310211.6894761398</v>
      </c>
      <c r="C4424">
        <v>4253790.181676086</v>
      </c>
      <c r="D4424" t="str">
        <v>unmet</v>
      </c>
      <c r="E4424">
        <v>-943578.49219994619</v>
      </c>
    </row>
    <row r="4425" spans="1:5" x14ac:dyDescent="0.25">
      <c r="A4425">
        <v>4358</v>
      </c>
      <c r="B4425" s="40">
        <v>3464130.7419012152</v>
      </c>
      <c r="C4425">
        <v>4253462.0373213114</v>
      </c>
      <c r="D4425" t="str">
        <v>unmet</v>
      </c>
      <c r="E4425">
        <v>-789331.29542009626</v>
      </c>
    </row>
    <row r="4426" spans="1:5" x14ac:dyDescent="0.25">
      <c r="A4426">
        <v>4359</v>
      </c>
      <c r="B4426" s="40">
        <v>3297022.1193650053</v>
      </c>
      <c r="C4426">
        <v>4253136.1686810786</v>
      </c>
      <c r="D4426" t="str">
        <v>unmet</v>
      </c>
      <c r="E4426">
        <v>-956114.0493160733</v>
      </c>
    </row>
    <row r="4427" spans="1:5" x14ac:dyDescent="0.25">
      <c r="A4427">
        <v>4360</v>
      </c>
      <c r="B4427" s="40">
        <v>2996421.4293582663</v>
      </c>
      <c r="C4427">
        <v>4253564.1327609103</v>
      </c>
      <c r="D4427" t="str">
        <v>unmet</v>
      </c>
      <c r="E4427">
        <v>-1257142.703402644</v>
      </c>
    </row>
    <row r="4428" spans="1:5" x14ac:dyDescent="0.25">
      <c r="A4428">
        <v>4361</v>
      </c>
      <c r="B4428" s="40">
        <v>3397827.7479188517</v>
      </c>
      <c r="C4428">
        <v>4253690.1416258961</v>
      </c>
      <c r="D4428" t="str">
        <v>unmet</v>
      </c>
      <c r="E4428">
        <v>-855862.39370704442</v>
      </c>
    </row>
    <row r="4429" spans="1:5" x14ac:dyDescent="0.25">
      <c r="A4429">
        <v>4362</v>
      </c>
      <c r="B4429" s="40">
        <v>3477919.7976609548</v>
      </c>
      <c r="C4429">
        <v>4253449.6929108612</v>
      </c>
      <c r="D4429" t="str">
        <v>unmet</v>
      </c>
      <c r="E4429">
        <v>-775529.89524990646</v>
      </c>
    </row>
    <row r="4430" spans="1:5" x14ac:dyDescent="0.25">
      <c r="A4430">
        <v>4363</v>
      </c>
      <c r="B4430" s="40">
        <v>3148183.7374764057</v>
      </c>
      <c r="C4430">
        <v>4253611.9563794024</v>
      </c>
      <c r="D4430" t="str">
        <v>unmet</v>
      </c>
      <c r="E4430">
        <v>-1105428.2189029967</v>
      </c>
    </row>
    <row r="4431" spans="1:5" x14ac:dyDescent="0.25">
      <c r="A4431">
        <v>4364</v>
      </c>
      <c r="B4431" s="40">
        <v>3405386.9018073105</v>
      </c>
      <c r="C4431">
        <v>4253324.9970521806</v>
      </c>
      <c r="D4431" t="str">
        <v>unmet</v>
      </c>
      <c r="E4431">
        <v>-847938.09524487006</v>
      </c>
    </row>
    <row r="4432" spans="1:5" x14ac:dyDescent="0.25">
      <c r="A4432">
        <v>4365</v>
      </c>
      <c r="B4432" s="40">
        <v>3389764.4961412149</v>
      </c>
      <c r="C4432">
        <v>4253235.447384187</v>
      </c>
      <c r="D4432" t="str">
        <v>unmet</v>
      </c>
      <c r="E4432">
        <v>-863470.95124297217</v>
      </c>
    </row>
    <row r="4433" spans="1:5" x14ac:dyDescent="0.25">
      <c r="A4433">
        <v>4366</v>
      </c>
      <c r="B4433" s="40">
        <v>3541379.1645460911</v>
      </c>
      <c r="C4433">
        <v>4253441.2563603185</v>
      </c>
      <c r="D4433" t="str">
        <v>unmet</v>
      </c>
      <c r="E4433">
        <v>-712062.0918142274</v>
      </c>
    </row>
    <row r="4434" spans="1:5" x14ac:dyDescent="0.25">
      <c r="A4434">
        <v>4367</v>
      </c>
      <c r="B4434" s="40">
        <v>3091417.0633186828</v>
      </c>
      <c r="C4434">
        <v>4253381.6304511186</v>
      </c>
      <c r="D4434" t="str">
        <v>unmet</v>
      </c>
      <c r="E4434">
        <v>-1161964.5671324357</v>
      </c>
    </row>
    <row r="4435" spans="1:5" x14ac:dyDescent="0.25">
      <c r="A4435">
        <v>4368</v>
      </c>
      <c r="B4435" s="40">
        <v>3105395.8936869195</v>
      </c>
      <c r="C4435">
        <v>4253091.9117081622</v>
      </c>
      <c r="D4435" t="str">
        <v>unmet</v>
      </c>
      <c r="E4435">
        <v>-1147696.0180212427</v>
      </c>
    </row>
    <row r="4436" spans="1:5" x14ac:dyDescent="0.25">
      <c r="A4436">
        <v>4369</v>
      </c>
      <c r="B4436" s="40">
        <v>3103396.374746629</v>
      </c>
      <c r="C4436">
        <v>4253497.1829733877</v>
      </c>
      <c r="D4436" t="str">
        <v>unmet</v>
      </c>
      <c r="E4436">
        <v>-1150100.8082267586</v>
      </c>
    </row>
    <row r="4437" spans="1:5" x14ac:dyDescent="0.25">
      <c r="A4437">
        <v>4370</v>
      </c>
      <c r="B4437" s="40">
        <v>3660099.6803487865</v>
      </c>
      <c r="C4437">
        <v>4253382.3018657081</v>
      </c>
      <c r="D4437" t="str">
        <v>unmet</v>
      </c>
      <c r="E4437">
        <v>-593282.62151692156</v>
      </c>
    </row>
    <row r="4438" spans="1:5" x14ac:dyDescent="0.25">
      <c r="A4438">
        <v>4371</v>
      </c>
      <c r="B4438" s="40">
        <v>3797753.6693991749</v>
      </c>
      <c r="C4438">
        <v>4252757.3496638611</v>
      </c>
      <c r="D4438" t="str">
        <v>unmet</v>
      </c>
      <c r="E4438">
        <v>-455003.68026468623</v>
      </c>
    </row>
    <row r="4439" spans="1:5" x14ac:dyDescent="0.25">
      <c r="A4439">
        <v>4372</v>
      </c>
      <c r="B4439" s="40">
        <v>8492290.0022394471</v>
      </c>
      <c r="C4439">
        <v>4253062.1134510022</v>
      </c>
      <c r="D4439" t="str">
        <v>met</v>
      </c>
      <c r="E4439">
        <v>4239227.8887884449</v>
      </c>
    </row>
    <row r="4440" spans="1:5" x14ac:dyDescent="0.25">
      <c r="A4440">
        <v>4373</v>
      </c>
      <c r="B4440" s="40">
        <v>2871987.8280074541</v>
      </c>
      <c r="C4440">
        <v>4253590.0874488642</v>
      </c>
      <c r="D4440" t="str">
        <v>unmet</v>
      </c>
      <c r="E4440">
        <v>-1381602.2594414102</v>
      </c>
    </row>
    <row r="4441" spans="1:5" x14ac:dyDescent="0.25">
      <c r="A4441">
        <v>4374</v>
      </c>
      <c r="B4441" s="40">
        <v>3181299.6290429011</v>
      </c>
      <c r="C4441">
        <v>4253580.7535684379</v>
      </c>
      <c r="D4441" t="str">
        <v>unmet</v>
      </c>
      <c r="E4441">
        <v>-1072281.1245255368</v>
      </c>
    </row>
    <row r="4442" spans="1:5" x14ac:dyDescent="0.25">
      <c r="A4442">
        <v>4375</v>
      </c>
      <c r="B4442" s="40">
        <v>3759277.8620839072</v>
      </c>
      <c r="C4442">
        <v>4253675.3485700823</v>
      </c>
      <c r="D4442" t="str">
        <v>unmet</v>
      </c>
      <c r="E4442">
        <v>-494397.4864861751</v>
      </c>
    </row>
    <row r="4443" spans="1:5" x14ac:dyDescent="0.25">
      <c r="A4443">
        <v>4376</v>
      </c>
      <c r="B4443" s="40">
        <v>3065457.4461180791</v>
      </c>
      <c r="C4443">
        <v>4252971.2829017611</v>
      </c>
      <c r="D4443" t="str">
        <v>unmet</v>
      </c>
      <c r="E4443">
        <v>-1187513.836783682</v>
      </c>
    </row>
    <row r="4444" spans="1:5" x14ac:dyDescent="0.25">
      <c r="A4444">
        <v>4377</v>
      </c>
      <c r="B4444" s="40">
        <v>3457159.9254826196</v>
      </c>
      <c r="C4444">
        <v>4253308.4223204823</v>
      </c>
      <c r="D4444" t="str">
        <v>unmet</v>
      </c>
      <c r="E4444">
        <v>-796148.49683786277</v>
      </c>
    </row>
    <row r="4445" spans="1:5" x14ac:dyDescent="0.25">
      <c r="A4445">
        <v>4378</v>
      </c>
      <c r="B4445" s="40">
        <v>3035156.4761915053</v>
      </c>
      <c r="C4445">
        <v>4253303.0247291941</v>
      </c>
      <c r="D4445" t="str">
        <v>unmet</v>
      </c>
      <c r="E4445">
        <v>-1218146.5485376888</v>
      </c>
    </row>
    <row r="4446" spans="1:5" x14ac:dyDescent="0.25">
      <c r="A4446">
        <v>4379</v>
      </c>
      <c r="B4446" s="40">
        <v>3381622.1919106506</v>
      </c>
      <c r="C4446">
        <v>4253388.540361681</v>
      </c>
      <c r="D4446" t="str">
        <v>unmet</v>
      </c>
      <c r="E4446">
        <v>-871766.34845103044</v>
      </c>
    </row>
    <row r="4447" spans="1:5" x14ac:dyDescent="0.25">
      <c r="A4447">
        <v>4380</v>
      </c>
      <c r="B4447" s="40">
        <v>9578867.0609948076</v>
      </c>
      <c r="C4447">
        <v>4253071.2585661262</v>
      </c>
      <c r="D4447" t="str">
        <v>met</v>
      </c>
      <c r="E4447">
        <v>5325795.8024286814</v>
      </c>
    </row>
    <row r="4448" spans="1:5" x14ac:dyDescent="0.25">
      <c r="A4448">
        <v>4381</v>
      </c>
      <c r="B4448" s="40">
        <v>4262353.1214983221</v>
      </c>
      <c r="C4448">
        <v>4253305.3793305196</v>
      </c>
      <c r="D4448" t="str">
        <v>met</v>
      </c>
      <c r="E4448">
        <v>9047.7421678025275</v>
      </c>
    </row>
    <row r="4449" spans="1:5" x14ac:dyDescent="0.25">
      <c r="A4449">
        <v>4382</v>
      </c>
      <c r="B4449" s="40">
        <v>3845319.8785160496</v>
      </c>
      <c r="C4449">
        <v>4252984.1906028762</v>
      </c>
      <c r="D4449" t="str">
        <v>unmet</v>
      </c>
      <c r="E4449">
        <v>-407664.31208682666</v>
      </c>
    </row>
    <row r="4450" spans="1:5" x14ac:dyDescent="0.25">
      <c r="A4450">
        <v>4383</v>
      </c>
      <c r="B4450" s="40">
        <v>3500808.7369962437</v>
      </c>
      <c r="C4450">
        <v>4253560.3068334088</v>
      </c>
      <c r="D4450" t="str">
        <v>unmet</v>
      </c>
      <c r="E4450">
        <v>-752751.56983716507</v>
      </c>
    </row>
    <row r="4451" spans="1:5" x14ac:dyDescent="0.25">
      <c r="A4451">
        <v>4384</v>
      </c>
      <c r="B4451" s="40">
        <v>3321460.4993452528</v>
      </c>
      <c r="C4451">
        <v>4253349.8701544963</v>
      </c>
      <c r="D4451" t="str">
        <v>unmet</v>
      </c>
      <c r="E4451">
        <v>-931889.37080924353</v>
      </c>
    </row>
    <row r="4452" spans="1:5" x14ac:dyDescent="0.25">
      <c r="A4452">
        <v>4385</v>
      </c>
      <c r="B4452" s="40">
        <v>2536597.8716723244</v>
      </c>
      <c r="C4452">
        <v>4253412.9164004177</v>
      </c>
      <c r="D4452" t="str">
        <v>unmet</v>
      </c>
      <c r="E4452">
        <v>-1716815.0447280933</v>
      </c>
    </row>
    <row r="4453" spans="1:5" x14ac:dyDescent="0.25">
      <c r="A4453">
        <v>4386</v>
      </c>
      <c r="B4453" s="40">
        <v>3659619.1190997437</v>
      </c>
      <c r="C4453">
        <v>4253424.0512191663</v>
      </c>
      <c r="D4453" t="str">
        <v>unmet</v>
      </c>
      <c r="E4453">
        <v>-593804.93211942259</v>
      </c>
    </row>
    <row r="4454" spans="1:5" x14ac:dyDescent="0.25">
      <c r="A4454">
        <v>4387</v>
      </c>
      <c r="B4454" s="40">
        <v>3155688.8466974339</v>
      </c>
      <c r="C4454">
        <v>4253048.1187363658</v>
      </c>
      <c r="D4454" t="str">
        <v>unmet</v>
      </c>
      <c r="E4454">
        <v>-1097359.272038932</v>
      </c>
    </row>
    <row r="4455" spans="1:5" x14ac:dyDescent="0.25">
      <c r="A4455">
        <v>4388</v>
      </c>
      <c r="B4455" s="40">
        <v>3069813.6495984355</v>
      </c>
      <c r="C4455">
        <v>4253615.7015009802</v>
      </c>
      <c r="D4455" t="str">
        <v>unmet</v>
      </c>
      <c r="E4455">
        <v>-1183802.0519025447</v>
      </c>
    </row>
    <row r="4456" spans="1:5" x14ac:dyDescent="0.25">
      <c r="A4456">
        <v>4389</v>
      </c>
      <c r="B4456" s="40">
        <v>3485437.8892503604</v>
      </c>
      <c r="C4456">
        <v>4253108.9791173255</v>
      </c>
      <c r="D4456" t="str">
        <v>unmet</v>
      </c>
      <c r="E4456">
        <v>-767671.08986696508</v>
      </c>
    </row>
    <row r="4457" spans="1:5" x14ac:dyDescent="0.25">
      <c r="A4457">
        <v>4390</v>
      </c>
      <c r="B4457" s="40">
        <v>3549857.8622426479</v>
      </c>
      <c r="C4457">
        <v>4253320.0789339235</v>
      </c>
      <c r="D4457" t="str">
        <v>unmet</v>
      </c>
      <c r="E4457">
        <v>-703462.21669127559</v>
      </c>
    </row>
    <row r="4458" spans="1:5" x14ac:dyDescent="0.25">
      <c r="A4458">
        <v>4391</v>
      </c>
      <c r="B4458" s="40">
        <v>3526267.2725114012</v>
      </c>
      <c r="C4458">
        <v>4253832.8686535275</v>
      </c>
      <c r="D4458" t="str">
        <v>unmet</v>
      </c>
      <c r="E4458">
        <v>-727565.59614212625</v>
      </c>
    </row>
    <row r="4459" spans="1:5" x14ac:dyDescent="0.25">
      <c r="A4459">
        <v>4392</v>
      </c>
      <c r="B4459" s="40">
        <v>3461590.4597911956</v>
      </c>
      <c r="C4459">
        <v>4253201.9483511187</v>
      </c>
      <c r="D4459" t="str">
        <v>unmet</v>
      </c>
      <c r="E4459">
        <v>-791611.48855992313</v>
      </c>
    </row>
    <row r="4460" spans="1:5" x14ac:dyDescent="0.25">
      <c r="A4460">
        <v>4393</v>
      </c>
      <c r="B4460" s="40">
        <v>4045594.256783057</v>
      </c>
      <c r="C4460">
        <v>4253233.5726814922</v>
      </c>
      <c r="D4460" t="str">
        <v>unmet</v>
      </c>
      <c r="E4460">
        <v>-207639.31589843519</v>
      </c>
    </row>
    <row r="4461" spans="1:5" x14ac:dyDescent="0.25">
      <c r="A4461">
        <v>4394</v>
      </c>
      <c r="B4461" s="40">
        <v>3120570.4740857161</v>
      </c>
      <c r="C4461">
        <v>4253600.0132784331</v>
      </c>
      <c r="D4461" t="str">
        <v>unmet</v>
      </c>
      <c r="E4461">
        <v>-1133029.5391927171</v>
      </c>
    </row>
    <row r="4462" spans="1:5" x14ac:dyDescent="0.25">
      <c r="A4462">
        <v>4395</v>
      </c>
      <c r="B4462" s="40">
        <v>2823170.7193671055</v>
      </c>
      <c r="C4462">
        <v>4254127.91943275</v>
      </c>
      <c r="D4462" t="str">
        <v>unmet</v>
      </c>
      <c r="E4462">
        <v>-1430957.2000656445</v>
      </c>
    </row>
    <row r="4463" spans="1:5" x14ac:dyDescent="0.25">
      <c r="A4463">
        <v>4396</v>
      </c>
      <c r="B4463" s="40">
        <v>3053282.9104961772</v>
      </c>
      <c r="C4463">
        <v>4253108.5775348423</v>
      </c>
      <c r="D4463" t="str">
        <v>unmet</v>
      </c>
      <c r="E4463">
        <v>-1199825.6670386652</v>
      </c>
    </row>
    <row r="4464" spans="1:5" x14ac:dyDescent="0.25">
      <c r="A4464">
        <v>4397</v>
      </c>
      <c r="B4464" s="40">
        <v>3507065.2405569325</v>
      </c>
      <c r="C4464">
        <v>4252924.0132071236</v>
      </c>
      <c r="D4464" t="str">
        <v>unmet</v>
      </c>
      <c r="E4464">
        <v>-745858.77265019109</v>
      </c>
    </row>
    <row r="4465" spans="1:5" x14ac:dyDescent="0.25">
      <c r="A4465">
        <v>4398</v>
      </c>
      <c r="B4465" s="40">
        <v>2992717.6990411403</v>
      </c>
      <c r="C4465">
        <v>4253699.530104219</v>
      </c>
      <c r="D4465" t="str">
        <v>unmet</v>
      </c>
      <c r="E4465">
        <v>-1260981.8310630787</v>
      </c>
    </row>
    <row r="4466" spans="1:5" x14ac:dyDescent="0.25">
      <c r="A4466">
        <v>4399</v>
      </c>
      <c r="B4466" s="40">
        <v>2941365.2634864962</v>
      </c>
      <c r="C4466">
        <v>4253460.3332595909</v>
      </c>
      <c r="D4466" t="str">
        <v>unmet</v>
      </c>
      <c r="E4466">
        <v>-1312095.0697730947</v>
      </c>
    </row>
    <row r="4467" spans="1:5" x14ac:dyDescent="0.25">
      <c r="A4467">
        <v>4400</v>
      </c>
      <c r="B4467" s="40">
        <v>3230346.5361699779</v>
      </c>
      <c r="C4467">
        <v>4253716.8671291135</v>
      </c>
      <c r="D4467" t="str">
        <v>unmet</v>
      </c>
      <c r="E4467">
        <v>-1023370.3309591357</v>
      </c>
    </row>
    <row r="4468" spans="1:5" x14ac:dyDescent="0.25">
      <c r="A4468">
        <v>4401</v>
      </c>
      <c r="B4468" s="40">
        <v>3703889.2527605472</v>
      </c>
      <c r="C4468">
        <v>4252953.9686983582</v>
      </c>
      <c r="D4468" t="str">
        <v>unmet</v>
      </c>
      <c r="E4468">
        <v>-549064.71593781095</v>
      </c>
    </row>
    <row r="4469" spans="1:5" x14ac:dyDescent="0.25">
      <c r="A4469">
        <v>4402</v>
      </c>
      <c r="B4469" s="40">
        <v>3134235.9032130414</v>
      </c>
      <c r="C4469">
        <v>4253786.7710007066</v>
      </c>
      <c r="D4469" t="str">
        <v>unmet</v>
      </c>
      <c r="E4469">
        <v>-1119550.8677876652</v>
      </c>
    </row>
    <row r="4470" spans="1:5" x14ac:dyDescent="0.25">
      <c r="A4470">
        <v>4403</v>
      </c>
      <c r="B4470" s="40">
        <v>3882663.1902076094</v>
      </c>
      <c r="C4470">
        <v>4252847.2160515944</v>
      </c>
      <c r="D4470" t="str">
        <v>unmet</v>
      </c>
      <c r="E4470">
        <v>-370184.02584398491</v>
      </c>
    </row>
    <row r="4471" spans="1:5" x14ac:dyDescent="0.25">
      <c r="A4471">
        <v>4404</v>
      </c>
      <c r="B4471" s="40">
        <v>4498864.9375214856</v>
      </c>
      <c r="C4471">
        <v>4253312.6621539984</v>
      </c>
      <c r="D4471" t="str">
        <v>met</v>
      </c>
      <c r="E4471">
        <v>245552.27536748722</v>
      </c>
    </row>
    <row r="4472" spans="1:5" x14ac:dyDescent="0.25">
      <c r="A4472">
        <v>4405</v>
      </c>
      <c r="B4472" s="40">
        <v>3839975.3845853712</v>
      </c>
      <c r="C4472">
        <v>4253309.9833292607</v>
      </c>
      <c r="D4472" t="str">
        <v>unmet</v>
      </c>
      <c r="E4472">
        <v>-413334.59874388948</v>
      </c>
    </row>
    <row r="4473" spans="1:5" x14ac:dyDescent="0.25">
      <c r="A4473">
        <v>4406</v>
      </c>
      <c r="B4473" s="40">
        <v>3027716.6996119199</v>
      </c>
      <c r="C4473">
        <v>4253071.3238144275</v>
      </c>
      <c r="D4473" t="str">
        <v>unmet</v>
      </c>
      <c r="E4473">
        <v>-1225354.6242025075</v>
      </c>
    </row>
    <row r="4474" spans="1:5" x14ac:dyDescent="0.25">
      <c r="A4474">
        <v>4407</v>
      </c>
      <c r="B4474" s="40">
        <v>3457615.6781342174</v>
      </c>
      <c r="C4474">
        <v>4253423.1727686403</v>
      </c>
      <c r="D4474" t="str">
        <v>unmet</v>
      </c>
      <c r="E4474">
        <v>-795807.49463442294</v>
      </c>
    </row>
    <row r="4475" spans="1:5" x14ac:dyDescent="0.25">
      <c r="A4475">
        <v>4408</v>
      </c>
      <c r="B4475" s="40">
        <v>3540778.1341995192</v>
      </c>
      <c r="C4475">
        <v>4254068.3708211882</v>
      </c>
      <c r="D4475" t="str">
        <v>unmet</v>
      </c>
      <c r="E4475">
        <v>-713290.23662166903</v>
      </c>
    </row>
    <row r="4476" spans="1:5" x14ac:dyDescent="0.25">
      <c r="A4476">
        <v>4409</v>
      </c>
      <c r="B4476" s="40">
        <v>3509010.6834917637</v>
      </c>
      <c r="C4476">
        <v>4253323.6342802718</v>
      </c>
      <c r="D4476" t="str">
        <v>unmet</v>
      </c>
      <c r="E4476">
        <v>-744312.95078850817</v>
      </c>
    </row>
    <row r="4477" spans="1:5" x14ac:dyDescent="0.25">
      <c r="A4477">
        <v>4410</v>
      </c>
      <c r="B4477" s="40">
        <v>5118637.2572568962</v>
      </c>
      <c r="C4477">
        <v>4253049.8883995321</v>
      </c>
      <c r="D4477" t="str">
        <v>met</v>
      </c>
      <c r="E4477">
        <v>865587.36885736417</v>
      </c>
    </row>
    <row r="4478" spans="1:5" x14ac:dyDescent="0.25">
      <c r="A4478">
        <v>4411</v>
      </c>
      <c r="B4478" s="40">
        <v>3042169.0915507679</v>
      </c>
      <c r="C4478">
        <v>4253034.853377739</v>
      </c>
      <c r="D4478" t="str">
        <v>unmet</v>
      </c>
      <c r="E4478">
        <v>-1210865.7618269711</v>
      </c>
    </row>
    <row r="4479" spans="1:5" x14ac:dyDescent="0.25">
      <c r="A4479">
        <v>4412</v>
      </c>
      <c r="B4479" s="40">
        <v>3601173.6865380998</v>
      </c>
      <c r="C4479">
        <v>4253175.9336149227</v>
      </c>
      <c r="D4479" t="str">
        <v>unmet</v>
      </c>
      <c r="E4479">
        <v>-652002.24707682291</v>
      </c>
    </row>
    <row r="4480" spans="1:5" x14ac:dyDescent="0.25">
      <c r="A4480">
        <v>4413</v>
      </c>
      <c r="B4480" s="40">
        <v>3803975.3865075773</v>
      </c>
      <c r="C4480">
        <v>4254424.2262520799</v>
      </c>
      <c r="D4480" t="str">
        <v>unmet</v>
      </c>
      <c r="E4480">
        <v>-450448.83974450268</v>
      </c>
    </row>
    <row r="4481" spans="1:5" x14ac:dyDescent="0.25">
      <c r="A4481">
        <v>4414</v>
      </c>
      <c r="B4481" s="40">
        <v>5001297.1236320697</v>
      </c>
      <c r="C4481">
        <v>4253229.5059084119</v>
      </c>
      <c r="D4481" t="str">
        <v>met</v>
      </c>
      <c r="E4481">
        <v>748067.61772365775</v>
      </c>
    </row>
    <row r="4482" spans="1:5" x14ac:dyDescent="0.25">
      <c r="A4482">
        <v>4415</v>
      </c>
      <c r="B4482" s="40">
        <v>3416533.7355059516</v>
      </c>
      <c r="C4482">
        <v>4253139.2443769695</v>
      </c>
      <c r="D4482" t="str">
        <v>unmet</v>
      </c>
      <c r="E4482">
        <v>-836605.50887101796</v>
      </c>
    </row>
    <row r="4483" spans="1:5" x14ac:dyDescent="0.25">
      <c r="A4483">
        <v>4416</v>
      </c>
      <c r="B4483" s="40">
        <v>3855407.4305187184</v>
      </c>
      <c r="C4483">
        <v>4252845.546041497</v>
      </c>
      <c r="D4483" t="str">
        <v>unmet</v>
      </c>
      <c r="E4483">
        <v>-397438.11552277859</v>
      </c>
    </row>
    <row r="4484" spans="1:5" x14ac:dyDescent="0.25">
      <c r="A4484">
        <v>4417</v>
      </c>
      <c r="B4484" s="40">
        <v>3508611.4106389307</v>
      </c>
      <c r="C4484">
        <v>4253045.7699717898</v>
      </c>
      <c r="D4484" t="str">
        <v>unmet</v>
      </c>
      <c r="E4484">
        <v>-744434.35933285905</v>
      </c>
    </row>
    <row r="4485" spans="1:5" x14ac:dyDescent="0.25">
      <c r="A4485">
        <v>4418</v>
      </c>
      <c r="B4485" s="40">
        <v>2882209.6418354693</v>
      </c>
      <c r="C4485">
        <v>4253482.1562907305</v>
      </c>
      <c r="D4485" t="str">
        <v>unmet</v>
      </c>
      <c r="E4485">
        <v>-1371272.5144552612</v>
      </c>
    </row>
    <row r="4486" spans="1:5" x14ac:dyDescent="0.25">
      <c r="A4486">
        <v>4419</v>
      </c>
      <c r="B4486" s="40">
        <v>3313558.8906372357</v>
      </c>
      <c r="C4486">
        <v>4253361.4780339068</v>
      </c>
      <c r="D4486" t="str">
        <v>unmet</v>
      </c>
      <c r="E4486">
        <v>-939802.58739667106</v>
      </c>
    </row>
    <row r="4487" spans="1:5" x14ac:dyDescent="0.25">
      <c r="A4487">
        <v>4420</v>
      </c>
      <c r="B4487" s="40">
        <v>3094737.1199073452</v>
      </c>
      <c r="C4487">
        <v>4253661.0506613571</v>
      </c>
      <c r="D4487" t="str">
        <v>unmet</v>
      </c>
      <c r="E4487">
        <v>-1158923.930754012</v>
      </c>
    </row>
    <row r="4488" spans="1:5" x14ac:dyDescent="0.25">
      <c r="A4488">
        <v>4421</v>
      </c>
      <c r="B4488" s="40">
        <v>5018927.5531025007</v>
      </c>
      <c r="C4488">
        <v>4253466.0825898033</v>
      </c>
      <c r="D4488" t="str">
        <v>met</v>
      </c>
      <c r="E4488">
        <v>765461.47051269747</v>
      </c>
    </row>
    <row r="4489" spans="1:5" x14ac:dyDescent="0.25">
      <c r="A4489">
        <v>4422</v>
      </c>
      <c r="B4489" s="40">
        <v>3307726.2649893472</v>
      </c>
      <c r="C4489">
        <v>4253284.9176336704</v>
      </c>
      <c r="D4489" t="str">
        <v>unmet</v>
      </c>
      <c r="E4489">
        <v>-945558.65264432319</v>
      </c>
    </row>
    <row r="4490" spans="1:5" x14ac:dyDescent="0.25">
      <c r="A4490">
        <v>4423</v>
      </c>
      <c r="B4490" s="40">
        <v>3388916.6431985181</v>
      </c>
      <c r="C4490">
        <v>4254167.3579310924</v>
      </c>
      <c r="D4490" t="str">
        <v>unmet</v>
      </c>
      <c r="E4490">
        <v>-865250.7147325743</v>
      </c>
    </row>
    <row r="4491" spans="1:5" x14ac:dyDescent="0.25">
      <c r="A4491">
        <v>4424</v>
      </c>
      <c r="B4491" s="40">
        <v>2803466.800621354</v>
      </c>
      <c r="C4491">
        <v>4253804.4162473548</v>
      </c>
      <c r="D4491" t="str">
        <v>unmet</v>
      </c>
      <c r="E4491">
        <v>-1450337.6156260008</v>
      </c>
    </row>
    <row r="4492" spans="1:5" x14ac:dyDescent="0.25">
      <c r="A4492">
        <v>4425</v>
      </c>
      <c r="B4492" s="40">
        <v>5106576.7223616447</v>
      </c>
      <c r="C4492">
        <v>4252935.3458458651</v>
      </c>
      <c r="D4492" t="str">
        <v>met</v>
      </c>
      <c r="E4492">
        <v>853641.37651577964</v>
      </c>
    </row>
    <row r="4493" spans="1:5" x14ac:dyDescent="0.25">
      <c r="A4493">
        <v>4426</v>
      </c>
      <c r="B4493" s="40">
        <v>3271718.331593452</v>
      </c>
      <c r="C4493">
        <v>4253746.5978404824</v>
      </c>
      <c r="D4493" t="str">
        <v>unmet</v>
      </c>
      <c r="E4493">
        <v>-982028.26624703035</v>
      </c>
    </row>
    <row r="4494" spans="1:5" x14ac:dyDescent="0.25">
      <c r="A4494">
        <v>4427</v>
      </c>
      <c r="B4494" s="40">
        <v>2925716.305004274</v>
      </c>
      <c r="C4494">
        <v>4253355.4281405052</v>
      </c>
      <c r="D4494" t="str">
        <v>unmet</v>
      </c>
      <c r="E4494">
        <v>-1327639.1231362312</v>
      </c>
    </row>
    <row r="4495" spans="1:5" x14ac:dyDescent="0.25">
      <c r="A4495">
        <v>4428</v>
      </c>
      <c r="B4495" s="40">
        <v>3884924.8189205369</v>
      </c>
      <c r="C4495">
        <v>4252990.838969985</v>
      </c>
      <c r="D4495" t="str">
        <v>unmet</v>
      </c>
      <c r="E4495">
        <v>-368066.02004944813</v>
      </c>
    </row>
    <row r="4496" spans="1:5" x14ac:dyDescent="0.25">
      <c r="A4496">
        <v>4429</v>
      </c>
      <c r="B4496" s="40">
        <v>3731626.3512543044</v>
      </c>
      <c r="C4496">
        <v>4253476.9935138375</v>
      </c>
      <c r="D4496" t="str">
        <v>unmet</v>
      </c>
      <c r="E4496">
        <v>-521850.64225953305</v>
      </c>
    </row>
    <row r="4497" spans="1:5" x14ac:dyDescent="0.25">
      <c r="A4497">
        <v>4430</v>
      </c>
      <c r="B4497" s="40">
        <v>3034570.7983430573</v>
      </c>
      <c r="C4497">
        <v>4253297.4006668711</v>
      </c>
      <c r="D4497" t="str">
        <v>unmet</v>
      </c>
      <c r="E4497">
        <v>-1218726.6023238138</v>
      </c>
    </row>
    <row r="4498" spans="1:5" x14ac:dyDescent="0.25">
      <c r="A4498">
        <v>4431</v>
      </c>
      <c r="B4498" s="40">
        <v>3427978.2235558154</v>
      </c>
      <c r="C4498">
        <v>4253681.7911826428</v>
      </c>
      <c r="D4498" t="str">
        <v>unmet</v>
      </c>
      <c r="E4498">
        <v>-825703.5676268274</v>
      </c>
    </row>
    <row r="4499" spans="1:5" x14ac:dyDescent="0.25">
      <c r="A4499">
        <v>4432</v>
      </c>
      <c r="B4499" s="40">
        <v>3146995.2687300416</v>
      </c>
      <c r="C4499">
        <v>4253450.6621018415</v>
      </c>
      <c r="D4499" t="str">
        <v>unmet</v>
      </c>
      <c r="E4499">
        <v>-1106455.3933718</v>
      </c>
    </row>
    <row r="4500" spans="1:5" x14ac:dyDescent="0.25">
      <c r="A4500">
        <v>4433</v>
      </c>
      <c r="B4500" s="40">
        <v>4251889.6039636917</v>
      </c>
      <c r="C4500">
        <v>4253594.3785540974</v>
      </c>
      <c r="D4500" t="str">
        <v>unmet</v>
      </c>
      <c r="E4500">
        <v>-1704.7745904056355</v>
      </c>
    </row>
    <row r="4501" spans="1:5" x14ac:dyDescent="0.25">
      <c r="A4501">
        <v>4434</v>
      </c>
      <c r="B4501" s="40">
        <v>3446445.8674029843</v>
      </c>
      <c r="C4501">
        <v>4253727.9131582258</v>
      </c>
      <c r="D4501" t="str">
        <v>unmet</v>
      </c>
      <c r="E4501">
        <v>-807282.04575524153</v>
      </c>
    </row>
    <row r="4502" spans="1:5" x14ac:dyDescent="0.25">
      <c r="A4502">
        <v>4435</v>
      </c>
      <c r="B4502" s="40">
        <v>3236868.0470555709</v>
      </c>
      <c r="C4502">
        <v>4253137.4507634128</v>
      </c>
      <c r="D4502" t="str">
        <v>unmet</v>
      </c>
      <c r="E4502">
        <v>-1016269.4037078419</v>
      </c>
    </row>
    <row r="4503" spans="1:5" x14ac:dyDescent="0.25">
      <c r="A4503">
        <v>4436</v>
      </c>
      <c r="B4503" s="40">
        <v>2834195.4543709559</v>
      </c>
      <c r="C4503">
        <v>4254084.0856061755</v>
      </c>
      <c r="D4503" t="str">
        <v>unmet</v>
      </c>
      <c r="E4503">
        <v>-1419888.6312352195</v>
      </c>
    </row>
    <row r="4504" spans="1:5" x14ac:dyDescent="0.25">
      <c r="A4504">
        <v>4437</v>
      </c>
      <c r="B4504" s="40">
        <v>3181325.0805155188</v>
      </c>
      <c r="C4504">
        <v>4253377.0240493538</v>
      </c>
      <c r="D4504" t="str">
        <v>unmet</v>
      </c>
      <c r="E4504">
        <v>-1072051.943533835</v>
      </c>
    </row>
    <row r="4505" spans="1:5" x14ac:dyDescent="0.25">
      <c r="A4505">
        <v>4438</v>
      </c>
      <c r="B4505" s="40">
        <v>3981357.835259622</v>
      </c>
      <c r="C4505">
        <v>4253308.4162420761</v>
      </c>
      <c r="D4505" t="str">
        <v>unmet</v>
      </c>
      <c r="E4505">
        <v>-271950.58098245412</v>
      </c>
    </row>
    <row r="4506" spans="1:5" x14ac:dyDescent="0.25">
      <c r="A4506">
        <v>4439</v>
      </c>
      <c r="B4506" s="40">
        <v>3926186.6332336469</v>
      </c>
      <c r="C4506">
        <v>4253381.211761741</v>
      </c>
      <c r="D4506" t="str">
        <v>unmet</v>
      </c>
      <c r="E4506">
        <v>-327194.57852809411</v>
      </c>
    </row>
    <row r="4507" spans="1:5" x14ac:dyDescent="0.25">
      <c r="A4507">
        <v>4440</v>
      </c>
      <c r="B4507" s="40">
        <v>2840690.4215660756</v>
      </c>
      <c r="C4507">
        <v>4252896.5699923579</v>
      </c>
      <c r="D4507" t="str">
        <v>unmet</v>
      </c>
      <c r="E4507">
        <v>-1412206.1484262822</v>
      </c>
    </row>
    <row r="4508" spans="1:5" x14ac:dyDescent="0.25">
      <c r="A4508">
        <v>4441</v>
      </c>
      <c r="B4508" s="40">
        <v>3242813.5586737022</v>
      </c>
      <c r="C4508">
        <v>4253100.8096950958</v>
      </c>
      <c r="D4508" t="str">
        <v>unmet</v>
      </c>
      <c r="E4508">
        <v>-1010287.2510213936</v>
      </c>
    </row>
    <row r="4509" spans="1:5" x14ac:dyDescent="0.25">
      <c r="A4509">
        <v>4442</v>
      </c>
      <c r="B4509" s="40">
        <v>3197603.8173355628</v>
      </c>
      <c r="C4509">
        <v>4253724.2804613542</v>
      </c>
      <c r="D4509" t="str">
        <v>unmet</v>
      </c>
      <c r="E4509">
        <v>-1056120.4631257914</v>
      </c>
    </row>
    <row r="4510" spans="1:5" x14ac:dyDescent="0.25">
      <c r="A4510">
        <v>4443</v>
      </c>
      <c r="B4510" s="40">
        <v>4043467.3961880361</v>
      </c>
      <c r="C4510">
        <v>4253113.7443687823</v>
      </c>
      <c r="D4510" t="str">
        <v>unmet</v>
      </c>
      <c r="E4510">
        <v>-209646.34818074619</v>
      </c>
    </row>
    <row r="4511" spans="1:5" x14ac:dyDescent="0.25">
      <c r="A4511">
        <v>4444</v>
      </c>
      <c r="B4511" s="40">
        <v>3438058.109809909</v>
      </c>
      <c r="C4511">
        <v>4253569.0182694355</v>
      </c>
      <c r="D4511" t="str">
        <v>unmet</v>
      </c>
      <c r="E4511">
        <v>-815510.90845952649</v>
      </c>
    </row>
    <row r="4512" spans="1:5" x14ac:dyDescent="0.25">
      <c r="A4512">
        <v>4445</v>
      </c>
      <c r="B4512" s="40">
        <v>3746793.095078331</v>
      </c>
      <c r="C4512">
        <v>4253617.6700612623</v>
      </c>
      <c r="D4512" t="str">
        <v>unmet</v>
      </c>
      <c r="E4512">
        <v>-506824.57498293137</v>
      </c>
    </row>
    <row r="4513" spans="1:5" x14ac:dyDescent="0.25">
      <c r="A4513">
        <v>4446</v>
      </c>
      <c r="B4513" s="40">
        <v>3689059.3473084057</v>
      </c>
      <c r="C4513">
        <v>4253594.402210759</v>
      </c>
      <c r="D4513" t="str">
        <v>unmet</v>
      </c>
      <c r="E4513">
        <v>-564535.05490235332</v>
      </c>
    </row>
    <row r="4514" spans="1:5" x14ac:dyDescent="0.25">
      <c r="A4514">
        <v>4447</v>
      </c>
      <c r="B4514" s="40">
        <v>3782895.6766890311</v>
      </c>
      <c r="C4514">
        <v>4253081.1527415402</v>
      </c>
      <c r="D4514" t="str">
        <v>unmet</v>
      </c>
      <c r="E4514">
        <v>-470185.47605250916</v>
      </c>
    </row>
    <row r="4515" spans="1:5" x14ac:dyDescent="0.25">
      <c r="A4515">
        <v>4448</v>
      </c>
      <c r="B4515" s="40">
        <v>3511588.866282525</v>
      </c>
      <c r="C4515">
        <v>4254102.8244149759</v>
      </c>
      <c r="D4515" t="str">
        <v>unmet</v>
      </c>
      <c r="E4515">
        <v>-742513.95813245093</v>
      </c>
    </row>
    <row r="4516" spans="1:5" x14ac:dyDescent="0.25">
      <c r="A4516">
        <v>4449</v>
      </c>
      <c r="B4516" s="40">
        <v>4653126.6995753665</v>
      </c>
      <c r="C4516">
        <v>4253520.0236999886</v>
      </c>
      <c r="D4516" t="str">
        <v>met</v>
      </c>
      <c r="E4516">
        <v>399606.67587537784</v>
      </c>
    </row>
    <row r="4517" spans="1:5" x14ac:dyDescent="0.25">
      <c r="A4517">
        <v>4450</v>
      </c>
      <c r="B4517" s="40">
        <v>5210135.1326961601</v>
      </c>
      <c r="C4517">
        <v>4253150.6265473766</v>
      </c>
      <c r="D4517" t="str">
        <v>met</v>
      </c>
      <c r="E4517">
        <v>956984.50614878349</v>
      </c>
    </row>
    <row r="4518" spans="1:5" x14ac:dyDescent="0.25">
      <c r="A4518">
        <v>4451</v>
      </c>
      <c r="B4518" s="40">
        <v>3699542.8942578193</v>
      </c>
      <c r="C4518">
        <v>4253191.0512196366</v>
      </c>
      <c r="D4518" t="str">
        <v>unmet</v>
      </c>
      <c r="E4518">
        <v>-553648.15696181729</v>
      </c>
    </row>
    <row r="4519" spans="1:5" x14ac:dyDescent="0.25">
      <c r="A4519">
        <v>4452</v>
      </c>
      <c r="B4519" s="40">
        <v>3301122.4944071383</v>
      </c>
      <c r="C4519">
        <v>4253286.6586006228</v>
      </c>
      <c r="D4519" t="str">
        <v>unmet</v>
      </c>
      <c r="E4519">
        <v>-952164.16419348447</v>
      </c>
    </row>
    <row r="4520" spans="1:5" x14ac:dyDescent="0.25">
      <c r="A4520">
        <v>4453</v>
      </c>
      <c r="B4520" s="40">
        <v>3859547.4487372371</v>
      </c>
      <c r="C4520">
        <v>4253545.5060011325</v>
      </c>
      <c r="D4520" t="str">
        <v>unmet</v>
      </c>
      <c r="E4520">
        <v>-393998.0572638954</v>
      </c>
    </row>
    <row r="4521" spans="1:5" x14ac:dyDescent="0.25">
      <c r="A4521">
        <v>4454</v>
      </c>
      <c r="B4521" s="40">
        <v>3448155.2619672194</v>
      </c>
      <c r="C4521">
        <v>4253195.0250968719</v>
      </c>
      <c r="D4521" t="str">
        <v>unmet</v>
      </c>
      <c r="E4521">
        <v>-805039.76312965248</v>
      </c>
    </row>
    <row r="4522" spans="1:5" x14ac:dyDescent="0.25">
      <c r="A4522">
        <v>4455</v>
      </c>
      <c r="B4522" s="40">
        <v>3696912.0244395891</v>
      </c>
      <c r="C4522">
        <v>4253351.6990771405</v>
      </c>
      <c r="D4522" t="str">
        <v>unmet</v>
      </c>
      <c r="E4522">
        <v>-556439.67463755142</v>
      </c>
    </row>
    <row r="4523" spans="1:5" x14ac:dyDescent="0.25">
      <c r="A4523">
        <v>4456</v>
      </c>
      <c r="B4523" s="40">
        <v>3157190.7821778012</v>
      </c>
      <c r="C4523">
        <v>4253580.3876391435</v>
      </c>
      <c r="D4523" t="str">
        <v>unmet</v>
      </c>
      <c r="E4523">
        <v>-1096389.6054613423</v>
      </c>
    </row>
    <row r="4524" spans="1:5" x14ac:dyDescent="0.25">
      <c r="A4524">
        <v>4457</v>
      </c>
      <c r="B4524" s="40">
        <v>3124005.2246862422</v>
      </c>
      <c r="C4524">
        <v>4253136.8961175326</v>
      </c>
      <c r="D4524" t="str">
        <v>unmet</v>
      </c>
      <c r="E4524">
        <v>-1129131.6714312905</v>
      </c>
    </row>
    <row r="4525" spans="1:5" x14ac:dyDescent="0.25">
      <c r="A4525">
        <v>4458</v>
      </c>
      <c r="B4525" s="40">
        <v>5115284.1047976427</v>
      </c>
      <c r="C4525">
        <v>4253332.8232639506</v>
      </c>
      <c r="D4525" t="str">
        <v>met</v>
      </c>
      <c r="E4525">
        <v>861951.28153369203</v>
      </c>
    </row>
    <row r="4526" spans="1:5" x14ac:dyDescent="0.25">
      <c r="A4526">
        <v>4459</v>
      </c>
      <c r="B4526" s="40">
        <v>2754125.6757326773</v>
      </c>
      <c r="C4526">
        <v>4253291.1708824681</v>
      </c>
      <c r="D4526" t="str">
        <v>unmet</v>
      </c>
      <c r="E4526">
        <v>-1499165.4951497908</v>
      </c>
    </row>
    <row r="4527" spans="1:5" x14ac:dyDescent="0.25">
      <c r="A4527">
        <v>4460</v>
      </c>
      <c r="B4527" s="40">
        <v>3448961.2880031313</v>
      </c>
      <c r="C4527">
        <v>4253530.377537014</v>
      </c>
      <c r="D4527" t="str">
        <v>unmet</v>
      </c>
      <c r="E4527">
        <v>-804569.08953388268</v>
      </c>
    </row>
    <row r="4528" spans="1:5" x14ac:dyDescent="0.25">
      <c r="A4528">
        <v>4461</v>
      </c>
      <c r="B4528" s="40">
        <v>3198882.1261029327</v>
      </c>
      <c r="C4528">
        <v>4253703.9010219341</v>
      </c>
      <c r="D4528" t="str">
        <v>unmet</v>
      </c>
      <c r="E4528">
        <v>-1054821.7749190014</v>
      </c>
    </row>
    <row r="4529" spans="1:5" x14ac:dyDescent="0.25">
      <c r="A4529">
        <v>4462</v>
      </c>
      <c r="B4529" s="40">
        <v>2930701.1623380613</v>
      </c>
      <c r="C4529">
        <v>4253190.2626803787</v>
      </c>
      <c r="D4529" t="str">
        <v>unmet</v>
      </c>
      <c r="E4529">
        <v>-1322489.1003423175</v>
      </c>
    </row>
    <row r="4530" spans="1:5" x14ac:dyDescent="0.25">
      <c r="A4530">
        <v>4463</v>
      </c>
      <c r="B4530" s="40">
        <v>3899664.7876988975</v>
      </c>
      <c r="C4530">
        <v>4253281.7484867889</v>
      </c>
      <c r="D4530" t="str">
        <v>unmet</v>
      </c>
      <c r="E4530">
        <v>-353616.96078789141</v>
      </c>
    </row>
    <row r="4531" spans="1:5" x14ac:dyDescent="0.25">
      <c r="A4531">
        <v>4464</v>
      </c>
      <c r="B4531" s="40">
        <v>3099731.8433018806</v>
      </c>
      <c r="C4531">
        <v>4253696.1435548421</v>
      </c>
      <c r="D4531" t="str">
        <v>unmet</v>
      </c>
      <c r="E4531">
        <v>-1153964.3002529615</v>
      </c>
    </row>
    <row r="4532" spans="1:5" x14ac:dyDescent="0.25">
      <c r="A4532">
        <v>4465</v>
      </c>
      <c r="B4532" s="40">
        <v>3576057.5961404797</v>
      </c>
      <c r="C4532">
        <v>4253331.6402209885</v>
      </c>
      <c r="D4532" t="str">
        <v>unmet</v>
      </c>
      <c r="E4532">
        <v>-677274.04408050887</v>
      </c>
    </row>
    <row r="4533" spans="1:5" x14ac:dyDescent="0.25">
      <c r="A4533">
        <v>4466</v>
      </c>
      <c r="B4533" s="40">
        <v>3466825.8058703532</v>
      </c>
      <c r="C4533">
        <v>4253411.0953915371</v>
      </c>
      <c r="D4533" t="str">
        <v>unmet</v>
      </c>
      <c r="E4533">
        <v>-786585.28952118382</v>
      </c>
    </row>
    <row r="4534" spans="1:5" x14ac:dyDescent="0.25">
      <c r="A4534">
        <v>4467</v>
      </c>
      <c r="B4534" s="40">
        <v>3292140.2669357457</v>
      </c>
      <c r="C4534">
        <v>4253547.7109884685</v>
      </c>
      <c r="D4534" t="str">
        <v>unmet</v>
      </c>
      <c r="E4534">
        <v>-961407.44405272277</v>
      </c>
    </row>
    <row r="4535" spans="1:5" x14ac:dyDescent="0.25">
      <c r="A4535">
        <v>4468</v>
      </c>
      <c r="B4535" s="40">
        <v>3234085.0009390353</v>
      </c>
      <c r="C4535">
        <v>4253139.5817538658</v>
      </c>
      <c r="D4535" t="str">
        <v>unmet</v>
      </c>
      <c r="E4535">
        <v>-1019054.5808148305</v>
      </c>
    </row>
    <row r="4536" spans="1:5" x14ac:dyDescent="0.25">
      <c r="A4536">
        <v>4469</v>
      </c>
      <c r="B4536" s="40">
        <v>3205523.8066253569</v>
      </c>
      <c r="C4536">
        <v>4253318.8596897181</v>
      </c>
      <c r="D4536" t="str">
        <v>unmet</v>
      </c>
      <c r="E4536">
        <v>-1047795.0530643612</v>
      </c>
    </row>
    <row r="4537" spans="1:5" x14ac:dyDescent="0.25">
      <c r="A4537">
        <v>4470</v>
      </c>
      <c r="B4537" s="40">
        <v>3459295.3494230034</v>
      </c>
      <c r="C4537">
        <v>4253367.6440138305</v>
      </c>
      <c r="D4537" t="str">
        <v>unmet</v>
      </c>
      <c r="E4537">
        <v>-794072.29459082708</v>
      </c>
    </row>
    <row r="4538" spans="1:5" x14ac:dyDescent="0.25">
      <c r="A4538">
        <v>4471</v>
      </c>
      <c r="B4538" s="40">
        <v>3530620.517782738</v>
      </c>
      <c r="C4538">
        <v>4253542.0622865176</v>
      </c>
      <c r="D4538" t="str">
        <v>unmet</v>
      </c>
      <c r="E4538">
        <v>-722921.54450377962</v>
      </c>
    </row>
    <row r="4539" spans="1:5" x14ac:dyDescent="0.25">
      <c r="A4539">
        <v>4472</v>
      </c>
      <c r="B4539" s="40">
        <v>3000687.4727048296</v>
      </c>
      <c r="C4539">
        <v>4253137.339443516</v>
      </c>
      <c r="D4539" t="str">
        <v>unmet</v>
      </c>
      <c r="E4539">
        <v>-1252449.8667386863</v>
      </c>
    </row>
    <row r="4540" spans="1:5" x14ac:dyDescent="0.25">
      <c r="A4540">
        <v>4473</v>
      </c>
      <c r="B4540" s="40">
        <v>3897601.4637522176</v>
      </c>
      <c r="C4540">
        <v>4253262.5102741588</v>
      </c>
      <c r="D4540" t="str">
        <v>unmet</v>
      </c>
      <c r="E4540">
        <v>-355661.0465219412</v>
      </c>
    </row>
    <row r="4541" spans="1:5" x14ac:dyDescent="0.25">
      <c r="A4541">
        <v>4474</v>
      </c>
      <c r="B4541" s="40">
        <v>3524799.5400659144</v>
      </c>
      <c r="C4541">
        <v>4253941.4955197098</v>
      </c>
      <c r="D4541" t="str">
        <v>unmet</v>
      </c>
      <c r="E4541">
        <v>-729141.95545379538</v>
      </c>
    </row>
    <row r="4542" spans="1:5" x14ac:dyDescent="0.25">
      <c r="A4542">
        <v>4475</v>
      </c>
      <c r="B4542" s="40">
        <v>3460167.8904494047</v>
      </c>
      <c r="C4542">
        <v>4253702.6374084642</v>
      </c>
      <c r="D4542" t="str">
        <v>unmet</v>
      </c>
      <c r="E4542">
        <v>-793534.7469590595</v>
      </c>
    </row>
    <row r="4543" spans="1:5" x14ac:dyDescent="0.25">
      <c r="A4543">
        <v>4476</v>
      </c>
      <c r="B4543" s="40">
        <v>3554150.1875005099</v>
      </c>
      <c r="C4543">
        <v>4253194.9838344539</v>
      </c>
      <c r="D4543" t="str">
        <v>unmet</v>
      </c>
      <c r="E4543">
        <v>-699044.79633394396</v>
      </c>
    </row>
    <row r="4544" spans="1:5" x14ac:dyDescent="0.25">
      <c r="A4544">
        <v>4477</v>
      </c>
      <c r="B4544" s="40">
        <v>4356956.5054740729</v>
      </c>
      <c r="C4544">
        <v>4253346.2134366157</v>
      </c>
      <c r="D4544" t="str">
        <v>met</v>
      </c>
      <c r="E4544">
        <v>103610.29203745723</v>
      </c>
    </row>
    <row r="4545" spans="1:5" x14ac:dyDescent="0.25">
      <c r="A4545">
        <v>4478</v>
      </c>
      <c r="B4545" s="40">
        <v>3750470.6082778703</v>
      </c>
      <c r="C4545">
        <v>4253433.5439400347</v>
      </c>
      <c r="D4545" t="str">
        <v>unmet</v>
      </c>
      <c r="E4545">
        <v>-502962.93566216435</v>
      </c>
    </row>
    <row r="4546" spans="1:5" x14ac:dyDescent="0.25">
      <c r="A4546">
        <v>4479</v>
      </c>
      <c r="B4546" s="40">
        <v>2865619.9619167973</v>
      </c>
      <c r="C4546">
        <v>4252994.6639980553</v>
      </c>
      <c r="D4546" t="str">
        <v>unmet</v>
      </c>
      <c r="E4546">
        <v>-1387374.7020812579</v>
      </c>
    </row>
    <row r="4547" spans="1:5" x14ac:dyDescent="0.25">
      <c r="A4547">
        <v>4480</v>
      </c>
      <c r="B4547" s="40">
        <v>3628440.4174377029</v>
      </c>
      <c r="C4547">
        <v>4253192.2462570537</v>
      </c>
      <c r="D4547" t="str">
        <v>unmet</v>
      </c>
      <c r="E4547">
        <v>-624751.82881935081</v>
      </c>
    </row>
    <row r="4548" spans="1:5" x14ac:dyDescent="0.25">
      <c r="A4548">
        <v>4481</v>
      </c>
      <c r="B4548" s="40">
        <v>3060017.3135336563</v>
      </c>
      <c r="C4548">
        <v>4253374.5116132339</v>
      </c>
      <c r="D4548" t="str">
        <v>unmet</v>
      </c>
      <c r="E4548">
        <v>-1193357.1980795776</v>
      </c>
    </row>
    <row r="4549" spans="1:5" x14ac:dyDescent="0.25">
      <c r="A4549">
        <v>4482</v>
      </c>
      <c r="B4549" s="40">
        <v>2759229.377512536</v>
      </c>
      <c r="C4549">
        <v>4253334.5123457499</v>
      </c>
      <c r="D4549" t="str">
        <v>unmet</v>
      </c>
      <c r="E4549">
        <v>-1494105.1348332139</v>
      </c>
    </row>
    <row r="4550" spans="1:5" x14ac:dyDescent="0.25">
      <c r="A4550">
        <v>4483</v>
      </c>
      <c r="B4550" s="40">
        <v>3120721.1384443529</v>
      </c>
      <c r="C4550">
        <v>4253750.7606424373</v>
      </c>
      <c r="D4550" t="str">
        <v>unmet</v>
      </c>
      <c r="E4550">
        <v>-1133029.6221980844</v>
      </c>
    </row>
    <row r="4551" spans="1:5" x14ac:dyDescent="0.25">
      <c r="A4551">
        <v>4484</v>
      </c>
      <c r="B4551" s="40">
        <v>3066915.2927362192</v>
      </c>
      <c r="C4551">
        <v>4253060.8302131277</v>
      </c>
      <c r="D4551" t="str">
        <v>unmet</v>
      </c>
      <c r="E4551">
        <v>-1186145.5374769084</v>
      </c>
    </row>
    <row r="4552" spans="1:5" x14ac:dyDescent="0.25">
      <c r="A4552">
        <v>4485</v>
      </c>
      <c r="B4552" s="40">
        <v>4129006.9889642959</v>
      </c>
      <c r="C4552">
        <v>4253764.069645253</v>
      </c>
      <c r="D4552" t="str">
        <v>unmet</v>
      </c>
      <c r="E4552">
        <v>-124757.08068095706</v>
      </c>
    </row>
    <row r="4553" spans="1:5" x14ac:dyDescent="0.25">
      <c r="A4553">
        <v>4486</v>
      </c>
      <c r="B4553" s="40">
        <v>3318814.3165458972</v>
      </c>
      <c r="C4553">
        <v>4253401.0175616685</v>
      </c>
      <c r="D4553" t="str">
        <v>unmet</v>
      </c>
      <c r="E4553">
        <v>-934586.70101577137</v>
      </c>
    </row>
    <row r="4554" spans="1:5" x14ac:dyDescent="0.25">
      <c r="A4554">
        <v>4487</v>
      </c>
      <c r="B4554" s="40">
        <v>4200338.6393782264</v>
      </c>
      <c r="C4554">
        <v>4253572.9081142293</v>
      </c>
      <c r="D4554" t="str">
        <v>unmet</v>
      </c>
      <c r="E4554">
        <v>-53234.268736002967</v>
      </c>
    </row>
    <row r="4555" spans="1:5" x14ac:dyDescent="0.25">
      <c r="A4555">
        <v>4488</v>
      </c>
      <c r="B4555" s="40">
        <v>3745916.5537355337</v>
      </c>
      <c r="C4555">
        <v>4253402.7660574187</v>
      </c>
      <c r="D4555" t="str">
        <v>unmet</v>
      </c>
      <c r="E4555">
        <v>-507486.21232188493</v>
      </c>
    </row>
    <row r="4556" spans="1:5" x14ac:dyDescent="0.25">
      <c r="A4556">
        <v>4489</v>
      </c>
      <c r="B4556" s="40">
        <v>3470656.2691890053</v>
      </c>
      <c r="C4556">
        <v>4253102.69743321</v>
      </c>
      <c r="D4556" t="str">
        <v>unmet</v>
      </c>
      <c r="E4556">
        <v>-782446.42824420473</v>
      </c>
    </row>
    <row r="4557" spans="1:5" x14ac:dyDescent="0.25">
      <c r="A4557">
        <v>4490</v>
      </c>
      <c r="B4557" s="40">
        <v>3459072.1903215712</v>
      </c>
      <c r="C4557">
        <v>4253706.156642681</v>
      </c>
      <c r="D4557" t="str">
        <v>unmet</v>
      </c>
      <c r="E4557">
        <v>-794633.96632110979</v>
      </c>
    </row>
    <row r="4558" spans="1:5" x14ac:dyDescent="0.25">
      <c r="A4558">
        <v>4491</v>
      </c>
      <c r="B4558" s="40">
        <v>3117937.0873303423</v>
      </c>
      <c r="C4558">
        <v>4253241.3273123316</v>
      </c>
      <c r="D4558" t="str">
        <v>unmet</v>
      </c>
      <c r="E4558">
        <v>-1135304.2399819894</v>
      </c>
    </row>
    <row r="4559" spans="1:5" x14ac:dyDescent="0.25">
      <c r="A4559">
        <v>4492</v>
      </c>
      <c r="B4559" s="40">
        <v>3811037.2419119566</v>
      </c>
      <c r="C4559">
        <v>4253394.7137722028</v>
      </c>
      <c r="D4559" t="str">
        <v>unmet</v>
      </c>
      <c r="E4559">
        <v>-442357.47186024627</v>
      </c>
    </row>
    <row r="4560" spans="1:5" x14ac:dyDescent="0.25">
      <c r="A4560">
        <v>4493</v>
      </c>
      <c r="B4560" s="40">
        <v>3947220.0165021233</v>
      </c>
      <c r="C4560">
        <v>4254406.6111266874</v>
      </c>
      <c r="D4560" t="str">
        <v>unmet</v>
      </c>
      <c r="E4560">
        <v>-307186.59462456405</v>
      </c>
    </row>
    <row r="4561" spans="1:5" x14ac:dyDescent="0.25">
      <c r="A4561">
        <v>4494</v>
      </c>
      <c r="B4561" s="40">
        <v>2851667.2747786213</v>
      </c>
      <c r="C4561">
        <v>4253507.4295315091</v>
      </c>
      <c r="D4561" t="str">
        <v>unmet</v>
      </c>
      <c r="E4561">
        <v>-1401840.1547528878</v>
      </c>
    </row>
    <row r="4562" spans="1:5" x14ac:dyDescent="0.25">
      <c r="A4562">
        <v>4495</v>
      </c>
      <c r="B4562" s="40">
        <v>4444777.5036784895</v>
      </c>
      <c r="C4562">
        <v>4253297.0877273772</v>
      </c>
      <c r="D4562" t="str">
        <v>met</v>
      </c>
      <c r="E4562">
        <v>191480.41595111229</v>
      </c>
    </row>
    <row r="4563" spans="1:5" x14ac:dyDescent="0.25">
      <c r="A4563">
        <v>4496</v>
      </c>
      <c r="B4563" s="40">
        <v>6213470.171341843</v>
      </c>
      <c r="C4563">
        <v>4253257.6352676302</v>
      </c>
      <c r="D4563" t="str">
        <v>met</v>
      </c>
      <c r="E4563">
        <v>1960212.5360742128</v>
      </c>
    </row>
    <row r="4564" spans="1:5" x14ac:dyDescent="0.25">
      <c r="A4564">
        <v>4497</v>
      </c>
      <c r="B4564" s="40">
        <v>4103044.6188116609</v>
      </c>
      <c r="C4564">
        <v>4253206.4851513375</v>
      </c>
      <c r="D4564" t="str">
        <v>unmet</v>
      </c>
      <c r="E4564">
        <v>-150161.86633967655</v>
      </c>
    </row>
    <row r="4565" spans="1:5" x14ac:dyDescent="0.25">
      <c r="A4565">
        <v>4498</v>
      </c>
      <c r="B4565" s="40">
        <v>5294447.760502303</v>
      </c>
      <c r="C4565">
        <v>4253797.4041341711</v>
      </c>
      <c r="D4565" t="str">
        <v>met</v>
      </c>
      <c r="E4565">
        <v>1040650.3563681319</v>
      </c>
    </row>
    <row r="4566" spans="1:5" x14ac:dyDescent="0.25">
      <c r="A4566">
        <v>4499</v>
      </c>
      <c r="B4566" s="40">
        <v>3264210.7743585086</v>
      </c>
      <c r="C4566">
        <v>4253453.3334880555</v>
      </c>
      <c r="D4566" t="str">
        <v>unmet</v>
      </c>
      <c r="E4566">
        <v>-989242.55912954686</v>
      </c>
    </row>
    <row r="4567" spans="1:5" x14ac:dyDescent="0.25">
      <c r="A4567">
        <v>4500</v>
      </c>
      <c r="B4567" s="40">
        <v>3150213.2454291829</v>
      </c>
      <c r="C4567">
        <v>4252919.5877638245</v>
      </c>
      <c r="D4567" t="str">
        <v>unmet</v>
      </c>
      <c r="E4567">
        <v>-1102706.3423346416</v>
      </c>
    </row>
    <row r="4568" spans="1:5" x14ac:dyDescent="0.25">
      <c r="A4568">
        <v>4501</v>
      </c>
      <c r="B4568" s="40">
        <v>6043942.6835111706</v>
      </c>
      <c r="C4568">
        <v>4253367.9298823187</v>
      </c>
      <c r="D4568" t="str">
        <v>met</v>
      </c>
      <c r="E4568">
        <v>1790574.7536288518</v>
      </c>
    </row>
    <row r="4569" spans="1:5" x14ac:dyDescent="0.25">
      <c r="A4569">
        <v>4502</v>
      </c>
      <c r="B4569" s="40">
        <v>3809240.1586872526</v>
      </c>
      <c r="C4569">
        <v>4253537.6362561481</v>
      </c>
      <c r="D4569" t="str">
        <v>unmet</v>
      </c>
      <c r="E4569">
        <v>-444297.47756889556</v>
      </c>
    </row>
    <row r="4570" spans="1:5" x14ac:dyDescent="0.25">
      <c r="A4570">
        <v>4503</v>
      </c>
      <c r="B4570" s="40">
        <v>3742725.9996837489</v>
      </c>
      <c r="C4570">
        <v>4253836.9405808281</v>
      </c>
      <c r="D4570" t="str">
        <v>unmet</v>
      </c>
      <c r="E4570">
        <v>-511110.94089707918</v>
      </c>
    </row>
    <row r="4571" spans="1:5" x14ac:dyDescent="0.25">
      <c r="A4571">
        <v>4504</v>
      </c>
      <c r="B4571" s="40">
        <v>3938772.366771603</v>
      </c>
      <c r="C4571">
        <v>4253968.1637702398</v>
      </c>
      <c r="D4571" t="str">
        <v>unmet</v>
      </c>
      <c r="E4571">
        <v>-315195.7969986368</v>
      </c>
    </row>
    <row r="4572" spans="1:5" x14ac:dyDescent="0.25">
      <c r="A4572">
        <v>4505</v>
      </c>
      <c r="B4572" s="40">
        <v>3659098.2005126835</v>
      </c>
      <c r="C4572">
        <v>4253910.9778947737</v>
      </c>
      <c r="D4572" t="str">
        <v>unmet</v>
      </c>
      <c r="E4572">
        <v>-594812.77738209022</v>
      </c>
    </row>
    <row r="4573" spans="1:5" x14ac:dyDescent="0.25">
      <c r="A4573">
        <v>4506</v>
      </c>
      <c r="B4573" s="40">
        <v>3085716.5804905412</v>
      </c>
      <c r="C4573">
        <v>4253341.1057961611</v>
      </c>
      <c r="D4573" t="str">
        <v>unmet</v>
      </c>
      <c r="E4573">
        <v>-1167624.5253056199</v>
      </c>
    </row>
    <row r="4574" spans="1:5" x14ac:dyDescent="0.25">
      <c r="A4574">
        <v>4507</v>
      </c>
      <c r="B4574" s="40">
        <v>3160590.5228433376</v>
      </c>
      <c r="C4574">
        <v>4253136.7600430707</v>
      </c>
      <c r="D4574" t="str">
        <v>unmet</v>
      </c>
      <c r="E4574">
        <v>-1092546.237199733</v>
      </c>
    </row>
    <row r="4575" spans="1:5" x14ac:dyDescent="0.25">
      <c r="A4575">
        <v>4508</v>
      </c>
      <c r="B4575" s="40">
        <v>3830094.0575699457</v>
      </c>
      <c r="C4575">
        <v>4253307.8664550353</v>
      </c>
      <c r="D4575" t="str">
        <v>unmet</v>
      </c>
      <c r="E4575">
        <v>-423213.80888508959</v>
      </c>
    </row>
    <row r="4576" spans="1:5" x14ac:dyDescent="0.25">
      <c r="A4576">
        <v>4509</v>
      </c>
      <c r="B4576" s="40">
        <v>5842318.8513309844</v>
      </c>
      <c r="C4576">
        <v>4253324.802376614</v>
      </c>
      <c r="D4576" t="str">
        <v>met</v>
      </c>
      <c r="E4576">
        <v>1588994.0489543704</v>
      </c>
    </row>
    <row r="4577" spans="1:5" x14ac:dyDescent="0.25">
      <c r="A4577">
        <v>4510</v>
      </c>
      <c r="B4577" s="40">
        <v>5241016.9361182442</v>
      </c>
      <c r="C4577">
        <v>4252959.4478997122</v>
      </c>
      <c r="D4577" t="str">
        <v>met</v>
      </c>
      <c r="E4577">
        <v>988057.48821853194</v>
      </c>
    </row>
    <row r="4578" spans="1:5" x14ac:dyDescent="0.25">
      <c r="A4578">
        <v>4511</v>
      </c>
      <c r="B4578" s="40">
        <v>5294705.2021350125</v>
      </c>
      <c r="C4578">
        <v>4253331.1766539207</v>
      </c>
      <c r="D4578" t="str">
        <v>met</v>
      </c>
      <c r="E4578">
        <v>1041374.0254810918</v>
      </c>
    </row>
    <row r="4579" spans="1:5" x14ac:dyDescent="0.25">
      <c r="A4579">
        <v>4512</v>
      </c>
      <c r="B4579" s="40">
        <v>3141025.0068727913</v>
      </c>
      <c r="C4579">
        <v>4252824.0232196236</v>
      </c>
      <c r="D4579" t="str">
        <v>unmet</v>
      </c>
      <c r="E4579">
        <v>-1111799.0163468323</v>
      </c>
    </row>
    <row r="4580" spans="1:5" x14ac:dyDescent="0.25">
      <c r="A4580">
        <v>4513</v>
      </c>
      <c r="B4580" s="40">
        <v>3366260.4195266692</v>
      </c>
      <c r="C4580">
        <v>4253647.0653127152</v>
      </c>
      <c r="D4580" t="str">
        <v>unmet</v>
      </c>
      <c r="E4580">
        <v>-887386.64578604605</v>
      </c>
    </row>
    <row r="4581" spans="1:5" x14ac:dyDescent="0.25">
      <c r="A4581">
        <v>4514</v>
      </c>
      <c r="B4581" s="40">
        <v>3679603.2888833713</v>
      </c>
      <c r="C4581">
        <v>4253626.4758591214</v>
      </c>
      <c r="D4581" t="str">
        <v>unmet</v>
      </c>
      <c r="E4581">
        <v>-574023.18697575014</v>
      </c>
    </row>
    <row r="4582" spans="1:5" x14ac:dyDescent="0.25">
      <c r="A4582">
        <v>4515</v>
      </c>
      <c r="B4582" s="40">
        <v>4781324.0232660566</v>
      </c>
      <c r="C4582">
        <v>4253402.6054298896</v>
      </c>
      <c r="D4582" t="str">
        <v>met</v>
      </c>
      <c r="E4582">
        <v>527921.41783616692</v>
      </c>
    </row>
    <row r="4583" spans="1:5" x14ac:dyDescent="0.25">
      <c r="A4583">
        <v>4516</v>
      </c>
      <c r="B4583" s="40">
        <v>2829560.5378039097</v>
      </c>
      <c r="C4583">
        <v>4252955.4267358743</v>
      </c>
      <c r="D4583" t="str">
        <v>unmet</v>
      </c>
      <c r="E4583">
        <v>-1423394.8889319645</v>
      </c>
    </row>
    <row r="4584" spans="1:5" x14ac:dyDescent="0.25">
      <c r="A4584">
        <v>4517</v>
      </c>
      <c r="B4584" s="40">
        <v>3493750.6044221087</v>
      </c>
      <c r="C4584">
        <v>4254221.458328302</v>
      </c>
      <c r="D4584" t="str">
        <v>unmet</v>
      </c>
      <c r="E4584">
        <v>-760470.85390619328</v>
      </c>
    </row>
    <row r="4585" spans="1:5" x14ac:dyDescent="0.25">
      <c r="A4585">
        <v>4518</v>
      </c>
      <c r="B4585" s="40">
        <v>3839437.847104297</v>
      </c>
      <c r="C4585">
        <v>4253336.316835165</v>
      </c>
      <c r="D4585" t="str">
        <v>unmet</v>
      </c>
      <c r="E4585">
        <v>-413898.469730868</v>
      </c>
    </row>
    <row r="4586" spans="1:5" x14ac:dyDescent="0.25">
      <c r="A4586">
        <v>4519</v>
      </c>
      <c r="B4586" s="40">
        <v>3513621.6475404073</v>
      </c>
      <c r="C4586">
        <v>4253143.8441005955</v>
      </c>
      <c r="D4586" t="str">
        <v>unmet</v>
      </c>
      <c r="E4586">
        <v>-739522.1965601882</v>
      </c>
    </row>
    <row r="4587" spans="1:5" x14ac:dyDescent="0.25">
      <c r="A4587">
        <v>4520</v>
      </c>
      <c r="B4587" s="40">
        <v>3467258.2449226202</v>
      </c>
      <c r="C4587">
        <v>4253427.8579359362</v>
      </c>
      <c r="D4587" t="str">
        <v>unmet</v>
      </c>
      <c r="E4587">
        <v>-786169.61301331595</v>
      </c>
    </row>
    <row r="4588" spans="1:5" x14ac:dyDescent="0.25">
      <c r="A4588">
        <v>4521</v>
      </c>
      <c r="B4588" s="40">
        <v>4204195.0550527954</v>
      </c>
      <c r="C4588">
        <v>4253532.4795439588</v>
      </c>
      <c r="D4588" t="str">
        <v>unmet</v>
      </c>
      <c r="E4588">
        <v>-49337.424491163343</v>
      </c>
    </row>
    <row r="4589" spans="1:5" x14ac:dyDescent="0.25">
      <c r="A4589">
        <v>4522</v>
      </c>
      <c r="B4589" s="40">
        <v>3749636.4446036192</v>
      </c>
      <c r="C4589">
        <v>4253277.9553547697</v>
      </c>
      <c r="D4589" t="str">
        <v>unmet</v>
      </c>
      <c r="E4589">
        <v>-503641.51075115055</v>
      </c>
    </row>
    <row r="4590" spans="1:5" x14ac:dyDescent="0.25">
      <c r="A4590">
        <v>4523</v>
      </c>
      <c r="B4590" s="40">
        <v>3715632.6628707675</v>
      </c>
      <c r="C4590">
        <v>4253380.1499714088</v>
      </c>
      <c r="D4590" t="str">
        <v>unmet</v>
      </c>
      <c r="E4590">
        <v>-537747.48710064124</v>
      </c>
    </row>
    <row r="4591" spans="1:5" x14ac:dyDescent="0.25">
      <c r="A4591">
        <v>4524</v>
      </c>
      <c r="B4591" s="40">
        <v>3186789.1711486792</v>
      </c>
      <c r="C4591">
        <v>4253773.9967880286</v>
      </c>
      <c r="D4591" t="str">
        <v>unmet</v>
      </c>
      <c r="E4591">
        <v>-1066984.8256393494</v>
      </c>
    </row>
    <row r="4592" spans="1:5" x14ac:dyDescent="0.25">
      <c r="A4592">
        <v>4525</v>
      </c>
      <c r="B4592" s="40">
        <v>3894939.1434712829</v>
      </c>
      <c r="C4592">
        <v>4253225.115813788</v>
      </c>
      <c r="D4592" t="str">
        <v>unmet</v>
      </c>
      <c r="E4592">
        <v>-358285.97234250512</v>
      </c>
    </row>
    <row r="4593" spans="1:5" x14ac:dyDescent="0.25">
      <c r="A4593">
        <v>4526</v>
      </c>
      <c r="B4593" s="40">
        <v>3328051.9298048415</v>
      </c>
      <c r="C4593">
        <v>4253359.3407436833</v>
      </c>
      <c r="D4593" t="str">
        <v>unmet</v>
      </c>
      <c r="E4593">
        <v>-925307.41093884176</v>
      </c>
    </row>
    <row r="4594" spans="1:5" x14ac:dyDescent="0.25">
      <c r="A4594">
        <v>4527</v>
      </c>
      <c r="B4594" s="40">
        <v>3903070.3640214102</v>
      </c>
      <c r="C4594">
        <v>4253228.7636095919</v>
      </c>
      <c r="D4594" t="str">
        <v>unmet</v>
      </c>
      <c r="E4594">
        <v>-350158.39958818164</v>
      </c>
    </row>
    <row r="4595" spans="1:5" x14ac:dyDescent="0.25">
      <c r="A4595">
        <v>4528</v>
      </c>
      <c r="B4595" s="40">
        <v>4238581.1418383243</v>
      </c>
      <c r="C4595">
        <v>4252988.206315306</v>
      </c>
      <c r="D4595" t="str">
        <v>unmet</v>
      </c>
      <c r="E4595">
        <v>-14407.064476981759</v>
      </c>
    </row>
    <row r="4596" spans="1:5" x14ac:dyDescent="0.25">
      <c r="A4596">
        <v>4529</v>
      </c>
      <c r="B4596" s="40">
        <v>2951955.9124162123</v>
      </c>
      <c r="C4596">
        <v>4252758.441753272</v>
      </c>
      <c r="D4596" t="str">
        <v>unmet</v>
      </c>
      <c r="E4596">
        <v>-1300802.5293370597</v>
      </c>
    </row>
    <row r="4597" spans="1:5" x14ac:dyDescent="0.25">
      <c r="A4597">
        <v>4530</v>
      </c>
      <c r="B4597" s="40">
        <v>3540043.5468690852</v>
      </c>
      <c r="C4597">
        <v>4253206.2283326527</v>
      </c>
      <c r="D4597" t="str">
        <v>unmet</v>
      </c>
      <c r="E4597">
        <v>-713162.68146356754</v>
      </c>
    </row>
    <row r="4598" spans="1:5" x14ac:dyDescent="0.25">
      <c r="A4598">
        <v>4531</v>
      </c>
      <c r="B4598" s="40">
        <v>3243122.0546038416</v>
      </c>
      <c r="C4598">
        <v>4253357.8928102814</v>
      </c>
      <c r="D4598" t="str">
        <v>unmet</v>
      </c>
      <c r="E4598">
        <v>-1010235.8382064397</v>
      </c>
    </row>
    <row r="4599" spans="1:5" x14ac:dyDescent="0.25">
      <c r="A4599">
        <v>4532</v>
      </c>
      <c r="B4599" s="40">
        <v>2782323.651715477</v>
      </c>
      <c r="C4599">
        <v>4254269.7621712182</v>
      </c>
      <c r="D4599" t="str">
        <v>unmet</v>
      </c>
      <c r="E4599">
        <v>-1471946.1104557412</v>
      </c>
    </row>
    <row r="4600" spans="1:5" x14ac:dyDescent="0.25">
      <c r="A4600">
        <v>4533</v>
      </c>
      <c r="B4600" s="40">
        <v>3549115.0177844847</v>
      </c>
      <c r="C4600">
        <v>4253381.1288634604</v>
      </c>
      <c r="D4600" t="str">
        <v>unmet</v>
      </c>
      <c r="E4600">
        <v>-704266.11107897572</v>
      </c>
    </row>
    <row r="4601" spans="1:5" x14ac:dyDescent="0.25">
      <c r="A4601">
        <v>4534</v>
      </c>
      <c r="B4601" s="40">
        <v>3538735.1537147113</v>
      </c>
      <c r="C4601">
        <v>4253491.6264501922</v>
      </c>
      <c r="D4601" t="str">
        <v>unmet</v>
      </c>
      <c r="E4601">
        <v>-714756.47273548087</v>
      </c>
    </row>
    <row r="4602" spans="1:5" x14ac:dyDescent="0.25">
      <c r="A4602">
        <v>4535</v>
      </c>
      <c r="B4602" s="40">
        <v>3372622.9854764082</v>
      </c>
      <c r="C4602">
        <v>4253360.8881679038</v>
      </c>
      <c r="D4602" t="str">
        <v>unmet</v>
      </c>
      <c r="E4602">
        <v>-880737.9026914956</v>
      </c>
    </row>
    <row r="4603" spans="1:5" x14ac:dyDescent="0.25">
      <c r="A4603">
        <v>4536</v>
      </c>
      <c r="B4603" s="40">
        <v>4636316.2139289556</v>
      </c>
      <c r="C4603">
        <v>4253451.3434742363</v>
      </c>
      <c r="D4603" t="str">
        <v>met</v>
      </c>
      <c r="E4603">
        <v>382864.87045471929</v>
      </c>
    </row>
    <row r="4604" spans="1:5" x14ac:dyDescent="0.25">
      <c r="A4604">
        <v>4537</v>
      </c>
      <c r="B4604" s="40">
        <v>3571963.5668053837</v>
      </c>
      <c r="C4604">
        <v>4252817.25871123</v>
      </c>
      <c r="D4604" t="str">
        <v>unmet</v>
      </c>
      <c r="E4604">
        <v>-680853.69190584635</v>
      </c>
    </row>
    <row r="4605" spans="1:5" x14ac:dyDescent="0.25">
      <c r="A4605">
        <v>4538</v>
      </c>
      <c r="B4605" s="40">
        <v>3175792.3533454272</v>
      </c>
      <c r="C4605">
        <v>4252667.2640747866</v>
      </c>
      <c r="D4605" t="str">
        <v>unmet</v>
      </c>
      <c r="E4605">
        <v>-1076874.9107293594</v>
      </c>
    </row>
    <row r="4606" spans="1:5" x14ac:dyDescent="0.25">
      <c r="A4606">
        <v>4539</v>
      </c>
      <c r="B4606" s="40">
        <v>3424059.0782400039</v>
      </c>
      <c r="C4606">
        <v>4253209.3237179415</v>
      </c>
      <c r="D4606" t="str">
        <v>unmet</v>
      </c>
      <c r="E4606">
        <v>-829150.24547793763</v>
      </c>
    </row>
    <row r="4607" spans="1:5" x14ac:dyDescent="0.25">
      <c r="A4607">
        <v>4540</v>
      </c>
      <c r="B4607" s="40">
        <v>3263422.9748611525</v>
      </c>
      <c r="C4607">
        <v>4253361.5767285945</v>
      </c>
      <c r="D4607" t="str">
        <v>unmet</v>
      </c>
      <c r="E4607">
        <v>-989938.60186744202</v>
      </c>
    </row>
    <row r="4608" spans="1:5" x14ac:dyDescent="0.25">
      <c r="A4608">
        <v>4541</v>
      </c>
      <c r="B4608" s="40">
        <v>2936973.0315511851</v>
      </c>
      <c r="C4608">
        <v>4253160.4077089895</v>
      </c>
      <c r="D4608" t="str">
        <v>unmet</v>
      </c>
      <c r="E4608">
        <v>-1316187.3761578044</v>
      </c>
    </row>
    <row r="4609" spans="1:5" x14ac:dyDescent="0.25">
      <c r="A4609">
        <v>4542</v>
      </c>
      <c r="B4609" s="40">
        <v>3369673.0436105011</v>
      </c>
      <c r="C4609">
        <v>4253539.6339801177</v>
      </c>
      <c r="D4609" t="str">
        <v>unmet</v>
      </c>
      <c r="E4609">
        <v>-883866.59036961664</v>
      </c>
    </row>
    <row r="4610" spans="1:5" x14ac:dyDescent="0.25">
      <c r="A4610">
        <v>4543</v>
      </c>
      <c r="B4610" s="40">
        <v>3763125.7869606307</v>
      </c>
      <c r="C4610">
        <v>4253843.508924881</v>
      </c>
      <c r="D4610" t="str">
        <v>unmet</v>
      </c>
      <c r="E4610">
        <v>-490717.72196425032</v>
      </c>
    </row>
    <row r="4611" spans="1:5" x14ac:dyDescent="0.25">
      <c r="A4611">
        <v>4544</v>
      </c>
      <c r="B4611" s="40">
        <v>3271970.36765958</v>
      </c>
      <c r="C4611">
        <v>4253452.8067331696</v>
      </c>
      <c r="D4611" t="str">
        <v>unmet</v>
      </c>
      <c r="E4611">
        <v>-981482.43907358963</v>
      </c>
    </row>
    <row r="4612" spans="1:5" x14ac:dyDescent="0.25">
      <c r="A4612">
        <v>4545</v>
      </c>
      <c r="B4612" s="40">
        <v>5285047.4002855811</v>
      </c>
      <c r="C4612">
        <v>4253227.1187233366</v>
      </c>
      <c r="D4612" t="str">
        <v>met</v>
      </c>
      <c r="E4612">
        <v>1031820.2815622445</v>
      </c>
    </row>
    <row r="4613" spans="1:5" x14ac:dyDescent="0.25">
      <c r="A4613">
        <v>4546</v>
      </c>
      <c r="B4613" s="40">
        <v>3257760.5853644302</v>
      </c>
      <c r="C4613">
        <v>4253148.523498334</v>
      </c>
      <c r="D4613" t="str">
        <v>unmet</v>
      </c>
      <c r="E4613">
        <v>-995387.93813390378</v>
      </c>
    </row>
    <row r="4614" spans="1:5" x14ac:dyDescent="0.25">
      <c r="A4614">
        <v>4547</v>
      </c>
      <c r="B4614" s="40">
        <v>3274906.1052416833</v>
      </c>
      <c r="C4614">
        <v>4253325.6375254523</v>
      </c>
      <c r="D4614" t="str">
        <v>unmet</v>
      </c>
      <c r="E4614">
        <v>-978419.53228376899</v>
      </c>
    </row>
    <row r="4615" spans="1:5" x14ac:dyDescent="0.25">
      <c r="A4615">
        <v>4548</v>
      </c>
      <c r="B4615" s="40">
        <v>3017738.0770630413</v>
      </c>
      <c r="C4615">
        <v>4253367.5698689241</v>
      </c>
      <c r="D4615" t="str">
        <v>unmet</v>
      </c>
      <c r="E4615">
        <v>-1235629.4928058828</v>
      </c>
    </row>
    <row r="4616" spans="1:5" x14ac:dyDescent="0.25">
      <c r="A4616">
        <v>4549</v>
      </c>
      <c r="B4616" s="40">
        <v>3242903.8160587782</v>
      </c>
      <c r="C4616">
        <v>4253386.1949205883</v>
      </c>
      <c r="D4616" t="str">
        <v>unmet</v>
      </c>
      <c r="E4616">
        <v>-1010482.3788618101</v>
      </c>
    </row>
    <row r="4617" spans="1:5" x14ac:dyDescent="0.25">
      <c r="A4617">
        <v>4550</v>
      </c>
      <c r="B4617" s="40">
        <v>3575165.475366741</v>
      </c>
      <c r="C4617">
        <v>4253111.6266551092</v>
      </c>
      <c r="D4617" t="str">
        <v>unmet</v>
      </c>
      <c r="E4617">
        <v>-677946.15128836827</v>
      </c>
    </row>
    <row r="4618" spans="1:5" x14ac:dyDescent="0.25">
      <c r="A4618">
        <v>4551</v>
      </c>
      <c r="B4618" s="40">
        <v>2752883.1385742491</v>
      </c>
      <c r="C4618">
        <v>4253218.4277219446</v>
      </c>
      <c r="D4618" t="str">
        <v>unmet</v>
      </c>
      <c r="E4618">
        <v>-1500335.2891476955</v>
      </c>
    </row>
    <row r="4619" spans="1:5" x14ac:dyDescent="0.25">
      <c r="A4619">
        <v>4552</v>
      </c>
      <c r="B4619" s="40">
        <v>3863945.5682250275</v>
      </c>
      <c r="C4619">
        <v>4253317.7402193528</v>
      </c>
      <c r="D4619" t="str">
        <v>unmet</v>
      </c>
      <c r="E4619">
        <v>-389372.17199432524</v>
      </c>
    </row>
    <row r="4620" spans="1:5" x14ac:dyDescent="0.25">
      <c r="A4620">
        <v>4553</v>
      </c>
      <c r="B4620" s="40">
        <v>4208015.8330082688</v>
      </c>
      <c r="C4620">
        <v>4253672.2626902331</v>
      </c>
      <c r="D4620" t="str">
        <v>unmet</v>
      </c>
      <c r="E4620">
        <v>-45656.429681964219</v>
      </c>
    </row>
    <row r="4621" spans="1:5" x14ac:dyDescent="0.25">
      <c r="A4621">
        <v>4554</v>
      </c>
      <c r="B4621" s="40">
        <v>3935448.8187298644</v>
      </c>
      <c r="C4621">
        <v>4253172.7047197912</v>
      </c>
      <c r="D4621" t="str">
        <v>unmet</v>
      </c>
      <c r="E4621">
        <v>-317723.88598992676</v>
      </c>
    </row>
    <row r="4622" spans="1:5" x14ac:dyDescent="0.25">
      <c r="A4622">
        <v>4555</v>
      </c>
      <c r="B4622" s="40">
        <v>2990024.702816416</v>
      </c>
      <c r="C4622">
        <v>4253404.4342437834</v>
      </c>
      <c r="D4622" t="str">
        <v>unmet</v>
      </c>
      <c r="E4622">
        <v>-1263379.7314273673</v>
      </c>
    </row>
    <row r="4623" spans="1:5" x14ac:dyDescent="0.25">
      <c r="A4623">
        <v>4556</v>
      </c>
      <c r="B4623" s="40">
        <v>3245720.569827511</v>
      </c>
      <c r="C4623">
        <v>4253469.9610028109</v>
      </c>
      <c r="D4623" t="str">
        <v>unmet</v>
      </c>
      <c r="E4623">
        <v>-1007749.3911752999</v>
      </c>
    </row>
    <row r="4624" spans="1:5" x14ac:dyDescent="0.25">
      <c r="A4624">
        <v>4557</v>
      </c>
      <c r="B4624" s="40">
        <v>4016835.6662225416</v>
      </c>
      <c r="C4624">
        <v>4252966.496266502</v>
      </c>
      <c r="D4624" t="str">
        <v>unmet</v>
      </c>
      <c r="E4624">
        <v>-236130.83004396036</v>
      </c>
    </row>
    <row r="4625" spans="1:5" x14ac:dyDescent="0.25">
      <c r="A4625">
        <v>4558</v>
      </c>
      <c r="B4625" s="40">
        <v>3910759.9256725004</v>
      </c>
      <c r="C4625">
        <v>4253554.045215589</v>
      </c>
      <c r="D4625" t="str">
        <v>unmet</v>
      </c>
      <c r="E4625">
        <v>-342794.1195430886</v>
      </c>
    </row>
    <row r="4626" spans="1:5" x14ac:dyDescent="0.25">
      <c r="A4626">
        <v>4559</v>
      </c>
      <c r="B4626" s="40">
        <v>3710440.7227762602</v>
      </c>
      <c r="C4626">
        <v>4253484.0104239173</v>
      </c>
      <c r="D4626" t="str">
        <v>unmet</v>
      </c>
      <c r="E4626">
        <v>-543043.2876476571</v>
      </c>
    </row>
    <row r="4627" spans="1:5" x14ac:dyDescent="0.25">
      <c r="A4627">
        <v>4560</v>
      </c>
      <c r="B4627" s="40">
        <v>3545080.4605034702</v>
      </c>
      <c r="C4627">
        <v>4253050.004877218</v>
      </c>
      <c r="D4627" t="str">
        <v>unmet</v>
      </c>
      <c r="E4627">
        <v>-707969.54437374789</v>
      </c>
    </row>
    <row r="4628" spans="1:5" x14ac:dyDescent="0.25">
      <c r="A4628">
        <v>4561</v>
      </c>
      <c r="B4628" s="40">
        <v>3074746.5162423537</v>
      </c>
      <c r="C4628">
        <v>4253802.1288432544</v>
      </c>
      <c r="D4628" t="str">
        <v>unmet</v>
      </c>
      <c r="E4628">
        <v>-1179055.6126009007</v>
      </c>
    </row>
    <row r="4629" spans="1:5" x14ac:dyDescent="0.25">
      <c r="A4629">
        <v>4562</v>
      </c>
      <c r="B4629" s="40">
        <v>3056734.1154961586</v>
      </c>
      <c r="C4629">
        <v>4253105.3957068194</v>
      </c>
      <c r="D4629" t="str">
        <v>unmet</v>
      </c>
      <c r="E4629">
        <v>-1196371.2802106608</v>
      </c>
    </row>
    <row r="4630" spans="1:5" x14ac:dyDescent="0.25">
      <c r="A4630">
        <v>4563</v>
      </c>
      <c r="B4630" s="40">
        <v>3317128.9103007461</v>
      </c>
      <c r="C4630">
        <v>4253274.7237805249</v>
      </c>
      <c r="D4630" t="str">
        <v>unmet</v>
      </c>
      <c r="E4630">
        <v>-936145.81347977882</v>
      </c>
    </row>
    <row r="4631" spans="1:5" x14ac:dyDescent="0.25">
      <c r="A4631">
        <v>4564</v>
      </c>
      <c r="B4631" s="40">
        <v>4173484.4873565072</v>
      </c>
      <c r="C4631">
        <v>4253066.2661817437</v>
      </c>
      <c r="D4631" t="str">
        <v>unmet</v>
      </c>
      <c r="E4631">
        <v>-79581.778825236484</v>
      </c>
    </row>
    <row r="4632" spans="1:5" x14ac:dyDescent="0.25">
      <c r="A4632">
        <v>4565</v>
      </c>
      <c r="B4632" s="40">
        <v>2707018.2761040414</v>
      </c>
      <c r="C4632">
        <v>4253315.9034836702</v>
      </c>
      <c r="D4632" t="str">
        <v>unmet</v>
      </c>
      <c r="E4632">
        <v>-1546297.6273796288</v>
      </c>
    </row>
    <row r="4633" spans="1:5" x14ac:dyDescent="0.25">
      <c r="A4633">
        <v>4566</v>
      </c>
      <c r="B4633" s="40">
        <v>2864772.2569686323</v>
      </c>
      <c r="C4633">
        <v>4253194.3138823872</v>
      </c>
      <c r="D4633" t="str">
        <v>unmet</v>
      </c>
      <c r="E4633">
        <v>-1388422.0569137549</v>
      </c>
    </row>
    <row r="4634" spans="1:5" x14ac:dyDescent="0.25">
      <c r="A4634">
        <v>4567</v>
      </c>
      <c r="B4634" s="40">
        <v>3051704.0959005784</v>
      </c>
      <c r="C4634">
        <v>4253383.9684456149</v>
      </c>
      <c r="D4634" t="str">
        <v>unmet</v>
      </c>
      <c r="E4634">
        <v>-1201679.8725450365</v>
      </c>
    </row>
    <row r="4635" spans="1:5" x14ac:dyDescent="0.25">
      <c r="A4635">
        <v>4568</v>
      </c>
      <c r="B4635" s="40">
        <v>3514119.0154866334</v>
      </c>
      <c r="C4635">
        <v>4253563.3847509585</v>
      </c>
      <c r="D4635" t="str">
        <v>unmet</v>
      </c>
      <c r="E4635">
        <v>-739444.36926432513</v>
      </c>
    </row>
    <row r="4636" spans="1:5" x14ac:dyDescent="0.25">
      <c r="A4636">
        <v>4569</v>
      </c>
      <c r="B4636" s="40">
        <v>3112849.3397205551</v>
      </c>
      <c r="C4636">
        <v>4253367.032977947</v>
      </c>
      <c r="D4636" t="str">
        <v>unmet</v>
      </c>
      <c r="E4636">
        <v>-1140517.6932573919</v>
      </c>
    </row>
    <row r="4637" spans="1:5" x14ac:dyDescent="0.25">
      <c r="A4637">
        <v>4570</v>
      </c>
      <c r="B4637" s="40">
        <v>3263636.4866766338</v>
      </c>
      <c r="C4637">
        <v>4253346.8286659215</v>
      </c>
      <c r="D4637" t="str">
        <v>unmet</v>
      </c>
      <c r="E4637">
        <v>-989710.34198928764</v>
      </c>
    </row>
    <row r="4638" spans="1:5" x14ac:dyDescent="0.25">
      <c r="A4638">
        <v>4571</v>
      </c>
      <c r="B4638" s="40">
        <v>3145841.7525947113</v>
      </c>
      <c r="C4638">
        <v>4252511.8379395902</v>
      </c>
      <c r="D4638" t="str">
        <v>unmet</v>
      </c>
      <c r="E4638">
        <v>-1106670.085344879</v>
      </c>
    </row>
    <row r="4639" spans="1:5" x14ac:dyDescent="0.25">
      <c r="A4639">
        <v>4572</v>
      </c>
      <c r="B4639" s="40">
        <v>3663196.0369142862</v>
      </c>
      <c r="C4639">
        <v>4253320.0313657364</v>
      </c>
      <c r="D4639" t="str">
        <v>unmet</v>
      </c>
      <c r="E4639">
        <v>-590123.99445145018</v>
      </c>
    </row>
    <row r="4640" spans="1:5" x14ac:dyDescent="0.25">
      <c r="A4640">
        <v>4573</v>
      </c>
      <c r="B4640" s="40">
        <v>3292131.7482777494</v>
      </c>
      <c r="C4640">
        <v>4253665.6223974377</v>
      </c>
      <c r="D4640" t="str">
        <v>unmet</v>
      </c>
      <c r="E4640">
        <v>-961533.87411968829</v>
      </c>
    </row>
    <row r="4641" spans="1:5" x14ac:dyDescent="0.25">
      <c r="A4641">
        <v>4574</v>
      </c>
      <c r="B4641" s="40">
        <v>3784890.265100278</v>
      </c>
      <c r="C4641">
        <v>4253366.3464763369</v>
      </c>
      <c r="D4641" t="str">
        <v>unmet</v>
      </c>
      <c r="E4641">
        <v>-468476.08137605898</v>
      </c>
    </row>
    <row r="4642" spans="1:5" x14ac:dyDescent="0.25">
      <c r="A4642">
        <v>4575</v>
      </c>
      <c r="B4642" s="40">
        <v>4806561.5985648315</v>
      </c>
      <c r="C4642">
        <v>4253208.0869560856</v>
      </c>
      <c r="D4642" t="str">
        <v>met</v>
      </c>
      <c r="E4642">
        <v>553353.5116087459</v>
      </c>
    </row>
    <row r="4643" spans="1:5" x14ac:dyDescent="0.25">
      <c r="A4643">
        <v>4576</v>
      </c>
      <c r="B4643" s="40">
        <v>3284584.4812533744</v>
      </c>
      <c r="C4643">
        <v>4253621.2888699472</v>
      </c>
      <c r="D4643" t="str">
        <v>unmet</v>
      </c>
      <c r="E4643">
        <v>-969036.80761657283</v>
      </c>
    </row>
    <row r="4644" spans="1:5" x14ac:dyDescent="0.25">
      <c r="A4644">
        <v>4577</v>
      </c>
      <c r="B4644" s="40">
        <v>3410475.075260642</v>
      </c>
      <c r="C4644">
        <v>4253493.9673309578</v>
      </c>
      <c r="D4644" t="str">
        <v>unmet</v>
      </c>
      <c r="E4644">
        <v>-843018.89207031578</v>
      </c>
    </row>
    <row r="4645" spans="1:5" x14ac:dyDescent="0.25">
      <c r="A4645">
        <v>4578</v>
      </c>
      <c r="B4645" s="40">
        <v>4762664.8853192236</v>
      </c>
      <c r="C4645">
        <v>4253315.7458692351</v>
      </c>
      <c r="D4645" t="str">
        <v>met</v>
      </c>
      <c r="E4645">
        <v>509349.13944998849</v>
      </c>
    </row>
    <row r="4646" spans="1:5" x14ac:dyDescent="0.25">
      <c r="A4646">
        <v>4579</v>
      </c>
      <c r="B4646" s="40">
        <v>2969172.1659115367</v>
      </c>
      <c r="C4646">
        <v>4253081.2418681905</v>
      </c>
      <c r="D4646" t="str">
        <v>unmet</v>
      </c>
      <c r="E4646">
        <v>-1283909.0759566538</v>
      </c>
    </row>
    <row r="4647" spans="1:5" x14ac:dyDescent="0.25">
      <c r="A4647">
        <v>4580</v>
      </c>
      <c r="B4647" s="40">
        <v>3200821.8144678939</v>
      </c>
      <c r="C4647">
        <v>4253745.8519333322</v>
      </c>
      <c r="D4647" t="str">
        <v>unmet</v>
      </c>
      <c r="E4647">
        <v>-1052924.0374654382</v>
      </c>
    </row>
    <row r="4648" spans="1:5" x14ac:dyDescent="0.25">
      <c r="A4648">
        <v>4581</v>
      </c>
      <c r="B4648" s="40">
        <v>3673080.5297827222</v>
      </c>
      <c r="C4648">
        <v>4252934.1889447737</v>
      </c>
      <c r="D4648" t="str">
        <v>unmet</v>
      </c>
      <c r="E4648">
        <v>-579853.65916205151</v>
      </c>
    </row>
    <row r="4649" spans="1:5" x14ac:dyDescent="0.25">
      <c r="A4649">
        <v>4582</v>
      </c>
      <c r="B4649" s="40">
        <v>2919468.7822488695</v>
      </c>
      <c r="C4649">
        <v>4253637.3552640015</v>
      </c>
      <c r="D4649" t="str">
        <v>unmet</v>
      </c>
      <c r="E4649">
        <v>-1334168.573015132</v>
      </c>
    </row>
    <row r="4650" spans="1:5" x14ac:dyDescent="0.25">
      <c r="A4650">
        <v>4583</v>
      </c>
      <c r="B4650" s="40">
        <v>3110715.603170679</v>
      </c>
      <c r="C4650">
        <v>4254083.3318844726</v>
      </c>
      <c r="D4650" t="str">
        <v>unmet</v>
      </c>
      <c r="E4650">
        <v>-1143367.7287137937</v>
      </c>
    </row>
    <row r="4651" spans="1:5" x14ac:dyDescent="0.25">
      <c r="A4651">
        <v>4584</v>
      </c>
      <c r="B4651" s="40">
        <v>4241934.8324649157</v>
      </c>
      <c r="C4651">
        <v>4253473.9781023217</v>
      </c>
      <c r="D4651" t="str">
        <v>unmet</v>
      </c>
      <c r="E4651">
        <v>-11539.145637406036</v>
      </c>
    </row>
    <row r="4652" spans="1:5" x14ac:dyDescent="0.25">
      <c r="A4652">
        <v>4585</v>
      </c>
      <c r="B4652" s="40">
        <v>3882067.7011207193</v>
      </c>
      <c r="C4652">
        <v>4253357.3887748802</v>
      </c>
      <c r="D4652" t="str">
        <v>unmet</v>
      </c>
      <c r="E4652">
        <v>-371289.68765416089</v>
      </c>
    </row>
    <row r="4653" spans="1:5" x14ac:dyDescent="0.25">
      <c r="A4653">
        <v>4586</v>
      </c>
      <c r="B4653" s="40">
        <v>4456318.2400190616</v>
      </c>
      <c r="C4653">
        <v>4253210.061958978</v>
      </c>
      <c r="D4653" t="str">
        <v>met</v>
      </c>
      <c r="E4653">
        <v>203108.17806008365</v>
      </c>
    </row>
    <row r="4654" spans="1:5" x14ac:dyDescent="0.25">
      <c r="A4654">
        <v>4587</v>
      </c>
      <c r="B4654" s="40">
        <v>4689313.7720571281</v>
      </c>
      <c r="C4654">
        <v>4253241.4873384051</v>
      </c>
      <c r="D4654" t="str">
        <v>met</v>
      </c>
      <c r="E4654">
        <v>436072.28471872304</v>
      </c>
    </row>
    <row r="4655" spans="1:5" x14ac:dyDescent="0.25">
      <c r="A4655">
        <v>4588</v>
      </c>
      <c r="B4655" s="40">
        <v>3189215.5735645592</v>
      </c>
      <c r="C4655">
        <v>4253408.4756086823</v>
      </c>
      <c r="D4655" t="str">
        <v>unmet</v>
      </c>
      <c r="E4655">
        <v>-1064192.902044123</v>
      </c>
    </row>
    <row r="4656" spans="1:5" x14ac:dyDescent="0.25">
      <c r="A4656">
        <v>4589</v>
      </c>
      <c r="B4656" s="40">
        <v>3824849.9457687614</v>
      </c>
      <c r="C4656">
        <v>4253404.4245821722</v>
      </c>
      <c r="D4656" t="str">
        <v>unmet</v>
      </c>
      <c r="E4656">
        <v>-428554.47881341074</v>
      </c>
    </row>
    <row r="4657" spans="1:5" x14ac:dyDescent="0.25">
      <c r="A4657">
        <v>4590</v>
      </c>
      <c r="B4657" s="40">
        <v>3343535.0423798384</v>
      </c>
      <c r="C4657">
        <v>4253768.3056472903</v>
      </c>
      <c r="D4657" t="str">
        <v>unmet</v>
      </c>
      <c r="E4657">
        <v>-910233.2632674519</v>
      </c>
    </row>
    <row r="4658" spans="1:5" x14ac:dyDescent="0.25">
      <c r="A4658">
        <v>4591</v>
      </c>
      <c r="B4658" s="40">
        <v>3136270.9041170636</v>
      </c>
      <c r="C4658">
        <v>4253356.8040339071</v>
      </c>
      <c r="D4658" t="str">
        <v>unmet</v>
      </c>
      <c r="E4658">
        <v>-1117085.8999168435</v>
      </c>
    </row>
    <row r="4659" spans="1:5" x14ac:dyDescent="0.25">
      <c r="A4659">
        <v>4592</v>
      </c>
      <c r="B4659" s="40">
        <v>3522385.0356059419</v>
      </c>
      <c r="C4659">
        <v>4253374.8769124476</v>
      </c>
      <c r="D4659" t="str">
        <v>unmet</v>
      </c>
      <c r="E4659">
        <v>-730989.84130650572</v>
      </c>
    </row>
    <row r="4660" spans="1:5" x14ac:dyDescent="0.25">
      <c r="A4660">
        <v>4593</v>
      </c>
      <c r="B4660" s="40">
        <v>3225555.2330892705</v>
      </c>
      <c r="C4660">
        <v>4253267.9411264518</v>
      </c>
      <c r="D4660" t="str">
        <v>unmet</v>
      </c>
      <c r="E4660">
        <v>-1027712.7080371813</v>
      </c>
    </row>
    <row r="4661" spans="1:5" x14ac:dyDescent="0.25">
      <c r="A4661">
        <v>4594</v>
      </c>
      <c r="B4661" s="40">
        <v>3024023.6000918145</v>
      </c>
      <c r="C4661">
        <v>4253491.8043715786</v>
      </c>
      <c r="D4661" t="str">
        <v>unmet</v>
      </c>
      <c r="E4661">
        <v>-1229468.2042797641</v>
      </c>
    </row>
    <row r="4662" spans="1:5" x14ac:dyDescent="0.25">
      <c r="A4662">
        <v>4595</v>
      </c>
      <c r="B4662" s="40">
        <v>3393506.3571908022</v>
      </c>
      <c r="C4662">
        <v>4253598.9398917444</v>
      </c>
      <c r="D4662" t="str">
        <v>unmet</v>
      </c>
      <c r="E4662">
        <v>-860092.58270094218</v>
      </c>
    </row>
    <row r="4663" spans="1:5" x14ac:dyDescent="0.25">
      <c r="A4663">
        <v>4596</v>
      </c>
      <c r="B4663" s="40">
        <v>3460122.4179046033</v>
      </c>
      <c r="C4663">
        <v>4252888.0298377024</v>
      </c>
      <c r="D4663" t="str">
        <v>unmet</v>
      </c>
      <c r="E4663">
        <v>-792765.61193309911</v>
      </c>
    </row>
    <row r="4664" spans="1:5" x14ac:dyDescent="0.25">
      <c r="A4664">
        <v>4597</v>
      </c>
      <c r="B4664" s="40">
        <v>4055626.8144098283</v>
      </c>
      <c r="C4664">
        <v>4253780.3631117856</v>
      </c>
      <c r="D4664" t="str">
        <v>unmet</v>
      </c>
      <c r="E4664">
        <v>-198153.54870195733</v>
      </c>
    </row>
    <row r="4665" spans="1:5" x14ac:dyDescent="0.25">
      <c r="A4665">
        <v>4598</v>
      </c>
      <c r="B4665" s="40">
        <v>3965566.8098035986</v>
      </c>
      <c r="C4665">
        <v>4253637.5325311664</v>
      </c>
      <c r="D4665" t="str">
        <v>unmet</v>
      </c>
      <c r="E4665">
        <v>-288070.72272756789</v>
      </c>
    </row>
    <row r="4666" spans="1:5" x14ac:dyDescent="0.25">
      <c r="A4666">
        <v>4599</v>
      </c>
      <c r="B4666" s="40">
        <v>3355246.1415705523</v>
      </c>
      <c r="C4666">
        <v>4253718.1087477142</v>
      </c>
      <c r="D4666" t="str">
        <v>unmet</v>
      </c>
      <c r="E4666">
        <v>-898471.96717716195</v>
      </c>
    </row>
    <row r="4667" spans="1:5" x14ac:dyDescent="0.25">
      <c r="A4667">
        <v>4600</v>
      </c>
      <c r="B4667" s="40">
        <v>3151098.1365881893</v>
      </c>
      <c r="C4667">
        <v>4253554.2809335394</v>
      </c>
      <c r="D4667" t="str">
        <v>unmet</v>
      </c>
      <c r="E4667">
        <v>-1102456.1443453501</v>
      </c>
    </row>
    <row r="4668" spans="1:5" x14ac:dyDescent="0.25">
      <c r="A4668">
        <v>4601</v>
      </c>
      <c r="B4668" s="40">
        <v>5074378.5491880672</v>
      </c>
      <c r="C4668">
        <v>4253474.1102586444</v>
      </c>
      <c r="D4668" t="str">
        <v>met</v>
      </c>
      <c r="E4668">
        <v>820904.43892942276</v>
      </c>
    </row>
    <row r="4669" spans="1:5" x14ac:dyDescent="0.25">
      <c r="A4669">
        <v>4602</v>
      </c>
      <c r="B4669" s="40">
        <v>4575767.0590749905</v>
      </c>
      <c r="C4669">
        <v>4253735.2587977611</v>
      </c>
      <c r="D4669" t="str">
        <v>met</v>
      </c>
      <c r="E4669">
        <v>322031.8002772294</v>
      </c>
    </row>
    <row r="4670" spans="1:5" x14ac:dyDescent="0.25">
      <c r="A4670">
        <v>4603</v>
      </c>
      <c r="B4670" s="40">
        <v>4205874.54336676</v>
      </c>
      <c r="C4670">
        <v>4253769.3632014608</v>
      </c>
      <c r="D4670" t="str">
        <v>unmet</v>
      </c>
      <c r="E4670">
        <v>-47894.819834700786</v>
      </c>
    </row>
    <row r="4671" spans="1:5" x14ac:dyDescent="0.25">
      <c r="A4671">
        <v>4604</v>
      </c>
      <c r="B4671" s="40">
        <v>4245076.610223786</v>
      </c>
      <c r="C4671">
        <v>4253530.900273188</v>
      </c>
      <c r="D4671" t="str">
        <v>unmet</v>
      </c>
      <c r="E4671">
        <v>-8454.2900494020432</v>
      </c>
    </row>
    <row r="4672" spans="1:5" x14ac:dyDescent="0.25">
      <c r="A4672">
        <v>4605</v>
      </c>
      <c r="B4672" s="40">
        <v>3653595.9965597428</v>
      </c>
      <c r="C4672">
        <v>4253519.6293342514</v>
      </c>
      <c r="D4672" t="str">
        <v>unmet</v>
      </c>
      <c r="E4672">
        <v>-599923.63277450856</v>
      </c>
    </row>
    <row r="4673" spans="1:5" x14ac:dyDescent="0.25">
      <c r="A4673">
        <v>4606</v>
      </c>
      <c r="B4673" s="40">
        <v>4955675.2470578123</v>
      </c>
      <c r="C4673">
        <v>4253344.277702556</v>
      </c>
      <c r="D4673" t="str">
        <v>met</v>
      </c>
      <c r="E4673">
        <v>702330.9693552563</v>
      </c>
    </row>
    <row r="4674" spans="1:5" x14ac:dyDescent="0.25">
      <c r="A4674">
        <v>4607</v>
      </c>
      <c r="B4674" s="40">
        <v>3133650.7809535363</v>
      </c>
      <c r="C4674">
        <v>4253336.7997358255</v>
      </c>
      <c r="D4674" t="str">
        <v>unmet</v>
      </c>
      <c r="E4674">
        <v>-1119686.0187822892</v>
      </c>
    </row>
    <row r="4675" spans="1:5" x14ac:dyDescent="0.25">
      <c r="A4675">
        <v>4608</v>
      </c>
      <c r="B4675" s="40">
        <v>5004362.5706301583</v>
      </c>
      <c r="C4675">
        <v>4253530.6748675266</v>
      </c>
      <c r="D4675" t="str">
        <v>met</v>
      </c>
      <c r="E4675">
        <v>750831.89576263167</v>
      </c>
    </row>
    <row r="4676" spans="1:5" x14ac:dyDescent="0.25">
      <c r="A4676">
        <v>4609</v>
      </c>
      <c r="B4676" s="40">
        <v>3409785.4288802012</v>
      </c>
      <c r="C4676">
        <v>4253510.6981707914</v>
      </c>
      <c r="D4676" t="str">
        <v>unmet</v>
      </c>
      <c r="E4676">
        <v>-843725.26929059019</v>
      </c>
    </row>
    <row r="4677" spans="1:5" x14ac:dyDescent="0.25">
      <c r="A4677">
        <v>4610</v>
      </c>
      <c r="B4677" s="40">
        <v>4798960.7006086838</v>
      </c>
      <c r="C4677">
        <v>4253225.6645616209</v>
      </c>
      <c r="D4677" t="str">
        <v>met</v>
      </c>
      <c r="E4677">
        <v>545735.03604706284</v>
      </c>
    </row>
    <row r="4678" spans="1:5" x14ac:dyDescent="0.25">
      <c r="A4678">
        <v>4611</v>
      </c>
      <c r="B4678" s="40">
        <v>3583902.6474505821</v>
      </c>
      <c r="C4678">
        <v>4253634.2834891872</v>
      </c>
      <c r="D4678" t="str">
        <v>unmet</v>
      </c>
      <c r="E4678">
        <v>-669731.63603860512</v>
      </c>
    </row>
    <row r="4679" spans="1:5" x14ac:dyDescent="0.25">
      <c r="A4679">
        <v>4612</v>
      </c>
      <c r="B4679" s="40">
        <v>3279928.4641931774</v>
      </c>
      <c r="C4679">
        <v>4253403.6534459703</v>
      </c>
      <c r="D4679" t="str">
        <v>unmet</v>
      </c>
      <c r="E4679">
        <v>-973475.18925279286</v>
      </c>
    </row>
    <row r="4680" spans="1:5" x14ac:dyDescent="0.25">
      <c r="A4680">
        <v>4613</v>
      </c>
      <c r="B4680" s="40">
        <v>3211975.2412739694</v>
      </c>
      <c r="C4680">
        <v>4253126.8406220144</v>
      </c>
      <c r="D4680" t="str">
        <v>unmet</v>
      </c>
      <c r="E4680">
        <v>-1041151.599348045</v>
      </c>
    </row>
    <row r="4681" spans="1:5" x14ac:dyDescent="0.25">
      <c r="A4681">
        <v>4614</v>
      </c>
      <c r="B4681" s="40">
        <v>3372191.0340795736</v>
      </c>
      <c r="C4681">
        <v>4253711.9631686006</v>
      </c>
      <c r="D4681" t="str">
        <v>unmet</v>
      </c>
      <c r="E4681">
        <v>-881520.92908902699</v>
      </c>
    </row>
    <row r="4682" spans="1:5" x14ac:dyDescent="0.25">
      <c r="A4682">
        <v>4615</v>
      </c>
      <c r="B4682" s="40">
        <v>3512008.9529859554</v>
      </c>
      <c r="C4682">
        <v>4253526.7024832135</v>
      </c>
      <c r="D4682" t="str">
        <v>unmet</v>
      </c>
      <c r="E4682">
        <v>-741517.7494972581</v>
      </c>
    </row>
    <row r="4683" spans="1:5" x14ac:dyDescent="0.25">
      <c r="A4683">
        <v>4616</v>
      </c>
      <c r="B4683" s="40">
        <v>2763935.1948881978</v>
      </c>
      <c r="C4683">
        <v>4253652.6190783875</v>
      </c>
      <c r="D4683" t="str">
        <v>unmet</v>
      </c>
      <c r="E4683">
        <v>-1489717.4241901897</v>
      </c>
    </row>
    <row r="4684" spans="1:5" x14ac:dyDescent="0.25">
      <c r="A4684">
        <v>4617</v>
      </c>
      <c r="B4684" s="40">
        <v>3219538.4993775641</v>
      </c>
      <c r="C4684">
        <v>4253643.520395902</v>
      </c>
      <c r="D4684" t="str">
        <v>unmet</v>
      </c>
      <c r="E4684">
        <v>-1034105.0210183379</v>
      </c>
    </row>
    <row r="4685" spans="1:5" x14ac:dyDescent="0.25">
      <c r="A4685">
        <v>4618</v>
      </c>
      <c r="B4685" s="40">
        <v>3390423.7225689553</v>
      </c>
      <c r="C4685">
        <v>4252655.1406323845</v>
      </c>
      <c r="D4685" t="str">
        <v>unmet</v>
      </c>
      <c r="E4685">
        <v>-862231.41806342918</v>
      </c>
    </row>
    <row r="4686" spans="1:5" x14ac:dyDescent="0.25">
      <c r="A4686">
        <v>4619</v>
      </c>
      <c r="B4686" s="40">
        <v>4592047.4952050466</v>
      </c>
      <c r="C4686">
        <v>4253919.1483399402</v>
      </c>
      <c r="D4686" t="str">
        <v>met</v>
      </c>
      <c r="E4686">
        <v>338128.34686510637</v>
      </c>
    </row>
    <row r="4687" spans="1:5" x14ac:dyDescent="0.25">
      <c r="A4687">
        <v>4620</v>
      </c>
      <c r="B4687" s="40">
        <v>4251460.2963269306</v>
      </c>
      <c r="C4687">
        <v>4253665.4326126399</v>
      </c>
      <c r="D4687" t="str">
        <v>unmet</v>
      </c>
      <c r="E4687">
        <v>-2205.1362857092172</v>
      </c>
    </row>
    <row r="4688" spans="1:5" x14ac:dyDescent="0.25">
      <c r="A4688">
        <v>4621</v>
      </c>
      <c r="B4688" s="40">
        <v>2993722.5686932923</v>
      </c>
      <c r="C4688">
        <v>4253394.4784829542</v>
      </c>
      <c r="D4688" t="str">
        <v>unmet</v>
      </c>
      <c r="E4688">
        <v>-1259671.9097896619</v>
      </c>
    </row>
    <row r="4689" spans="1:5" x14ac:dyDescent="0.25">
      <c r="A4689">
        <v>4622</v>
      </c>
      <c r="B4689" s="40">
        <v>3829978.170410417</v>
      </c>
      <c r="C4689">
        <v>4253361.8201161353</v>
      </c>
      <c r="D4689" t="str">
        <v>unmet</v>
      </c>
      <c r="E4689">
        <v>-423383.64970571827</v>
      </c>
    </row>
    <row r="4690" spans="1:5" x14ac:dyDescent="0.25">
      <c r="A4690">
        <v>4623</v>
      </c>
      <c r="B4690" s="40">
        <v>3064876.7221071189</v>
      </c>
      <c r="C4690">
        <v>4253359.0559577569</v>
      </c>
      <c r="D4690" t="str">
        <v>unmet</v>
      </c>
      <c r="E4690">
        <v>-1188482.333850638</v>
      </c>
    </row>
    <row r="4691" spans="1:5" x14ac:dyDescent="0.25">
      <c r="A4691">
        <v>4624</v>
      </c>
      <c r="B4691" s="40">
        <v>3433159.343102681</v>
      </c>
      <c r="C4691">
        <v>4252816.118374994</v>
      </c>
      <c r="D4691" t="str">
        <v>unmet</v>
      </c>
      <c r="E4691">
        <v>-819656.77527231304</v>
      </c>
    </row>
    <row r="4692" spans="1:5" x14ac:dyDescent="0.25">
      <c r="A4692">
        <v>4625</v>
      </c>
      <c r="B4692" s="40">
        <v>3307217.7078111051</v>
      </c>
      <c r="C4692">
        <v>4253395.6058672145</v>
      </c>
      <c r="D4692" t="str">
        <v>unmet</v>
      </c>
      <c r="E4692">
        <v>-946177.89805610944</v>
      </c>
    </row>
    <row r="4693" spans="1:5" x14ac:dyDescent="0.25">
      <c r="A4693">
        <v>4626</v>
      </c>
      <c r="B4693" s="40">
        <v>3117950.9581201868</v>
      </c>
      <c r="C4693">
        <v>4253800.8208468659</v>
      </c>
      <c r="D4693" t="str">
        <v>unmet</v>
      </c>
      <c r="E4693">
        <v>-1135849.8627266791</v>
      </c>
    </row>
    <row r="4694" spans="1:5" x14ac:dyDescent="0.25">
      <c r="A4694">
        <v>4627</v>
      </c>
      <c r="B4694" s="40">
        <v>3194268.6649907101</v>
      </c>
      <c r="C4694">
        <v>4253170.1784759639</v>
      </c>
      <c r="D4694" t="str">
        <v>unmet</v>
      </c>
      <c r="E4694">
        <v>-1058901.5134852538</v>
      </c>
    </row>
    <row r="4695" spans="1:5" x14ac:dyDescent="0.25">
      <c r="A4695">
        <v>4628</v>
      </c>
      <c r="B4695" s="40">
        <v>3160089.7503791647</v>
      </c>
      <c r="C4695">
        <v>4253121.2724951068</v>
      </c>
      <c r="D4695" t="str">
        <v>unmet</v>
      </c>
      <c r="E4695">
        <v>-1093031.5221159421</v>
      </c>
    </row>
    <row r="4696" spans="1:5" x14ac:dyDescent="0.25">
      <c r="A4696">
        <v>4629</v>
      </c>
      <c r="B4696" s="40">
        <v>3050535.2771174889</v>
      </c>
      <c r="C4696">
        <v>4253205.3266651956</v>
      </c>
      <c r="D4696" t="str">
        <v>unmet</v>
      </c>
      <c r="E4696">
        <v>-1202670.0495477067</v>
      </c>
    </row>
    <row r="4697" spans="1:5" x14ac:dyDescent="0.25">
      <c r="A4697">
        <v>4630</v>
      </c>
      <c r="B4697" s="40">
        <v>3576797.1913542319</v>
      </c>
      <c r="C4697">
        <v>4253775.3372923303</v>
      </c>
      <c r="D4697" t="str">
        <v>unmet</v>
      </c>
      <c r="E4697">
        <v>-676978.14593809843</v>
      </c>
    </row>
    <row r="4698" spans="1:5" x14ac:dyDescent="0.25">
      <c r="A4698">
        <v>4631</v>
      </c>
      <c r="B4698" s="40">
        <v>3088664.1517537232</v>
      </c>
      <c r="C4698">
        <v>4253478.2762990734</v>
      </c>
      <c r="D4698" t="str">
        <v>unmet</v>
      </c>
      <c r="E4698">
        <v>-1164814.1245453502</v>
      </c>
    </row>
    <row r="4699" spans="1:5" x14ac:dyDescent="0.25">
      <c r="A4699">
        <v>4632</v>
      </c>
      <c r="B4699" s="40">
        <v>4322661.4615412438</v>
      </c>
      <c r="C4699">
        <v>4253612.9753081361</v>
      </c>
      <c r="D4699" t="str">
        <v>met</v>
      </c>
      <c r="E4699">
        <v>69048.486233107746</v>
      </c>
    </row>
    <row r="4700" spans="1:5" x14ac:dyDescent="0.25">
      <c r="A4700">
        <v>4633</v>
      </c>
      <c r="B4700" s="40">
        <v>5319568.7401416181</v>
      </c>
      <c r="C4700">
        <v>4253147.2548659202</v>
      </c>
      <c r="D4700" t="str">
        <v>met</v>
      </c>
      <c r="E4700">
        <v>1066421.4852756979</v>
      </c>
    </row>
    <row r="4701" spans="1:5" x14ac:dyDescent="0.25">
      <c r="A4701">
        <v>4634</v>
      </c>
      <c r="B4701" s="40">
        <v>4497764.9850329068</v>
      </c>
      <c r="C4701">
        <v>4253387.5114178816</v>
      </c>
      <c r="D4701" t="str">
        <v>met</v>
      </c>
      <c r="E4701">
        <v>244377.47361502517</v>
      </c>
    </row>
    <row r="4702" spans="1:5" x14ac:dyDescent="0.25">
      <c r="A4702">
        <v>4635</v>
      </c>
      <c r="B4702" s="40">
        <v>3708978.8448641011</v>
      </c>
      <c r="C4702">
        <v>4252818.1087425072</v>
      </c>
      <c r="D4702" t="str">
        <v>unmet</v>
      </c>
      <c r="E4702">
        <v>-543839.26387840603</v>
      </c>
    </row>
    <row r="4703" spans="1:5" x14ac:dyDescent="0.25">
      <c r="A4703">
        <v>4636</v>
      </c>
      <c r="B4703" s="40">
        <v>3008534.494985857</v>
      </c>
      <c r="C4703">
        <v>4253229.8352568876</v>
      </c>
      <c r="D4703" t="str">
        <v>unmet</v>
      </c>
      <c r="E4703">
        <v>-1244695.3402710306</v>
      </c>
    </row>
    <row r="4704" spans="1:5" x14ac:dyDescent="0.25">
      <c r="A4704">
        <v>4637</v>
      </c>
      <c r="B4704" s="40">
        <v>3448688.322366165</v>
      </c>
      <c r="C4704">
        <v>4253290.9001781521</v>
      </c>
      <c r="D4704" t="str">
        <v>unmet</v>
      </c>
      <c r="E4704">
        <v>-804602.57781198714</v>
      </c>
    </row>
    <row r="4705" spans="1:5" x14ac:dyDescent="0.25">
      <c r="A4705">
        <v>4638</v>
      </c>
      <c r="B4705" s="40">
        <v>3422200.4622882814</v>
      </c>
      <c r="C4705">
        <v>4253261.7182286037</v>
      </c>
      <c r="D4705" t="str">
        <v>unmet</v>
      </c>
      <c r="E4705">
        <v>-831061.2559403223</v>
      </c>
    </row>
    <row r="4706" spans="1:5" x14ac:dyDescent="0.25">
      <c r="A4706">
        <v>4639</v>
      </c>
      <c r="B4706" s="40">
        <v>3739132.3396661617</v>
      </c>
      <c r="C4706">
        <v>4252957.0521587478</v>
      </c>
      <c r="D4706" t="str">
        <v>unmet</v>
      </c>
      <c r="E4706">
        <v>-513824.71249258611</v>
      </c>
    </row>
    <row r="4707" spans="1:5" x14ac:dyDescent="0.25">
      <c r="A4707">
        <v>4640</v>
      </c>
      <c r="B4707" s="40">
        <v>3729033.4321914823</v>
      </c>
      <c r="C4707">
        <v>4253316.5287134256</v>
      </c>
      <c r="D4707" t="str">
        <v>unmet</v>
      </c>
      <c r="E4707">
        <v>-524283.09652194334</v>
      </c>
    </row>
    <row r="4708" spans="1:5" x14ac:dyDescent="0.25">
      <c r="A4708">
        <v>4641</v>
      </c>
      <c r="B4708" s="40">
        <v>3638614.4058077242</v>
      </c>
      <c r="C4708">
        <v>4253281.4824949754</v>
      </c>
      <c r="D4708" t="str">
        <v>unmet</v>
      </c>
      <c r="E4708">
        <v>-614667.07668725122</v>
      </c>
    </row>
    <row r="4709" spans="1:5" x14ac:dyDescent="0.25">
      <c r="A4709">
        <v>4642</v>
      </c>
      <c r="B4709" s="40">
        <v>4626238.1255107727</v>
      </c>
      <c r="C4709">
        <v>4252763.4360714732</v>
      </c>
      <c r="D4709" t="str">
        <v>met</v>
      </c>
      <c r="E4709">
        <v>373474.68943929952</v>
      </c>
    </row>
    <row r="4710" spans="1:5" x14ac:dyDescent="0.25">
      <c r="A4710">
        <v>4643</v>
      </c>
      <c r="B4710" s="40">
        <v>4435513.9804999344</v>
      </c>
      <c r="C4710">
        <v>4252964.3351359479</v>
      </c>
      <c r="D4710" t="str">
        <v>met</v>
      </c>
      <c r="E4710">
        <v>182549.64536398649</v>
      </c>
    </row>
    <row r="4711" spans="1:5" x14ac:dyDescent="0.25">
      <c r="A4711">
        <v>4644</v>
      </c>
      <c r="B4711" s="40">
        <v>5949662.7252680603</v>
      </c>
      <c r="C4711">
        <v>4253087.0106812017</v>
      </c>
      <c r="D4711" t="str">
        <v>met</v>
      </c>
      <c r="E4711">
        <v>1696575.7145868586</v>
      </c>
    </row>
    <row r="4712" spans="1:5" x14ac:dyDescent="0.25">
      <c r="A4712">
        <v>4645</v>
      </c>
      <c r="B4712" s="40">
        <v>4514281.347291586</v>
      </c>
      <c r="C4712">
        <v>4252834.7982948981</v>
      </c>
      <c r="D4712" t="str">
        <v>met</v>
      </c>
      <c r="E4712">
        <v>261446.54899668787</v>
      </c>
    </row>
    <row r="4713" spans="1:5" x14ac:dyDescent="0.25">
      <c r="A4713">
        <v>4646</v>
      </c>
      <c r="B4713" s="40">
        <v>3992393.0460713869</v>
      </c>
      <c r="C4713">
        <v>4253072.9049027851</v>
      </c>
      <c r="D4713" t="str">
        <v>unmet</v>
      </c>
      <c r="E4713">
        <v>-260679.85883139819</v>
      </c>
    </row>
    <row r="4714" spans="1:5" x14ac:dyDescent="0.25">
      <c r="A4714">
        <v>4647</v>
      </c>
      <c r="B4714" s="40">
        <v>3209983.3573018895</v>
      </c>
      <c r="C4714">
        <v>4253575.5680225771</v>
      </c>
      <c r="D4714" t="str">
        <v>unmet</v>
      </c>
      <c r="E4714">
        <v>-1043592.2107206876</v>
      </c>
    </row>
    <row r="4715" spans="1:5" x14ac:dyDescent="0.25">
      <c r="A4715">
        <v>4648</v>
      </c>
      <c r="B4715" s="40">
        <v>3523596.0691709793</v>
      </c>
      <c r="C4715">
        <v>4253443.5574706523</v>
      </c>
      <c r="D4715" t="str">
        <v>unmet</v>
      </c>
      <c r="E4715">
        <v>-729847.48829967296</v>
      </c>
    </row>
    <row r="4716" spans="1:5" x14ac:dyDescent="0.25">
      <c r="A4716">
        <v>4649</v>
      </c>
      <c r="B4716" s="40">
        <v>2950778.1497695688</v>
      </c>
      <c r="C4716">
        <v>4253328.2551138438</v>
      </c>
      <c r="D4716" t="str">
        <v>unmet</v>
      </c>
      <c r="E4716">
        <v>-1302550.105344275</v>
      </c>
    </row>
    <row r="4717" spans="1:5" x14ac:dyDescent="0.25">
      <c r="A4717">
        <v>4650</v>
      </c>
      <c r="B4717" s="40">
        <v>3662927.4586128159</v>
      </c>
      <c r="C4717">
        <v>4253421.9244495183</v>
      </c>
      <c r="D4717" t="str">
        <v>unmet</v>
      </c>
      <c r="E4717">
        <v>-590494.46583670238</v>
      </c>
    </row>
    <row r="4718" spans="1:5" x14ac:dyDescent="0.25">
      <c r="A4718">
        <v>4651</v>
      </c>
      <c r="B4718" s="40">
        <v>4047951.6864647218</v>
      </c>
      <c r="C4718">
        <v>4253299.8427541545</v>
      </c>
      <c r="D4718" t="str">
        <v>unmet</v>
      </c>
      <c r="E4718">
        <v>-205348.15628943266</v>
      </c>
    </row>
    <row r="4719" spans="1:5" x14ac:dyDescent="0.25">
      <c r="A4719">
        <v>4652</v>
      </c>
      <c r="B4719" s="40">
        <v>3725265.0834814878</v>
      </c>
      <c r="C4719">
        <v>4253077.2928213915</v>
      </c>
      <c r="D4719" t="str">
        <v>unmet</v>
      </c>
      <c r="E4719">
        <v>-527812.20933990367</v>
      </c>
    </row>
    <row r="4720" spans="1:5" x14ac:dyDescent="0.25">
      <c r="A4720">
        <v>4653</v>
      </c>
      <c r="B4720" s="40">
        <v>4550953.2671932681</v>
      </c>
      <c r="C4720">
        <v>4253536.5547749251</v>
      </c>
      <c r="D4720" t="str">
        <v>met</v>
      </c>
      <c r="E4720">
        <v>297416.71241834294</v>
      </c>
    </row>
    <row r="4721" spans="1:5" x14ac:dyDescent="0.25">
      <c r="A4721">
        <v>4654</v>
      </c>
      <c r="B4721" s="40">
        <v>3951087.6323659495</v>
      </c>
      <c r="C4721">
        <v>4253425.0960584944</v>
      </c>
      <c r="D4721" t="str">
        <v>unmet</v>
      </c>
      <c r="E4721">
        <v>-302337.46369254496</v>
      </c>
    </row>
    <row r="4722" spans="1:5" x14ac:dyDescent="0.25">
      <c r="A4722">
        <v>4655</v>
      </c>
      <c r="B4722" s="40">
        <v>3354836.2050872603</v>
      </c>
      <c r="C4722">
        <v>4253671.0659654876</v>
      </c>
      <c r="D4722" t="str">
        <v>unmet</v>
      </c>
      <c r="E4722">
        <v>-898834.86087822728</v>
      </c>
    </row>
    <row r="4723" spans="1:5" x14ac:dyDescent="0.25">
      <c r="A4723">
        <v>4656</v>
      </c>
      <c r="B4723" s="40">
        <v>2734889.4107465171</v>
      </c>
      <c r="C4723">
        <v>4253486.0493230717</v>
      </c>
      <c r="D4723" t="str">
        <v>unmet</v>
      </c>
      <c r="E4723">
        <v>-1518596.6385765546</v>
      </c>
    </row>
    <row r="4724" spans="1:5" x14ac:dyDescent="0.25">
      <c r="A4724">
        <v>4657</v>
      </c>
      <c r="B4724" s="40">
        <v>3258395.0157503365</v>
      </c>
      <c r="C4724">
        <v>4253314.190402057</v>
      </c>
      <c r="D4724" t="str">
        <v>unmet</v>
      </c>
      <c r="E4724">
        <v>-994919.17465172056</v>
      </c>
    </row>
    <row r="4725" spans="1:5" x14ac:dyDescent="0.25">
      <c r="A4725">
        <v>4658</v>
      </c>
      <c r="B4725" s="40">
        <v>3544781.131753346</v>
      </c>
      <c r="C4725">
        <v>4253190.472853208</v>
      </c>
      <c r="D4725" t="str">
        <v>unmet</v>
      </c>
      <c r="E4725">
        <v>-708409.34109986201</v>
      </c>
    </row>
    <row r="4726" spans="1:5" x14ac:dyDescent="0.25">
      <c r="A4726">
        <v>4659</v>
      </c>
      <c r="B4726" s="40">
        <v>3072731.8026008708</v>
      </c>
      <c r="C4726">
        <v>4253647.4597785873</v>
      </c>
      <c r="D4726" t="str">
        <v>unmet</v>
      </c>
      <c r="E4726">
        <v>-1180915.6571777165</v>
      </c>
    </row>
    <row r="4727" spans="1:5" x14ac:dyDescent="0.25">
      <c r="A4727">
        <v>4660</v>
      </c>
      <c r="B4727" s="40">
        <v>3349942.8785222494</v>
      </c>
      <c r="C4727">
        <v>4253817.1848207163</v>
      </c>
      <c r="D4727" t="str">
        <v>unmet</v>
      </c>
      <c r="E4727">
        <v>-903874.30629846686</v>
      </c>
    </row>
    <row r="4728" spans="1:5" x14ac:dyDescent="0.25">
      <c r="A4728">
        <v>4661</v>
      </c>
      <c r="B4728" s="40">
        <v>3594642.8434342789</v>
      </c>
      <c r="C4728">
        <v>4253739.4952888424</v>
      </c>
      <c r="D4728" t="str">
        <v>unmet</v>
      </c>
      <c r="E4728">
        <v>-659096.6518545635</v>
      </c>
    </row>
    <row r="4729" spans="1:5" x14ac:dyDescent="0.25">
      <c r="A4729">
        <v>4662</v>
      </c>
      <c r="B4729" s="40">
        <v>3716425.2182752881</v>
      </c>
      <c r="C4729">
        <v>4253128.4033696167</v>
      </c>
      <c r="D4729" t="str">
        <v>unmet</v>
      </c>
      <c r="E4729">
        <v>-536703.1850943286</v>
      </c>
    </row>
    <row r="4730" spans="1:5" x14ac:dyDescent="0.25">
      <c r="A4730">
        <v>4663</v>
      </c>
      <c r="B4730" s="40">
        <v>3603852.6532473969</v>
      </c>
      <c r="C4730">
        <v>4253185.6778457947</v>
      </c>
      <c r="D4730" t="str">
        <v>unmet</v>
      </c>
      <c r="E4730">
        <v>-649333.02459839778</v>
      </c>
    </row>
    <row r="4731" spans="1:5" x14ac:dyDescent="0.25">
      <c r="A4731">
        <v>4664</v>
      </c>
      <c r="B4731" s="40">
        <v>4873432.1311993748</v>
      </c>
      <c r="C4731">
        <v>4253681.5391397299</v>
      </c>
      <c r="D4731" t="str">
        <v>met</v>
      </c>
      <c r="E4731">
        <v>619750.59205964487</v>
      </c>
    </row>
    <row r="4732" spans="1:5" x14ac:dyDescent="0.25">
      <c r="A4732">
        <v>4665</v>
      </c>
      <c r="B4732" s="40">
        <v>4643263.5535709746</v>
      </c>
      <c r="C4732">
        <v>4254015.092440364</v>
      </c>
      <c r="D4732" t="str">
        <v>met</v>
      </c>
      <c r="E4732">
        <v>389248.46113061067</v>
      </c>
    </row>
    <row r="4733" spans="1:5" x14ac:dyDescent="0.25">
      <c r="A4733">
        <v>4666</v>
      </c>
      <c r="B4733" s="40">
        <v>2779622.0062788767</v>
      </c>
      <c r="C4733">
        <v>4253259.3990165303</v>
      </c>
      <c r="D4733" t="str">
        <v>unmet</v>
      </c>
      <c r="E4733">
        <v>-1473637.3927376536</v>
      </c>
    </row>
    <row r="4734" spans="1:5" x14ac:dyDescent="0.25">
      <c r="A4734">
        <v>4667</v>
      </c>
      <c r="B4734" s="40">
        <v>3317727.3914404381</v>
      </c>
      <c r="C4734">
        <v>4253374.5543722687</v>
      </c>
      <c r="D4734" t="str">
        <v>unmet</v>
      </c>
      <c r="E4734">
        <v>-935647.16293183062</v>
      </c>
    </row>
    <row r="4735" spans="1:5" x14ac:dyDescent="0.25">
      <c r="A4735">
        <v>4668</v>
      </c>
      <c r="B4735" s="40">
        <v>3412714.4709387971</v>
      </c>
      <c r="C4735">
        <v>4253856.4313156307</v>
      </c>
      <c r="D4735" t="str">
        <v>unmet</v>
      </c>
      <c r="E4735">
        <v>-841141.96037683357</v>
      </c>
    </row>
    <row r="4736" spans="1:5" x14ac:dyDescent="0.25">
      <c r="A4736">
        <v>4669</v>
      </c>
      <c r="B4736" s="40">
        <v>3975336.3841515351</v>
      </c>
      <c r="C4736">
        <v>4253458.1109824479</v>
      </c>
      <c r="D4736" t="str">
        <v>unmet</v>
      </c>
      <c r="E4736">
        <v>-278121.72683091275</v>
      </c>
    </row>
    <row r="4737" spans="1:5" x14ac:dyDescent="0.25">
      <c r="A4737">
        <v>4670</v>
      </c>
      <c r="B4737" s="40">
        <v>3465945.676108297</v>
      </c>
      <c r="C4737">
        <v>4252892.0036955625</v>
      </c>
      <c r="D4737" t="str">
        <v>unmet</v>
      </c>
      <c r="E4737">
        <v>-786946.32758726552</v>
      </c>
    </row>
    <row r="4738" spans="1:5" x14ac:dyDescent="0.25">
      <c r="A4738">
        <v>4671</v>
      </c>
      <c r="B4738" s="40">
        <v>3345883.2567569907</v>
      </c>
      <c r="C4738">
        <v>4253662.0513496855</v>
      </c>
      <c r="D4738" t="str">
        <v>unmet</v>
      </c>
      <c r="E4738">
        <v>-907778.79459269485</v>
      </c>
    </row>
    <row r="4739" spans="1:5" x14ac:dyDescent="0.25">
      <c r="A4739">
        <v>4672</v>
      </c>
      <c r="B4739" s="40">
        <v>3244979.5188612426</v>
      </c>
      <c r="C4739">
        <v>4253052.5486802934</v>
      </c>
      <c r="D4739" t="str">
        <v>unmet</v>
      </c>
      <c r="E4739">
        <v>-1008073.0298190508</v>
      </c>
    </row>
    <row r="4740" spans="1:5" x14ac:dyDescent="0.25">
      <c r="A4740">
        <v>4673</v>
      </c>
      <c r="B4740" s="40">
        <v>4034312.2412411952</v>
      </c>
      <c r="C4740">
        <v>4253585.689041297</v>
      </c>
      <c r="D4740" t="str">
        <v>unmet</v>
      </c>
      <c r="E4740">
        <v>-219273.44780010171</v>
      </c>
    </row>
    <row r="4741" spans="1:5" x14ac:dyDescent="0.25">
      <c r="A4741">
        <v>4674</v>
      </c>
      <c r="B4741" s="40">
        <v>3205864.3757274705</v>
      </c>
      <c r="C4741">
        <v>4252846.6165713808</v>
      </c>
      <c r="D4741" t="str">
        <v>unmet</v>
      </c>
      <c r="E4741">
        <v>-1046982.2408439103</v>
      </c>
    </row>
    <row r="4742" spans="1:5" x14ac:dyDescent="0.25">
      <c r="A4742">
        <v>4675</v>
      </c>
      <c r="B4742" s="40">
        <v>3741041.8269980671</v>
      </c>
      <c r="C4742">
        <v>4253258.8676674534</v>
      </c>
      <c r="D4742" t="str">
        <v>unmet</v>
      </c>
      <c r="E4742">
        <v>-512217.04066938628</v>
      </c>
    </row>
    <row r="4743" spans="1:5" x14ac:dyDescent="0.25">
      <c r="A4743">
        <v>4676</v>
      </c>
      <c r="B4743" s="40">
        <v>5976846.6692249291</v>
      </c>
      <c r="C4743">
        <v>4253267.0392325697</v>
      </c>
      <c r="D4743" t="str">
        <v>met</v>
      </c>
      <c r="E4743">
        <v>1723579.6299923593</v>
      </c>
    </row>
    <row r="4744" spans="1:5" x14ac:dyDescent="0.25">
      <c r="A4744">
        <v>4677</v>
      </c>
      <c r="B4744" s="40">
        <v>3208472.3239070387</v>
      </c>
      <c r="C4744">
        <v>4253195.5978898685</v>
      </c>
      <c r="D4744" t="str">
        <v>unmet</v>
      </c>
      <c r="E4744">
        <v>-1044723.2739828299</v>
      </c>
    </row>
    <row r="4745" spans="1:5" x14ac:dyDescent="0.25">
      <c r="A4745">
        <v>4678</v>
      </c>
      <c r="B4745" s="40">
        <v>3184951.4103264888</v>
      </c>
      <c r="C4745">
        <v>4253117.5301250517</v>
      </c>
      <c r="D4745" t="str">
        <v>unmet</v>
      </c>
      <c r="E4745">
        <v>-1068166.119798563</v>
      </c>
    </row>
    <row r="4746" spans="1:5" x14ac:dyDescent="0.25">
      <c r="A4746">
        <v>4679</v>
      </c>
      <c r="B4746" s="40">
        <v>3091923.4205654468</v>
      </c>
      <c r="C4746">
        <v>4253164.8584354185</v>
      </c>
      <c r="D4746" t="str">
        <v>unmet</v>
      </c>
      <c r="E4746">
        <v>-1161241.4378699716</v>
      </c>
    </row>
    <row r="4747" spans="1:5" x14ac:dyDescent="0.25">
      <c r="A4747">
        <v>4680</v>
      </c>
      <c r="B4747" s="40">
        <v>3474344.63053104</v>
      </c>
      <c r="C4747">
        <v>4254112.6552309887</v>
      </c>
      <c r="D4747" t="str">
        <v>unmet</v>
      </c>
      <c r="E4747">
        <v>-779768.02469994873</v>
      </c>
    </row>
    <row r="4748" spans="1:5" x14ac:dyDescent="0.25">
      <c r="A4748">
        <v>4681</v>
      </c>
      <c r="B4748" s="40">
        <v>3005819.5845379052</v>
      </c>
      <c r="C4748">
        <v>4253397.7473512199</v>
      </c>
      <c r="D4748" t="str">
        <v>unmet</v>
      </c>
      <c r="E4748">
        <v>-1247578.1628133147</v>
      </c>
    </row>
    <row r="4749" spans="1:5" x14ac:dyDescent="0.25">
      <c r="A4749">
        <v>4682</v>
      </c>
      <c r="B4749" s="40">
        <v>2815369.2109063282</v>
      </c>
      <c r="C4749">
        <v>4253437.5011829296</v>
      </c>
      <c r="D4749" t="str">
        <v>unmet</v>
      </c>
      <c r="E4749">
        <v>-1438068.2902766014</v>
      </c>
    </row>
    <row r="4750" spans="1:5" x14ac:dyDescent="0.25">
      <c r="A4750">
        <v>4683</v>
      </c>
      <c r="B4750" s="40">
        <v>3014416.0365167679</v>
      </c>
      <c r="C4750">
        <v>4253903.3420771649</v>
      </c>
      <c r="D4750" t="str">
        <v>unmet</v>
      </c>
      <c r="E4750">
        <v>-1239487.305560397</v>
      </c>
    </row>
    <row r="4751" spans="1:5" x14ac:dyDescent="0.25">
      <c r="A4751">
        <v>4684</v>
      </c>
      <c r="B4751" s="40">
        <v>5991970.5982158221</v>
      </c>
      <c r="C4751">
        <v>4253246.1051046057</v>
      </c>
      <c r="D4751" t="str">
        <v>met</v>
      </c>
      <c r="E4751">
        <v>1738724.4931112165</v>
      </c>
    </row>
    <row r="4752" spans="1:5" x14ac:dyDescent="0.25">
      <c r="A4752">
        <v>4685</v>
      </c>
      <c r="B4752" s="40">
        <v>3377408.3921827958</v>
      </c>
      <c r="C4752">
        <v>4253029.2577929664</v>
      </c>
      <c r="D4752" t="str">
        <v>unmet</v>
      </c>
      <c r="E4752">
        <v>-875620.86561017064</v>
      </c>
    </row>
    <row r="4753" spans="1:5" x14ac:dyDescent="0.25">
      <c r="A4753">
        <v>4686</v>
      </c>
      <c r="B4753" s="40">
        <v>4456942.38774738</v>
      </c>
      <c r="C4753">
        <v>4253069.9144491004</v>
      </c>
      <c r="D4753" t="str">
        <v>met</v>
      </c>
      <c r="E4753">
        <v>203872.47329827957</v>
      </c>
    </row>
    <row r="4754" spans="1:5" x14ac:dyDescent="0.25">
      <c r="A4754">
        <v>4687</v>
      </c>
      <c r="B4754" s="40">
        <v>3508193.8410060601</v>
      </c>
      <c r="C4754">
        <v>4253189.5234318413</v>
      </c>
      <c r="D4754" t="str">
        <v>unmet</v>
      </c>
      <c r="E4754">
        <v>-744995.68242578115</v>
      </c>
    </row>
    <row r="4755" spans="1:5" x14ac:dyDescent="0.25">
      <c r="A4755">
        <v>4688</v>
      </c>
      <c r="B4755" s="40">
        <v>3326170.0500573432</v>
      </c>
      <c r="C4755">
        <v>4253747.9670792297</v>
      </c>
      <c r="D4755" t="str">
        <v>unmet</v>
      </c>
      <c r="E4755">
        <v>-927577.91702188645</v>
      </c>
    </row>
    <row r="4756" spans="1:5" x14ac:dyDescent="0.25">
      <c r="A4756">
        <v>4689</v>
      </c>
      <c r="B4756" s="40">
        <v>3398048.381276553</v>
      </c>
      <c r="C4756">
        <v>4253108.11876461</v>
      </c>
      <c r="D4756" t="str">
        <v>unmet</v>
      </c>
      <c r="E4756">
        <v>-855059.737488057</v>
      </c>
    </row>
    <row r="4757" spans="1:5" x14ac:dyDescent="0.25">
      <c r="A4757">
        <v>4690</v>
      </c>
      <c r="B4757" s="40">
        <v>3542635.4364391305</v>
      </c>
      <c r="C4757">
        <v>4252999.5173035525</v>
      </c>
      <c r="D4757" t="str">
        <v>unmet</v>
      </c>
      <c r="E4757">
        <v>-710364.08086442202</v>
      </c>
    </row>
    <row r="4758" spans="1:5" x14ac:dyDescent="0.25">
      <c r="A4758">
        <v>4691</v>
      </c>
      <c r="B4758" s="40">
        <v>4118378.0369793689</v>
      </c>
      <c r="C4758">
        <v>4253156.3488554992</v>
      </c>
      <c r="D4758" t="str">
        <v>unmet</v>
      </c>
      <c r="E4758">
        <v>-134778.31187613029</v>
      </c>
    </row>
    <row r="4759" spans="1:5" x14ac:dyDescent="0.25">
      <c r="A4759">
        <v>4692</v>
      </c>
      <c r="B4759" s="40">
        <v>3539860.2971172314</v>
      </c>
      <c r="C4759">
        <v>4253766.2459193543</v>
      </c>
      <c r="D4759" t="str">
        <v>unmet</v>
      </c>
      <c r="E4759">
        <v>-713905.94880212285</v>
      </c>
    </row>
    <row r="4760" spans="1:5" x14ac:dyDescent="0.25">
      <c r="A4760">
        <v>4693</v>
      </c>
      <c r="B4760" s="40">
        <v>3595071.242936234</v>
      </c>
      <c r="C4760">
        <v>4253265.6882282943</v>
      </c>
      <c r="D4760" t="str">
        <v>unmet</v>
      </c>
      <c r="E4760">
        <v>-658194.44529206026</v>
      </c>
    </row>
    <row r="4761" spans="1:5" x14ac:dyDescent="0.25">
      <c r="A4761">
        <v>4694</v>
      </c>
      <c r="B4761" s="40">
        <v>4067553.1415166734</v>
      </c>
      <c r="C4761">
        <v>4253483.5351880742</v>
      </c>
      <c r="D4761" t="str">
        <v>unmet</v>
      </c>
      <c r="E4761">
        <v>-185930.39367140085</v>
      </c>
    </row>
    <row r="4762" spans="1:5" x14ac:dyDescent="0.25">
      <c r="A4762">
        <v>4695</v>
      </c>
      <c r="B4762" s="40">
        <v>3537337.3258834151</v>
      </c>
      <c r="C4762">
        <v>4253551.0488366596</v>
      </c>
      <c r="D4762" t="str">
        <v>unmet</v>
      </c>
      <c r="E4762">
        <v>-716213.72295324458</v>
      </c>
    </row>
    <row r="4763" spans="1:5" x14ac:dyDescent="0.25">
      <c r="A4763">
        <v>4696</v>
      </c>
      <c r="B4763" s="40">
        <v>3391073.7644346184</v>
      </c>
      <c r="C4763">
        <v>4253358.4220467983</v>
      </c>
      <c r="D4763" t="str">
        <v>unmet</v>
      </c>
      <c r="E4763">
        <v>-862284.65761217987</v>
      </c>
    </row>
    <row r="4764" spans="1:5" x14ac:dyDescent="0.25">
      <c r="A4764">
        <v>4697</v>
      </c>
      <c r="B4764" s="40">
        <v>3989736.2021167679</v>
      </c>
      <c r="C4764">
        <v>4253858.6705019092</v>
      </c>
      <c r="D4764" t="str">
        <v>unmet</v>
      </c>
      <c r="E4764">
        <v>-264122.46838514134</v>
      </c>
    </row>
    <row r="4765" spans="1:5" x14ac:dyDescent="0.25">
      <c r="A4765">
        <v>4698</v>
      </c>
      <c r="B4765" s="40">
        <v>3166451.9903291175</v>
      </c>
      <c r="C4765">
        <v>4253558.2382927928</v>
      </c>
      <c r="D4765" t="str">
        <v>unmet</v>
      </c>
      <c r="E4765">
        <v>-1087106.2479636753</v>
      </c>
    </row>
    <row r="4766" spans="1:5" x14ac:dyDescent="0.25">
      <c r="A4766">
        <v>4699</v>
      </c>
      <c r="B4766" s="40">
        <v>3856035.5534150498</v>
      </c>
      <c r="C4766">
        <v>4253128.3187847817</v>
      </c>
      <c r="D4766" t="str">
        <v>unmet</v>
      </c>
      <c r="E4766">
        <v>-397092.76536973193</v>
      </c>
    </row>
    <row r="4767" spans="1:5" x14ac:dyDescent="0.25">
      <c r="A4767">
        <v>4700</v>
      </c>
      <c r="B4767" s="40">
        <v>3564961.9685761807</v>
      </c>
      <c r="C4767">
        <v>4253100.1591828857</v>
      </c>
      <c r="D4767" t="str">
        <v>unmet</v>
      </c>
      <c r="E4767">
        <v>-688138.19060670491</v>
      </c>
    </row>
    <row r="4768" spans="1:5" x14ac:dyDescent="0.25">
      <c r="A4768">
        <v>4701</v>
      </c>
      <c r="B4768" s="40">
        <v>3400921.9622954335</v>
      </c>
      <c r="C4768">
        <v>4253497.5401506089</v>
      </c>
      <c r="D4768" t="str">
        <v>unmet</v>
      </c>
      <c r="E4768">
        <v>-852575.57785517536</v>
      </c>
    </row>
    <row r="4769" spans="1:5" x14ac:dyDescent="0.25">
      <c r="A4769">
        <v>4702</v>
      </c>
      <c r="B4769" s="40">
        <v>3960572.499918391</v>
      </c>
      <c r="C4769">
        <v>4253157.9936570376</v>
      </c>
      <c r="D4769" t="str">
        <v>unmet</v>
      </c>
      <c r="E4769">
        <v>-292585.49373864662</v>
      </c>
    </row>
    <row r="4770" spans="1:5" x14ac:dyDescent="0.25">
      <c r="A4770">
        <v>4703</v>
      </c>
      <c r="B4770" s="40">
        <v>5115144.9345419537</v>
      </c>
      <c r="C4770">
        <v>4253497.3837338258</v>
      </c>
      <c r="D4770" t="str">
        <v>met</v>
      </c>
      <c r="E4770">
        <v>861647.55080812797</v>
      </c>
    </row>
    <row r="4771" spans="1:5" x14ac:dyDescent="0.25">
      <c r="A4771">
        <v>4704</v>
      </c>
      <c r="B4771" s="40">
        <v>3467996.9212429309</v>
      </c>
      <c r="C4771">
        <v>4253731.3282332569</v>
      </c>
      <c r="D4771" t="str">
        <v>unmet</v>
      </c>
      <c r="E4771">
        <v>-785734.40699032601</v>
      </c>
    </row>
    <row r="4772" spans="1:5" x14ac:dyDescent="0.25">
      <c r="A4772">
        <v>4705</v>
      </c>
      <c r="B4772" s="40">
        <v>3702663.9713041559</v>
      </c>
      <c r="C4772">
        <v>4253586.6455922881</v>
      </c>
      <c r="D4772" t="str">
        <v>unmet</v>
      </c>
      <c r="E4772">
        <v>-550922.67428813223</v>
      </c>
    </row>
    <row r="4773" spans="1:5" x14ac:dyDescent="0.25">
      <c r="A4773">
        <v>4706</v>
      </c>
      <c r="B4773" s="40">
        <v>3437151.0575819062</v>
      </c>
      <c r="C4773">
        <v>4253059.0566042559</v>
      </c>
      <c r="D4773" t="str">
        <v>unmet</v>
      </c>
      <c r="E4773">
        <v>-815907.99902234972</v>
      </c>
    </row>
    <row r="4774" spans="1:5" x14ac:dyDescent="0.25">
      <c r="A4774">
        <v>4707</v>
      </c>
      <c r="B4774" s="40">
        <v>3244090.69141562</v>
      </c>
      <c r="C4774">
        <v>4253681.7707915483</v>
      </c>
      <c r="D4774" t="str">
        <v>unmet</v>
      </c>
      <c r="E4774">
        <v>-1009591.0793759283</v>
      </c>
    </row>
    <row r="4775" spans="1:5" x14ac:dyDescent="0.25">
      <c r="A4775">
        <v>4708</v>
      </c>
      <c r="B4775" s="40">
        <v>3287302.5981550673</v>
      </c>
      <c r="C4775">
        <v>4254152.9217782738</v>
      </c>
      <c r="D4775" t="str">
        <v>unmet</v>
      </c>
      <c r="E4775">
        <v>-966850.32362320647</v>
      </c>
    </row>
    <row r="4776" spans="1:5" x14ac:dyDescent="0.25">
      <c r="A4776">
        <v>4709</v>
      </c>
      <c r="B4776" s="40">
        <v>3474351.9295523283</v>
      </c>
      <c r="C4776">
        <v>4253638.9621244632</v>
      </c>
      <c r="D4776" t="str">
        <v>unmet</v>
      </c>
      <c r="E4776">
        <v>-779287.03257213486</v>
      </c>
    </row>
    <row r="4777" spans="1:5" x14ac:dyDescent="0.25">
      <c r="A4777">
        <v>4710</v>
      </c>
      <c r="B4777" s="40">
        <v>5247326.8146643471</v>
      </c>
      <c r="C4777">
        <v>4252953.5699288351</v>
      </c>
      <c r="D4777" t="str">
        <v>met</v>
      </c>
      <c r="E4777">
        <v>994373.24473551195</v>
      </c>
    </row>
    <row r="4778" spans="1:5" x14ac:dyDescent="0.25">
      <c r="A4778">
        <v>4711</v>
      </c>
      <c r="B4778" s="40">
        <v>4533541.5202151798</v>
      </c>
      <c r="C4778">
        <v>4253488.2223636955</v>
      </c>
      <c r="D4778" t="str">
        <v>met</v>
      </c>
      <c r="E4778">
        <v>280053.29785148427</v>
      </c>
    </row>
    <row r="4779" spans="1:5" x14ac:dyDescent="0.25">
      <c r="A4779">
        <v>4712</v>
      </c>
      <c r="B4779" s="40">
        <v>3209912.0462019914</v>
      </c>
      <c r="C4779">
        <v>4253258.4681507163</v>
      </c>
      <c r="D4779" t="str">
        <v>unmet</v>
      </c>
      <c r="E4779">
        <v>-1043346.4219487249</v>
      </c>
    </row>
    <row r="4780" spans="1:5" x14ac:dyDescent="0.25">
      <c r="A4780">
        <v>4713</v>
      </c>
      <c r="B4780" s="40">
        <v>3233749.7513829488</v>
      </c>
      <c r="C4780">
        <v>4253308.7952858582</v>
      </c>
      <c r="D4780" t="str">
        <v>unmet</v>
      </c>
      <c r="E4780">
        <v>-1019559.0439029094</v>
      </c>
    </row>
    <row r="4781" spans="1:5" x14ac:dyDescent="0.25">
      <c r="A4781">
        <v>4714</v>
      </c>
      <c r="B4781" s="40">
        <v>2895328.0010466967</v>
      </c>
      <c r="C4781">
        <v>4253261.9067925205</v>
      </c>
      <c r="D4781" t="str">
        <v>unmet</v>
      </c>
      <c r="E4781">
        <v>-1357933.9057458239</v>
      </c>
    </row>
    <row r="4782" spans="1:5" x14ac:dyDescent="0.25">
      <c r="A4782">
        <v>4715</v>
      </c>
      <c r="B4782" s="40">
        <v>3473977.3115866641</v>
      </c>
      <c r="C4782">
        <v>4253851.5537524661</v>
      </c>
      <c r="D4782" t="str">
        <v>unmet</v>
      </c>
      <c r="E4782">
        <v>-779874.24216580205</v>
      </c>
    </row>
    <row r="4783" spans="1:5" x14ac:dyDescent="0.25">
      <c r="A4783">
        <v>4716</v>
      </c>
      <c r="B4783" s="40">
        <v>3051354.8309725123</v>
      </c>
      <c r="C4783">
        <v>4252926.2920103353</v>
      </c>
      <c r="D4783" t="str">
        <v>unmet</v>
      </c>
      <c r="E4783">
        <v>-1201571.461037823</v>
      </c>
    </row>
    <row r="4784" spans="1:5" x14ac:dyDescent="0.25">
      <c r="A4784">
        <v>4717</v>
      </c>
      <c r="B4784" s="40">
        <v>3285063.6829445739</v>
      </c>
      <c r="C4784">
        <v>4253284.661274259</v>
      </c>
      <c r="D4784" t="str">
        <v>unmet</v>
      </c>
      <c r="E4784">
        <v>-968220.97832968505</v>
      </c>
    </row>
    <row r="4785" spans="1:5" x14ac:dyDescent="0.25">
      <c r="A4785">
        <v>4718</v>
      </c>
      <c r="B4785" s="40">
        <v>3535240.7207812467</v>
      </c>
      <c r="C4785">
        <v>4254168.2847169153</v>
      </c>
      <c r="D4785" t="str">
        <v>unmet</v>
      </c>
      <c r="E4785">
        <v>-718927.56393566867</v>
      </c>
    </row>
    <row r="4786" spans="1:5" x14ac:dyDescent="0.25">
      <c r="A4786">
        <v>4719</v>
      </c>
      <c r="B4786" s="40">
        <v>3079211.9221918471</v>
      </c>
      <c r="C4786">
        <v>4252869.2731117271</v>
      </c>
      <c r="D4786" t="str">
        <v>unmet</v>
      </c>
      <c r="E4786">
        <v>-1173657.35091988</v>
      </c>
    </row>
    <row r="4787" spans="1:5" x14ac:dyDescent="0.25">
      <c r="A4787">
        <v>4720</v>
      </c>
      <c r="B4787" s="40">
        <v>3834903.2100724941</v>
      </c>
      <c r="C4787">
        <v>4252898.0090099825</v>
      </c>
      <c r="D4787" t="str">
        <v>unmet</v>
      </c>
      <c r="E4787">
        <v>-417994.79893748835</v>
      </c>
    </row>
    <row r="4788" spans="1:5" x14ac:dyDescent="0.25">
      <c r="A4788">
        <v>4721</v>
      </c>
      <c r="B4788" s="40">
        <v>3437743.7166154189</v>
      </c>
      <c r="C4788">
        <v>4253345.4831456821</v>
      </c>
      <c r="D4788" t="str">
        <v>unmet</v>
      </c>
      <c r="E4788">
        <v>-815601.76653026324</v>
      </c>
    </row>
    <row r="4789" spans="1:5" x14ac:dyDescent="0.25">
      <c r="A4789">
        <v>4722</v>
      </c>
      <c r="B4789" s="40">
        <v>4121249.8212199882</v>
      </c>
      <c r="C4789">
        <v>4253438.5449969443</v>
      </c>
      <c r="D4789" t="str">
        <v>unmet</v>
      </c>
      <c r="E4789">
        <v>-132188.72377695609</v>
      </c>
    </row>
    <row r="4790" spans="1:5" x14ac:dyDescent="0.25">
      <c r="A4790">
        <v>4723</v>
      </c>
      <c r="B4790" s="40">
        <v>4127888.9799271408</v>
      </c>
      <c r="C4790">
        <v>4254087.6306633633</v>
      </c>
      <c r="D4790" t="str">
        <v>unmet</v>
      </c>
      <c r="E4790">
        <v>-126198.65073622251</v>
      </c>
    </row>
    <row r="4791" spans="1:5" x14ac:dyDescent="0.25">
      <c r="A4791">
        <v>4724</v>
      </c>
      <c r="B4791" s="40">
        <v>4176149.4011066649</v>
      </c>
      <c r="C4791">
        <v>4253219.3961644135</v>
      </c>
      <c r="D4791" t="str">
        <v>unmet</v>
      </c>
      <c r="E4791">
        <v>-77069.995057748631</v>
      </c>
    </row>
    <row r="4792" spans="1:5" x14ac:dyDescent="0.25">
      <c r="A4792">
        <v>4725</v>
      </c>
      <c r="B4792" s="40">
        <v>3362579.0154884802</v>
      </c>
      <c r="C4792">
        <v>4253768.5285286438</v>
      </c>
      <c r="D4792" t="str">
        <v>unmet</v>
      </c>
      <c r="E4792">
        <v>-891189.51304016355</v>
      </c>
    </row>
    <row r="4793" spans="1:5" x14ac:dyDescent="0.25">
      <c r="A4793">
        <v>4726</v>
      </c>
      <c r="B4793" s="40">
        <v>2779825.5811584471</v>
      </c>
      <c r="C4793">
        <v>4253341.6878142348</v>
      </c>
      <c r="D4793" t="str">
        <v>unmet</v>
      </c>
      <c r="E4793">
        <v>-1473516.1066557877</v>
      </c>
    </row>
    <row r="4794" spans="1:5" x14ac:dyDescent="0.25">
      <c r="A4794">
        <v>4727</v>
      </c>
      <c r="B4794" s="40">
        <v>2938381.8338737255</v>
      </c>
      <c r="C4794">
        <v>4253402.7279129978</v>
      </c>
      <c r="D4794" t="str">
        <v>unmet</v>
      </c>
      <c r="E4794">
        <v>-1315020.8940392723</v>
      </c>
    </row>
    <row r="4795" spans="1:5" x14ac:dyDescent="0.25">
      <c r="A4795">
        <v>4728</v>
      </c>
      <c r="B4795" s="40">
        <v>4558881.7118057683</v>
      </c>
      <c r="C4795">
        <v>4253258.4511911385</v>
      </c>
      <c r="D4795" t="str">
        <v>met</v>
      </c>
      <c r="E4795">
        <v>305623.26061462983</v>
      </c>
    </row>
    <row r="4796" spans="1:5" x14ac:dyDescent="0.25">
      <c r="A4796">
        <v>4729</v>
      </c>
      <c r="B4796" s="40">
        <v>3237034.1637775563</v>
      </c>
      <c r="C4796">
        <v>4253549.8410550151</v>
      </c>
      <c r="D4796" t="str">
        <v>unmet</v>
      </c>
      <c r="E4796">
        <v>-1016515.6772774588</v>
      </c>
    </row>
    <row r="4797" spans="1:5" x14ac:dyDescent="0.25">
      <c r="A4797">
        <v>4730</v>
      </c>
      <c r="B4797" s="40">
        <v>4011637.5959467036</v>
      </c>
      <c r="C4797">
        <v>4253369.994955522</v>
      </c>
      <c r="D4797" t="str">
        <v>unmet</v>
      </c>
      <c r="E4797">
        <v>-241732.39900881844</v>
      </c>
    </row>
    <row r="4798" spans="1:5" x14ac:dyDescent="0.25">
      <c r="A4798">
        <v>4731</v>
      </c>
      <c r="B4798" s="40">
        <v>3518649.4976829593</v>
      </c>
      <c r="C4798">
        <v>4253656.1106383856</v>
      </c>
      <c r="D4798" t="str">
        <v>unmet</v>
      </c>
      <c r="E4798">
        <v>-735006.61295542633</v>
      </c>
    </row>
    <row r="4799" spans="1:5" x14ac:dyDescent="0.25">
      <c r="A4799">
        <v>4732</v>
      </c>
      <c r="B4799" s="40">
        <v>3179414.8551578987</v>
      </c>
      <c r="C4799">
        <v>4253203.362011835</v>
      </c>
      <c r="D4799" t="str">
        <v>unmet</v>
      </c>
      <c r="E4799">
        <v>-1073788.5068539362</v>
      </c>
    </row>
    <row r="4800" spans="1:5" x14ac:dyDescent="0.25">
      <c r="A4800">
        <v>4733</v>
      </c>
      <c r="B4800" s="40">
        <v>3995869.1346189487</v>
      </c>
      <c r="C4800">
        <v>4253253.5010252409</v>
      </c>
      <c r="D4800" t="str">
        <v>unmet</v>
      </c>
      <c r="E4800">
        <v>-257384.36640629219</v>
      </c>
    </row>
    <row r="4801" spans="1:5" x14ac:dyDescent="0.25">
      <c r="A4801">
        <v>4734</v>
      </c>
      <c r="B4801" s="40">
        <v>3608594.2849389091</v>
      </c>
      <c r="C4801">
        <v>4253038.9124856535</v>
      </c>
      <c r="D4801" t="str">
        <v>unmet</v>
      </c>
      <c r="E4801">
        <v>-644444.62754674442</v>
      </c>
    </row>
    <row r="4802" spans="1:5" x14ac:dyDescent="0.25">
      <c r="A4802">
        <v>4735</v>
      </c>
      <c r="B4802" s="40">
        <v>2805335.851682039</v>
      </c>
      <c r="C4802">
        <v>4253564.7276192587</v>
      </c>
      <c r="D4802" t="str">
        <v>unmet</v>
      </c>
      <c r="E4802">
        <v>-1448228.8759372197</v>
      </c>
    </row>
    <row r="4803" spans="1:5" x14ac:dyDescent="0.25">
      <c r="A4803">
        <v>4736</v>
      </c>
      <c r="B4803" s="40">
        <v>2947781.9065211331</v>
      </c>
      <c r="C4803">
        <v>4252987.4546806952</v>
      </c>
      <c r="D4803" t="str">
        <v>unmet</v>
      </c>
      <c r="E4803">
        <v>-1305205.5481595621</v>
      </c>
    </row>
    <row r="4804" spans="1:5" x14ac:dyDescent="0.25">
      <c r="A4804">
        <v>4737</v>
      </c>
      <c r="B4804" s="40">
        <v>3866886.9883160102</v>
      </c>
      <c r="C4804">
        <v>4252819.9283957295</v>
      </c>
      <c r="D4804" t="str">
        <v>unmet</v>
      </c>
      <c r="E4804">
        <v>-385932.94007971929</v>
      </c>
    </row>
    <row r="4805" spans="1:5" x14ac:dyDescent="0.25">
      <c r="A4805">
        <v>4738</v>
      </c>
      <c r="B4805" s="40">
        <v>3766404.1198762846</v>
      </c>
      <c r="C4805">
        <v>4253024.2181449318</v>
      </c>
      <c r="D4805" t="str">
        <v>unmet</v>
      </c>
      <c r="E4805">
        <v>-486620.09826864721</v>
      </c>
    </row>
    <row r="4806" spans="1:5" x14ac:dyDescent="0.25">
      <c r="A4806">
        <v>4739</v>
      </c>
      <c r="B4806" s="40">
        <v>4207228.2418072848</v>
      </c>
      <c r="C4806">
        <v>4253555.0701802084</v>
      </c>
      <c r="D4806" t="str">
        <v>unmet</v>
      </c>
      <c r="E4806">
        <v>-46326.828372923657</v>
      </c>
    </row>
    <row r="4807" spans="1:5" x14ac:dyDescent="0.25">
      <c r="A4807">
        <v>4740</v>
      </c>
      <c r="B4807" s="40">
        <v>3078812.4280546783</v>
      </c>
      <c r="C4807">
        <v>4252967.2984929662</v>
      </c>
      <c r="D4807" t="str">
        <v>unmet</v>
      </c>
      <c r="E4807">
        <v>-1174154.870438288</v>
      </c>
    </row>
    <row r="4808" spans="1:5" x14ac:dyDescent="0.25">
      <c r="A4808">
        <v>4741</v>
      </c>
      <c r="B4808" s="40">
        <v>2905786.716878552</v>
      </c>
      <c r="C4808">
        <v>4253119.1049762415</v>
      </c>
      <c r="D4808" t="str">
        <v>unmet</v>
      </c>
      <c r="E4808">
        <v>-1347332.3880976895</v>
      </c>
    </row>
    <row r="4809" spans="1:5" x14ac:dyDescent="0.25">
      <c r="A4809">
        <v>4742</v>
      </c>
      <c r="B4809" s="40">
        <v>3455809.1149671287</v>
      </c>
      <c r="C4809">
        <v>4253222.1196011733</v>
      </c>
      <c r="D4809" t="str">
        <v>unmet</v>
      </c>
      <c r="E4809">
        <v>-797413.0046340446</v>
      </c>
    </row>
    <row r="4810" spans="1:5" x14ac:dyDescent="0.25">
      <c r="A4810">
        <v>4743</v>
      </c>
      <c r="B4810" s="40">
        <v>3560490.7082907087</v>
      </c>
      <c r="C4810">
        <v>4252932.5732344026</v>
      </c>
      <c r="D4810" t="str">
        <v>unmet</v>
      </c>
      <c r="E4810">
        <v>-692441.86494369386</v>
      </c>
    </row>
    <row r="4811" spans="1:5" x14ac:dyDescent="0.25">
      <c r="A4811">
        <v>4744</v>
      </c>
      <c r="B4811" s="40">
        <v>2875620.9538224833</v>
      </c>
      <c r="C4811">
        <v>4253105.6788926534</v>
      </c>
      <c r="D4811" t="str">
        <v>unmet</v>
      </c>
      <c r="E4811">
        <v>-1377484.7250701701</v>
      </c>
    </row>
    <row r="4812" spans="1:5" x14ac:dyDescent="0.25">
      <c r="A4812">
        <v>4745</v>
      </c>
      <c r="B4812" s="40">
        <v>3042165.0101584657</v>
      </c>
      <c r="C4812">
        <v>4253249.9672273472</v>
      </c>
      <c r="D4812" t="str">
        <v>unmet</v>
      </c>
      <c r="E4812">
        <v>-1211084.9570688815</v>
      </c>
    </row>
    <row r="4813" spans="1:5" x14ac:dyDescent="0.25">
      <c r="A4813">
        <v>4746</v>
      </c>
      <c r="B4813" s="40">
        <v>3807219.2002310646</v>
      </c>
      <c r="C4813">
        <v>4253944.0580783477</v>
      </c>
      <c r="D4813" t="str">
        <v>unmet</v>
      </c>
      <c r="E4813">
        <v>-446724.85784728313</v>
      </c>
    </row>
    <row r="4814" spans="1:5" x14ac:dyDescent="0.25">
      <c r="A4814">
        <v>4747</v>
      </c>
      <c r="B4814" s="40">
        <v>4296227.3727325313</v>
      </c>
      <c r="C4814">
        <v>4253586.1983596012</v>
      </c>
      <c r="D4814" t="str">
        <v>met</v>
      </c>
      <c r="E4814">
        <v>42641.17437293008</v>
      </c>
    </row>
    <row r="4815" spans="1:5" x14ac:dyDescent="0.25">
      <c r="A4815">
        <v>4748</v>
      </c>
      <c r="B4815" s="40">
        <v>4195173.7159339301</v>
      </c>
      <c r="C4815">
        <v>4253516.5577139938</v>
      </c>
      <c r="D4815" t="str">
        <v>unmet</v>
      </c>
      <c r="E4815">
        <v>-58342.841780063696</v>
      </c>
    </row>
    <row r="4816" spans="1:5" x14ac:dyDescent="0.25">
      <c r="A4816">
        <v>4749</v>
      </c>
      <c r="B4816" s="40">
        <v>3291328.9644874893</v>
      </c>
      <c r="C4816">
        <v>4253668.9805333586</v>
      </c>
      <c r="D4816" t="str">
        <v>unmet</v>
      </c>
      <c r="E4816">
        <v>-962340.01604586933</v>
      </c>
    </row>
    <row r="4817" spans="1:5" x14ac:dyDescent="0.25">
      <c r="A4817">
        <v>4750</v>
      </c>
      <c r="B4817" s="40">
        <v>2950612.0826064479</v>
      </c>
      <c r="C4817">
        <v>4252916.4917663895</v>
      </c>
      <c r="D4817" t="str">
        <v>unmet</v>
      </c>
      <c r="E4817">
        <v>-1302304.4091599416</v>
      </c>
    </row>
    <row r="4818" spans="1:5" x14ac:dyDescent="0.25">
      <c r="A4818">
        <v>4751</v>
      </c>
      <c r="B4818" s="40">
        <v>2773744.5369799286</v>
      </c>
      <c r="C4818">
        <v>4253626.4277831176</v>
      </c>
      <c r="D4818" t="str">
        <v>unmet</v>
      </c>
      <c r="E4818">
        <v>-1479881.890803189</v>
      </c>
    </row>
    <row r="4819" spans="1:5" x14ac:dyDescent="0.25">
      <c r="A4819">
        <v>4752</v>
      </c>
      <c r="B4819" s="40">
        <v>4147529.5427151462</v>
      </c>
      <c r="C4819">
        <v>4253463.044340075</v>
      </c>
      <c r="D4819" t="str">
        <v>unmet</v>
      </c>
      <c r="E4819">
        <v>-105933.50162492879</v>
      </c>
    </row>
    <row r="4820" spans="1:5" x14ac:dyDescent="0.25">
      <c r="A4820">
        <v>4753</v>
      </c>
      <c r="B4820" s="40">
        <v>2701646.7548402376</v>
      </c>
      <c r="C4820">
        <v>4253172.942628338</v>
      </c>
      <c r="D4820" t="str">
        <v>unmet</v>
      </c>
      <c r="E4820">
        <v>-1551526.1877881004</v>
      </c>
    </row>
    <row r="4821" spans="1:5" x14ac:dyDescent="0.25">
      <c r="A4821">
        <v>4754</v>
      </c>
      <c r="B4821" s="40">
        <v>3296622.6537441132</v>
      </c>
      <c r="C4821">
        <v>4253308.40410385</v>
      </c>
      <c r="D4821" t="str">
        <v>unmet</v>
      </c>
      <c r="E4821">
        <v>-956685.75035973685</v>
      </c>
    </row>
    <row r="4822" spans="1:5" x14ac:dyDescent="0.25">
      <c r="A4822">
        <v>4755</v>
      </c>
      <c r="B4822" s="40">
        <v>3148576.0957942475</v>
      </c>
      <c r="C4822">
        <v>4253561.4564743144</v>
      </c>
      <c r="D4822" t="str">
        <v>unmet</v>
      </c>
      <c r="E4822">
        <v>-1104985.360680067</v>
      </c>
    </row>
    <row r="4823" spans="1:5" x14ac:dyDescent="0.25">
      <c r="A4823">
        <v>4756</v>
      </c>
      <c r="B4823" s="40">
        <v>3787791.0327151632</v>
      </c>
      <c r="C4823">
        <v>4252980.0067211408</v>
      </c>
      <c r="D4823" t="str">
        <v>unmet</v>
      </c>
      <c r="E4823">
        <v>-465188.97400597762</v>
      </c>
    </row>
    <row r="4824" spans="1:5" x14ac:dyDescent="0.25">
      <c r="A4824">
        <v>4757</v>
      </c>
      <c r="B4824" s="40">
        <v>3269263.9063679362</v>
      </c>
      <c r="C4824">
        <v>4253081.4411010286</v>
      </c>
      <c r="D4824" t="str">
        <v>unmet</v>
      </c>
      <c r="E4824">
        <v>-983817.53473309241</v>
      </c>
    </row>
    <row r="4825" spans="1:5" x14ac:dyDescent="0.25">
      <c r="A4825">
        <v>4758</v>
      </c>
      <c r="B4825" s="40">
        <v>3645757.9757097736</v>
      </c>
      <c r="C4825">
        <v>4253200.2975462303</v>
      </c>
      <c r="D4825" t="str">
        <v>unmet</v>
      </c>
      <c r="E4825">
        <v>-607442.32183645666</v>
      </c>
    </row>
    <row r="4826" spans="1:5" x14ac:dyDescent="0.25">
      <c r="A4826">
        <v>4759</v>
      </c>
      <c r="B4826" s="40">
        <v>4105469.2744224784</v>
      </c>
      <c r="C4826">
        <v>4253326.3319152212</v>
      </c>
      <c r="D4826" t="str">
        <v>unmet</v>
      </c>
      <c r="E4826">
        <v>-147857.05749274278</v>
      </c>
    </row>
    <row r="4827" spans="1:5" x14ac:dyDescent="0.25">
      <c r="A4827">
        <v>4760</v>
      </c>
      <c r="B4827" s="40">
        <v>3763131.7406890406</v>
      </c>
      <c r="C4827">
        <v>4253344.1446390208</v>
      </c>
      <c r="D4827" t="str">
        <v>unmet</v>
      </c>
      <c r="E4827">
        <v>-490212.40394998016</v>
      </c>
    </row>
    <row r="4828" spans="1:5" x14ac:dyDescent="0.25">
      <c r="A4828">
        <v>4761</v>
      </c>
      <c r="B4828" s="40">
        <v>3095183.4322078577</v>
      </c>
      <c r="C4828">
        <v>4253472.3986719707</v>
      </c>
      <c r="D4828" t="str">
        <v>unmet</v>
      </c>
      <c r="E4828">
        <v>-1158288.966464113</v>
      </c>
    </row>
    <row r="4829" spans="1:5" x14ac:dyDescent="0.25">
      <c r="A4829">
        <v>4762</v>
      </c>
      <c r="B4829" s="40">
        <v>3993885.203359412</v>
      </c>
      <c r="C4829">
        <v>4253688.6217498379</v>
      </c>
      <c r="D4829" t="str">
        <v>unmet</v>
      </c>
      <c r="E4829">
        <v>-259803.41839042585</v>
      </c>
    </row>
    <row r="4830" spans="1:5" x14ac:dyDescent="0.25">
      <c r="A4830">
        <v>4763</v>
      </c>
      <c r="B4830" s="40">
        <v>3496962.0063936459</v>
      </c>
      <c r="C4830">
        <v>4253322.9578824388</v>
      </c>
      <c r="D4830" t="str">
        <v>unmet</v>
      </c>
      <c r="E4830">
        <v>-756360.9514887929</v>
      </c>
    </row>
    <row r="4831" spans="1:5" x14ac:dyDescent="0.25">
      <c r="A4831">
        <v>4764</v>
      </c>
      <c r="B4831" s="40">
        <v>2711830.7728815279</v>
      </c>
      <c r="C4831">
        <v>4253608.598264101</v>
      </c>
      <c r="D4831" t="str">
        <v>unmet</v>
      </c>
      <c r="E4831">
        <v>-1541777.8253825731</v>
      </c>
    </row>
    <row r="4832" spans="1:5" x14ac:dyDescent="0.25">
      <c r="A4832">
        <v>4765</v>
      </c>
      <c r="B4832" s="40">
        <v>3244584.7730502537</v>
      </c>
      <c r="C4832">
        <v>4253843.3241667347</v>
      </c>
      <c r="D4832" t="str">
        <v>unmet</v>
      </c>
      <c r="E4832">
        <v>-1009258.551116481</v>
      </c>
    </row>
    <row r="4833" spans="1:5" x14ac:dyDescent="0.25">
      <c r="A4833">
        <v>4766</v>
      </c>
      <c r="B4833" s="40">
        <v>4932202.8601294812</v>
      </c>
      <c r="C4833">
        <v>4253363.2501243986</v>
      </c>
      <c r="D4833" t="str">
        <v>met</v>
      </c>
      <c r="E4833">
        <v>678839.61000508256</v>
      </c>
    </row>
    <row r="4834" spans="1:5" x14ac:dyDescent="0.25">
      <c r="A4834">
        <v>4767</v>
      </c>
      <c r="B4834" s="40">
        <v>3261499.4021640853</v>
      </c>
      <c r="C4834">
        <v>4253105.9981720559</v>
      </c>
      <c r="D4834" t="str">
        <v>unmet</v>
      </c>
      <c r="E4834">
        <v>-991606.59600797063</v>
      </c>
    </row>
    <row r="4835" spans="1:5" x14ac:dyDescent="0.25">
      <c r="A4835">
        <v>4768</v>
      </c>
      <c r="B4835" s="40">
        <v>3370286.3423198899</v>
      </c>
      <c r="C4835">
        <v>4253111.0338295624</v>
      </c>
      <c r="D4835" t="str">
        <v>unmet</v>
      </c>
      <c r="E4835">
        <v>-882824.69150967244</v>
      </c>
    </row>
    <row r="4836" spans="1:5" x14ac:dyDescent="0.25">
      <c r="A4836">
        <v>4769</v>
      </c>
      <c r="B4836" s="40">
        <v>3018450.707905665</v>
      </c>
      <c r="C4836">
        <v>4253347.4954386391</v>
      </c>
      <c r="D4836" t="str">
        <v>unmet</v>
      </c>
      <c r="E4836">
        <v>-1234896.787532974</v>
      </c>
    </row>
    <row r="4837" spans="1:5" x14ac:dyDescent="0.25">
      <c r="A4837">
        <v>4770</v>
      </c>
      <c r="B4837" s="40">
        <v>3584128.4913535975</v>
      </c>
      <c r="C4837">
        <v>4253445.9777355054</v>
      </c>
      <c r="D4837" t="str">
        <v>unmet</v>
      </c>
      <c r="E4837">
        <v>-669317.48638190795</v>
      </c>
    </row>
    <row r="4838" spans="1:5" x14ac:dyDescent="0.25">
      <c r="A4838">
        <v>4771</v>
      </c>
      <c r="B4838" s="40">
        <v>3178108.7974255229</v>
      </c>
      <c r="C4838">
        <v>4253390.5150544429</v>
      </c>
      <c r="D4838" t="str">
        <v>unmet</v>
      </c>
      <c r="E4838">
        <v>-1075281.71762892</v>
      </c>
    </row>
    <row r="4839" spans="1:5" x14ac:dyDescent="0.25">
      <c r="A4839">
        <v>4772</v>
      </c>
      <c r="B4839" s="40">
        <v>2790314.8566431426</v>
      </c>
      <c r="C4839">
        <v>4254134.2011299832</v>
      </c>
      <c r="D4839" t="str">
        <v>unmet</v>
      </c>
      <c r="E4839">
        <v>-1463819.3444868405</v>
      </c>
    </row>
    <row r="4840" spans="1:5" x14ac:dyDescent="0.25">
      <c r="A4840">
        <v>4773</v>
      </c>
      <c r="B4840" s="40">
        <v>3740648.6306019025</v>
      </c>
      <c r="C4840">
        <v>4253374.1132688439</v>
      </c>
      <c r="D4840" t="str">
        <v>unmet</v>
      </c>
      <c r="E4840">
        <v>-512725.48266694136</v>
      </c>
    </row>
    <row r="4841" spans="1:5" x14ac:dyDescent="0.25">
      <c r="A4841">
        <v>4774</v>
      </c>
      <c r="B4841" s="40">
        <v>3315422.5037536724</v>
      </c>
      <c r="C4841">
        <v>4253099.0551742688</v>
      </c>
      <c r="D4841" t="str">
        <v>unmet</v>
      </c>
      <c r="E4841">
        <v>-937676.55142059643</v>
      </c>
    </row>
    <row r="4842" spans="1:5" x14ac:dyDescent="0.25">
      <c r="A4842">
        <v>4775</v>
      </c>
      <c r="B4842" s="40">
        <v>4360993.4537814232</v>
      </c>
      <c r="C4842">
        <v>4253396.507971365</v>
      </c>
      <c r="D4842" t="str">
        <v>met</v>
      </c>
      <c r="E4842">
        <v>107596.94581005815</v>
      </c>
    </row>
    <row r="4843" spans="1:5" x14ac:dyDescent="0.25">
      <c r="A4843">
        <v>4776</v>
      </c>
      <c r="B4843" s="40">
        <v>2868716.653578368</v>
      </c>
      <c r="C4843">
        <v>4253318.4861213481</v>
      </c>
      <c r="D4843" t="str">
        <v>unmet</v>
      </c>
      <c r="E4843">
        <v>-1384601.8325429801</v>
      </c>
    </row>
    <row r="4844" spans="1:5" x14ac:dyDescent="0.25">
      <c r="A4844">
        <v>4777</v>
      </c>
      <c r="B4844" s="40">
        <v>2957208.3987790449</v>
      </c>
      <c r="C4844">
        <v>4253884.5660746889</v>
      </c>
      <c r="D4844" t="str">
        <v>unmet</v>
      </c>
      <c r="E4844">
        <v>-1296676.1672956441</v>
      </c>
    </row>
    <row r="4845" spans="1:5" x14ac:dyDescent="0.25">
      <c r="A4845">
        <v>4778</v>
      </c>
      <c r="B4845" s="40">
        <v>2839668.0973352361</v>
      </c>
      <c r="C4845">
        <v>4252930.0147840884</v>
      </c>
      <c r="D4845" t="str">
        <v>unmet</v>
      </c>
      <c r="E4845">
        <v>-1413261.9174488522</v>
      </c>
    </row>
    <row r="4846" spans="1:5" x14ac:dyDescent="0.25">
      <c r="A4846">
        <v>4779</v>
      </c>
      <c r="B4846" s="40">
        <v>3226742.2533272412</v>
      </c>
      <c r="C4846">
        <v>4253370.1080243634</v>
      </c>
      <c r="D4846" t="str">
        <v>unmet</v>
      </c>
      <c r="E4846">
        <v>-1026627.8546971222</v>
      </c>
    </row>
    <row r="4847" spans="1:5" x14ac:dyDescent="0.25">
      <c r="A4847">
        <v>4780</v>
      </c>
      <c r="B4847" s="40">
        <v>3160307.0043705753</v>
      </c>
      <c r="C4847">
        <v>4253021.3141942639</v>
      </c>
      <c r="D4847" t="str">
        <v>unmet</v>
      </c>
      <c r="E4847">
        <v>-1092714.3098236886</v>
      </c>
    </row>
    <row r="4848" spans="1:5" x14ac:dyDescent="0.25">
      <c r="A4848">
        <v>4781</v>
      </c>
      <c r="B4848" s="40">
        <v>3000522.5124378917</v>
      </c>
      <c r="C4848">
        <v>4253982.7292898381</v>
      </c>
      <c r="D4848" t="str">
        <v>unmet</v>
      </c>
      <c r="E4848">
        <v>-1253460.2168519464</v>
      </c>
    </row>
    <row r="4849" spans="1:5" x14ac:dyDescent="0.25">
      <c r="A4849">
        <v>4782</v>
      </c>
      <c r="B4849" s="40">
        <v>4316750.366083798</v>
      </c>
      <c r="C4849">
        <v>4253363.6726760082</v>
      </c>
      <c r="D4849" t="str">
        <v>met</v>
      </c>
      <c r="E4849">
        <v>63386.693407789804</v>
      </c>
    </row>
    <row r="4850" spans="1:5" x14ac:dyDescent="0.25">
      <c r="A4850">
        <v>4783</v>
      </c>
      <c r="B4850" s="40">
        <v>2830015.4794399766</v>
      </c>
      <c r="C4850">
        <v>4252853.5283624418</v>
      </c>
      <c r="D4850" t="str">
        <v>unmet</v>
      </c>
      <c r="E4850">
        <v>-1422838.0489224652</v>
      </c>
    </row>
    <row r="4851" spans="1:5" x14ac:dyDescent="0.25">
      <c r="A4851">
        <v>4784</v>
      </c>
      <c r="B4851" s="40">
        <v>3776829.1304317424</v>
      </c>
      <c r="C4851">
        <v>4253585.6774506839</v>
      </c>
      <c r="D4851" t="str">
        <v>unmet</v>
      </c>
      <c r="E4851">
        <v>-476756.54701894149</v>
      </c>
    </row>
    <row r="4852" spans="1:5" x14ac:dyDescent="0.25">
      <c r="A4852">
        <v>4785</v>
      </c>
      <c r="B4852" s="40">
        <v>5514120.9585581124</v>
      </c>
      <c r="C4852">
        <v>4253591.3462309083</v>
      </c>
      <c r="D4852" t="str">
        <v>met</v>
      </c>
      <c r="E4852">
        <v>1260529.6123272041</v>
      </c>
    </row>
    <row r="4853" spans="1:5" x14ac:dyDescent="0.25">
      <c r="A4853">
        <v>4786</v>
      </c>
      <c r="B4853" s="40">
        <v>3617291.6180908908</v>
      </c>
      <c r="C4853">
        <v>4252923.082597007</v>
      </c>
      <c r="D4853" t="str">
        <v>unmet</v>
      </c>
      <c r="E4853">
        <v>-635631.46450611623</v>
      </c>
    </row>
    <row r="4854" spans="1:5" x14ac:dyDescent="0.25">
      <c r="A4854">
        <v>4787</v>
      </c>
      <c r="B4854" s="40">
        <v>3954272.6229636562</v>
      </c>
      <c r="C4854">
        <v>4253274.228880222</v>
      </c>
      <c r="D4854" t="str">
        <v>unmet</v>
      </c>
      <c r="E4854">
        <v>-299001.60591656575</v>
      </c>
    </row>
    <row r="4855" spans="1:5" x14ac:dyDescent="0.25">
      <c r="A4855">
        <v>4788</v>
      </c>
      <c r="B4855" s="40">
        <v>3824197.6579831326</v>
      </c>
      <c r="C4855">
        <v>4253095.7250526641</v>
      </c>
      <c r="D4855" t="str">
        <v>unmet</v>
      </c>
      <c r="E4855">
        <v>-428898.06706953142</v>
      </c>
    </row>
    <row r="4856" spans="1:5" x14ac:dyDescent="0.25">
      <c r="A4856">
        <v>4789</v>
      </c>
      <c r="B4856" s="40">
        <v>4098413.5648616259</v>
      </c>
      <c r="C4856">
        <v>4253135.0820059804</v>
      </c>
      <c r="D4856" t="str">
        <v>unmet</v>
      </c>
      <c r="E4856">
        <v>-154721.51714435453</v>
      </c>
    </row>
    <row r="4857" spans="1:5" x14ac:dyDescent="0.25">
      <c r="A4857">
        <v>4790</v>
      </c>
      <c r="B4857" s="40">
        <v>2889532.7333891229</v>
      </c>
      <c r="C4857">
        <v>4253092.9612105172</v>
      </c>
      <c r="D4857" t="str">
        <v>unmet</v>
      </c>
      <c r="E4857">
        <v>-1363560.2278213943</v>
      </c>
    </row>
    <row r="4858" spans="1:5" x14ac:dyDescent="0.25">
      <c r="A4858">
        <v>4791</v>
      </c>
      <c r="B4858" s="40">
        <v>4596587.8332559206</v>
      </c>
      <c r="C4858">
        <v>4253890.3396066632</v>
      </c>
      <c r="D4858" t="str">
        <v>met</v>
      </c>
      <c r="E4858">
        <v>342697.49364925735</v>
      </c>
    </row>
    <row r="4859" spans="1:5" x14ac:dyDescent="0.25">
      <c r="A4859">
        <v>4792</v>
      </c>
      <c r="B4859" s="40">
        <v>3237898.3940246506</v>
      </c>
      <c r="C4859">
        <v>4253890.3472455684</v>
      </c>
      <c r="D4859" t="str">
        <v>unmet</v>
      </c>
      <c r="E4859">
        <v>-1015991.9532209178</v>
      </c>
    </row>
    <row r="4860" spans="1:5" x14ac:dyDescent="0.25">
      <c r="A4860">
        <v>4793</v>
      </c>
      <c r="B4860" s="40">
        <v>3320623.8723825868</v>
      </c>
      <c r="C4860">
        <v>4253154.1983517278</v>
      </c>
      <c r="D4860" t="str">
        <v>unmet</v>
      </c>
      <c r="E4860">
        <v>-932530.32596914098</v>
      </c>
    </row>
    <row r="4861" spans="1:5" x14ac:dyDescent="0.25">
      <c r="A4861">
        <v>4794</v>
      </c>
      <c r="B4861" s="40">
        <v>3527767.6171824476</v>
      </c>
      <c r="C4861">
        <v>4253587.8731288183</v>
      </c>
      <c r="D4861" t="str">
        <v>unmet</v>
      </c>
      <c r="E4861">
        <v>-725820.25594637077</v>
      </c>
    </row>
    <row r="4862" spans="1:5" x14ac:dyDescent="0.25">
      <c r="A4862">
        <v>4795</v>
      </c>
      <c r="B4862" s="40">
        <v>3125196.2194260312</v>
      </c>
      <c r="C4862">
        <v>4253353.9332438316</v>
      </c>
      <c r="D4862" t="str">
        <v>unmet</v>
      </c>
      <c r="E4862">
        <v>-1128157.7138178004</v>
      </c>
    </row>
    <row r="4863" spans="1:5" x14ac:dyDescent="0.25">
      <c r="A4863">
        <v>4796</v>
      </c>
      <c r="B4863" s="40">
        <v>4105692.4107760475</v>
      </c>
      <c r="C4863">
        <v>4253492.6210291786</v>
      </c>
      <c r="D4863" t="str">
        <v>unmet</v>
      </c>
      <c r="E4863">
        <v>-147800.21025313111</v>
      </c>
    </row>
    <row r="4864" spans="1:5" x14ac:dyDescent="0.25">
      <c r="A4864">
        <v>4797</v>
      </c>
      <c r="B4864" s="40">
        <v>3280652.1436520703</v>
      </c>
      <c r="C4864">
        <v>4252833.8685003631</v>
      </c>
      <c r="D4864" t="str">
        <v>unmet</v>
      </c>
      <c r="E4864">
        <v>-972181.72484829277</v>
      </c>
    </row>
    <row r="4865" spans="1:5" x14ac:dyDescent="0.25">
      <c r="A4865">
        <v>4798</v>
      </c>
      <c r="B4865" s="40">
        <v>3756890.6579501843</v>
      </c>
      <c r="C4865">
        <v>4253848.777246384</v>
      </c>
      <c r="D4865" t="str">
        <v>unmet</v>
      </c>
      <c r="E4865">
        <v>-496958.11929619964</v>
      </c>
    </row>
    <row r="4866" spans="1:5" x14ac:dyDescent="0.25">
      <c r="A4866">
        <v>4799</v>
      </c>
      <c r="B4866" s="40">
        <v>3087365.4578661658</v>
      </c>
      <c r="C4866">
        <v>4252910.1022425368</v>
      </c>
      <c r="D4866" t="str">
        <v>unmet</v>
      </c>
      <c r="E4866">
        <v>-1165544.6443763711</v>
      </c>
    </row>
    <row r="4867" spans="1:5" x14ac:dyDescent="0.25">
      <c r="A4867">
        <v>4800</v>
      </c>
      <c r="B4867" s="40">
        <v>3384333.7688970314</v>
      </c>
      <c r="C4867">
        <v>4253236.4801154193</v>
      </c>
      <c r="D4867" t="str">
        <v>unmet</v>
      </c>
      <c r="E4867">
        <v>-868902.71121838782</v>
      </c>
    </row>
    <row r="4868" spans="1:5" x14ac:dyDescent="0.25">
      <c r="A4868">
        <v>4801</v>
      </c>
      <c r="B4868" s="40">
        <v>3430767.544442724</v>
      </c>
      <c r="C4868">
        <v>4253765.7365015885</v>
      </c>
      <c r="D4868" t="str">
        <v>unmet</v>
      </c>
      <c r="E4868">
        <v>-822998.19205886452</v>
      </c>
    </row>
    <row r="4869" spans="1:5" x14ac:dyDescent="0.25">
      <c r="A4869">
        <v>4802</v>
      </c>
      <c r="B4869" s="40">
        <v>5749948.1131680356</v>
      </c>
      <c r="C4869">
        <v>4252996.7173011145</v>
      </c>
      <c r="D4869" t="str">
        <v>met</v>
      </c>
      <c r="E4869">
        <v>1496951.3958669212</v>
      </c>
    </row>
    <row r="4870" spans="1:5" x14ac:dyDescent="0.25">
      <c r="A4870">
        <v>4803</v>
      </c>
      <c r="B4870" s="40">
        <v>2804291.5934611065</v>
      </c>
      <c r="C4870">
        <v>4253113.6904748781</v>
      </c>
      <c r="D4870" t="str">
        <v>unmet</v>
      </c>
      <c r="E4870">
        <v>-1448822.0970137715</v>
      </c>
    </row>
    <row r="4871" spans="1:5" x14ac:dyDescent="0.25">
      <c r="A4871">
        <v>4804</v>
      </c>
      <c r="B4871" s="40">
        <v>3370277.9779792801</v>
      </c>
      <c r="C4871">
        <v>4253139.6139747985</v>
      </c>
      <c r="D4871" t="str">
        <v>unmet</v>
      </c>
      <c r="E4871">
        <v>-882861.63599551842</v>
      </c>
    </row>
    <row r="4872" spans="1:5" x14ac:dyDescent="0.25">
      <c r="A4872">
        <v>4805</v>
      </c>
      <c r="B4872" s="40">
        <v>3513285.957488616</v>
      </c>
      <c r="C4872">
        <v>4253340.7126279688</v>
      </c>
      <c r="D4872" t="str">
        <v>unmet</v>
      </c>
      <c r="E4872">
        <v>-740054.75513935275</v>
      </c>
    </row>
    <row r="4873" spans="1:5" x14ac:dyDescent="0.25">
      <c r="A4873">
        <v>4806</v>
      </c>
      <c r="B4873" s="40">
        <v>2797617.2939596223</v>
      </c>
      <c r="C4873">
        <v>4253159.8071774328</v>
      </c>
      <c r="D4873" t="str">
        <v>unmet</v>
      </c>
      <c r="E4873">
        <v>-1455542.5132178105</v>
      </c>
    </row>
    <row r="4874" spans="1:5" x14ac:dyDescent="0.25">
      <c r="A4874">
        <v>4807</v>
      </c>
      <c r="B4874" s="40">
        <v>2793940.2195846578</v>
      </c>
      <c r="C4874">
        <v>4253294.4566608584</v>
      </c>
      <c r="D4874" t="str">
        <v>unmet</v>
      </c>
      <c r="E4874">
        <v>-1459354.2370762005</v>
      </c>
    </row>
    <row r="4875" spans="1:5" x14ac:dyDescent="0.25">
      <c r="A4875">
        <v>4808</v>
      </c>
      <c r="B4875" s="40">
        <v>2989288.0309918053</v>
      </c>
      <c r="C4875">
        <v>4253121.7784176106</v>
      </c>
      <c r="D4875" t="str">
        <v>unmet</v>
      </c>
      <c r="E4875">
        <v>-1263833.7474258053</v>
      </c>
    </row>
    <row r="4876" spans="1:5" x14ac:dyDescent="0.25">
      <c r="A4876">
        <v>4809</v>
      </c>
      <c r="B4876" s="40">
        <v>3454704.2286568936</v>
      </c>
      <c r="C4876">
        <v>4253284.3030031472</v>
      </c>
      <c r="D4876" t="str">
        <v>unmet</v>
      </c>
      <c r="E4876">
        <v>-798580.07434625365</v>
      </c>
    </row>
    <row r="4877" spans="1:5" x14ac:dyDescent="0.25">
      <c r="A4877">
        <v>4810</v>
      </c>
      <c r="B4877" s="40">
        <v>2932110.8932525031</v>
      </c>
      <c r="C4877">
        <v>4253109.8730726577</v>
      </c>
      <c r="D4877" t="str">
        <v>unmet</v>
      </c>
      <c r="E4877">
        <v>-1320998.9798201546</v>
      </c>
    </row>
    <row r="4878" spans="1:5" x14ac:dyDescent="0.25">
      <c r="A4878">
        <v>4811</v>
      </c>
      <c r="B4878" s="40">
        <v>3404195.2962342976</v>
      </c>
      <c r="C4878">
        <v>4253496.1337623177</v>
      </c>
      <c r="D4878" t="str">
        <v>unmet</v>
      </c>
      <c r="E4878">
        <v>-849300.83752802014</v>
      </c>
    </row>
    <row r="4879" spans="1:5" x14ac:dyDescent="0.25">
      <c r="A4879">
        <v>4812</v>
      </c>
      <c r="B4879" s="40">
        <v>3064147.2360820146</v>
      </c>
      <c r="C4879">
        <v>4253762.2576618874</v>
      </c>
      <c r="D4879" t="str">
        <v>unmet</v>
      </c>
      <c r="E4879">
        <v>-1189615.0215798728</v>
      </c>
    </row>
    <row r="4880" spans="1:5" x14ac:dyDescent="0.25">
      <c r="A4880">
        <v>4813</v>
      </c>
      <c r="B4880" s="40">
        <v>4007795.8753313846</v>
      </c>
      <c r="C4880">
        <v>4252831.1043438809</v>
      </c>
      <c r="D4880" t="str">
        <v>unmet</v>
      </c>
      <c r="E4880">
        <v>-245035.2290124963</v>
      </c>
    </row>
    <row r="4881" spans="1:5" x14ac:dyDescent="0.25">
      <c r="A4881">
        <v>4814</v>
      </c>
      <c r="B4881" s="40">
        <v>2987492.2504789704</v>
      </c>
      <c r="C4881">
        <v>4253180.3972620387</v>
      </c>
      <c r="D4881" t="str">
        <v>unmet</v>
      </c>
      <c r="E4881">
        <v>-1265688.1467830683</v>
      </c>
    </row>
    <row r="4882" spans="1:5" x14ac:dyDescent="0.25">
      <c r="A4882">
        <v>4815</v>
      </c>
      <c r="B4882" s="40">
        <v>2982173.9454499418</v>
      </c>
      <c r="C4882">
        <v>4253393.5456455732</v>
      </c>
      <c r="D4882" t="str">
        <v>unmet</v>
      </c>
      <c r="E4882">
        <v>-1271219.6001956314</v>
      </c>
    </row>
    <row r="4883" spans="1:5" x14ac:dyDescent="0.25">
      <c r="A4883">
        <v>4816</v>
      </c>
      <c r="B4883" s="40">
        <v>3172986.0326081431</v>
      </c>
      <c r="C4883">
        <v>4253297.7446145099</v>
      </c>
      <c r="D4883" t="str">
        <v>unmet</v>
      </c>
      <c r="E4883">
        <v>-1080311.7120063668</v>
      </c>
    </row>
    <row r="4884" spans="1:5" x14ac:dyDescent="0.25">
      <c r="A4884">
        <v>4817</v>
      </c>
      <c r="B4884" s="40">
        <v>4792343.8290371429</v>
      </c>
      <c r="C4884">
        <v>4253172.3756027902</v>
      </c>
      <c r="D4884" t="str">
        <v>met</v>
      </c>
      <c r="E4884">
        <v>539171.45343435276</v>
      </c>
    </row>
    <row r="4885" spans="1:5" x14ac:dyDescent="0.25">
      <c r="A4885">
        <v>4818</v>
      </c>
      <c r="B4885" s="40">
        <v>3852662.9372975361</v>
      </c>
      <c r="C4885">
        <v>4253375.9048220627</v>
      </c>
      <c r="D4885" t="str">
        <v>unmet</v>
      </c>
      <c r="E4885">
        <v>-400712.96752452664</v>
      </c>
    </row>
    <row r="4886" spans="1:5" x14ac:dyDescent="0.25">
      <c r="A4886">
        <v>4819</v>
      </c>
      <c r="B4886" s="40">
        <v>2833578.2628133753</v>
      </c>
      <c r="C4886">
        <v>4253504.4595008036</v>
      </c>
      <c r="D4886" t="str">
        <v>unmet</v>
      </c>
      <c r="E4886">
        <v>-1419926.1966874283</v>
      </c>
    </row>
    <row r="4887" spans="1:5" x14ac:dyDescent="0.25">
      <c r="A4887">
        <v>4820</v>
      </c>
      <c r="B4887" s="40">
        <v>3546658.9858980551</v>
      </c>
      <c r="C4887">
        <v>4253161.7098103371</v>
      </c>
      <c r="D4887" t="str">
        <v>unmet</v>
      </c>
      <c r="E4887">
        <v>-706502.72391228192</v>
      </c>
    </row>
    <row r="4888" spans="1:5" x14ac:dyDescent="0.25">
      <c r="A4888">
        <v>4821</v>
      </c>
      <c r="B4888" s="40">
        <v>3507944.7278843028</v>
      </c>
      <c r="C4888">
        <v>4252846.3944882825</v>
      </c>
      <c r="D4888" t="str">
        <v>unmet</v>
      </c>
      <c r="E4888">
        <v>-744901.66660397965</v>
      </c>
    </row>
    <row r="4889" spans="1:5" x14ac:dyDescent="0.25">
      <c r="A4889">
        <v>4822</v>
      </c>
      <c r="B4889" s="40">
        <v>3099169.4684299063</v>
      </c>
      <c r="C4889">
        <v>4253348.5843030931</v>
      </c>
      <c r="D4889" t="str">
        <v>unmet</v>
      </c>
      <c r="E4889">
        <v>-1154179.1158731868</v>
      </c>
    </row>
    <row r="4890" spans="1:5" x14ac:dyDescent="0.25">
      <c r="A4890">
        <v>4823</v>
      </c>
      <c r="B4890" s="40">
        <v>3398974.2775125848</v>
      </c>
      <c r="C4890">
        <v>4253373.0601782911</v>
      </c>
      <c r="D4890" t="str">
        <v>unmet</v>
      </c>
      <c r="E4890">
        <v>-854398.78266570624</v>
      </c>
    </row>
    <row r="4891" spans="1:5" x14ac:dyDescent="0.25">
      <c r="A4891">
        <v>4824</v>
      </c>
      <c r="B4891" s="40">
        <v>3356323.3151652487</v>
      </c>
      <c r="C4891">
        <v>4252823.9828796731</v>
      </c>
      <c r="D4891" t="str">
        <v>unmet</v>
      </c>
      <c r="E4891">
        <v>-896500.66771442443</v>
      </c>
    </row>
    <row r="4892" spans="1:5" x14ac:dyDescent="0.25">
      <c r="A4892">
        <v>4825</v>
      </c>
      <c r="B4892" s="40">
        <v>4215833.5651075449</v>
      </c>
      <c r="C4892">
        <v>4253390.9795842553</v>
      </c>
      <c r="D4892" t="str">
        <v>unmet</v>
      </c>
      <c r="E4892">
        <v>-37557.414476710372</v>
      </c>
    </row>
    <row r="4893" spans="1:5" x14ac:dyDescent="0.25">
      <c r="A4893">
        <v>4826</v>
      </c>
      <c r="B4893" s="40">
        <v>3075283.4042396988</v>
      </c>
      <c r="C4893">
        <v>4252934.8060641643</v>
      </c>
      <c r="D4893" t="str">
        <v>unmet</v>
      </c>
      <c r="E4893">
        <v>-1177651.4018244655</v>
      </c>
    </row>
    <row r="4894" spans="1:5" x14ac:dyDescent="0.25">
      <c r="A4894">
        <v>4827</v>
      </c>
      <c r="B4894" s="40">
        <v>4026398.9728980861</v>
      </c>
      <c r="C4894">
        <v>4253955.8966448056</v>
      </c>
      <c r="D4894" t="str">
        <v>unmet</v>
      </c>
      <c r="E4894">
        <v>-227556.92374671949</v>
      </c>
    </row>
    <row r="4895" spans="1:5" x14ac:dyDescent="0.25">
      <c r="A4895">
        <v>4828</v>
      </c>
      <c r="B4895" s="40">
        <v>3229638.5479579386</v>
      </c>
      <c r="C4895">
        <v>4253851.1073462674</v>
      </c>
      <c r="D4895" t="str">
        <v>unmet</v>
      </c>
      <c r="E4895">
        <v>-1024212.5593883288</v>
      </c>
    </row>
    <row r="4896" spans="1:5" x14ac:dyDescent="0.25">
      <c r="A4896">
        <v>4829</v>
      </c>
      <c r="B4896" s="40">
        <v>3755699.4398800428</v>
      </c>
      <c r="C4896">
        <v>4253155.7588303732</v>
      </c>
      <c r="D4896" t="str">
        <v>unmet</v>
      </c>
      <c r="E4896">
        <v>-497456.31895033037</v>
      </c>
    </row>
    <row r="4897" spans="1:5" x14ac:dyDescent="0.25">
      <c r="A4897">
        <v>4830</v>
      </c>
      <c r="B4897" s="40">
        <v>4556466.6858791737</v>
      </c>
      <c r="C4897">
        <v>4253160.2827852285</v>
      </c>
      <c r="D4897" t="str">
        <v>met</v>
      </c>
      <c r="E4897">
        <v>303306.40309394524</v>
      </c>
    </row>
    <row r="4898" spans="1:5" x14ac:dyDescent="0.25">
      <c r="A4898">
        <v>4831</v>
      </c>
      <c r="B4898" s="40">
        <v>3235817.1330891638</v>
      </c>
      <c r="C4898">
        <v>4253325.9949689843</v>
      </c>
      <c r="D4898" t="str">
        <v>unmet</v>
      </c>
      <c r="E4898">
        <v>-1017508.8618798205</v>
      </c>
    </row>
    <row r="4899" spans="1:5" x14ac:dyDescent="0.25">
      <c r="A4899">
        <v>4832</v>
      </c>
      <c r="B4899" s="40">
        <v>3176172.5912572015</v>
      </c>
      <c r="C4899">
        <v>4253400.5680441493</v>
      </c>
      <c r="D4899" t="str">
        <v>unmet</v>
      </c>
      <c r="E4899">
        <v>-1077227.9767869478</v>
      </c>
    </row>
    <row r="4900" spans="1:5" x14ac:dyDescent="0.25">
      <c r="A4900">
        <v>4833</v>
      </c>
      <c r="B4900" s="40">
        <v>5839750.146023117</v>
      </c>
      <c r="C4900">
        <v>4253405.6291850535</v>
      </c>
      <c r="D4900" t="str">
        <v>met</v>
      </c>
      <c r="E4900">
        <v>1586344.5168380635</v>
      </c>
    </row>
    <row r="4901" spans="1:5" x14ac:dyDescent="0.25">
      <c r="A4901">
        <v>4834</v>
      </c>
      <c r="B4901" s="40">
        <v>3824529.7559741507</v>
      </c>
      <c r="C4901">
        <v>4253199.2940056222</v>
      </c>
      <c r="D4901" t="str">
        <v>unmet</v>
      </c>
      <c r="E4901">
        <v>-428669.53803147143</v>
      </c>
    </row>
    <row r="4902" spans="1:5" x14ac:dyDescent="0.25">
      <c r="A4902">
        <v>4835</v>
      </c>
      <c r="B4902" s="40">
        <v>2752126.4868199779</v>
      </c>
      <c r="C4902">
        <v>4253792.0678942781</v>
      </c>
      <c r="D4902" t="str">
        <v>unmet</v>
      </c>
      <c r="E4902">
        <v>-1501665.5810743002</v>
      </c>
    </row>
    <row r="4903" spans="1:5" x14ac:dyDescent="0.25">
      <c r="A4903">
        <v>4836</v>
      </c>
      <c r="B4903" s="40">
        <v>3892951.6466336627</v>
      </c>
      <c r="C4903">
        <v>4253460.5797081199</v>
      </c>
      <c r="D4903" t="str">
        <v>unmet</v>
      </c>
      <c r="E4903">
        <v>-360508.93307445711</v>
      </c>
    </row>
    <row r="4904" spans="1:5" x14ac:dyDescent="0.25">
      <c r="A4904">
        <v>4837</v>
      </c>
      <c r="B4904" s="40">
        <v>3199883.0134150567</v>
      </c>
      <c r="C4904">
        <v>4253229.2975182943</v>
      </c>
      <c r="D4904" t="str">
        <v>unmet</v>
      </c>
      <c r="E4904">
        <v>-1053346.2841032376</v>
      </c>
    </row>
    <row r="4905" spans="1:5" x14ac:dyDescent="0.25">
      <c r="A4905">
        <v>4838</v>
      </c>
      <c r="B4905" s="40">
        <v>3379232.3300687047</v>
      </c>
      <c r="C4905">
        <v>4253548.3269778397</v>
      </c>
      <c r="D4905" t="str">
        <v>unmet</v>
      </c>
      <c r="E4905">
        <v>-874315.99690913502</v>
      </c>
    </row>
    <row r="4906" spans="1:5" x14ac:dyDescent="0.25">
      <c r="A4906">
        <v>4839</v>
      </c>
      <c r="B4906" s="40">
        <v>3907823.9516957924</v>
      </c>
      <c r="C4906">
        <v>4253663.0697242087</v>
      </c>
      <c r="D4906" t="str">
        <v>unmet</v>
      </c>
      <c r="E4906">
        <v>-345839.1180284163</v>
      </c>
    </row>
    <row r="4907" spans="1:5" x14ac:dyDescent="0.25">
      <c r="A4907">
        <v>4840</v>
      </c>
      <c r="B4907" s="40">
        <v>3413593.3988102362</v>
      </c>
      <c r="C4907">
        <v>4252966.2239394011</v>
      </c>
      <c r="D4907" t="str">
        <v>unmet</v>
      </c>
      <c r="E4907">
        <v>-839372.82512916485</v>
      </c>
    </row>
    <row r="4908" spans="1:5" x14ac:dyDescent="0.25">
      <c r="A4908">
        <v>4841</v>
      </c>
      <c r="B4908" s="40">
        <v>4705925.4712053183</v>
      </c>
      <c r="C4908">
        <v>4253303.6866698591</v>
      </c>
      <c r="D4908" t="str">
        <v>met</v>
      </c>
      <c r="E4908">
        <v>452621.78453545924</v>
      </c>
    </row>
    <row r="4909" spans="1:5" x14ac:dyDescent="0.25">
      <c r="A4909">
        <v>4842</v>
      </c>
      <c r="B4909" s="40">
        <v>4793096.92584382</v>
      </c>
      <c r="C4909">
        <v>4253353.9687909428</v>
      </c>
      <c r="D4909" t="str">
        <v>met</v>
      </c>
      <c r="E4909">
        <v>539742.95705287717</v>
      </c>
    </row>
    <row r="4910" spans="1:5" x14ac:dyDescent="0.25">
      <c r="A4910">
        <v>4843</v>
      </c>
      <c r="B4910" s="40">
        <v>3696525.0765769072</v>
      </c>
      <c r="C4910">
        <v>4253036.8859509956</v>
      </c>
      <c r="D4910" t="str">
        <v>unmet</v>
      </c>
      <c r="E4910">
        <v>-556511.80937408842</v>
      </c>
    </row>
    <row r="4911" spans="1:5" x14ac:dyDescent="0.25">
      <c r="A4911">
        <v>4844</v>
      </c>
      <c r="B4911" s="40">
        <v>2930148.4772094628</v>
      </c>
      <c r="C4911">
        <v>4252948.9875363456</v>
      </c>
      <c r="D4911" t="str">
        <v>unmet</v>
      </c>
      <c r="E4911">
        <v>-1322800.5103268828</v>
      </c>
    </row>
    <row r="4912" spans="1:5" x14ac:dyDescent="0.25">
      <c r="A4912">
        <v>4845</v>
      </c>
      <c r="B4912" s="40">
        <v>4015549.4626364685</v>
      </c>
      <c r="C4912">
        <v>4253124.7550380724</v>
      </c>
      <c r="D4912" t="str">
        <v>unmet</v>
      </c>
      <c r="E4912">
        <v>-237575.29240160389</v>
      </c>
    </row>
    <row r="4913" spans="1:5" x14ac:dyDescent="0.25">
      <c r="A4913">
        <v>4846</v>
      </c>
      <c r="B4913" s="40">
        <v>3228078.4175177086</v>
      </c>
      <c r="C4913">
        <v>4253316.07085096</v>
      </c>
      <c r="D4913" t="str">
        <v>unmet</v>
      </c>
      <c r="E4913">
        <v>-1025237.6533332514</v>
      </c>
    </row>
    <row r="4914" spans="1:5" x14ac:dyDescent="0.25">
      <c r="A4914">
        <v>4847</v>
      </c>
      <c r="B4914" s="40">
        <v>2886381.714939957</v>
      </c>
      <c r="C4914">
        <v>4253300.5634146668</v>
      </c>
      <c r="D4914" t="str">
        <v>unmet</v>
      </c>
      <c r="E4914">
        <v>-1366918.8484747098</v>
      </c>
    </row>
    <row r="4915" spans="1:5" x14ac:dyDescent="0.25">
      <c r="A4915">
        <v>4848</v>
      </c>
      <c r="B4915" s="40">
        <v>6043293.9724513218</v>
      </c>
      <c r="C4915">
        <v>4253705.1418223558</v>
      </c>
      <c r="D4915" t="str">
        <v>met</v>
      </c>
      <c r="E4915">
        <v>1789588.830628966</v>
      </c>
    </row>
    <row r="4916" spans="1:5" x14ac:dyDescent="0.25">
      <c r="A4916">
        <v>4849</v>
      </c>
      <c r="B4916" s="40">
        <v>3546622.9718989623</v>
      </c>
      <c r="C4916">
        <v>4253603.0351263415</v>
      </c>
      <c r="D4916" t="str">
        <v>unmet</v>
      </c>
      <c r="E4916">
        <v>-706980.06322737923</v>
      </c>
    </row>
    <row r="4917" spans="1:5" x14ac:dyDescent="0.25">
      <c r="A4917">
        <v>4850</v>
      </c>
      <c r="B4917" s="40">
        <v>3029379.0143149458</v>
      </c>
      <c r="C4917">
        <v>4253295.7418915005</v>
      </c>
      <c r="D4917" t="str">
        <v>unmet</v>
      </c>
      <c r="E4917">
        <v>-1223916.7275765548</v>
      </c>
    </row>
    <row r="4918" spans="1:5" x14ac:dyDescent="0.25">
      <c r="A4918">
        <v>4851</v>
      </c>
      <c r="B4918" s="40">
        <v>4221504.8051324245</v>
      </c>
      <c r="C4918">
        <v>4253186.5681077037</v>
      </c>
      <c r="D4918" t="str">
        <v>unmet</v>
      </c>
      <c r="E4918">
        <v>-31681.762975279242</v>
      </c>
    </row>
    <row r="4919" spans="1:5" x14ac:dyDescent="0.25">
      <c r="A4919">
        <v>4852</v>
      </c>
      <c r="B4919" s="40">
        <v>3230717.041269674</v>
      </c>
      <c r="C4919">
        <v>4253822.927498403</v>
      </c>
      <c r="D4919" t="str">
        <v>unmet</v>
      </c>
      <c r="E4919">
        <v>-1023105.886228729</v>
      </c>
    </row>
    <row r="4920" spans="1:5" x14ac:dyDescent="0.25">
      <c r="A4920">
        <v>4853</v>
      </c>
      <c r="B4920" s="40">
        <v>3134088.9151559775</v>
      </c>
      <c r="C4920">
        <v>4252874.0129649462</v>
      </c>
      <c r="D4920" t="str">
        <v>unmet</v>
      </c>
      <c r="E4920">
        <v>-1118785.0978089687</v>
      </c>
    </row>
    <row r="4921" spans="1:5" x14ac:dyDescent="0.25">
      <c r="A4921">
        <v>4854</v>
      </c>
      <c r="B4921" s="40">
        <v>3163621.1792570082</v>
      </c>
      <c r="C4921">
        <v>4252882.0878654849</v>
      </c>
      <c r="D4921" t="str">
        <v>unmet</v>
      </c>
      <c r="E4921">
        <v>-1089260.9086084766</v>
      </c>
    </row>
    <row r="4922" spans="1:5" x14ac:dyDescent="0.25">
      <c r="A4922">
        <v>4855</v>
      </c>
      <c r="B4922" s="40">
        <v>3684300.8362647528</v>
      </c>
      <c r="C4922">
        <v>4253326.8454711689</v>
      </c>
      <c r="D4922" t="str">
        <v>unmet</v>
      </c>
      <c r="E4922">
        <v>-569026.00920641609</v>
      </c>
    </row>
    <row r="4923" spans="1:5" x14ac:dyDescent="0.25">
      <c r="A4923">
        <v>4856</v>
      </c>
      <c r="B4923" s="40">
        <v>3146091.5381352734</v>
      </c>
      <c r="C4923">
        <v>4253228.2881953306</v>
      </c>
      <c r="D4923" t="str">
        <v>unmet</v>
      </c>
      <c r="E4923">
        <v>-1107136.7500600573</v>
      </c>
    </row>
    <row r="4924" spans="1:5" x14ac:dyDescent="0.25">
      <c r="A4924">
        <v>4857</v>
      </c>
      <c r="B4924" s="40">
        <v>3647859.7609102847</v>
      </c>
      <c r="C4924">
        <v>4253674.0869082799</v>
      </c>
      <c r="D4924" t="str">
        <v>unmet</v>
      </c>
      <c r="E4924">
        <v>-605814.32599799521</v>
      </c>
    </row>
    <row r="4925" spans="1:5" x14ac:dyDescent="0.25">
      <c r="A4925">
        <v>4858</v>
      </c>
      <c r="B4925" s="40">
        <v>3253451.1449354449</v>
      </c>
      <c r="C4925">
        <v>4253855.4687886946</v>
      </c>
      <c r="D4925" t="str">
        <v>unmet</v>
      </c>
      <c r="E4925">
        <v>-1000404.3238532497</v>
      </c>
    </row>
    <row r="4926" spans="1:5" x14ac:dyDescent="0.25">
      <c r="A4926">
        <v>4859</v>
      </c>
      <c r="B4926" s="40">
        <v>3572203.8918639356</v>
      </c>
      <c r="C4926">
        <v>4253075.4710799465</v>
      </c>
      <c r="D4926" t="str">
        <v>unmet</v>
      </c>
      <c r="E4926">
        <v>-680871.57921601087</v>
      </c>
    </row>
    <row r="4927" spans="1:5" x14ac:dyDescent="0.25">
      <c r="A4927">
        <v>4860</v>
      </c>
      <c r="B4927" s="40">
        <v>3040743.0091856094</v>
      </c>
      <c r="C4927">
        <v>4253019.2246536836</v>
      </c>
      <c r="D4927" t="str">
        <v>unmet</v>
      </c>
      <c r="E4927">
        <v>-1212276.2154680742</v>
      </c>
    </row>
    <row r="4928" spans="1:5" x14ac:dyDescent="0.25">
      <c r="A4928">
        <v>4861</v>
      </c>
      <c r="B4928" s="40">
        <v>3348289.4976453846</v>
      </c>
      <c r="C4928">
        <v>4253290.6757718464</v>
      </c>
      <c r="D4928" t="str">
        <v>unmet</v>
      </c>
      <c r="E4928">
        <v>-905001.1781264618</v>
      </c>
    </row>
    <row r="4929" spans="1:5" x14ac:dyDescent="0.25">
      <c r="A4929">
        <v>4862</v>
      </c>
      <c r="B4929" s="40">
        <v>6962856.2785065584</v>
      </c>
      <c r="C4929">
        <v>4253450.5165695269</v>
      </c>
      <c r="D4929" t="str">
        <v>met</v>
      </c>
      <c r="E4929">
        <v>2709405.7619370315</v>
      </c>
    </row>
    <row r="4930" spans="1:5" x14ac:dyDescent="0.25">
      <c r="A4930">
        <v>4863</v>
      </c>
      <c r="B4930" s="40">
        <v>3884297.4833861822</v>
      </c>
      <c r="C4930">
        <v>4253468.7574847201</v>
      </c>
      <c r="D4930" t="str">
        <v>unmet</v>
      </c>
      <c r="E4930">
        <v>-369171.27409853786</v>
      </c>
    </row>
    <row r="4931" spans="1:5" x14ac:dyDescent="0.25">
      <c r="A4931">
        <v>4864</v>
      </c>
      <c r="B4931" s="40">
        <v>3339283.9730039001</v>
      </c>
      <c r="C4931">
        <v>4252752.8748135446</v>
      </c>
      <c r="D4931" t="str">
        <v>unmet</v>
      </c>
      <c r="E4931">
        <v>-913468.90180964442</v>
      </c>
    </row>
    <row r="4932" spans="1:5" x14ac:dyDescent="0.25">
      <c r="A4932">
        <v>4865</v>
      </c>
      <c r="B4932" s="40">
        <v>3161229.9294999689</v>
      </c>
      <c r="C4932">
        <v>4252995.9489537869</v>
      </c>
      <c r="D4932" t="str">
        <v>unmet</v>
      </c>
      <c r="E4932">
        <v>-1091766.019453818</v>
      </c>
    </row>
    <row r="4933" spans="1:5" x14ac:dyDescent="0.25">
      <c r="A4933">
        <v>4866</v>
      </c>
      <c r="B4933" s="40">
        <v>3301021.5216655554</v>
      </c>
      <c r="C4933">
        <v>4253275.5089641567</v>
      </c>
      <c r="D4933" t="str">
        <v>unmet</v>
      </c>
      <c r="E4933">
        <v>-952253.98729860131</v>
      </c>
    </row>
    <row r="4934" spans="1:5" x14ac:dyDescent="0.25">
      <c r="A4934">
        <v>4867</v>
      </c>
      <c r="B4934" s="40">
        <v>2902946.7788185105</v>
      </c>
      <c r="C4934">
        <v>4253062.3331841119</v>
      </c>
      <c r="D4934" t="str">
        <v>unmet</v>
      </c>
      <c r="E4934">
        <v>-1350115.5543656014</v>
      </c>
    </row>
    <row r="4935" spans="1:5" x14ac:dyDescent="0.25">
      <c r="A4935">
        <v>4868</v>
      </c>
      <c r="B4935" s="40">
        <v>3358504.5358024994</v>
      </c>
      <c r="C4935">
        <v>4253465.119635622</v>
      </c>
      <c r="D4935" t="str">
        <v>unmet</v>
      </c>
      <c r="E4935">
        <v>-894960.58383312263</v>
      </c>
    </row>
    <row r="4936" spans="1:5" x14ac:dyDescent="0.25">
      <c r="A4936">
        <v>4869</v>
      </c>
      <c r="B4936" s="40">
        <v>4724789.4924448673</v>
      </c>
      <c r="C4936">
        <v>4253119.2736743418</v>
      </c>
      <c r="D4936" t="str">
        <v>met</v>
      </c>
      <c r="E4936">
        <v>471670.21877052542</v>
      </c>
    </row>
    <row r="4937" spans="1:5" x14ac:dyDescent="0.25">
      <c r="A4937">
        <v>4870</v>
      </c>
      <c r="B4937" s="40">
        <v>3458572.6472692182</v>
      </c>
      <c r="C4937">
        <v>4253481.0205718996</v>
      </c>
      <c r="D4937" t="str">
        <v>unmet</v>
      </c>
      <c r="E4937">
        <v>-794908.37330268137</v>
      </c>
    </row>
    <row r="4938" spans="1:5" x14ac:dyDescent="0.25">
      <c r="A4938">
        <v>4871</v>
      </c>
      <c r="B4938" s="40">
        <v>3915770.6882674517</v>
      </c>
      <c r="C4938">
        <v>4253401.1194967367</v>
      </c>
      <c r="D4938" t="str">
        <v>unmet</v>
      </c>
      <c r="E4938">
        <v>-337630.43122928496</v>
      </c>
    </row>
    <row r="4939" spans="1:5" x14ac:dyDescent="0.25">
      <c r="A4939">
        <v>4872</v>
      </c>
      <c r="B4939" s="40">
        <v>3340977.9433647683</v>
      </c>
      <c r="C4939">
        <v>4254579.8703594515</v>
      </c>
      <c r="D4939" t="str">
        <v>unmet</v>
      </c>
      <c r="E4939">
        <v>-913601.92699468322</v>
      </c>
    </row>
    <row r="4940" spans="1:5" x14ac:dyDescent="0.25">
      <c r="A4940">
        <v>4873</v>
      </c>
      <c r="B4940" s="40">
        <v>4231063.5441498738</v>
      </c>
      <c r="C4940">
        <v>4253166.3938748082</v>
      </c>
      <c r="D4940" t="str">
        <v>unmet</v>
      </c>
      <c r="E4940">
        <v>-22102.849724934436</v>
      </c>
    </row>
    <row r="4941" spans="1:5" x14ac:dyDescent="0.25">
      <c r="A4941">
        <v>4874</v>
      </c>
      <c r="B4941" s="40">
        <v>3393614.4513853085</v>
      </c>
      <c r="C4941">
        <v>4253163.4426675467</v>
      </c>
      <c r="D4941" t="str">
        <v>unmet</v>
      </c>
      <c r="E4941">
        <v>-859548.99128223816</v>
      </c>
    </row>
    <row r="4942" spans="1:5" x14ac:dyDescent="0.25">
      <c r="A4942">
        <v>4875</v>
      </c>
      <c r="B4942" s="40">
        <v>4389519.7299510445</v>
      </c>
      <c r="C4942">
        <v>4253384.3217488201</v>
      </c>
      <c r="D4942" t="str">
        <v>met</v>
      </c>
      <c r="E4942">
        <v>136135.40820222441</v>
      </c>
    </row>
    <row r="4943" spans="1:5" x14ac:dyDescent="0.25">
      <c r="A4943">
        <v>4876</v>
      </c>
      <c r="B4943" s="40">
        <v>3020437.8721158123</v>
      </c>
      <c r="C4943">
        <v>4253258.7585970536</v>
      </c>
      <c r="D4943" t="str">
        <v>unmet</v>
      </c>
      <c r="E4943">
        <v>-1232820.8864812413</v>
      </c>
    </row>
    <row r="4944" spans="1:5" x14ac:dyDescent="0.25">
      <c r="A4944">
        <v>4877</v>
      </c>
      <c r="B4944" s="40">
        <v>3174403.6365399128</v>
      </c>
      <c r="C4944">
        <v>4253911.4049711842</v>
      </c>
      <c r="D4944" t="str">
        <v>unmet</v>
      </c>
      <c r="E4944">
        <v>-1079507.7684312714</v>
      </c>
    </row>
    <row r="4945" spans="1:5" x14ac:dyDescent="0.25">
      <c r="A4945">
        <v>4878</v>
      </c>
      <c r="B4945" s="40">
        <v>4392314.1875287164</v>
      </c>
      <c r="C4945">
        <v>4253180.1540233027</v>
      </c>
      <c r="D4945" t="str">
        <v>met</v>
      </c>
      <c r="E4945">
        <v>139134.03350541368</v>
      </c>
    </row>
    <row r="4946" spans="1:5" x14ac:dyDescent="0.25">
      <c r="A4946">
        <v>4879</v>
      </c>
      <c r="B4946" s="40">
        <v>4331586.0055218972</v>
      </c>
      <c r="C4946">
        <v>4253495.2016163329</v>
      </c>
      <c r="D4946" t="str">
        <v>met</v>
      </c>
      <c r="E4946">
        <v>78090.80390556436</v>
      </c>
    </row>
    <row r="4947" spans="1:5" x14ac:dyDescent="0.25">
      <c r="A4947">
        <v>4880</v>
      </c>
      <c r="B4947" s="40">
        <v>2835629.7683311659</v>
      </c>
      <c r="C4947">
        <v>4253918.2383838985</v>
      </c>
      <c r="D4947" t="str">
        <v>unmet</v>
      </c>
      <c r="E4947">
        <v>-1418288.4700527326</v>
      </c>
    </row>
    <row r="4948" spans="1:5" x14ac:dyDescent="0.25">
      <c r="A4948">
        <v>4881</v>
      </c>
      <c r="B4948" s="40">
        <v>3623526.2190335412</v>
      </c>
      <c r="C4948">
        <v>4253252.8393039647</v>
      </c>
      <c r="D4948" t="str">
        <v>unmet</v>
      </c>
      <c r="E4948">
        <v>-629726.62027042359</v>
      </c>
    </row>
    <row r="4949" spans="1:5" x14ac:dyDescent="0.25">
      <c r="A4949">
        <v>4882</v>
      </c>
      <c r="B4949" s="40">
        <v>3345663.695111122</v>
      </c>
      <c r="C4949">
        <v>4253250.148484637</v>
      </c>
      <c r="D4949" t="str">
        <v>unmet</v>
      </c>
      <c r="E4949">
        <v>-907586.45337351505</v>
      </c>
    </row>
    <row r="4950" spans="1:5" x14ac:dyDescent="0.25">
      <c r="A4950">
        <v>4883</v>
      </c>
      <c r="B4950" s="40">
        <v>3690573.0417352621</v>
      </c>
      <c r="C4950">
        <v>4252847.3998998562</v>
      </c>
      <c r="D4950" t="str">
        <v>unmet</v>
      </c>
      <c r="E4950">
        <v>-562274.35816459404</v>
      </c>
    </row>
    <row r="4951" spans="1:5" x14ac:dyDescent="0.25">
      <c r="A4951">
        <v>4884</v>
      </c>
      <c r="B4951" s="40">
        <v>2842952.6043626769</v>
      </c>
      <c r="C4951">
        <v>4253533.3470773334</v>
      </c>
      <c r="D4951" t="str">
        <v>unmet</v>
      </c>
      <c r="E4951">
        <v>-1410580.7427146565</v>
      </c>
    </row>
    <row r="4952" spans="1:5" x14ac:dyDescent="0.25">
      <c r="A4952">
        <v>4885</v>
      </c>
      <c r="B4952" s="40">
        <v>4051210.0845607687</v>
      </c>
      <c r="C4952">
        <v>4253405.3770706812</v>
      </c>
      <c r="D4952" t="str">
        <v>unmet</v>
      </c>
      <c r="E4952">
        <v>-202195.29250991251</v>
      </c>
    </row>
    <row r="4953" spans="1:5" x14ac:dyDescent="0.25">
      <c r="A4953">
        <v>4886</v>
      </c>
      <c r="B4953" s="40">
        <v>3991300.2447587075</v>
      </c>
      <c r="C4953">
        <v>4253234.953592075</v>
      </c>
      <c r="D4953" t="str">
        <v>unmet</v>
      </c>
      <c r="E4953">
        <v>-261934.70883336756</v>
      </c>
    </row>
    <row r="4954" spans="1:5" x14ac:dyDescent="0.25">
      <c r="A4954">
        <v>4887</v>
      </c>
      <c r="B4954" s="40">
        <v>2875096.719058028</v>
      </c>
      <c r="C4954">
        <v>4253498.2654514574</v>
      </c>
      <c r="D4954" t="str">
        <v>unmet</v>
      </c>
      <c r="E4954">
        <v>-1378401.5463934294</v>
      </c>
    </row>
    <row r="4955" spans="1:5" x14ac:dyDescent="0.25">
      <c r="A4955">
        <v>4888</v>
      </c>
      <c r="B4955" s="40">
        <v>3120983.7244101195</v>
      </c>
      <c r="C4955">
        <v>4253301.5494324295</v>
      </c>
      <c r="D4955" t="str">
        <v>unmet</v>
      </c>
      <c r="E4955">
        <v>-1132317.82502231</v>
      </c>
    </row>
    <row r="4956" spans="1:5" x14ac:dyDescent="0.25">
      <c r="A4956">
        <v>4889</v>
      </c>
      <c r="B4956" s="40">
        <v>3510054.3296648888</v>
      </c>
      <c r="C4956">
        <v>4253926.1635994511</v>
      </c>
      <c r="D4956" t="str">
        <v>unmet</v>
      </c>
      <c r="E4956">
        <v>-743871.83393456228</v>
      </c>
    </row>
    <row r="4957" spans="1:5" x14ac:dyDescent="0.25">
      <c r="A4957">
        <v>4890</v>
      </c>
      <c r="B4957" s="40">
        <v>3655034.7057483913</v>
      </c>
      <c r="C4957">
        <v>4253896.3911538012</v>
      </c>
      <c r="D4957" t="str">
        <v>unmet</v>
      </c>
      <c r="E4957">
        <v>-598861.68540540989</v>
      </c>
    </row>
    <row r="4958" spans="1:5" x14ac:dyDescent="0.25">
      <c r="A4958">
        <v>4891</v>
      </c>
      <c r="B4958" s="40">
        <v>3376043.192427916</v>
      </c>
      <c r="C4958">
        <v>4253614.9923592862</v>
      </c>
      <c r="D4958" t="str">
        <v>unmet</v>
      </c>
      <c r="E4958">
        <v>-877571.79993137019</v>
      </c>
    </row>
    <row r="4959" spans="1:5" x14ac:dyDescent="0.25">
      <c r="A4959">
        <v>4892</v>
      </c>
      <c r="B4959" s="40">
        <v>3313130.1314633302</v>
      </c>
      <c r="C4959">
        <v>4253420.7097862745</v>
      </c>
      <c r="D4959" t="str">
        <v>unmet</v>
      </c>
      <c r="E4959">
        <v>-940290.57832294423</v>
      </c>
    </row>
    <row r="4960" spans="1:5" x14ac:dyDescent="0.25">
      <c r="A4960">
        <v>4893</v>
      </c>
      <c r="B4960" s="40">
        <v>3981722.3737498438</v>
      </c>
      <c r="C4960">
        <v>4253342.2839856977</v>
      </c>
      <c r="D4960" t="str">
        <v>unmet</v>
      </c>
      <c r="E4960">
        <v>-271619.91023585387</v>
      </c>
    </row>
    <row r="4961" spans="1:5" x14ac:dyDescent="0.25">
      <c r="A4961">
        <v>4894</v>
      </c>
      <c r="B4961" s="40">
        <v>4432643.2164352359</v>
      </c>
      <c r="C4961">
        <v>4253036.2173952693</v>
      </c>
      <c r="D4961" t="str">
        <v>met</v>
      </c>
      <c r="E4961">
        <v>179606.99903996661</v>
      </c>
    </row>
    <row r="4962" spans="1:5" x14ac:dyDescent="0.25">
      <c r="A4962">
        <v>4895</v>
      </c>
      <c r="B4962" s="40">
        <v>3425309.1322867344</v>
      </c>
      <c r="C4962">
        <v>4253551.524371299</v>
      </c>
      <c r="D4962" t="str">
        <v>unmet</v>
      </c>
      <c r="E4962">
        <v>-828242.39208456455</v>
      </c>
    </row>
    <row r="4963" spans="1:5" x14ac:dyDescent="0.25">
      <c r="A4963">
        <v>4896</v>
      </c>
      <c r="B4963" s="40">
        <v>5010407.691306239</v>
      </c>
      <c r="C4963">
        <v>4253347.8796475781</v>
      </c>
      <c r="D4963" t="str">
        <v>met</v>
      </c>
      <c r="E4963">
        <v>757059.81165866088</v>
      </c>
    </row>
    <row r="4964" spans="1:5" x14ac:dyDescent="0.25">
      <c r="A4964">
        <v>4897</v>
      </c>
      <c r="B4964" s="40">
        <v>5813547.5469050091</v>
      </c>
      <c r="C4964">
        <v>4252812.9020433705</v>
      </c>
      <c r="D4964" t="str">
        <v>met</v>
      </c>
      <c r="E4964">
        <v>1560734.6448616385</v>
      </c>
    </row>
    <row r="4965" spans="1:5" x14ac:dyDescent="0.25">
      <c r="A4965">
        <v>4898</v>
      </c>
      <c r="B4965" s="40">
        <v>4301929.4938782156</v>
      </c>
      <c r="C4965">
        <v>4253362.3709145319</v>
      </c>
      <c r="D4965" t="str">
        <v>met</v>
      </c>
      <c r="E4965">
        <v>48567.12296368368</v>
      </c>
    </row>
    <row r="4966" spans="1:5" x14ac:dyDescent="0.25">
      <c r="A4966">
        <v>4899</v>
      </c>
      <c r="B4966" s="40">
        <v>3562127.9649715424</v>
      </c>
      <c r="C4966">
        <v>4253373.2192738708</v>
      </c>
      <c r="D4966" t="str">
        <v>unmet</v>
      </c>
      <c r="E4966">
        <v>-691245.25430232845</v>
      </c>
    </row>
    <row r="4967" spans="1:5" x14ac:dyDescent="0.25">
      <c r="A4967">
        <v>4900</v>
      </c>
      <c r="B4967" s="40">
        <v>3401853.7613225966</v>
      </c>
      <c r="C4967">
        <v>4253480.7186507396</v>
      </c>
      <c r="D4967" t="str">
        <v>unmet</v>
      </c>
      <c r="E4967">
        <v>-851626.95732814306</v>
      </c>
    </row>
    <row r="4968" spans="1:5" x14ac:dyDescent="0.25">
      <c r="A4968">
        <v>4901</v>
      </c>
      <c r="B4968" s="40">
        <v>3469204.4218677706</v>
      </c>
      <c r="C4968">
        <v>4253159.6286850665</v>
      </c>
      <c r="D4968" t="str">
        <v>unmet</v>
      </c>
      <c r="E4968">
        <v>-783955.20681729587</v>
      </c>
    </row>
    <row r="4969" spans="1:5" x14ac:dyDescent="0.25">
      <c r="A4969">
        <v>4902</v>
      </c>
      <c r="B4969" s="40">
        <v>3462868.2400431847</v>
      </c>
      <c r="C4969">
        <v>4253724.0622304799</v>
      </c>
      <c r="D4969" t="str">
        <v>unmet</v>
      </c>
      <c r="E4969">
        <v>-790855.82218729518</v>
      </c>
    </row>
    <row r="4970" spans="1:5" x14ac:dyDescent="0.25">
      <c r="A4970">
        <v>4903</v>
      </c>
      <c r="B4970" s="40">
        <v>7547605.3177025337</v>
      </c>
      <c r="C4970">
        <v>4252977.3257852802</v>
      </c>
      <c r="D4970" t="str">
        <v>met</v>
      </c>
      <c r="E4970">
        <v>3294627.9919172535</v>
      </c>
    </row>
    <row r="4971" spans="1:5" x14ac:dyDescent="0.25">
      <c r="A4971">
        <v>4904</v>
      </c>
      <c r="B4971" s="40">
        <v>2911846.5899906745</v>
      </c>
      <c r="C4971">
        <v>4253143.7665053513</v>
      </c>
      <c r="D4971" t="str">
        <v>unmet</v>
      </c>
      <c r="E4971">
        <v>-1341297.1765146768</v>
      </c>
    </row>
    <row r="4972" spans="1:5" x14ac:dyDescent="0.25">
      <c r="A4972">
        <v>4905</v>
      </c>
      <c r="B4972" s="40">
        <v>3396371.1708530192</v>
      </c>
      <c r="C4972">
        <v>4253202.473661026</v>
      </c>
      <c r="D4972" t="str">
        <v>unmet</v>
      </c>
      <c r="E4972">
        <v>-856831.30280800676</v>
      </c>
    </row>
    <row r="4973" spans="1:5" x14ac:dyDescent="0.25">
      <c r="A4973">
        <v>4906</v>
      </c>
      <c r="B4973" s="40">
        <v>4255446.7500514789</v>
      </c>
      <c r="C4973">
        <v>4253096.2605912751</v>
      </c>
      <c r="D4973" t="str">
        <v>met</v>
      </c>
      <c r="E4973">
        <v>2350.4894602037966</v>
      </c>
    </row>
    <row r="4974" spans="1:5" x14ac:dyDescent="0.25">
      <c r="A4974">
        <v>4907</v>
      </c>
      <c r="B4974" s="40">
        <v>3515753.8970802911</v>
      </c>
      <c r="C4974">
        <v>4253522.7876592083</v>
      </c>
      <c r="D4974" t="str">
        <v>unmet</v>
      </c>
      <c r="E4974">
        <v>-737768.89057891723</v>
      </c>
    </row>
    <row r="4975" spans="1:5" x14ac:dyDescent="0.25">
      <c r="A4975">
        <v>4908</v>
      </c>
      <c r="B4975" s="40">
        <v>3107078.6483780099</v>
      </c>
      <c r="C4975">
        <v>4253295.5357199199</v>
      </c>
      <c r="D4975" t="str">
        <v>unmet</v>
      </c>
      <c r="E4975">
        <v>-1146216.88734191</v>
      </c>
    </row>
    <row r="4976" spans="1:5" x14ac:dyDescent="0.25">
      <c r="A4976">
        <v>4909</v>
      </c>
      <c r="B4976" s="40">
        <v>4647905.9122697264</v>
      </c>
      <c r="C4976">
        <v>4253242.691847017</v>
      </c>
      <c r="D4976" t="str">
        <v>met</v>
      </c>
      <c r="E4976">
        <v>394663.22042270936</v>
      </c>
    </row>
    <row r="4977" spans="1:5" x14ac:dyDescent="0.25">
      <c r="A4977">
        <v>4910</v>
      </c>
      <c r="B4977" s="40">
        <v>3584485.1428133901</v>
      </c>
      <c r="C4977">
        <v>4253282.578589784</v>
      </c>
      <c r="D4977" t="str">
        <v>unmet</v>
      </c>
      <c r="E4977">
        <v>-668797.43577639386</v>
      </c>
    </row>
    <row r="4978" spans="1:5" x14ac:dyDescent="0.25">
      <c r="A4978">
        <v>4911</v>
      </c>
      <c r="B4978" s="40">
        <v>3181170.3414817513</v>
      </c>
      <c r="C4978">
        <v>4252832.956605426</v>
      </c>
      <c r="D4978" t="str">
        <v>unmet</v>
      </c>
      <c r="E4978">
        <v>-1071662.6151236747</v>
      </c>
    </row>
    <row r="4979" spans="1:5" x14ac:dyDescent="0.25">
      <c r="A4979">
        <v>4912</v>
      </c>
      <c r="B4979" s="40">
        <v>3712944.2589139342</v>
      </c>
      <c r="C4979">
        <v>4253453.0050666975</v>
      </c>
      <c r="D4979" t="str">
        <v>unmet</v>
      </c>
      <c r="E4979">
        <v>-540508.74615276325</v>
      </c>
    </row>
    <row r="4980" spans="1:5" x14ac:dyDescent="0.25">
      <c r="A4980">
        <v>4913</v>
      </c>
      <c r="B4980" s="40">
        <v>4230674.7396107651</v>
      </c>
      <c r="C4980">
        <v>4253214.8421760341</v>
      </c>
      <c r="D4980" t="str">
        <v>unmet</v>
      </c>
      <c r="E4980">
        <v>-22540.102565268986</v>
      </c>
    </row>
    <row r="4981" spans="1:5" x14ac:dyDescent="0.25">
      <c r="A4981">
        <v>4914</v>
      </c>
      <c r="B4981" s="40">
        <v>4848100.3426618753</v>
      </c>
      <c r="C4981">
        <v>4253442.3375911862</v>
      </c>
      <c r="D4981" t="str">
        <v>met</v>
      </c>
      <c r="E4981">
        <v>594658.00507068913</v>
      </c>
    </row>
    <row r="4982" spans="1:5" x14ac:dyDescent="0.25">
      <c r="A4982">
        <v>4915</v>
      </c>
      <c r="B4982" s="40">
        <v>3329809.6791187748</v>
      </c>
      <c r="C4982">
        <v>4252896.9552709274</v>
      </c>
      <c r="D4982" t="str">
        <v>unmet</v>
      </c>
      <c r="E4982">
        <v>-923087.27615215257</v>
      </c>
    </row>
    <row r="4983" spans="1:5" x14ac:dyDescent="0.25">
      <c r="A4983">
        <v>4916</v>
      </c>
      <c r="B4983" s="40">
        <v>3760356.0852965382</v>
      </c>
      <c r="C4983">
        <v>4253506.1469169632</v>
      </c>
      <c r="D4983" t="str">
        <v>unmet</v>
      </c>
      <c r="E4983">
        <v>-493150.06162042497</v>
      </c>
    </row>
    <row r="4984" spans="1:5" x14ac:dyDescent="0.25">
      <c r="A4984">
        <v>4917</v>
      </c>
      <c r="B4984" s="40">
        <v>3200888.7286793962</v>
      </c>
      <c r="C4984">
        <v>4253607.956804757</v>
      </c>
      <c r="D4984" t="str">
        <v>unmet</v>
      </c>
      <c r="E4984">
        <v>-1052719.2281253608</v>
      </c>
    </row>
    <row r="4985" spans="1:5" x14ac:dyDescent="0.25">
      <c r="A4985">
        <v>4918</v>
      </c>
      <c r="B4985" s="40">
        <v>3244368.9813177632</v>
      </c>
      <c r="C4985">
        <v>4253434.4357822239</v>
      </c>
      <c r="D4985" t="str">
        <v>unmet</v>
      </c>
      <c r="E4985">
        <v>-1009065.4544644607</v>
      </c>
    </row>
    <row r="4986" spans="1:5" x14ac:dyDescent="0.25">
      <c r="A4986">
        <v>4919</v>
      </c>
      <c r="B4986" s="40">
        <v>3244663.9286115179</v>
      </c>
      <c r="C4986">
        <v>4253686.4584246632</v>
      </c>
      <c r="D4986" t="str">
        <v>unmet</v>
      </c>
      <c r="E4986">
        <v>-1009022.5298131453</v>
      </c>
    </row>
    <row r="4987" spans="1:5" x14ac:dyDescent="0.25">
      <c r="A4987">
        <v>4920</v>
      </c>
      <c r="B4987" s="40">
        <v>3688400.4532615421</v>
      </c>
      <c r="C4987">
        <v>4253061.444823157</v>
      </c>
      <c r="D4987" t="str">
        <v>unmet</v>
      </c>
      <c r="E4987">
        <v>-564660.99156161491</v>
      </c>
    </row>
    <row r="4988" spans="1:5" x14ac:dyDescent="0.25">
      <c r="A4988">
        <v>4921</v>
      </c>
      <c r="B4988" s="40">
        <v>3787999.6562648322</v>
      </c>
      <c r="C4988">
        <v>4253700.8512629289</v>
      </c>
      <c r="D4988" t="str">
        <v>unmet</v>
      </c>
      <c r="E4988">
        <v>-465701.19499809667</v>
      </c>
    </row>
    <row r="4989" spans="1:5" x14ac:dyDescent="0.25">
      <c r="A4989">
        <v>4922</v>
      </c>
      <c r="B4989" s="40">
        <v>3639901.4044295903</v>
      </c>
      <c r="C4989">
        <v>4253348.7299843645</v>
      </c>
      <c r="D4989" t="str">
        <v>unmet</v>
      </c>
      <c r="E4989">
        <v>-613447.32555477414</v>
      </c>
    </row>
    <row r="4990" spans="1:5" x14ac:dyDescent="0.25">
      <c r="A4990">
        <v>4923</v>
      </c>
      <c r="B4990" s="40">
        <v>4374254.8123222683</v>
      </c>
      <c r="C4990">
        <v>4252917.8703495786</v>
      </c>
      <c r="D4990" t="str">
        <v>met</v>
      </c>
      <c r="E4990">
        <v>121336.9419726897</v>
      </c>
    </row>
    <row r="4991" spans="1:5" x14ac:dyDescent="0.25">
      <c r="A4991">
        <v>4924</v>
      </c>
      <c r="B4991" s="40">
        <v>3610329.6410142435</v>
      </c>
      <c r="C4991">
        <v>4253363.7710113786</v>
      </c>
      <c r="D4991" t="str">
        <v>unmet</v>
      </c>
      <c r="E4991">
        <v>-643034.12999713514</v>
      </c>
    </row>
    <row r="4992" spans="1:5" x14ac:dyDescent="0.25">
      <c r="A4992">
        <v>4925</v>
      </c>
      <c r="B4992" s="40">
        <v>3555500.3764602202</v>
      </c>
      <c r="C4992">
        <v>4253432.7397144027</v>
      </c>
      <c r="D4992" t="str">
        <v>unmet</v>
      </c>
      <c r="E4992">
        <v>-697932.36325418251</v>
      </c>
    </row>
    <row r="4993" spans="1:5" x14ac:dyDescent="0.25">
      <c r="A4993">
        <v>4926</v>
      </c>
      <c r="B4993" s="40">
        <v>3485388.5402300712</v>
      </c>
      <c r="C4993">
        <v>4253560.2423896873</v>
      </c>
      <c r="D4993" t="str">
        <v>unmet</v>
      </c>
      <c r="E4993">
        <v>-768171.70215961616</v>
      </c>
    </row>
    <row r="4994" spans="1:5" x14ac:dyDescent="0.25">
      <c r="A4994">
        <v>4927</v>
      </c>
      <c r="B4994" s="40">
        <v>3555494.0724664857</v>
      </c>
      <c r="C4994">
        <v>4253355.2366365232</v>
      </c>
      <c r="D4994" t="str">
        <v>unmet</v>
      </c>
      <c r="E4994">
        <v>-697861.16417003749</v>
      </c>
    </row>
    <row r="4995" spans="1:5" x14ac:dyDescent="0.25">
      <c r="A4995">
        <v>4928</v>
      </c>
      <c r="B4995" s="40">
        <v>3863675.3579878276</v>
      </c>
      <c r="C4995">
        <v>4253364.3257872723</v>
      </c>
      <c r="D4995" t="str">
        <v>unmet</v>
      </c>
      <c r="E4995">
        <v>-389688.96779944468</v>
      </c>
    </row>
    <row r="4996" spans="1:5" x14ac:dyDescent="0.25">
      <c r="A4996">
        <v>4929</v>
      </c>
      <c r="B4996" s="40">
        <v>3677755.4436544166</v>
      </c>
      <c r="C4996">
        <v>4253284.1424970152</v>
      </c>
      <c r="D4996" t="str">
        <v>unmet</v>
      </c>
      <c r="E4996">
        <v>-575528.69884259859</v>
      </c>
    </row>
    <row r="4997" spans="1:5" x14ac:dyDescent="0.25">
      <c r="A4997">
        <v>4930</v>
      </c>
      <c r="B4997" s="40">
        <v>3545792.472520791</v>
      </c>
      <c r="C4997">
        <v>4253399.4191690795</v>
      </c>
      <c r="D4997" t="str">
        <v>unmet</v>
      </c>
      <c r="E4997">
        <v>-707606.94664828852</v>
      </c>
    </row>
    <row r="4998" spans="1:5" x14ac:dyDescent="0.25">
      <c r="A4998">
        <v>4931</v>
      </c>
      <c r="B4998" s="40">
        <v>3306437.0820752662</v>
      </c>
      <c r="C4998">
        <v>4254688.0318314945</v>
      </c>
      <c r="D4998" t="str">
        <v>unmet</v>
      </c>
      <c r="E4998">
        <v>-948250.94975622837</v>
      </c>
    </row>
    <row r="4999" spans="1:5" x14ac:dyDescent="0.25">
      <c r="A4999">
        <v>4932</v>
      </c>
      <c r="B4999" s="40">
        <v>3539913.8656915994</v>
      </c>
      <c r="C4999">
        <v>4253590.0344074136</v>
      </c>
      <c r="D4999" t="str">
        <v>unmet</v>
      </c>
      <c r="E4999">
        <v>-713676.16871581413</v>
      </c>
    </row>
    <row r="5000" spans="1:5" x14ac:dyDescent="0.25">
      <c r="A5000">
        <v>4933</v>
      </c>
      <c r="B5000" s="40">
        <v>3318151.3242496275</v>
      </c>
      <c r="C5000">
        <v>4253261.6457324689</v>
      </c>
      <c r="D5000" t="str">
        <v>unmet</v>
      </c>
      <c r="E5000">
        <v>-935110.32148284139</v>
      </c>
    </row>
    <row r="5001" spans="1:5" x14ac:dyDescent="0.25">
      <c r="A5001">
        <v>4934</v>
      </c>
      <c r="B5001" s="40">
        <v>3371908.9013859937</v>
      </c>
      <c r="C5001">
        <v>4253452.0244404702</v>
      </c>
      <c r="D5001" t="str">
        <v>unmet</v>
      </c>
      <c r="E5001">
        <v>-881543.12305447645</v>
      </c>
    </row>
    <row r="5002" spans="1:5" x14ac:dyDescent="0.25">
      <c r="A5002">
        <v>4935</v>
      </c>
      <c r="B5002" s="40">
        <v>3235525.5701793046</v>
      </c>
      <c r="C5002">
        <v>4253243.2378683919</v>
      </c>
      <c r="D5002" t="str">
        <v>unmet</v>
      </c>
      <c r="E5002">
        <v>-1017717.6676890873</v>
      </c>
    </row>
    <row r="5003" spans="1:5" x14ac:dyDescent="0.25">
      <c r="A5003">
        <v>4936</v>
      </c>
      <c r="B5003" s="40">
        <v>3942053.7569282223</v>
      </c>
      <c r="C5003">
        <v>4253272.7318637799</v>
      </c>
      <c r="D5003" t="str">
        <v>unmet</v>
      </c>
      <c r="E5003">
        <v>-311218.97493555769</v>
      </c>
    </row>
    <row r="5004" spans="1:5" x14ac:dyDescent="0.25">
      <c r="A5004">
        <v>4937</v>
      </c>
      <c r="B5004" s="40">
        <v>3820352.8354173265</v>
      </c>
      <c r="C5004">
        <v>4253006.5006089052</v>
      </c>
      <c r="D5004" t="str">
        <v>unmet</v>
      </c>
      <c r="E5004">
        <v>-432653.66519157868</v>
      </c>
    </row>
    <row r="5005" spans="1:5" x14ac:dyDescent="0.25">
      <c r="A5005">
        <v>4938</v>
      </c>
      <c r="B5005" s="40">
        <v>2941079.4277753038</v>
      </c>
      <c r="C5005">
        <v>4253123.8811637666</v>
      </c>
      <c r="D5005" t="str">
        <v>unmet</v>
      </c>
      <c r="E5005">
        <v>-1312044.4533884628</v>
      </c>
    </row>
    <row r="5006" spans="1:5" x14ac:dyDescent="0.25">
      <c r="A5006">
        <v>4939</v>
      </c>
      <c r="B5006" s="40">
        <v>3831906.2740809079</v>
      </c>
      <c r="C5006">
        <v>4253512.5371818803</v>
      </c>
      <c r="D5006" t="str">
        <v>unmet</v>
      </c>
      <c r="E5006">
        <v>-421606.2631009724</v>
      </c>
    </row>
    <row r="5007" spans="1:5" x14ac:dyDescent="0.25">
      <c r="A5007">
        <v>4940</v>
      </c>
      <c r="B5007" s="40">
        <v>3323194.6365752709</v>
      </c>
      <c r="C5007">
        <v>4253397.4858345762</v>
      </c>
      <c r="D5007" t="str">
        <v>unmet</v>
      </c>
      <c r="E5007">
        <v>-930202.84925930528</v>
      </c>
    </row>
    <row r="5008" spans="1:5" x14ac:dyDescent="0.25">
      <c r="A5008">
        <v>4941</v>
      </c>
      <c r="B5008" s="40">
        <v>3284822.063554191</v>
      </c>
      <c r="C5008">
        <v>4252674.7067035707</v>
      </c>
      <c r="D5008" t="str">
        <v>unmet</v>
      </c>
      <c r="E5008">
        <v>-967852.64314937964</v>
      </c>
    </row>
    <row r="5009" spans="1:5" x14ac:dyDescent="0.25">
      <c r="A5009">
        <v>4942</v>
      </c>
      <c r="B5009" s="40">
        <v>3478185.7355164094</v>
      </c>
      <c r="C5009">
        <v>4253180.178717793</v>
      </c>
      <c r="D5009" t="str">
        <v>unmet</v>
      </c>
      <c r="E5009">
        <v>-774994.44320138358</v>
      </c>
    </row>
    <row r="5010" spans="1:5" x14ac:dyDescent="0.25">
      <c r="A5010">
        <v>4943</v>
      </c>
      <c r="B5010" s="40">
        <v>3062987.0790947899</v>
      </c>
      <c r="C5010">
        <v>4253460.6920328997</v>
      </c>
      <c r="D5010" t="str">
        <v>unmet</v>
      </c>
      <c r="E5010">
        <v>-1190473.6129381098</v>
      </c>
    </row>
    <row r="5011" spans="1:5" x14ac:dyDescent="0.25">
      <c r="A5011">
        <v>4944</v>
      </c>
      <c r="B5011" s="40">
        <v>3188239.4294944028</v>
      </c>
      <c r="C5011">
        <v>4253506.34394552</v>
      </c>
      <c r="D5011" t="str">
        <v>unmet</v>
      </c>
      <c r="E5011">
        <v>-1065266.9144511172</v>
      </c>
    </row>
    <row r="5012" spans="1:5" x14ac:dyDescent="0.25">
      <c r="A5012">
        <v>4945</v>
      </c>
      <c r="B5012" s="40">
        <v>3734530.71827097</v>
      </c>
      <c r="C5012">
        <v>4253086.290298176</v>
      </c>
      <c r="D5012" t="str">
        <v>unmet</v>
      </c>
      <c r="E5012">
        <v>-518555.57202720596</v>
      </c>
    </row>
    <row r="5013" spans="1:5" x14ac:dyDescent="0.25">
      <c r="A5013">
        <v>4946</v>
      </c>
      <c r="B5013" s="40">
        <v>4059471.6943349279</v>
      </c>
      <c r="C5013">
        <v>4252814.4673846252</v>
      </c>
      <c r="D5013" t="str">
        <v>unmet</v>
      </c>
      <c r="E5013">
        <v>-193342.77304969728</v>
      </c>
    </row>
    <row r="5014" spans="1:5" x14ac:dyDescent="0.25">
      <c r="A5014">
        <v>4947</v>
      </c>
      <c r="B5014" s="40">
        <v>3054225.9408908314</v>
      </c>
      <c r="C5014">
        <v>4253321.0526973195</v>
      </c>
      <c r="D5014" t="str">
        <v>unmet</v>
      </c>
      <c r="E5014">
        <v>-1199095.1118064881</v>
      </c>
    </row>
    <row r="5015" spans="1:5" x14ac:dyDescent="0.25">
      <c r="A5015">
        <v>4948</v>
      </c>
      <c r="B5015" s="40">
        <v>3511077.2910938417</v>
      </c>
      <c r="C5015">
        <v>4253823.0177883189</v>
      </c>
      <c r="D5015" t="str">
        <v>unmet</v>
      </c>
      <c r="E5015">
        <v>-742745.72669447726</v>
      </c>
    </row>
    <row r="5016" spans="1:5" x14ac:dyDescent="0.25">
      <c r="A5016">
        <v>4949</v>
      </c>
      <c r="B5016" s="40">
        <v>2981137.3323289091</v>
      </c>
      <c r="C5016">
        <v>4253205.4548413213</v>
      </c>
      <c r="D5016" t="str">
        <v>unmet</v>
      </c>
      <c r="E5016">
        <v>-1272068.1225124123</v>
      </c>
    </row>
    <row r="5017" spans="1:5" x14ac:dyDescent="0.25">
      <c r="A5017">
        <v>4950</v>
      </c>
      <c r="B5017" s="40">
        <v>2775154.4123854768</v>
      </c>
      <c r="C5017">
        <v>4253100.7452068757</v>
      </c>
      <c r="D5017" t="str">
        <v>unmet</v>
      </c>
      <c r="E5017">
        <v>-1477946.332821399</v>
      </c>
    </row>
    <row r="5018" spans="1:5" x14ac:dyDescent="0.25">
      <c r="A5018">
        <v>4951</v>
      </c>
      <c r="B5018" s="40">
        <v>3366812.7668249775</v>
      </c>
      <c r="C5018">
        <v>4253458.8786391104</v>
      </c>
      <c r="D5018" t="str">
        <v>unmet</v>
      </c>
      <c r="E5018">
        <v>-886646.11181413289</v>
      </c>
    </row>
    <row r="5019" spans="1:5" x14ac:dyDescent="0.25">
      <c r="A5019">
        <v>4952</v>
      </c>
      <c r="B5019" s="40">
        <v>4029627.34995976</v>
      </c>
      <c r="C5019">
        <v>4253806.1685610022</v>
      </c>
      <c r="D5019" t="str">
        <v>unmet</v>
      </c>
      <c r="E5019">
        <v>-224178.81860124227</v>
      </c>
    </row>
    <row r="5020" spans="1:5" x14ac:dyDescent="0.25">
      <c r="A5020">
        <v>4953</v>
      </c>
      <c r="B5020" s="40">
        <v>4043857.0628944645</v>
      </c>
      <c r="C5020">
        <v>4253133.6137752384</v>
      </c>
      <c r="D5020" t="str">
        <v>unmet</v>
      </c>
      <c r="E5020">
        <v>-209276.55088077392</v>
      </c>
    </row>
    <row r="5021" spans="1:5" x14ac:dyDescent="0.25">
      <c r="A5021">
        <v>4954</v>
      </c>
      <c r="B5021" s="40">
        <v>3154136.9270523968</v>
      </c>
      <c r="C5021">
        <v>4253516.7514089392</v>
      </c>
      <c r="D5021" t="str">
        <v>unmet</v>
      </c>
      <c r="E5021">
        <v>-1099379.8243565424</v>
      </c>
    </row>
    <row r="5022" spans="1:5" x14ac:dyDescent="0.25">
      <c r="A5022">
        <v>4955</v>
      </c>
      <c r="B5022" s="40">
        <v>2905183.2928130422</v>
      </c>
      <c r="C5022">
        <v>4253083.4373702053</v>
      </c>
      <c r="D5022" t="str">
        <v>unmet</v>
      </c>
      <c r="E5022">
        <v>-1347900.1445571631</v>
      </c>
    </row>
    <row r="5023" spans="1:5" x14ac:dyDescent="0.25">
      <c r="A5023">
        <v>4956</v>
      </c>
      <c r="B5023" s="40">
        <v>3753568.3658776786</v>
      </c>
      <c r="C5023">
        <v>4253249.6768732145</v>
      </c>
      <c r="D5023" t="str">
        <v>unmet</v>
      </c>
      <c r="E5023">
        <v>-499681.31099553593</v>
      </c>
    </row>
    <row r="5024" spans="1:5" x14ac:dyDescent="0.25">
      <c r="A5024">
        <v>4957</v>
      </c>
      <c r="B5024" s="40">
        <v>3476132.5848322511</v>
      </c>
      <c r="C5024">
        <v>4253411.463930211</v>
      </c>
      <c r="D5024" t="str">
        <v>unmet</v>
      </c>
      <c r="E5024">
        <v>-777278.87909795996</v>
      </c>
    </row>
    <row r="5025" spans="1:5" x14ac:dyDescent="0.25">
      <c r="A5025">
        <v>4958</v>
      </c>
      <c r="B5025" s="40">
        <v>3082194.168983276</v>
      </c>
      <c r="C5025">
        <v>4253340.4279511133</v>
      </c>
      <c r="D5025" t="str">
        <v>unmet</v>
      </c>
      <c r="E5025">
        <v>-1171146.2589678373</v>
      </c>
    </row>
    <row r="5026" spans="1:5" x14ac:dyDescent="0.25">
      <c r="A5026">
        <v>4959</v>
      </c>
      <c r="B5026" s="40">
        <v>3205542.7141771466</v>
      </c>
      <c r="C5026">
        <v>4253578.7921516169</v>
      </c>
      <c r="D5026" t="str">
        <v>unmet</v>
      </c>
      <c r="E5026">
        <v>-1048036.0779744703</v>
      </c>
    </row>
    <row r="5027" spans="1:5" x14ac:dyDescent="0.25">
      <c r="A5027">
        <v>4960</v>
      </c>
      <c r="B5027" s="40">
        <v>3648922.725298794</v>
      </c>
      <c r="C5027">
        <v>4253705.9302777778</v>
      </c>
      <c r="D5027" t="str">
        <v>unmet</v>
      </c>
      <c r="E5027">
        <v>-604783.20497898385</v>
      </c>
    </row>
    <row r="5028" spans="1:5" x14ac:dyDescent="0.25">
      <c r="A5028">
        <v>4961</v>
      </c>
      <c r="B5028" s="40">
        <v>3566191.5454895515</v>
      </c>
      <c r="C5028">
        <v>4253307.9772251751</v>
      </c>
      <c r="D5028" t="str">
        <v>unmet</v>
      </c>
      <c r="E5028">
        <v>-687116.43173562363</v>
      </c>
    </row>
    <row r="5029" spans="1:5" x14ac:dyDescent="0.25">
      <c r="A5029">
        <v>4962</v>
      </c>
      <c r="B5029" s="40">
        <v>3719479.1545899776</v>
      </c>
      <c r="C5029">
        <v>4253565.260480159</v>
      </c>
      <c r="D5029" t="str">
        <v>unmet</v>
      </c>
      <c r="E5029">
        <v>-534086.10589018138</v>
      </c>
    </row>
    <row r="5030" spans="1:5" x14ac:dyDescent="0.25">
      <c r="A5030">
        <v>4963</v>
      </c>
      <c r="B5030" s="40">
        <v>3204704.582107489</v>
      </c>
      <c r="C5030">
        <v>4253105.5946859568</v>
      </c>
      <c r="D5030" t="str">
        <v>unmet</v>
      </c>
      <c r="E5030">
        <v>-1048401.0125784678</v>
      </c>
    </row>
    <row r="5031" spans="1:5" x14ac:dyDescent="0.25">
      <c r="A5031">
        <v>4964</v>
      </c>
      <c r="B5031" s="40">
        <v>3282624.2447431553</v>
      </c>
      <c r="C5031">
        <v>4253413.1691494389</v>
      </c>
      <c r="D5031" t="str">
        <v>unmet</v>
      </c>
      <c r="E5031">
        <v>-970788.92440628354</v>
      </c>
    </row>
    <row r="5032" spans="1:5" x14ac:dyDescent="0.25">
      <c r="A5032">
        <v>4965</v>
      </c>
      <c r="B5032" s="40">
        <v>3291912.8508752747</v>
      </c>
      <c r="C5032">
        <v>4253310.8056989172</v>
      </c>
      <c r="D5032" t="str">
        <v>unmet</v>
      </c>
      <c r="E5032">
        <v>-961397.9548236425</v>
      </c>
    </row>
    <row r="5033" spans="1:5" x14ac:dyDescent="0.25">
      <c r="A5033">
        <v>4966</v>
      </c>
      <c r="B5033" s="40">
        <v>3453335.0112767546</v>
      </c>
      <c r="C5033">
        <v>4252873.9576877113</v>
      </c>
      <c r="D5033" t="str">
        <v>unmet</v>
      </c>
      <c r="E5033">
        <v>-799538.94641095679</v>
      </c>
    </row>
    <row r="5034" spans="1:5" x14ac:dyDescent="0.25">
      <c r="A5034">
        <v>4967</v>
      </c>
      <c r="B5034" s="40">
        <v>4516876.652961785</v>
      </c>
      <c r="C5034">
        <v>4253367.1804403085</v>
      </c>
      <c r="D5034" t="str">
        <v>met</v>
      </c>
      <c r="E5034">
        <v>263509.47252147645</v>
      </c>
    </row>
    <row r="5035" spans="1:5" x14ac:dyDescent="0.25">
      <c r="A5035">
        <v>4968</v>
      </c>
      <c r="B5035" s="40">
        <v>6136729.8149551339</v>
      </c>
      <c r="C5035">
        <v>4253098.3770303726</v>
      </c>
      <c r="D5035" t="str">
        <v>met</v>
      </c>
      <c r="E5035">
        <v>1883631.4379247613</v>
      </c>
    </row>
    <row r="5036" spans="1:5" x14ac:dyDescent="0.25">
      <c r="A5036">
        <v>4969</v>
      </c>
      <c r="B5036" s="40">
        <v>3867964.7969676247</v>
      </c>
      <c r="C5036">
        <v>4253262.6028499026</v>
      </c>
      <c r="D5036" t="str">
        <v>unmet</v>
      </c>
      <c r="E5036">
        <v>-385297.8058822779</v>
      </c>
    </row>
    <row r="5037" spans="1:5" x14ac:dyDescent="0.25">
      <c r="A5037">
        <v>4970</v>
      </c>
      <c r="B5037" s="40">
        <v>4532682.0839505037</v>
      </c>
      <c r="C5037">
        <v>4253257.5243314458</v>
      </c>
      <c r="D5037" t="str">
        <v>met</v>
      </c>
      <c r="E5037">
        <v>279424.55961905792</v>
      </c>
    </row>
    <row r="5038" spans="1:5" x14ac:dyDescent="0.25">
      <c r="A5038">
        <v>4971</v>
      </c>
      <c r="B5038" s="40">
        <v>3768755.3446340594</v>
      </c>
      <c r="C5038">
        <v>4253457.6090763509</v>
      </c>
      <c r="D5038" t="str">
        <v>unmet</v>
      </c>
      <c r="E5038">
        <v>-484702.26444229158</v>
      </c>
    </row>
    <row r="5039" spans="1:5" x14ac:dyDescent="0.25">
      <c r="A5039">
        <v>4972</v>
      </c>
      <c r="B5039" s="40">
        <v>3084417.3345951689</v>
      </c>
      <c r="C5039">
        <v>4253149.9620842673</v>
      </c>
      <c r="D5039" t="str">
        <v>unmet</v>
      </c>
      <c r="E5039">
        <v>-1168732.6274890983</v>
      </c>
    </row>
    <row r="5040" spans="1:5" x14ac:dyDescent="0.25">
      <c r="A5040">
        <v>4973</v>
      </c>
      <c r="B5040" s="40">
        <v>3915266.1930895289</v>
      </c>
      <c r="C5040">
        <v>4252899.6701313183</v>
      </c>
      <c r="D5040" t="str">
        <v>unmet</v>
      </c>
      <c r="E5040">
        <v>-337633.47704178933</v>
      </c>
    </row>
    <row r="5041" spans="1:5" x14ac:dyDescent="0.25">
      <c r="A5041">
        <v>4974</v>
      </c>
      <c r="B5041" s="40">
        <v>4186975.4466249919</v>
      </c>
      <c r="C5041">
        <v>4253316.3009120775</v>
      </c>
      <c r="D5041" t="str">
        <v>unmet</v>
      </c>
      <c r="E5041">
        <v>-66340.854287085589</v>
      </c>
    </row>
    <row r="5042" spans="1:5" x14ac:dyDescent="0.25">
      <c r="A5042">
        <v>4975</v>
      </c>
      <c r="B5042" s="40">
        <v>3801856.5003288062</v>
      </c>
      <c r="C5042">
        <v>4253405.6407040441</v>
      </c>
      <c r="D5042" t="str">
        <v>unmet</v>
      </c>
      <c r="E5042">
        <v>-451549.14037523791</v>
      </c>
    </row>
    <row r="5043" spans="1:5" x14ac:dyDescent="0.25">
      <c r="A5043">
        <v>4976</v>
      </c>
      <c r="B5043" s="40">
        <v>2937027.7235164628</v>
      </c>
      <c r="C5043">
        <v>4253434.3775290139</v>
      </c>
      <c r="D5043" t="str">
        <v>unmet</v>
      </c>
      <c r="E5043">
        <v>-1316406.6540125511</v>
      </c>
    </row>
    <row r="5044" spans="1:5" x14ac:dyDescent="0.25">
      <c r="A5044">
        <v>4977</v>
      </c>
      <c r="B5044" s="40">
        <v>3055764.044499794</v>
      </c>
      <c r="C5044">
        <v>4253266.5407926636</v>
      </c>
      <c r="D5044" t="str">
        <v>unmet</v>
      </c>
      <c r="E5044">
        <v>-1197502.4962928696</v>
      </c>
    </row>
    <row r="5045" spans="1:5" x14ac:dyDescent="0.25">
      <c r="A5045">
        <v>4978</v>
      </c>
      <c r="B5045" s="40">
        <v>3057623.2576404568</v>
      </c>
      <c r="C5045">
        <v>4253051.5811320879</v>
      </c>
      <c r="D5045" t="str">
        <v>unmet</v>
      </c>
      <c r="E5045">
        <v>-1195428.3234916311</v>
      </c>
    </row>
    <row r="5046" spans="1:5" x14ac:dyDescent="0.25">
      <c r="A5046">
        <v>4979</v>
      </c>
      <c r="B5046" s="40">
        <v>2811875.4338930799</v>
      </c>
      <c r="C5046">
        <v>4253519.4875390371</v>
      </c>
      <c r="D5046" t="str">
        <v>unmet</v>
      </c>
      <c r="E5046">
        <v>-1441644.0536459573</v>
      </c>
    </row>
    <row r="5047" spans="1:5" x14ac:dyDescent="0.25">
      <c r="A5047">
        <v>4980</v>
      </c>
      <c r="B5047" s="40">
        <v>3943864.7257011319</v>
      </c>
      <c r="C5047">
        <v>4253186.4185833242</v>
      </c>
      <c r="D5047" t="str">
        <v>unmet</v>
      </c>
      <c r="E5047">
        <v>-309321.69288219232</v>
      </c>
    </row>
    <row r="5048" spans="1:5" x14ac:dyDescent="0.25">
      <c r="A5048">
        <v>4981</v>
      </c>
      <c r="B5048" s="40">
        <v>3282999.5904181288</v>
      </c>
      <c r="C5048">
        <v>4254139.7350125955</v>
      </c>
      <c r="D5048" t="str">
        <v>unmet</v>
      </c>
      <c r="E5048">
        <v>-971140.14459446678</v>
      </c>
    </row>
    <row r="5049" spans="1:5" x14ac:dyDescent="0.25">
      <c r="A5049">
        <v>4982</v>
      </c>
      <c r="B5049" s="40">
        <v>3968486.7967013195</v>
      </c>
      <c r="C5049">
        <v>4253063.5983029529</v>
      </c>
      <c r="D5049" t="str">
        <v>unmet</v>
      </c>
      <c r="E5049">
        <v>-284576.80160163343</v>
      </c>
    </row>
    <row r="5050" spans="1:5" x14ac:dyDescent="0.25">
      <c r="A5050">
        <v>4983</v>
      </c>
      <c r="B5050" s="40">
        <v>3575767.4937645006</v>
      </c>
      <c r="C5050">
        <v>4253128.7198823979</v>
      </c>
      <c r="D5050" t="str">
        <v>unmet</v>
      </c>
      <c r="E5050">
        <v>-677361.22611789731</v>
      </c>
    </row>
    <row r="5051" spans="1:5" x14ac:dyDescent="0.25">
      <c r="A5051">
        <v>4984</v>
      </c>
      <c r="B5051" s="40">
        <v>4714132.6058014343</v>
      </c>
      <c r="C5051">
        <v>4253786.5545541318</v>
      </c>
      <c r="D5051" t="str">
        <v>met</v>
      </c>
      <c r="E5051">
        <v>460346.05124730244</v>
      </c>
    </row>
    <row r="5052" spans="1:5" x14ac:dyDescent="0.25">
      <c r="A5052">
        <v>4985</v>
      </c>
      <c r="B5052" s="40">
        <v>3142802.9150111754</v>
      </c>
      <c r="C5052">
        <v>4253354.599968995</v>
      </c>
      <c r="D5052" t="str">
        <v>unmet</v>
      </c>
      <c r="E5052">
        <v>-1110551.6849578195</v>
      </c>
    </row>
    <row r="5053" spans="1:5" x14ac:dyDescent="0.25">
      <c r="A5053">
        <v>4986</v>
      </c>
      <c r="B5053" s="40">
        <v>3979684.4885841655</v>
      </c>
      <c r="C5053">
        <v>4253008.8013080787</v>
      </c>
      <c r="D5053" t="str">
        <v>unmet</v>
      </c>
      <c r="E5053">
        <v>-273324.31272391323</v>
      </c>
    </row>
    <row r="5054" spans="1:5" x14ac:dyDescent="0.25">
      <c r="A5054">
        <v>4987</v>
      </c>
      <c r="B5054" s="40">
        <v>3610230.2662992058</v>
      </c>
      <c r="C5054">
        <v>4253291.2924351254</v>
      </c>
      <c r="D5054" t="str">
        <v>unmet</v>
      </c>
      <c r="E5054">
        <v>-643061.02613591962</v>
      </c>
    </row>
    <row r="5055" spans="1:5" x14ac:dyDescent="0.25">
      <c r="A5055">
        <v>4988</v>
      </c>
      <c r="B5055" s="40">
        <v>3240149.4443775285</v>
      </c>
      <c r="C5055">
        <v>4253491.6716168951</v>
      </c>
      <c r="D5055" t="str">
        <v>unmet</v>
      </c>
      <c r="E5055">
        <v>-1013342.2272393666</v>
      </c>
    </row>
    <row r="5056" spans="1:5" x14ac:dyDescent="0.25">
      <c r="A5056">
        <v>4989</v>
      </c>
      <c r="B5056" s="40">
        <v>3219771.7233781768</v>
      </c>
      <c r="C5056">
        <v>4252826.8290897291</v>
      </c>
      <c r="D5056" t="str">
        <v>unmet</v>
      </c>
      <c r="E5056">
        <v>-1033055.1057115523</v>
      </c>
    </row>
    <row r="5057" spans="1:5" x14ac:dyDescent="0.25">
      <c r="A5057">
        <v>4990</v>
      </c>
      <c r="B5057" s="40">
        <v>4184939.2509537134</v>
      </c>
      <c r="C5057">
        <v>4252957.425965216</v>
      </c>
      <c r="D5057" t="str">
        <v>unmet</v>
      </c>
      <c r="E5057">
        <v>-68018.175011502579</v>
      </c>
    </row>
    <row r="5058" spans="1:5" x14ac:dyDescent="0.25">
      <c r="A5058">
        <v>4991</v>
      </c>
      <c r="B5058" s="40">
        <v>3107621.3615113278</v>
      </c>
      <c r="C5058">
        <v>4253368.0490224613</v>
      </c>
      <c r="D5058" t="str">
        <v>unmet</v>
      </c>
      <c r="E5058">
        <v>-1145746.6875111335</v>
      </c>
    </row>
    <row r="5059" spans="1:5" x14ac:dyDescent="0.25">
      <c r="A5059">
        <v>4992</v>
      </c>
      <c r="B5059" s="40">
        <v>3546438.6724491976</v>
      </c>
      <c r="C5059">
        <v>4253694.8276107833</v>
      </c>
      <c r="D5059" t="str">
        <v>unmet</v>
      </c>
      <c r="E5059">
        <v>-707256.15516158566</v>
      </c>
    </row>
    <row r="5060" spans="1:5" x14ac:dyDescent="0.25">
      <c r="A5060">
        <v>4993</v>
      </c>
      <c r="B5060" s="40">
        <v>3722494.5566133754</v>
      </c>
      <c r="C5060">
        <v>4254056.382416755</v>
      </c>
      <c r="D5060" t="str">
        <v>unmet</v>
      </c>
      <c r="E5060">
        <v>-531561.82580337953</v>
      </c>
    </row>
    <row r="5061" spans="1:5" x14ac:dyDescent="0.25">
      <c r="A5061">
        <v>4994</v>
      </c>
      <c r="B5061" s="40">
        <v>4700681.4735644236</v>
      </c>
      <c r="C5061">
        <v>4253773.4286011448</v>
      </c>
      <c r="D5061" t="str">
        <v>met</v>
      </c>
      <c r="E5061">
        <v>446908.04496327881</v>
      </c>
    </row>
    <row r="5062" spans="1:5" x14ac:dyDescent="0.25">
      <c r="A5062">
        <v>4995</v>
      </c>
      <c r="B5062" s="40">
        <v>4413166.6512110177</v>
      </c>
      <c r="C5062">
        <v>4253691.3841621289</v>
      </c>
      <c r="D5062" t="str">
        <v>met</v>
      </c>
      <c r="E5062">
        <v>159475.26704888884</v>
      </c>
    </row>
    <row r="5063" spans="1:5" x14ac:dyDescent="0.25">
      <c r="A5063">
        <v>4996</v>
      </c>
      <c r="B5063" s="40">
        <v>4266545.2834918927</v>
      </c>
      <c r="C5063">
        <v>4253177.6581610264</v>
      </c>
      <c r="D5063" t="str">
        <v>met</v>
      </c>
      <c r="E5063">
        <v>13367.625330866314</v>
      </c>
    </row>
    <row r="5064" spans="1:5" x14ac:dyDescent="0.25">
      <c r="A5064">
        <v>4997</v>
      </c>
      <c r="B5064" s="40">
        <v>3161903.4861787502</v>
      </c>
      <c r="C5064">
        <v>4253368.6457570335</v>
      </c>
      <c r="D5064" t="str">
        <v>unmet</v>
      </c>
      <c r="E5064">
        <v>-1091465.1595782833</v>
      </c>
    </row>
    <row r="5065" spans="1:5" x14ac:dyDescent="0.25">
      <c r="A5065">
        <v>4998</v>
      </c>
      <c r="B5065" s="40">
        <v>4319734.3592502624</v>
      </c>
      <c r="C5065">
        <v>4252982.4767431011</v>
      </c>
      <c r="D5065" t="str">
        <v>met</v>
      </c>
      <c r="E5065">
        <v>66751.882507161237</v>
      </c>
    </row>
    <row r="5066" spans="1:5" x14ac:dyDescent="0.25">
      <c r="A5066">
        <v>4999</v>
      </c>
      <c r="B5066" s="40">
        <v>3421941.8543881131</v>
      </c>
      <c r="C5066">
        <v>4253112.7637417233</v>
      </c>
      <c r="D5066" t="str">
        <v>unmet</v>
      </c>
      <c r="E5066">
        <v>-831170.90935361013</v>
      </c>
    </row>
    <row r="5067" spans="1:5" x14ac:dyDescent="0.25">
      <c r="A5067">
        <v>5000</v>
      </c>
      <c r="B5067" s="40">
        <v>3716107.7299668947</v>
      </c>
      <c r="C5067">
        <v>4253124.6137795784</v>
      </c>
      <c r="D5067" t="str">
        <v>unmet</v>
      </c>
      <c r="E5067">
        <v>-537016.88381268363</v>
      </c>
    </row>
  </sheetData>
  <mergeCells count="1">
    <mergeCell ref="A1:C1"/>
  </mergeCells>
  <dataValidations count="2">
    <dataValidation type="list" allowBlank="1" showInputMessage="1" showErrorMessage="1" sqref="B23" xr:uid="{60867830-0DB6-4F54-AF4E-DACB2AF361C6}">
      <formula1>"60,63,65"</formula1>
    </dataValidation>
    <dataValidation type="list" allowBlank="1" showInputMessage="1" showErrorMessage="1" sqref="B9" xr:uid="{3D4DACAF-86CB-4653-B90B-601842E05A5D}">
      <formula1>$C$9:$E$9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9D4B-ECC4-458F-B436-132DE00619D0}">
  <dimension ref="A1:H81"/>
  <sheetViews>
    <sheetView topLeftCell="B6" workbookViewId="0">
      <selection activeCell="E14" sqref="E14"/>
    </sheetView>
  </sheetViews>
  <sheetFormatPr defaultColWidth="8.85546875" defaultRowHeight="15" x14ac:dyDescent="0.25"/>
  <cols>
    <col min="2" max="2" width="16.85546875" customWidth="1"/>
    <col min="3" max="3" width="14.140625" bestFit="1" customWidth="1"/>
    <col min="4" max="4" width="29.140625" bestFit="1" customWidth="1"/>
    <col min="5" max="5" width="18.140625" bestFit="1" customWidth="1"/>
    <col min="6" max="6" width="20.85546875" bestFit="1" customWidth="1"/>
    <col min="7" max="7" width="14.140625" bestFit="1" customWidth="1"/>
  </cols>
  <sheetData>
    <row r="1" spans="1:8" ht="23.25" customHeight="1" x14ac:dyDescent="0.25">
      <c r="A1" s="122" t="s">
        <v>237</v>
      </c>
      <c r="B1" s="122" t="s">
        <v>238</v>
      </c>
      <c r="C1" s="122" t="s">
        <v>239</v>
      </c>
      <c r="D1" s="122" t="s">
        <v>240</v>
      </c>
      <c r="E1" s="122" t="s">
        <v>241</v>
      </c>
      <c r="F1" s="122" t="s">
        <v>242</v>
      </c>
      <c r="G1" s="122" t="s">
        <v>243</v>
      </c>
    </row>
    <row r="2" spans="1:8" x14ac:dyDescent="0.25">
      <c r="A2" s="123">
        <v>35</v>
      </c>
      <c r="B2" s="123">
        <v>19803</v>
      </c>
      <c r="C2" s="136">
        <f t="shared" ref="C2:C32" si="0">523*12</f>
        <v>6276</v>
      </c>
      <c r="D2" s="123">
        <f>B2+C2</f>
        <v>26079</v>
      </c>
      <c r="E2" s="123">
        <v>3.3500000000000002E-2</v>
      </c>
      <c r="F2" s="123">
        <f>D2*E2</f>
        <v>873.64650000000006</v>
      </c>
      <c r="G2" s="123">
        <f>F2+D2</f>
        <v>26952.646499999999</v>
      </c>
      <c r="H2" s="126" t="s">
        <v>247</v>
      </c>
    </row>
    <row r="3" spans="1:8" x14ac:dyDescent="0.25">
      <c r="A3" s="123">
        <v>36</v>
      </c>
      <c r="B3" s="123">
        <f t="shared" ref="B3:B32" si="1">G2</f>
        <v>26952.646499999999</v>
      </c>
      <c r="C3" s="123">
        <f t="shared" si="0"/>
        <v>6276</v>
      </c>
      <c r="D3" s="123">
        <f>B3+C3</f>
        <v>33228.646500000003</v>
      </c>
      <c r="E3" s="123">
        <v>3.3500000000000002E-2</v>
      </c>
      <c r="F3" s="123">
        <f t="shared" ref="F3:F32" si="2">D3*E3</f>
        <v>1113.1596577500002</v>
      </c>
      <c r="G3" s="123">
        <f t="shared" ref="G3:G32" si="3">F3+D3</f>
        <v>34341.806157750005</v>
      </c>
      <c r="H3" s="126" t="s">
        <v>246</v>
      </c>
    </row>
    <row r="4" spans="1:8" x14ac:dyDescent="0.25">
      <c r="A4" s="123">
        <v>37</v>
      </c>
      <c r="B4" s="123">
        <f t="shared" si="1"/>
        <v>34341.806157750005</v>
      </c>
      <c r="C4" s="123">
        <f t="shared" si="0"/>
        <v>6276</v>
      </c>
      <c r="D4" s="123">
        <f t="shared" ref="D4:D32" si="4">B4+C4</f>
        <v>40617.806157750005</v>
      </c>
      <c r="E4" s="123">
        <v>3.3500000000000002E-2</v>
      </c>
      <c r="F4" s="123">
        <f t="shared" si="2"/>
        <v>1360.6965062846252</v>
      </c>
      <c r="G4" s="123">
        <f t="shared" si="3"/>
        <v>41978.502664034633</v>
      </c>
    </row>
    <row r="5" spans="1:8" x14ac:dyDescent="0.25">
      <c r="A5" s="123">
        <v>38</v>
      </c>
      <c r="B5" s="123">
        <f t="shared" si="1"/>
        <v>41978.502664034633</v>
      </c>
      <c r="C5" s="123">
        <f t="shared" si="0"/>
        <v>6276</v>
      </c>
      <c r="D5" s="123">
        <f t="shared" si="4"/>
        <v>48254.502664034633</v>
      </c>
      <c r="E5" s="123">
        <v>3.3500000000000002E-2</v>
      </c>
      <c r="F5" s="123">
        <f t="shared" si="2"/>
        <v>1616.5258392451603</v>
      </c>
      <c r="G5" s="123">
        <f t="shared" si="3"/>
        <v>49871.028503279791</v>
      </c>
    </row>
    <row r="6" spans="1:8" x14ac:dyDescent="0.25">
      <c r="A6" s="123">
        <v>39</v>
      </c>
      <c r="B6" s="123">
        <f t="shared" si="1"/>
        <v>49871.028503279791</v>
      </c>
      <c r="C6" s="123">
        <f t="shared" si="0"/>
        <v>6276</v>
      </c>
      <c r="D6" s="123">
        <f t="shared" si="4"/>
        <v>56147.028503279791</v>
      </c>
      <c r="E6" s="123">
        <v>3.3500000000000002E-2</v>
      </c>
      <c r="F6" s="123">
        <f t="shared" si="2"/>
        <v>1880.9254548598731</v>
      </c>
      <c r="G6" s="123">
        <f t="shared" si="3"/>
        <v>58027.953958139668</v>
      </c>
    </row>
    <row r="7" spans="1:8" x14ac:dyDescent="0.25">
      <c r="A7" s="123">
        <v>40</v>
      </c>
      <c r="B7" s="123">
        <f t="shared" si="1"/>
        <v>58027.953958139668</v>
      </c>
      <c r="C7" s="123">
        <f t="shared" si="0"/>
        <v>6276</v>
      </c>
      <c r="D7" s="123">
        <f t="shared" si="4"/>
        <v>64303.953958139668</v>
      </c>
      <c r="E7" s="123">
        <v>3.3500000000000002E-2</v>
      </c>
      <c r="F7" s="123">
        <f t="shared" si="2"/>
        <v>2154.1824575976789</v>
      </c>
      <c r="G7" s="123">
        <f t="shared" si="3"/>
        <v>66458.136415737346</v>
      </c>
    </row>
    <row r="8" spans="1:8" x14ac:dyDescent="0.25">
      <c r="A8" s="123">
        <v>41</v>
      </c>
      <c r="B8" s="123">
        <f t="shared" si="1"/>
        <v>66458.136415737346</v>
      </c>
      <c r="C8" s="123">
        <f t="shared" si="0"/>
        <v>6276</v>
      </c>
      <c r="D8" s="123">
        <f t="shared" si="4"/>
        <v>72734.136415737346</v>
      </c>
      <c r="E8" s="123">
        <v>3.3500000000000002E-2</v>
      </c>
      <c r="F8" s="123">
        <f t="shared" si="2"/>
        <v>2436.5935699272013</v>
      </c>
      <c r="G8" s="123">
        <f t="shared" si="3"/>
        <v>75170.72998566454</v>
      </c>
    </row>
    <row r="9" spans="1:8" x14ac:dyDescent="0.25">
      <c r="A9" s="123">
        <v>42</v>
      </c>
      <c r="B9" s="123">
        <f t="shared" si="1"/>
        <v>75170.72998566454</v>
      </c>
      <c r="C9" s="123">
        <f t="shared" si="0"/>
        <v>6276</v>
      </c>
      <c r="D9" s="123">
        <f t="shared" si="4"/>
        <v>81446.72998566454</v>
      </c>
      <c r="E9" s="123">
        <v>3.3500000000000002E-2</v>
      </c>
      <c r="F9" s="123">
        <f t="shared" si="2"/>
        <v>2728.4654545197623</v>
      </c>
      <c r="G9" s="123">
        <f t="shared" si="3"/>
        <v>84175.195440184296</v>
      </c>
    </row>
    <row r="10" spans="1:8" x14ac:dyDescent="0.25">
      <c r="A10" s="123">
        <v>43</v>
      </c>
      <c r="B10" s="123">
        <f t="shared" si="1"/>
        <v>84175.195440184296</v>
      </c>
      <c r="C10" s="123">
        <f t="shared" si="0"/>
        <v>6276</v>
      </c>
      <c r="D10" s="123">
        <f t="shared" si="4"/>
        <v>90451.195440184296</v>
      </c>
      <c r="E10" s="123">
        <v>3.3500000000000002E-2</v>
      </c>
      <c r="F10" s="123">
        <f t="shared" si="2"/>
        <v>3030.1150472461741</v>
      </c>
      <c r="G10" s="123">
        <f t="shared" si="3"/>
        <v>93481.31048743047</v>
      </c>
    </row>
    <row r="11" spans="1:8" x14ac:dyDescent="0.25">
      <c r="A11" s="123">
        <v>44</v>
      </c>
      <c r="B11" s="123">
        <f t="shared" si="1"/>
        <v>93481.31048743047</v>
      </c>
      <c r="C11" s="123">
        <f t="shared" si="0"/>
        <v>6276</v>
      </c>
      <c r="D11" s="123">
        <f t="shared" si="4"/>
        <v>99757.31048743047</v>
      </c>
      <c r="E11" s="123">
        <v>3.3500000000000002E-2</v>
      </c>
      <c r="F11" s="123">
        <f t="shared" si="2"/>
        <v>3341.8699013289211</v>
      </c>
      <c r="G11" s="123">
        <f t="shared" si="3"/>
        <v>103099.18038875939</v>
      </c>
    </row>
    <row r="12" spans="1:8" x14ac:dyDescent="0.25">
      <c r="A12" s="123">
        <v>45</v>
      </c>
      <c r="B12" s="123">
        <f t="shared" si="1"/>
        <v>103099.18038875939</v>
      </c>
      <c r="C12" s="123">
        <f t="shared" si="0"/>
        <v>6276</v>
      </c>
      <c r="D12" s="123">
        <f t="shared" si="4"/>
        <v>109375.18038875939</v>
      </c>
      <c r="E12" s="123">
        <v>3.3500000000000002E-2</v>
      </c>
      <c r="F12" s="123">
        <f t="shared" si="2"/>
        <v>3664.0685430234398</v>
      </c>
      <c r="G12" s="123">
        <f t="shared" si="3"/>
        <v>113039.24893178283</v>
      </c>
    </row>
    <row r="13" spans="1:8" x14ac:dyDescent="0.25">
      <c r="A13" s="123">
        <v>46</v>
      </c>
      <c r="B13" s="123">
        <f t="shared" si="1"/>
        <v>113039.24893178283</v>
      </c>
      <c r="C13" s="123">
        <f t="shared" si="0"/>
        <v>6276</v>
      </c>
      <c r="D13" s="123">
        <f t="shared" si="4"/>
        <v>119315.24893178283</v>
      </c>
      <c r="E13" s="123">
        <v>3.3500000000000002E-2</v>
      </c>
      <c r="F13" s="123">
        <f t="shared" si="2"/>
        <v>3997.0608392147251</v>
      </c>
      <c r="G13" s="123">
        <f t="shared" si="3"/>
        <v>123312.30977099756</v>
      </c>
    </row>
    <row r="14" spans="1:8" x14ac:dyDescent="0.25">
      <c r="A14" s="123">
        <v>47</v>
      </c>
      <c r="B14" s="123">
        <f t="shared" si="1"/>
        <v>123312.30977099756</v>
      </c>
      <c r="C14" s="123">
        <f t="shared" si="0"/>
        <v>6276</v>
      </c>
      <c r="D14" s="123">
        <f t="shared" si="4"/>
        <v>129588.30977099756</v>
      </c>
      <c r="E14" s="123">
        <v>3.3500000000000002E-2</v>
      </c>
      <c r="F14" s="123">
        <f t="shared" si="2"/>
        <v>4341.2083773284185</v>
      </c>
      <c r="G14" s="123">
        <f t="shared" si="3"/>
        <v>133929.51814832597</v>
      </c>
    </row>
    <row r="15" spans="1:8" x14ac:dyDescent="0.25">
      <c r="A15" s="123">
        <v>48</v>
      </c>
      <c r="B15" s="123">
        <f t="shared" si="1"/>
        <v>133929.51814832597</v>
      </c>
      <c r="C15" s="123">
        <f t="shared" si="0"/>
        <v>6276</v>
      </c>
      <c r="D15" s="123">
        <f t="shared" si="4"/>
        <v>140205.51814832597</v>
      </c>
      <c r="E15" s="123">
        <v>3.3500000000000002E-2</v>
      </c>
      <c r="F15" s="123">
        <f t="shared" si="2"/>
        <v>4696.8848579689202</v>
      </c>
      <c r="G15" s="123">
        <f t="shared" si="3"/>
        <v>144902.40300629489</v>
      </c>
    </row>
    <row r="16" spans="1:8" x14ac:dyDescent="0.25">
      <c r="A16" s="123">
        <v>49</v>
      </c>
      <c r="B16" s="123">
        <f t="shared" si="1"/>
        <v>144902.40300629489</v>
      </c>
      <c r="C16" s="123">
        <f t="shared" si="0"/>
        <v>6276</v>
      </c>
      <c r="D16" s="123">
        <f t="shared" si="4"/>
        <v>151178.40300629489</v>
      </c>
      <c r="E16" s="123">
        <v>3.3500000000000002E-2</v>
      </c>
      <c r="F16" s="123">
        <f t="shared" si="2"/>
        <v>5064.476500710879</v>
      </c>
      <c r="G16" s="123">
        <f t="shared" si="3"/>
        <v>156242.87950700577</v>
      </c>
    </row>
    <row r="17" spans="1:7" x14ac:dyDescent="0.25">
      <c r="A17" s="123">
        <v>50</v>
      </c>
      <c r="B17" s="123">
        <f t="shared" si="1"/>
        <v>156242.87950700577</v>
      </c>
      <c r="C17" s="123">
        <f t="shared" si="0"/>
        <v>6276</v>
      </c>
      <c r="D17" s="123">
        <f t="shared" si="4"/>
        <v>162518.87950700577</v>
      </c>
      <c r="E17" s="123">
        <v>3.3500000000000002E-2</v>
      </c>
      <c r="F17" s="123">
        <f t="shared" si="2"/>
        <v>5444.3824634846933</v>
      </c>
      <c r="G17" s="123">
        <f t="shared" si="3"/>
        <v>167963.26197049045</v>
      </c>
    </row>
    <row r="18" spans="1:7" x14ac:dyDescent="0.25">
      <c r="A18" s="123">
        <v>51</v>
      </c>
      <c r="B18" s="123">
        <f t="shared" si="1"/>
        <v>167963.26197049045</v>
      </c>
      <c r="C18" s="123">
        <f t="shared" si="0"/>
        <v>6276</v>
      </c>
      <c r="D18" s="123">
        <f t="shared" si="4"/>
        <v>174239.26197049045</v>
      </c>
      <c r="E18" s="123">
        <v>3.3500000000000002E-2</v>
      </c>
      <c r="F18" s="123">
        <f t="shared" si="2"/>
        <v>5837.0152760114306</v>
      </c>
      <c r="G18" s="123">
        <f t="shared" si="3"/>
        <v>180076.27724650188</v>
      </c>
    </row>
    <row r="19" spans="1:7" x14ac:dyDescent="0.25">
      <c r="A19" s="123">
        <v>52</v>
      </c>
      <c r="B19" s="123">
        <f t="shared" si="1"/>
        <v>180076.27724650188</v>
      </c>
      <c r="C19" s="123">
        <f t="shared" si="0"/>
        <v>6276</v>
      </c>
      <c r="D19" s="123">
        <f t="shared" si="4"/>
        <v>186352.27724650188</v>
      </c>
      <c r="E19" s="123">
        <v>3.3500000000000002E-2</v>
      </c>
      <c r="F19" s="123">
        <f t="shared" si="2"/>
        <v>6242.801287757813</v>
      </c>
      <c r="G19" s="123">
        <f t="shared" si="3"/>
        <v>192595.07853425969</v>
      </c>
    </row>
    <row r="20" spans="1:7" x14ac:dyDescent="0.25">
      <c r="A20" s="123">
        <v>53</v>
      </c>
      <c r="B20" s="123">
        <f t="shared" si="1"/>
        <v>192595.07853425969</v>
      </c>
      <c r="C20" s="123">
        <f t="shared" si="0"/>
        <v>6276</v>
      </c>
      <c r="D20" s="123">
        <f t="shared" si="4"/>
        <v>198871.07853425969</v>
      </c>
      <c r="E20" s="123">
        <v>3.3500000000000002E-2</v>
      </c>
      <c r="F20" s="123">
        <f t="shared" si="2"/>
        <v>6662.1811308977003</v>
      </c>
      <c r="G20" s="123">
        <f t="shared" si="3"/>
        <v>205533.25966515738</v>
      </c>
    </row>
    <row r="21" spans="1:7" x14ac:dyDescent="0.25">
      <c r="A21" s="123">
        <v>54</v>
      </c>
      <c r="B21" s="123">
        <f t="shared" si="1"/>
        <v>205533.25966515738</v>
      </c>
      <c r="C21" s="123">
        <f t="shared" si="0"/>
        <v>6276</v>
      </c>
      <c r="D21" s="123">
        <f t="shared" si="4"/>
        <v>211809.25966515738</v>
      </c>
      <c r="E21" s="123">
        <v>3.3500000000000002E-2</v>
      </c>
      <c r="F21" s="123">
        <f t="shared" si="2"/>
        <v>7095.6101987827724</v>
      </c>
      <c r="G21" s="123">
        <f t="shared" si="3"/>
        <v>218904.86986394017</v>
      </c>
    </row>
    <row r="22" spans="1:7" x14ac:dyDescent="0.25">
      <c r="A22" s="123">
        <v>55</v>
      </c>
      <c r="B22" s="123">
        <f t="shared" si="1"/>
        <v>218904.86986394017</v>
      </c>
      <c r="C22" s="123">
        <f t="shared" si="0"/>
        <v>6276</v>
      </c>
      <c r="D22" s="123">
        <f t="shared" si="4"/>
        <v>225180.86986394017</v>
      </c>
      <c r="E22" s="123">
        <v>3.3500000000000002E-2</v>
      </c>
      <c r="F22" s="123">
        <f t="shared" si="2"/>
        <v>7543.5591404419965</v>
      </c>
      <c r="G22" s="123">
        <f t="shared" si="3"/>
        <v>232724.42900438217</v>
      </c>
    </row>
    <row r="23" spans="1:7" x14ac:dyDescent="0.25">
      <c r="A23" s="123">
        <v>56</v>
      </c>
      <c r="B23" s="123">
        <f t="shared" si="1"/>
        <v>232724.42900438217</v>
      </c>
      <c r="C23" s="123">
        <f t="shared" si="0"/>
        <v>6276</v>
      </c>
      <c r="D23" s="123">
        <f t="shared" si="4"/>
        <v>239000.42900438217</v>
      </c>
      <c r="E23" s="123">
        <v>3.3500000000000002E-2</v>
      </c>
      <c r="F23" s="123">
        <f t="shared" si="2"/>
        <v>8006.5143716468028</v>
      </c>
      <c r="G23" s="123">
        <f t="shared" si="3"/>
        <v>247006.94337602897</v>
      </c>
    </row>
    <row r="24" spans="1:7" x14ac:dyDescent="0.25">
      <c r="A24" s="123">
        <v>57</v>
      </c>
      <c r="B24" s="123">
        <f t="shared" si="1"/>
        <v>247006.94337602897</v>
      </c>
      <c r="C24" s="123">
        <f t="shared" si="0"/>
        <v>6276</v>
      </c>
      <c r="D24" s="123">
        <f t="shared" si="4"/>
        <v>253282.94337602897</v>
      </c>
      <c r="E24" s="123">
        <v>3.3500000000000002E-2</v>
      </c>
      <c r="F24" s="123">
        <f t="shared" si="2"/>
        <v>8484.9786030969717</v>
      </c>
      <c r="G24" s="123">
        <f t="shared" si="3"/>
        <v>261767.92197912594</v>
      </c>
    </row>
    <row r="25" spans="1:7" x14ac:dyDescent="0.25">
      <c r="A25" s="123">
        <v>58</v>
      </c>
      <c r="B25" s="123">
        <f t="shared" si="1"/>
        <v>261767.92197912594</v>
      </c>
      <c r="C25" s="123">
        <f t="shared" si="0"/>
        <v>6276</v>
      </c>
      <c r="D25" s="123">
        <f t="shared" si="4"/>
        <v>268043.92197912594</v>
      </c>
      <c r="E25" s="123">
        <v>3.3500000000000002E-2</v>
      </c>
      <c r="F25" s="123">
        <f t="shared" si="2"/>
        <v>8979.47138630072</v>
      </c>
      <c r="G25" s="123">
        <f t="shared" si="3"/>
        <v>277023.39336542669</v>
      </c>
    </row>
    <row r="26" spans="1:7" x14ac:dyDescent="0.25">
      <c r="A26" s="123">
        <v>59</v>
      </c>
      <c r="B26" s="123">
        <f t="shared" si="1"/>
        <v>277023.39336542669</v>
      </c>
      <c r="C26" s="123">
        <f t="shared" si="0"/>
        <v>6276</v>
      </c>
      <c r="D26" s="123">
        <f t="shared" si="4"/>
        <v>283299.39336542669</v>
      </c>
      <c r="E26" s="123">
        <v>3.3500000000000002E-2</v>
      </c>
      <c r="F26" s="123">
        <f t="shared" si="2"/>
        <v>9490.5296777417952</v>
      </c>
      <c r="G26" s="123">
        <f t="shared" si="3"/>
        <v>292789.9230431685</v>
      </c>
    </row>
    <row r="27" spans="1:7" x14ac:dyDescent="0.25">
      <c r="A27" s="137">
        <v>60</v>
      </c>
      <c r="B27" s="137">
        <f t="shared" si="1"/>
        <v>292789.9230431685</v>
      </c>
      <c r="C27" s="137">
        <f t="shared" si="0"/>
        <v>6276</v>
      </c>
      <c r="D27" s="137">
        <f t="shared" si="4"/>
        <v>299065.9230431685</v>
      </c>
      <c r="E27" s="137">
        <v>3.3500000000000002E-2</v>
      </c>
      <c r="F27" s="137">
        <f t="shared" si="2"/>
        <v>10018.708421946145</v>
      </c>
      <c r="G27" s="137">
        <f t="shared" si="3"/>
        <v>309084.63146511465</v>
      </c>
    </row>
    <row r="28" spans="1:7" x14ac:dyDescent="0.25">
      <c r="A28" s="123">
        <v>61</v>
      </c>
      <c r="B28" s="123">
        <f t="shared" si="1"/>
        <v>309084.63146511465</v>
      </c>
      <c r="C28" s="123">
        <f t="shared" si="0"/>
        <v>6276</v>
      </c>
      <c r="D28" s="123">
        <f t="shared" si="4"/>
        <v>315360.63146511465</v>
      </c>
      <c r="E28" s="123">
        <v>3.3500000000000002E-2</v>
      </c>
      <c r="F28" s="123">
        <f t="shared" si="2"/>
        <v>10564.581154081341</v>
      </c>
      <c r="G28" s="123">
        <f t="shared" si="3"/>
        <v>325925.21261919598</v>
      </c>
    </row>
    <row r="29" spans="1:7" x14ac:dyDescent="0.25">
      <c r="A29" s="123">
        <v>62</v>
      </c>
      <c r="B29" s="123">
        <f t="shared" si="1"/>
        <v>325925.21261919598</v>
      </c>
      <c r="C29" s="123">
        <f t="shared" si="0"/>
        <v>6276</v>
      </c>
      <c r="D29" s="123">
        <f t="shared" si="4"/>
        <v>332201.21261919598</v>
      </c>
      <c r="E29" s="123">
        <v>3.3500000000000002E-2</v>
      </c>
      <c r="F29" s="123">
        <f t="shared" si="2"/>
        <v>11128.740622743066</v>
      </c>
      <c r="G29" s="123">
        <f t="shared" si="3"/>
        <v>343329.95324193907</v>
      </c>
    </row>
    <row r="30" spans="1:7" x14ac:dyDescent="0.25">
      <c r="A30" s="136">
        <v>63</v>
      </c>
      <c r="B30" s="136">
        <f t="shared" si="1"/>
        <v>343329.95324193907</v>
      </c>
      <c r="C30" s="136">
        <f t="shared" si="0"/>
        <v>6276</v>
      </c>
      <c r="D30" s="136">
        <f t="shared" si="4"/>
        <v>349605.95324193907</v>
      </c>
      <c r="E30" s="136">
        <v>3.3500000000000002E-2</v>
      </c>
      <c r="F30" s="136">
        <f t="shared" si="2"/>
        <v>11711.79943360496</v>
      </c>
      <c r="G30" s="136">
        <f t="shared" si="3"/>
        <v>361317.752675544</v>
      </c>
    </row>
    <row r="31" spans="1:7" x14ac:dyDescent="0.25">
      <c r="A31" s="123">
        <v>64</v>
      </c>
      <c r="B31" s="123">
        <f t="shared" si="1"/>
        <v>361317.752675544</v>
      </c>
      <c r="C31" s="123">
        <f t="shared" si="0"/>
        <v>6276</v>
      </c>
      <c r="D31" s="123">
        <f t="shared" si="4"/>
        <v>367593.752675544</v>
      </c>
      <c r="E31" s="123">
        <v>3.3500000000000002E-2</v>
      </c>
      <c r="F31" s="123">
        <f t="shared" si="2"/>
        <v>12314.390714630725</v>
      </c>
      <c r="G31" s="123">
        <f t="shared" si="3"/>
        <v>379908.14339017472</v>
      </c>
    </row>
    <row r="32" spans="1:7" x14ac:dyDescent="0.25">
      <c r="A32" s="138">
        <v>65</v>
      </c>
      <c r="B32" s="138">
        <f t="shared" si="1"/>
        <v>379908.14339017472</v>
      </c>
      <c r="C32" s="138">
        <f t="shared" si="0"/>
        <v>6276</v>
      </c>
      <c r="D32" s="138">
        <f t="shared" si="4"/>
        <v>386184.14339017472</v>
      </c>
      <c r="E32" s="138">
        <v>3.3500000000000002E-2</v>
      </c>
      <c r="F32" s="138">
        <f t="shared" si="2"/>
        <v>12937.168803570854</v>
      </c>
      <c r="G32" s="138">
        <f t="shared" si="3"/>
        <v>399121.31219374557</v>
      </c>
    </row>
    <row r="33" spans="1:7" ht="15.75" x14ac:dyDescent="0.25">
      <c r="A33" s="124"/>
      <c r="B33" s="124"/>
      <c r="C33" s="124"/>
      <c r="D33" s="124"/>
      <c r="E33" s="135" t="s">
        <v>248</v>
      </c>
      <c r="F33" s="124"/>
      <c r="G33" s="124"/>
    </row>
    <row r="34" spans="1:7" x14ac:dyDescent="0.25">
      <c r="A34" s="124"/>
      <c r="B34" s="124"/>
      <c r="C34" s="124"/>
      <c r="D34" s="124"/>
      <c r="E34" s="134" t="s">
        <v>249</v>
      </c>
      <c r="F34" s="124"/>
      <c r="G34" s="124"/>
    </row>
    <row r="35" spans="1:7" ht="18" x14ac:dyDescent="0.25">
      <c r="A35" s="124"/>
      <c r="B35" s="124"/>
      <c r="C35" s="124"/>
      <c r="D35" s="124"/>
      <c r="E35" s="125"/>
      <c r="F35" s="124"/>
      <c r="G35" s="124"/>
    </row>
    <row r="36" spans="1:7" ht="18" x14ac:dyDescent="0.25">
      <c r="A36" s="124"/>
      <c r="B36" s="124"/>
      <c r="C36" s="124"/>
      <c r="D36" s="124"/>
      <c r="E36" s="125"/>
      <c r="F36" s="124"/>
      <c r="G36" s="124"/>
    </row>
    <row r="37" spans="1:7" ht="18" x14ac:dyDescent="0.25">
      <c r="A37" s="124"/>
      <c r="B37" s="124"/>
      <c r="C37" s="124"/>
      <c r="D37" s="124"/>
      <c r="E37" s="125"/>
      <c r="F37" s="124"/>
      <c r="G37" s="124"/>
    </row>
    <row r="38" spans="1:7" ht="18" x14ac:dyDescent="0.25">
      <c r="A38" s="124"/>
      <c r="B38" s="124"/>
      <c r="C38" s="124"/>
      <c r="D38" s="124"/>
      <c r="E38" s="125"/>
      <c r="F38" s="124"/>
      <c r="G38" s="124"/>
    </row>
    <row r="39" spans="1:7" ht="18" x14ac:dyDescent="0.25">
      <c r="A39" s="124"/>
      <c r="B39" s="124"/>
      <c r="C39" s="124"/>
      <c r="D39" s="124"/>
      <c r="E39" s="125"/>
      <c r="F39" s="124"/>
      <c r="G39" s="124"/>
    </row>
    <row r="40" spans="1:7" ht="18" x14ac:dyDescent="0.25">
      <c r="A40" s="124"/>
      <c r="B40" s="124"/>
      <c r="C40" s="124"/>
      <c r="D40" s="124"/>
      <c r="E40" s="125"/>
      <c r="F40" s="124"/>
      <c r="G40" s="124"/>
    </row>
    <row r="41" spans="1:7" ht="18" x14ac:dyDescent="0.25">
      <c r="A41" s="124"/>
      <c r="B41" s="124"/>
      <c r="C41" s="124"/>
      <c r="D41" s="124"/>
      <c r="E41" s="125"/>
      <c r="F41" s="124"/>
      <c r="G41" s="124"/>
    </row>
    <row r="42" spans="1:7" ht="18" x14ac:dyDescent="0.25">
      <c r="A42" s="124"/>
      <c r="B42" s="124"/>
      <c r="C42" s="124"/>
      <c r="D42" s="124"/>
      <c r="E42" s="125"/>
      <c r="F42" s="124"/>
      <c r="G42" s="124"/>
    </row>
    <row r="43" spans="1:7" ht="18" x14ac:dyDescent="0.25">
      <c r="A43" s="124"/>
      <c r="B43" s="124"/>
      <c r="C43" s="124"/>
      <c r="D43" s="124"/>
      <c r="E43" s="125"/>
      <c r="F43" s="124"/>
      <c r="G43" s="124"/>
    </row>
    <row r="44" spans="1:7" ht="18" x14ac:dyDescent="0.25">
      <c r="A44" s="124"/>
      <c r="B44" s="124"/>
      <c r="C44" s="124"/>
      <c r="D44" s="124"/>
      <c r="E44" s="125"/>
      <c r="F44" s="124"/>
      <c r="G44" s="124"/>
    </row>
    <row r="45" spans="1:7" ht="18" x14ac:dyDescent="0.25">
      <c r="A45" s="124"/>
      <c r="B45" s="124"/>
      <c r="C45" s="124"/>
      <c r="D45" s="124"/>
      <c r="E45" s="125"/>
      <c r="F45" s="124"/>
      <c r="G45" s="124"/>
    </row>
    <row r="46" spans="1:7" ht="18" x14ac:dyDescent="0.25">
      <c r="A46" s="124"/>
      <c r="B46" s="124"/>
      <c r="C46" s="124"/>
      <c r="D46" s="124"/>
      <c r="E46" s="125"/>
      <c r="F46" s="124"/>
      <c r="G46" s="124"/>
    </row>
    <row r="47" spans="1:7" ht="18" x14ac:dyDescent="0.25">
      <c r="A47" s="124"/>
      <c r="B47" s="124"/>
      <c r="C47" s="124"/>
      <c r="D47" s="124"/>
      <c r="E47" s="125"/>
      <c r="F47" s="124"/>
      <c r="G47" s="124"/>
    </row>
    <row r="48" spans="1:7" ht="18" x14ac:dyDescent="0.25">
      <c r="A48" s="124"/>
      <c r="B48" s="124"/>
      <c r="C48" s="124"/>
      <c r="D48" s="124"/>
      <c r="E48" s="125"/>
      <c r="F48" s="124"/>
      <c r="G48" s="124"/>
    </row>
    <row r="49" spans="1:7" ht="18" x14ac:dyDescent="0.25">
      <c r="A49" s="124"/>
      <c r="B49" s="124"/>
      <c r="C49" s="124"/>
      <c r="D49" s="124"/>
      <c r="E49" s="125"/>
      <c r="F49" s="124"/>
      <c r="G49" s="124"/>
    </row>
    <row r="50" spans="1:7" ht="18" x14ac:dyDescent="0.25">
      <c r="A50" s="124"/>
      <c r="B50" s="124"/>
      <c r="C50" s="124"/>
      <c r="D50" s="124"/>
      <c r="E50" s="125"/>
      <c r="F50" s="124"/>
      <c r="G50" s="124"/>
    </row>
    <row r="51" spans="1:7" ht="18" x14ac:dyDescent="0.25">
      <c r="A51" s="124"/>
      <c r="B51" s="124"/>
      <c r="C51" s="124"/>
      <c r="D51" s="124"/>
      <c r="E51" s="125"/>
      <c r="F51" s="124"/>
      <c r="G51" s="124"/>
    </row>
    <row r="52" spans="1:7" ht="18" x14ac:dyDescent="0.25">
      <c r="A52" s="124"/>
      <c r="B52" s="124"/>
      <c r="C52" s="124"/>
      <c r="D52" s="124"/>
      <c r="E52" s="125"/>
      <c r="F52" s="124"/>
      <c r="G52" s="124"/>
    </row>
    <row r="53" spans="1:7" ht="18" x14ac:dyDescent="0.25">
      <c r="A53" s="124"/>
      <c r="B53" s="124"/>
      <c r="C53" s="124"/>
      <c r="D53" s="124"/>
      <c r="E53" s="125"/>
      <c r="F53" s="124"/>
      <c r="G53" s="124"/>
    </row>
    <row r="54" spans="1:7" ht="18" x14ac:dyDescent="0.25">
      <c r="A54" s="124"/>
      <c r="B54" s="124"/>
      <c r="C54" s="124"/>
      <c r="D54" s="124"/>
      <c r="E54" s="125"/>
      <c r="F54" s="124"/>
      <c r="G54" s="124"/>
    </row>
    <row r="55" spans="1:7" ht="18" x14ac:dyDescent="0.25">
      <c r="A55" s="124"/>
      <c r="B55" s="124"/>
      <c r="C55" s="124"/>
      <c r="D55" s="124"/>
      <c r="E55" s="125"/>
      <c r="F55" s="124"/>
      <c r="G55" s="124"/>
    </row>
    <row r="56" spans="1:7" ht="18" x14ac:dyDescent="0.25">
      <c r="A56" s="124"/>
      <c r="B56" s="124"/>
      <c r="C56" s="124"/>
      <c r="D56" s="124"/>
      <c r="E56" s="125"/>
      <c r="F56" s="124"/>
      <c r="G56" s="124"/>
    </row>
    <row r="57" spans="1:7" ht="18" x14ac:dyDescent="0.25">
      <c r="A57" s="124"/>
      <c r="B57" s="124"/>
      <c r="C57" s="124"/>
      <c r="D57" s="124"/>
      <c r="E57" s="125"/>
      <c r="F57" s="124"/>
      <c r="G57" s="124"/>
    </row>
    <row r="58" spans="1:7" ht="18" x14ac:dyDescent="0.25">
      <c r="A58" s="124"/>
      <c r="B58" s="124"/>
      <c r="C58" s="124"/>
      <c r="D58" s="124"/>
      <c r="E58" s="125"/>
      <c r="F58" s="124"/>
      <c r="G58" s="124"/>
    </row>
    <row r="59" spans="1:7" ht="18" x14ac:dyDescent="0.25">
      <c r="A59" s="124"/>
      <c r="B59" s="124"/>
      <c r="C59" s="124"/>
      <c r="D59" s="124"/>
      <c r="E59" s="125"/>
      <c r="F59" s="124"/>
      <c r="G59" s="124"/>
    </row>
    <row r="60" spans="1:7" ht="18" x14ac:dyDescent="0.25">
      <c r="A60" s="124"/>
      <c r="B60" s="124"/>
      <c r="C60" s="124"/>
      <c r="D60" s="124"/>
      <c r="E60" s="125"/>
      <c r="F60" s="124"/>
      <c r="G60" s="124"/>
    </row>
    <row r="61" spans="1:7" ht="18" x14ac:dyDescent="0.25">
      <c r="A61" s="124"/>
      <c r="B61" s="124"/>
      <c r="C61" s="124"/>
      <c r="D61" s="124"/>
      <c r="E61" s="125"/>
      <c r="F61" s="124"/>
      <c r="G61" s="124"/>
    </row>
    <row r="62" spans="1:7" ht="18" x14ac:dyDescent="0.25">
      <c r="A62" s="124"/>
      <c r="B62" s="124"/>
      <c r="C62" s="124"/>
      <c r="D62" s="124"/>
      <c r="E62" s="125"/>
      <c r="F62" s="124"/>
      <c r="G62" s="124"/>
    </row>
    <row r="63" spans="1:7" ht="18" x14ac:dyDescent="0.25">
      <c r="A63" s="124"/>
      <c r="B63" s="124"/>
      <c r="C63" s="124"/>
      <c r="D63" s="124"/>
      <c r="E63" s="125"/>
      <c r="F63" s="124"/>
      <c r="G63" s="124"/>
    </row>
    <row r="64" spans="1:7" ht="18" x14ac:dyDescent="0.25">
      <c r="A64" s="124"/>
      <c r="B64" s="124"/>
      <c r="C64" s="124"/>
      <c r="D64" s="124"/>
      <c r="E64" s="125"/>
      <c r="F64" s="124"/>
      <c r="G64" s="124"/>
    </row>
    <row r="65" spans="1:7" ht="18" x14ac:dyDescent="0.25">
      <c r="A65" s="124"/>
      <c r="B65" s="124"/>
      <c r="C65" s="124"/>
      <c r="D65" s="124"/>
      <c r="E65" s="125"/>
      <c r="F65" s="124"/>
      <c r="G65" s="124"/>
    </row>
    <row r="66" spans="1:7" ht="18" x14ac:dyDescent="0.25">
      <c r="A66" s="124"/>
      <c r="B66" s="124"/>
      <c r="C66" s="124"/>
      <c r="D66" s="124"/>
      <c r="E66" s="125"/>
      <c r="F66" s="124"/>
      <c r="G66" s="124"/>
    </row>
    <row r="67" spans="1:7" ht="18" x14ac:dyDescent="0.25">
      <c r="A67" s="124"/>
      <c r="B67" s="124"/>
      <c r="C67" s="124"/>
      <c r="D67" s="124"/>
      <c r="E67" s="125"/>
      <c r="F67" s="124"/>
      <c r="G67" s="124"/>
    </row>
    <row r="68" spans="1:7" ht="18" x14ac:dyDescent="0.25">
      <c r="A68" s="124"/>
      <c r="B68" s="124"/>
      <c r="C68" s="124"/>
      <c r="D68" s="124"/>
      <c r="E68" s="125"/>
      <c r="F68" s="124"/>
      <c r="G68" s="124"/>
    </row>
    <row r="69" spans="1:7" ht="18" x14ac:dyDescent="0.25">
      <c r="A69" s="124"/>
      <c r="B69" s="124"/>
      <c r="C69" s="124"/>
      <c r="D69" s="124"/>
      <c r="E69" s="125"/>
      <c r="F69" s="124"/>
      <c r="G69" s="124"/>
    </row>
    <row r="70" spans="1:7" ht="18" x14ac:dyDescent="0.25">
      <c r="A70" s="124"/>
      <c r="B70" s="124"/>
      <c r="C70" s="124"/>
      <c r="D70" s="124"/>
      <c r="E70" s="125"/>
      <c r="F70" s="124"/>
      <c r="G70" s="124"/>
    </row>
    <row r="71" spans="1:7" ht="18" x14ac:dyDescent="0.25">
      <c r="A71" s="124"/>
      <c r="B71" s="124"/>
      <c r="C71" s="124"/>
      <c r="D71" s="124"/>
      <c r="E71" s="125"/>
      <c r="F71" s="124"/>
      <c r="G71" s="124"/>
    </row>
    <row r="72" spans="1:7" ht="18" x14ac:dyDescent="0.25">
      <c r="A72" s="124"/>
      <c r="B72" s="124"/>
      <c r="C72" s="124"/>
      <c r="D72" s="124"/>
      <c r="E72" s="125"/>
      <c r="F72" s="124"/>
      <c r="G72" s="124"/>
    </row>
    <row r="73" spans="1:7" ht="18" x14ac:dyDescent="0.25">
      <c r="A73" s="124"/>
      <c r="B73" s="124"/>
      <c r="C73" s="124"/>
      <c r="D73" s="124"/>
      <c r="E73" s="125"/>
      <c r="F73" s="124"/>
      <c r="G73" s="124"/>
    </row>
    <row r="74" spans="1:7" ht="18" x14ac:dyDescent="0.25">
      <c r="A74" s="124"/>
      <c r="B74" s="124"/>
      <c r="C74" s="124"/>
      <c r="D74" s="124"/>
      <c r="E74" s="125"/>
      <c r="F74" s="124"/>
      <c r="G74" s="124"/>
    </row>
    <row r="75" spans="1:7" ht="18" x14ac:dyDescent="0.25">
      <c r="A75" s="124"/>
      <c r="B75" s="124"/>
      <c r="C75" s="124"/>
      <c r="D75" s="124"/>
      <c r="E75" s="125"/>
      <c r="F75" s="124"/>
      <c r="G75" s="124"/>
    </row>
    <row r="76" spans="1:7" ht="18" x14ac:dyDescent="0.25">
      <c r="A76" s="124"/>
      <c r="B76" s="124"/>
      <c r="C76" s="124"/>
      <c r="D76" s="124"/>
      <c r="E76" s="125"/>
      <c r="F76" s="124"/>
      <c r="G76" s="124"/>
    </row>
    <row r="77" spans="1:7" ht="18" x14ac:dyDescent="0.25">
      <c r="A77" s="124"/>
      <c r="B77" s="124"/>
      <c r="C77" s="124"/>
      <c r="D77" s="124"/>
      <c r="E77" s="125"/>
      <c r="F77" s="124"/>
      <c r="G77" s="124"/>
    </row>
    <row r="78" spans="1:7" ht="18" x14ac:dyDescent="0.25">
      <c r="A78" s="124"/>
      <c r="B78" s="124"/>
      <c r="C78" s="124"/>
      <c r="D78" s="124"/>
      <c r="E78" s="125"/>
      <c r="F78" s="124"/>
      <c r="G78" s="124"/>
    </row>
    <row r="79" spans="1:7" ht="18" x14ac:dyDescent="0.25">
      <c r="A79" s="124"/>
      <c r="B79" s="124"/>
      <c r="C79" s="124"/>
      <c r="D79" s="124"/>
      <c r="E79" s="125"/>
      <c r="F79" s="124"/>
      <c r="G79" s="124"/>
    </row>
    <row r="80" spans="1:7" ht="18" x14ac:dyDescent="0.25">
      <c r="A80" s="124"/>
      <c r="B80" s="124"/>
      <c r="C80" s="124"/>
      <c r="D80" s="124"/>
      <c r="E80" s="125"/>
      <c r="F80" s="124"/>
      <c r="G80" s="124"/>
    </row>
    <row r="81" spans="1:7" ht="18" x14ac:dyDescent="0.25">
      <c r="A81" s="124"/>
      <c r="B81" s="124"/>
      <c r="C81" s="124"/>
      <c r="D81" s="124"/>
      <c r="E81" s="125"/>
      <c r="F81" s="124"/>
      <c r="G81" s="124"/>
    </row>
  </sheetData>
  <hyperlinks>
    <hyperlink ref="E34" r:id="rId1" xr:uid="{2A68DE25-5E59-446D-BDE0-0632387645FF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Best scenario</vt:lpstr>
      <vt:lpstr>Neutral scenario </vt:lpstr>
      <vt:lpstr>Worst scenario</vt:lpstr>
      <vt:lpstr>Inflation rate &amp; expenditure</vt:lpstr>
      <vt:lpstr>Inflation rate &amp; expenditure1</vt:lpstr>
      <vt:lpstr>task3 model</vt:lpstr>
      <vt:lpstr>Bank saving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Zhang</dc:creator>
  <cp:lastModifiedBy>Yuxin Lin</cp:lastModifiedBy>
  <dcterms:created xsi:type="dcterms:W3CDTF">2025-05-23T02:37:33Z</dcterms:created>
  <dcterms:modified xsi:type="dcterms:W3CDTF">2025-06-03T06:42:31Z</dcterms:modified>
</cp:coreProperties>
</file>