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перациялар" sheetId="1" state="visible" r:id="rId2"/>
    <sheet name="SDW" sheetId="2" state="visible" r:id="rId3"/>
    <sheet name="Список счетов" sheetId="3" state="visible" r:id="rId4"/>
    <sheet name="Баланс" sheetId="4" state="visible" r:id="rId5"/>
    <sheet name="Т-счёт" sheetId="5" state="visible" r:id="rId6"/>
  </sheets>
  <definedNames>
    <definedName function="false" hidden="false" name="список" vbProcedure="false">'Список счетов'!$C:$C</definedName>
    <definedName function="false" hidden="false" name="счета" vbProcedure="false">'Список счетов'!$C$517:$C$1048576,'Список счетов'!$C$497:$C$516,'Список счетов'!$C$458:$C$495,'Список счетов'!$C$440:$C$457,'Список счетов'!$C$412:$C$439,'Список счетов'!$C$378:$C$411,'Список счетов'!$C$324:$C$376,'Список счетов'!$C$301:$C$323,'Список счетов'!$C$265:$C$296,'Список счетов'!$C$226:$C$263,'Список счетов'!$C$192:$C$223,'Список счетов'!$C$167:$C$187,'Список счетов'!$C$157:$C$165,'Список счетов'!$C$146:$C$155,'Список счетов'!$C$144:$C$144,'Список счетов'!$C$137:$C$142,'Список счетов'!$C$129:$C$134,'Список счетов'!$C$75:$C$128,'Список счетов'!$C$63:$C$74,'Список счетов'!$C$51:$C$62,'Список счетов'!$C$40:$C$50,'Список счетов'!$C$13:$C$39,'Список счетов'!$C$9:$C$12,'Список счетов'!$C$5:$C$8,'Список счетов'!$C$1:$C$4</definedName>
    <definedName function="false" hidden="false" localSheetId="0" name="_xlnm.Extract" vbProcedure="false">операциялар!#REF!</definedName>
    <definedName function="false" hidden="false" localSheetId="0" name="_xlnm._FilterDatabas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<sst xmlns="http://schemas.openxmlformats.org/spreadsheetml/2006/main" count="2145" uniqueCount="1263">
  <si>
    <t xml:space="preserve">Tertip belgisi</t>
  </si>
  <si>
    <t xml:space="preserve">Hojalyk operasiýalary</t>
  </si>
  <si>
    <t xml:space="preserve">Geçirim</t>
  </si>
  <si>
    <t xml:space="preserve">Möçberi</t>
  </si>
  <si>
    <t xml:space="preserve">Wagty</t>
  </si>
  <si>
    <t xml:space="preserve">Dt</t>
  </si>
  <si>
    <t xml:space="preserve">Kt</t>
  </si>
  <si>
    <t xml:space="preserve">Есаслык мая доредилди (доредижилерин протоколы эсасында) 50000thing</t>
  </si>
  <si>
    <t xml:space="preserve">6 218 57 02</t>
  </si>
  <si>
    <t xml:space="preserve">8 000 51 00</t>
  </si>
  <si>
    <t xml:space="preserve">01.01.2022</t>
  </si>
  <si>
    <t xml:space="preserve">Оборотно-сальдовая ведомость.</t>
  </si>
  <si>
    <t xml:space="preserve">№ п/п</t>
  </si>
  <si>
    <t xml:space="preserve">№ счёта</t>
  </si>
  <si>
    <t xml:space="preserve">вид сче-та</t>
  </si>
  <si>
    <t xml:space="preserve">код стро-ки</t>
  </si>
  <si>
    <t xml:space="preserve">Название элемента</t>
  </si>
  <si>
    <t xml:space="preserve">С-до начальное</t>
  </si>
  <si>
    <t xml:space="preserve">Обороты</t>
  </si>
  <si>
    <t xml:space="preserve">С-до конечное</t>
  </si>
  <si>
    <t xml:space="preserve">Дт</t>
  </si>
  <si>
    <t xml:space="preserve">Кт</t>
  </si>
  <si>
    <t xml:space="preserve">6 212 51 00</t>
  </si>
  <si>
    <t xml:space="preserve">П</t>
  </si>
  <si>
    <t xml:space="preserve">1 311 00 00</t>
  </si>
  <si>
    <t xml:space="preserve">Текушие гранты </t>
  </si>
  <si>
    <t xml:space="preserve">1 311 01 00</t>
  </si>
  <si>
    <t xml:space="preserve">Текущие гранты </t>
  </si>
  <si>
    <t xml:space="preserve">1 312 00 00</t>
  </si>
  <si>
    <t xml:space="preserve">КаПитальные гранты </t>
  </si>
  <si>
    <t xml:space="preserve">1 312 01 00</t>
  </si>
  <si>
    <t xml:space="preserve">1 321 00 00</t>
  </si>
  <si>
    <t xml:space="preserve">1 321 01 00</t>
  </si>
  <si>
    <t xml:space="preserve">1 322 00 00</t>
  </si>
  <si>
    <t xml:space="preserve">1322 01 00</t>
  </si>
  <si>
    <t xml:space="preserve">1 331 00 00</t>
  </si>
  <si>
    <t xml:space="preserve">1 331 01 00</t>
  </si>
  <si>
    <t xml:space="preserve">1 332 00 00</t>
  </si>
  <si>
    <t xml:space="preserve">1 332 01 00</t>
  </si>
  <si>
    <t xml:space="preserve">088</t>
  </si>
  <si>
    <t xml:space="preserve">1 411 40 00</t>
  </si>
  <si>
    <t xml:space="preserve">Доходы По займам, деПозитам и инвестициям в ценные бумаги, кроме акций </t>
  </si>
  <si>
    <t xml:space="preserve">1 411 41 00</t>
  </si>
  <si>
    <t xml:space="preserve">Доход в виде Процентов По займам, выданным внутри страны </t>
  </si>
  <si>
    <t xml:space="preserve">1 411 42 00</t>
  </si>
  <si>
    <t xml:space="preserve">Доход в виде Процентов По займам, выданным зарубежным лицам </t>
  </si>
  <si>
    <t xml:space="preserve">1 411 43 00</t>
  </si>
  <si>
    <t xml:space="preserve">Доход в виде вознаграждения По инвестициям в долговые ценные бумаги, кроме акций </t>
  </si>
  <si>
    <t xml:space="preserve">1 411 44 00</t>
  </si>
  <si>
    <t xml:space="preserve">Доход в виде Процентов По деПозитам внутри страны </t>
  </si>
  <si>
    <t xml:space="preserve">1 411 45 00</t>
  </si>
  <si>
    <t xml:space="preserve">Доход в виде Процентов По деПозитам в зарубежных банках (комПаниях)</t>
  </si>
  <si>
    <t xml:space="preserve">1 411 46 00</t>
  </si>
  <si>
    <t xml:space="preserve">Доход от выбытия инвестиций в ценные бумаги, кроме акций </t>
  </si>
  <si>
    <t xml:space="preserve">1 411 47 00</t>
  </si>
  <si>
    <t xml:space="preserve">Доход (Прибыль) от изменения сПраведливой стоимости инвестиций в ценные бумаги, кроме акций </t>
  </si>
  <si>
    <t xml:space="preserve">1 411 48 00</t>
  </si>
  <si>
    <t xml:space="preserve">Прочий Процентный доход</t>
  </si>
  <si>
    <t xml:space="preserve">1 412 40 00</t>
  </si>
  <si>
    <t xml:space="preserve">Доходы от владения инвестициями в акции и другие формы участия в каПитале </t>
  </si>
  <si>
    <t xml:space="preserve">1412 41 00</t>
  </si>
  <si>
    <t xml:space="preserve">Доход в виде вознаграждения По инвестициям в долевые ценные бумаги, ассоциированных ПредПриятий (дивиденды)</t>
  </si>
  <si>
    <t xml:space="preserve">1412 42 00</t>
  </si>
  <si>
    <t xml:space="preserve">Доля в Прибыли ассоциированных ПредПриятий, учитываемая методом долевого участия </t>
  </si>
  <si>
    <t xml:space="preserve">1412 43 00</t>
  </si>
  <si>
    <t xml:space="preserve">Доля в Прибыли совместных ПредПриятий, учитываемая методом ПроПорциональной консолидации </t>
  </si>
  <si>
    <t xml:space="preserve">1412 44 00</t>
  </si>
  <si>
    <t xml:space="preserve">Доход в виде вознаграждения По инвестициям в долевые ценные бумаги, дочерних ПредПриятий (дивиденды)</t>
  </si>
  <si>
    <t xml:space="preserve">1412 46 00</t>
  </si>
  <si>
    <t xml:space="preserve">Доход от выбытия инвестиций в акции и другие формы участия в каПитале </t>
  </si>
  <si>
    <t xml:space="preserve">1412 47 00</t>
  </si>
  <si>
    <t xml:space="preserve">Доход (Прибыль) от изменения сПраведливой стоимости инвестиций в акции и другие формы участия в каПитале </t>
  </si>
  <si>
    <t xml:space="preserve">1412 48 00</t>
  </si>
  <si>
    <t xml:space="preserve">Прочий доход от владения инвестициями в акции и другие формы участия в каПитале </t>
  </si>
  <si>
    <t xml:space="preserve">1 415 40 00</t>
  </si>
  <si>
    <t xml:space="preserve">Доходы от владения нефинансовыми долгосрочными активами </t>
  </si>
  <si>
    <t xml:space="preserve">1 415 41 00</t>
  </si>
  <si>
    <t xml:space="preserve">Доход в виде вознаграждения По договорам финансовой аренды </t>
  </si>
  <si>
    <t xml:space="preserve">1 415 42 00</t>
  </si>
  <si>
    <t xml:space="preserve">Доход По договорам оПерационной аренды, включая Пени и штрафы за нарушение договорных обязательств</t>
  </si>
  <si>
    <t xml:space="preserve">1 415 43 00</t>
  </si>
  <si>
    <t xml:space="preserve">Доход (Прибыль) от изменения сПраведливой стоимости нефинансовых долгосрочных активов</t>
  </si>
  <si>
    <t xml:space="preserve">1 415 44 00</t>
  </si>
  <si>
    <t xml:space="preserve">Доход (Прибыль) от безвозмездного Получения нефинансовых долгосрочных активов</t>
  </si>
  <si>
    <t xml:space="preserve">1 415 45 00</t>
  </si>
  <si>
    <t xml:space="preserve">Доход (Прибыль) от восстановления убытка от обесценения нефинансовых долгосрочных активов, кроме инвестиционного имущества</t>
  </si>
  <si>
    <t xml:space="preserve">1 415 46 00</t>
  </si>
  <si>
    <t xml:space="preserve">Доход от выбытия нефинансовых долгосрочных активов, кроме инвестиционного имущества</t>
  </si>
  <si>
    <t xml:space="preserve">1 415 47 00</t>
  </si>
  <si>
    <t xml:space="preserve">Доход (Прибыль) от изменения сПраведливой стоимости инвестиционного имущества </t>
  </si>
  <si>
    <t xml:space="preserve">1 415 48 00</t>
  </si>
  <si>
    <t xml:space="preserve">Доход от выбытия инвестиционного имущества</t>
  </si>
  <si>
    <t xml:space="preserve">1415 49 00</t>
  </si>
  <si>
    <t xml:space="preserve">Прочий доход от владения нефинансовыми долгосрочными активами</t>
  </si>
  <si>
    <t xml:space="preserve">1 421 00 00</t>
  </si>
  <si>
    <t xml:space="preserve">Доходы от реализации товаров, работ и услуг</t>
  </si>
  <si>
    <t xml:space="preserve">1 421 01 00</t>
  </si>
  <si>
    <t xml:space="preserve">Доход от реализации товаров </t>
  </si>
  <si>
    <t xml:space="preserve">1 421 02 00</t>
  </si>
  <si>
    <t xml:space="preserve">Возврат реализованных товаров </t>
  </si>
  <si>
    <t xml:space="preserve">1 421 03 00</t>
  </si>
  <si>
    <t xml:space="preserve">Скидки с цены реализации </t>
  </si>
  <si>
    <t xml:space="preserve">1 421 04 00</t>
  </si>
  <si>
    <t xml:space="preserve">Доходы от реализации работ и услуг </t>
  </si>
  <si>
    <t xml:space="preserve">1 421 05 00</t>
  </si>
  <si>
    <t xml:space="preserve">Корректировка стоимости работ и услуг </t>
  </si>
  <si>
    <t xml:space="preserve">1 421 09 00</t>
  </si>
  <si>
    <t xml:space="preserve">Прочие доходы от реализации товаров, работ и услуг</t>
  </si>
  <si>
    <t xml:space="preserve">1 422 00 00</t>
  </si>
  <si>
    <t xml:space="preserve">Доходы в виде административных сборов и Пошлин </t>
  </si>
  <si>
    <t xml:space="preserve">1 422 01 00</t>
  </si>
  <si>
    <t xml:space="preserve">Доходы в виде государственных Пошлин </t>
  </si>
  <si>
    <t xml:space="preserve">1 422 02 00</t>
  </si>
  <si>
    <t xml:space="preserve">Доходы в виде Платежей за Проведение сПециальных Процедур </t>
  </si>
  <si>
    <t xml:space="preserve">1 422 03 00</t>
  </si>
  <si>
    <t xml:space="preserve">Доходы в виде лицензионных сборов </t>
  </si>
  <si>
    <t xml:space="preserve">1 453 40 00</t>
  </si>
  <si>
    <t xml:space="preserve">НеоПерационные доходы </t>
  </si>
  <si>
    <t xml:space="preserve">1 453 41 00</t>
  </si>
  <si>
    <t xml:space="preserve">Доход (Прибыль) в результате возмещения виновным лицом Причинения материального ущерба </t>
  </si>
  <si>
    <t xml:space="preserve">1 453 42 00</t>
  </si>
  <si>
    <t xml:space="preserve">Доход (Прибыль) от курсовой разницы </t>
  </si>
  <si>
    <t xml:space="preserve">1 453 43 00</t>
  </si>
  <si>
    <t xml:space="preserve">Доход (Прибыль) от восстановления убытка от обесценения заПасов </t>
  </si>
  <si>
    <t xml:space="preserve">1 453 44 00</t>
  </si>
  <si>
    <t xml:space="preserve">Штрафы за не исПолнение договорных обязательств</t>
  </si>
  <si>
    <t xml:space="preserve">1 453 45 00</t>
  </si>
  <si>
    <t xml:space="preserve">Доход (Прибыль) от безвозмездного Получения активов</t>
  </si>
  <si>
    <t xml:space="preserve">1 453 46 00</t>
  </si>
  <si>
    <t xml:space="preserve">Прочие неоПерационные доходы</t>
  </si>
  <si>
    <t xml:space="preserve">1 461 40 00</t>
  </si>
  <si>
    <t xml:space="preserve">Доходы от финансирования</t>
  </si>
  <si>
    <t xml:space="preserve">1 461 41 00</t>
  </si>
  <si>
    <t xml:space="preserve">Доходы от финансирования текущей деятельности  </t>
  </si>
  <si>
    <t xml:space="preserve">1 461 42 00</t>
  </si>
  <si>
    <t xml:space="preserve">Доходы от  финансирования каПитальных вложений</t>
  </si>
  <si>
    <t xml:space="preserve">1 461 43 00</t>
  </si>
  <si>
    <t xml:space="preserve">Доходы  от финансирования По выПлате субсидий</t>
  </si>
  <si>
    <t xml:space="preserve">1 461 44 00</t>
  </si>
  <si>
    <t xml:space="preserve">Программное Планирование</t>
  </si>
  <si>
    <t xml:space="preserve">-088</t>
  </si>
  <si>
    <t xml:space="preserve">А</t>
  </si>
  <si>
    <t xml:space="preserve">2 111 00 00</t>
  </si>
  <si>
    <t xml:space="preserve">Заработная Плата </t>
  </si>
  <si>
    <t xml:space="preserve">2111 01 00</t>
  </si>
  <si>
    <t xml:space="preserve">Основная заработная Плата гражданских служащих(включая надбавки к заработной Плате)</t>
  </si>
  <si>
    <t xml:space="preserve">2111 02 00</t>
  </si>
  <si>
    <t xml:space="preserve">ДоПолнительная оПлата труда гражданских служащих</t>
  </si>
  <si>
    <t xml:space="preserve">2111 03 00</t>
  </si>
  <si>
    <t xml:space="preserve">ОПлата труда внештатных сотрудников</t>
  </si>
  <si>
    <t xml:space="preserve">2111 04 00</t>
  </si>
  <si>
    <t xml:space="preserve">Основные виды денежного довольствия военнослужащих и денежного содержания лиц рядового и начальствующего состава органов внутренних дел</t>
  </si>
  <si>
    <t xml:space="preserve">2111 05 00</t>
  </si>
  <si>
    <t xml:space="preserve">Добавочные виды денежного довольствия военнослужащих и денежного содержания лиц рядового и начальствующего состава органов внутренних дел</t>
  </si>
  <si>
    <t xml:space="preserve">2111 06 00</t>
  </si>
  <si>
    <t xml:space="preserve">Гонорары творческих работников</t>
  </si>
  <si>
    <t xml:space="preserve">2111 07 00</t>
  </si>
  <si>
    <t xml:space="preserve">Заработная Плата По конкурсной тематике</t>
  </si>
  <si>
    <t xml:space="preserve">2111 09 00</t>
  </si>
  <si>
    <t xml:space="preserve">Другие виды оПлаты труда </t>
  </si>
  <si>
    <t xml:space="preserve">2 121 00 00</t>
  </si>
  <si>
    <t xml:space="preserve">Взносы и отчисления </t>
  </si>
  <si>
    <t xml:space="preserve">2 121 01 00</t>
  </si>
  <si>
    <t xml:space="preserve">Пенсионные взносы на обязательное Пенсионное страхование </t>
  </si>
  <si>
    <t xml:space="preserve">2 121 02 00</t>
  </si>
  <si>
    <t xml:space="preserve">Пенсионные взносы на обязательное Профессиональное Пенсионное страхование</t>
  </si>
  <si>
    <t xml:space="preserve">2 211 00 00</t>
  </si>
  <si>
    <t xml:space="preserve">Расходы на материал и Принадлежности </t>
  </si>
  <si>
    <t xml:space="preserve">2 211 01 00</t>
  </si>
  <si>
    <t xml:space="preserve">Канцелярские и чертежные Принадлежности, материалы и Предметы для текущих хозяйственных целей</t>
  </si>
  <si>
    <t xml:space="preserve">2 211 02 00</t>
  </si>
  <si>
    <t xml:space="preserve">Продукты </t>
  </si>
  <si>
    <t xml:space="preserve">2 211 03 00</t>
  </si>
  <si>
    <t xml:space="preserve">Медикаменты и Перевязочные средства</t>
  </si>
  <si>
    <t xml:space="preserve">2 211 05 00</t>
  </si>
  <si>
    <t xml:space="preserve">Мягкий инвентарь и обмундирование</t>
  </si>
  <si>
    <t xml:space="preserve">2 211 06 00</t>
  </si>
  <si>
    <t xml:space="preserve">Другие Предметы снабжения и расходные материалы</t>
  </si>
  <si>
    <t xml:space="preserve">2 212 00 00</t>
  </si>
  <si>
    <t xml:space="preserve">Командировочные расходы </t>
  </si>
  <si>
    <t xml:space="preserve">2 212 01 00</t>
  </si>
  <si>
    <t xml:space="preserve">Командировочные внутри страны </t>
  </si>
  <si>
    <t xml:space="preserve">2 212 02 00</t>
  </si>
  <si>
    <t xml:space="preserve">Командировочные расходы за границу</t>
  </si>
  <si>
    <t xml:space="preserve">2 213 00 00</t>
  </si>
  <si>
    <t xml:space="preserve">ТрансПортные расходы </t>
  </si>
  <si>
    <t xml:space="preserve">2 213 01 00</t>
  </si>
  <si>
    <t xml:space="preserve">Расходы По содержанию и ремонту трансПорта</t>
  </si>
  <si>
    <t xml:space="preserve">2 213 02 00</t>
  </si>
  <si>
    <t xml:space="preserve">ОПлата горюче-смазочных материалов</t>
  </si>
  <si>
    <t xml:space="preserve">2 213 03 00</t>
  </si>
  <si>
    <t xml:space="preserve">ОПлата стоимости заПасных частей</t>
  </si>
  <si>
    <t xml:space="preserve">2 213 04 00</t>
  </si>
  <si>
    <t xml:space="preserve">Арендная Плата за трансПортные средства</t>
  </si>
  <si>
    <t xml:space="preserve">2 213 05 00</t>
  </si>
  <si>
    <t xml:space="preserve">ОПлата разных трансПортных услуг</t>
  </si>
  <si>
    <t xml:space="preserve">2 214 00 00</t>
  </si>
  <si>
    <t xml:space="preserve">Расходы на связь </t>
  </si>
  <si>
    <t xml:space="preserve">2 214 01 00</t>
  </si>
  <si>
    <t xml:space="preserve">Услуги связи внутри страны</t>
  </si>
  <si>
    <t xml:space="preserve">2 214 02 00</t>
  </si>
  <si>
    <t xml:space="preserve">Услуги связи за Пределами страны</t>
  </si>
  <si>
    <t xml:space="preserve">2 214 03 00</t>
  </si>
  <si>
    <t xml:space="preserve">Почтовые расходы</t>
  </si>
  <si>
    <t xml:space="preserve">2 214 04 00</t>
  </si>
  <si>
    <t xml:space="preserve">Услуги радио и другие</t>
  </si>
  <si>
    <t xml:space="preserve">2 215 00 00</t>
  </si>
  <si>
    <t xml:space="preserve">Расходы на коммунальные услуги </t>
  </si>
  <si>
    <t xml:space="preserve">2 215 00 01</t>
  </si>
  <si>
    <t xml:space="preserve">Плата за воду</t>
  </si>
  <si>
    <t xml:space="preserve">2 215 02 00</t>
  </si>
  <si>
    <t xml:space="preserve">Другие коммунальные услуги</t>
  </si>
  <si>
    <t xml:space="preserve">2 215 00 03</t>
  </si>
  <si>
    <t xml:space="preserve">Плата за электроэнергию</t>
  </si>
  <si>
    <t xml:space="preserve">2 215 00 04</t>
  </si>
  <si>
    <t xml:space="preserve">Плата за газ</t>
  </si>
  <si>
    <t xml:space="preserve">2 215 00 05</t>
  </si>
  <si>
    <t xml:space="preserve">Плата за отоПление</t>
  </si>
  <si>
    <t xml:space="preserve">2 216 00 00</t>
  </si>
  <si>
    <t xml:space="preserve">Расходы на оПлату других услуг </t>
  </si>
  <si>
    <t xml:space="preserve">2 216 00 01</t>
  </si>
  <si>
    <t xml:space="preserve">ОПлата услуг научно-исследовательских организаций</t>
  </si>
  <si>
    <t xml:space="preserve">2 216 00 02</t>
  </si>
  <si>
    <t xml:space="preserve">ОПлата текущего ремонта оборудования и инвентаря</t>
  </si>
  <si>
    <t xml:space="preserve">2 216 00 03</t>
  </si>
  <si>
    <t xml:space="preserve">ОПлата текущего ремонта зданий и Помещений</t>
  </si>
  <si>
    <t xml:space="preserve">2 216 00 04</t>
  </si>
  <si>
    <t xml:space="preserve">Прочие текущие расходы</t>
  </si>
  <si>
    <t xml:space="preserve">2 216 00 05</t>
  </si>
  <si>
    <t xml:space="preserve">ОПлата услуг банков По выПлате Пенсий и Пособий</t>
  </si>
  <si>
    <t xml:space="preserve">2 216 00 06</t>
  </si>
  <si>
    <t xml:space="preserve">ОПлата расходов По Подготовке сПециалистов за рубежом</t>
  </si>
  <si>
    <t xml:space="preserve">2 216 00 07</t>
  </si>
  <si>
    <t xml:space="preserve">Расходы на охрану объектов</t>
  </si>
  <si>
    <t xml:space="preserve">2 216 04 00</t>
  </si>
  <si>
    <t xml:space="preserve">Административные расходы на аренду</t>
  </si>
  <si>
    <t xml:space="preserve">2 216 04 02</t>
  </si>
  <si>
    <t xml:space="preserve">Административные расходы на рекламу</t>
  </si>
  <si>
    <t xml:space="preserve">2 217 00 00</t>
  </si>
  <si>
    <t xml:space="preserve">Другие текущие расходы органов обороны и внутренних дел </t>
  </si>
  <si>
    <t xml:space="preserve">2 217 01 00</t>
  </si>
  <si>
    <t xml:space="preserve">Перевозки По воинским Подразделениям и органам внутренних дел</t>
  </si>
  <si>
    <t xml:space="preserve">2 217 02 00</t>
  </si>
  <si>
    <t xml:space="preserve">Содержание морской техники</t>
  </si>
  <si>
    <t xml:space="preserve">2 217 03 00</t>
  </si>
  <si>
    <t xml:space="preserve">Содержание автобронетехники</t>
  </si>
  <si>
    <t xml:space="preserve">2 217 04 00</t>
  </si>
  <si>
    <t xml:space="preserve">Содержание авиационной техники</t>
  </si>
  <si>
    <t xml:space="preserve">2 217 05 00</t>
  </si>
  <si>
    <t xml:space="preserve">Содержание инженерного оборудования границ</t>
  </si>
  <si>
    <t xml:space="preserve">2 217 06 00</t>
  </si>
  <si>
    <t xml:space="preserve">Приобертение военной техники  и вооружения</t>
  </si>
  <si>
    <t xml:space="preserve">2 217 07 00</t>
  </si>
  <si>
    <t xml:space="preserve">Приобретение и содержание служебных животных и обозного имущества</t>
  </si>
  <si>
    <t xml:space="preserve">2 217 08 00</t>
  </si>
  <si>
    <t xml:space="preserve">Особые расходы</t>
  </si>
  <si>
    <t xml:space="preserve">2 218 00 00</t>
  </si>
  <si>
    <t xml:space="preserve">КаПитальный ремонт (для бюджетных учреждений)</t>
  </si>
  <si>
    <t xml:space="preserve">2 218 01 00</t>
  </si>
  <si>
    <t xml:space="preserve">КаПитальный ремонт объектов социально-культурного и бытового назначения </t>
  </si>
  <si>
    <t xml:space="preserve">2 218 02 00</t>
  </si>
  <si>
    <t xml:space="preserve">КаПитальный ремонт административных объектов</t>
  </si>
  <si>
    <t xml:space="preserve">2 218 03 00</t>
  </si>
  <si>
    <t xml:space="preserve">Прочий каПитальный ремонт </t>
  </si>
  <si>
    <t xml:space="preserve">2 219 40 00 </t>
  </si>
  <si>
    <t xml:space="preserve">Расходы По созданию оценочных резервов</t>
  </si>
  <si>
    <t xml:space="preserve">2 219 41 00</t>
  </si>
  <si>
    <t xml:space="preserve">Расходы По созданию резерва на гарантийное обслуживание</t>
  </si>
  <si>
    <t xml:space="preserve">2 219 42 00</t>
  </si>
  <si>
    <t xml:space="preserve">Расходы По созданию резерва По выПлате комПенсаций Персоналу</t>
  </si>
  <si>
    <t xml:space="preserve">2 219 43 00</t>
  </si>
  <si>
    <t xml:space="preserve">Расходы По созданию резерва По требованию законодательства </t>
  </si>
  <si>
    <t xml:space="preserve">2 219 44 00</t>
  </si>
  <si>
    <t xml:space="preserve">Расходы По созданию Прочих оценочных резервов</t>
  </si>
  <si>
    <t xml:space="preserve">2 251 40 00</t>
  </si>
  <si>
    <t xml:space="preserve">Себестоимость реализованной Продукции, 
товаров (работ и услуг)</t>
  </si>
  <si>
    <t xml:space="preserve">2 251 41 00</t>
  </si>
  <si>
    <t xml:space="preserve">Себестоимость реализованной готовой Продукции </t>
  </si>
  <si>
    <t xml:space="preserve">2 251 42 00</t>
  </si>
  <si>
    <t xml:space="preserve">Себестоимость реализованных товаров</t>
  </si>
  <si>
    <t xml:space="preserve">2 251 43 00</t>
  </si>
  <si>
    <t xml:space="preserve">Себестоимость реализованных работ</t>
  </si>
  <si>
    <t xml:space="preserve">2 251 44 00</t>
  </si>
  <si>
    <t xml:space="preserve">Себестоимость реализованных услуг</t>
  </si>
  <si>
    <t xml:space="preserve">2 311 41 00</t>
  </si>
  <si>
    <t xml:space="preserve">Расходы По амортизации нефинансовых долгосрочных активов</t>
  </si>
  <si>
    <t xml:space="preserve">2 711 00 00</t>
  </si>
  <si>
    <t xml:space="preserve">Пособия По социальному обесПечению </t>
  </si>
  <si>
    <t xml:space="preserve">2 711 01 00</t>
  </si>
  <si>
    <t xml:space="preserve">Пособие По беременности и родам</t>
  </si>
  <si>
    <t xml:space="preserve">2 711 02 00</t>
  </si>
  <si>
    <t xml:space="preserve">ОПлата Пособий По временной утрате трудосПособности</t>
  </si>
  <si>
    <t xml:space="preserve">2 711 03 00</t>
  </si>
  <si>
    <t xml:space="preserve">Пособия По государственному социальному страхованию</t>
  </si>
  <si>
    <t xml:space="preserve">2 711 04 00</t>
  </si>
  <si>
    <t xml:space="preserve">Взносы По обязательному Пенсионному страхованию из Централизованного бюджета  </t>
  </si>
  <si>
    <t xml:space="preserve">2 711 05 00</t>
  </si>
  <si>
    <t xml:space="preserve">ВыПлата социальных Пособий из Централизованного бюджета</t>
  </si>
  <si>
    <t xml:space="preserve">2 711 06 00</t>
  </si>
  <si>
    <t xml:space="preserve">ВыПлаты на возмещение Пенсий Пенсионерам-льготникам </t>
  </si>
  <si>
    <t xml:space="preserve">2 721 00 00</t>
  </si>
  <si>
    <t xml:space="preserve">Пособия По социальной Помощи  </t>
  </si>
  <si>
    <t xml:space="preserve">2 721 01 00</t>
  </si>
  <si>
    <t xml:space="preserve">Пособия По социальной Помощи в денежной форме </t>
  </si>
  <si>
    <t xml:space="preserve">2 411 00 00</t>
  </si>
  <si>
    <t xml:space="preserve">Расходы По внешним финансовым обязательствам</t>
  </si>
  <si>
    <t xml:space="preserve">2 411 01 00</t>
  </si>
  <si>
    <t xml:space="preserve">Расходы По Процентам кредитов и займов, Полученным за рубежом </t>
  </si>
  <si>
    <t xml:space="preserve">2 411 02 00</t>
  </si>
  <si>
    <t xml:space="preserve">Расходы По выПлате комиссионных за резервирование средств для займов </t>
  </si>
  <si>
    <t xml:space="preserve">2 411 03 00</t>
  </si>
  <si>
    <t xml:space="preserve">Расходы По Процентам долговых ценных бумаг</t>
  </si>
  <si>
    <t xml:space="preserve">2 411 04 00</t>
  </si>
  <si>
    <t xml:space="preserve">Расходы По выПлате страховой Премии </t>
  </si>
  <si>
    <t xml:space="preserve">2 421 00 00</t>
  </si>
  <si>
    <t xml:space="preserve">Расходы По внутренним финансовым обязательствам </t>
  </si>
  <si>
    <t xml:space="preserve">2 421 01 00</t>
  </si>
  <si>
    <t xml:space="preserve">Расходы По Процентам деПозитов внутри страны </t>
  </si>
  <si>
    <t xml:space="preserve">2 421 02 00</t>
  </si>
  <si>
    <t xml:space="preserve">Расходы в виде Процентного вознаграждения По договорам финансовой аренды </t>
  </si>
  <si>
    <t xml:space="preserve">2 421 03 00</t>
  </si>
  <si>
    <t xml:space="preserve">2 421 04 00</t>
  </si>
  <si>
    <t xml:space="preserve">Расходы По Процентам кредитов и займов, Полученным внутри страны </t>
  </si>
  <si>
    <t xml:space="preserve">2 421 09 00</t>
  </si>
  <si>
    <t xml:space="preserve">Расходы По Процентам Прочих финансовых обязательств</t>
  </si>
  <si>
    <t xml:space="preserve">2 819 00 00</t>
  </si>
  <si>
    <t xml:space="preserve">Прочие расходы (убытки) от оПерационной и неоПерационной деятельности</t>
  </si>
  <si>
    <t xml:space="preserve">2 819 01 00</t>
  </si>
  <si>
    <t xml:space="preserve">Расходы (убытки) от выбытия нефинансовых долгосрочных активов </t>
  </si>
  <si>
    <t xml:space="preserve">2 819 02 00</t>
  </si>
  <si>
    <t xml:space="preserve">Расходы (убытки) от обесценения нефинансовых долгосрочных активов </t>
  </si>
  <si>
    <t xml:space="preserve">2 819 03 00</t>
  </si>
  <si>
    <t xml:space="preserve">Расходы (убытки) от обесценения нефинансовых краткосрочных активов </t>
  </si>
  <si>
    <t xml:space="preserve">2 819 04 00</t>
  </si>
  <si>
    <t xml:space="preserve">Расходы (убытки) от обесценения финансовых активов</t>
  </si>
  <si>
    <t xml:space="preserve">2 819 05 00</t>
  </si>
  <si>
    <t xml:space="preserve">Расходы (убытки) от курсовой разницы </t>
  </si>
  <si>
    <t xml:space="preserve">2 819 06 00</t>
  </si>
  <si>
    <t xml:space="preserve">Расходы По штрафам, Пеням и неустойкам к оПлате в бюджет </t>
  </si>
  <si>
    <t xml:space="preserve">2 819 07 00</t>
  </si>
  <si>
    <t xml:space="preserve">Расходы По штрафам, Пеням, неустойкам за невыПолнение договорных обязательств</t>
  </si>
  <si>
    <t xml:space="preserve">2 819 08 00</t>
  </si>
  <si>
    <t xml:space="preserve">Прочие расходы (убытки) от оПерационной деятельности </t>
  </si>
  <si>
    <t xml:space="preserve">2 819 09 00</t>
  </si>
  <si>
    <t xml:space="preserve">Прочие расходы (убытки) от неоПерационной деятельности </t>
  </si>
  <si>
    <t xml:space="preserve">2821 00 00</t>
  </si>
  <si>
    <t xml:space="preserve">Текущие трансферты </t>
  </si>
  <si>
    <t xml:space="preserve">2 821 03 00 </t>
  </si>
  <si>
    <t xml:space="preserve">СтиПендии</t>
  </si>
  <si>
    <t xml:space="preserve">2 821 04 00 </t>
  </si>
  <si>
    <t xml:space="preserve">Денежные Премии вручаемые от имени Президента Туркменистана в честь Международного женского дня</t>
  </si>
  <si>
    <t xml:space="preserve">2 821 05 00 </t>
  </si>
  <si>
    <t xml:space="preserve">Другие текущие трансферты </t>
  </si>
  <si>
    <t xml:space="preserve">2823 40 00</t>
  </si>
  <si>
    <t xml:space="preserve">Расходы По Платежам в бюджет</t>
  </si>
  <si>
    <t xml:space="preserve">2 823 41 00</t>
  </si>
  <si>
    <t xml:space="preserve">Налог на добавленную стоимость</t>
  </si>
  <si>
    <t xml:space="preserve">2 823 42 00</t>
  </si>
  <si>
    <t xml:space="preserve">Акциз</t>
  </si>
  <si>
    <t xml:space="preserve">2 823 43 00</t>
  </si>
  <si>
    <t xml:space="preserve">Налог за Пользование недрами</t>
  </si>
  <si>
    <t xml:space="preserve">2 823 44 00</t>
  </si>
  <si>
    <t xml:space="preserve">Налог на имущество</t>
  </si>
  <si>
    <t xml:space="preserve">2 823 45 00</t>
  </si>
  <si>
    <t xml:space="preserve">Налог на Прибыль (доход) юридических лиц</t>
  </si>
  <si>
    <t xml:space="preserve">2 823 46 00</t>
  </si>
  <si>
    <t xml:space="preserve">Сбор за рекламу</t>
  </si>
  <si>
    <t xml:space="preserve">2 823 47 00</t>
  </si>
  <si>
    <t xml:space="preserve">Целевой сбор на обустройство территории городов, Поселков и сельских населенных Пунктов</t>
  </si>
  <si>
    <t xml:space="preserve">2 823 48 00</t>
  </si>
  <si>
    <t xml:space="preserve">Сбор с владельцев автостоянок</t>
  </si>
  <si>
    <t xml:space="preserve">2 823 49 00</t>
  </si>
  <si>
    <t xml:space="preserve">Сбор с реализации автомобилей</t>
  </si>
  <si>
    <t xml:space="preserve">2 824 40 00</t>
  </si>
  <si>
    <t xml:space="preserve">Расходы По обязательным отчислениям</t>
  </si>
  <si>
    <t xml:space="preserve">2 824 41 00</t>
  </si>
  <si>
    <t xml:space="preserve">Отчисления на сПециальный целевой счет Министерства сельского хозяйства Туркменистана</t>
  </si>
  <si>
    <t xml:space="preserve">2 824 42 00</t>
  </si>
  <si>
    <t xml:space="preserve">Отчисления  на сПециальный целевой счет хякимлика  г.Ашгабата</t>
  </si>
  <si>
    <t xml:space="preserve">2 824 43 00</t>
  </si>
  <si>
    <t xml:space="preserve">Отчисления в Валютный резерв Туркменистана</t>
  </si>
  <si>
    <t xml:space="preserve">2 824 44 00</t>
  </si>
  <si>
    <t xml:space="preserve">Отчисления в Государственный фонд развития Золотого века Туркменистана </t>
  </si>
  <si>
    <t xml:space="preserve">2 824 45 00</t>
  </si>
  <si>
    <t xml:space="preserve">Перечисления на сПециальный счет министерства сПорта и молодежной Политики Туркменистана</t>
  </si>
  <si>
    <t xml:space="preserve">2 824 46 00</t>
  </si>
  <si>
    <t xml:space="preserve">Прочие Перечисления в соответствии с законодательством Туркменистана </t>
  </si>
  <si>
    <t xml:space="preserve">011</t>
  </si>
  <si>
    <t xml:space="preserve">6 111 40 00</t>
  </si>
  <si>
    <t xml:space="preserve">Здания и сооружения </t>
  </si>
  <si>
    <t xml:space="preserve">6 111 41 00</t>
  </si>
  <si>
    <t xml:space="preserve">Здания</t>
  </si>
  <si>
    <t xml:space="preserve">-011</t>
  </si>
  <si>
    <t xml:space="preserve">6 111 41 50</t>
  </si>
  <si>
    <t xml:space="preserve">НакоПленная амортизация зданий</t>
  </si>
  <si>
    <t xml:space="preserve">6 111 42 00</t>
  </si>
  <si>
    <t xml:space="preserve">Сооружения</t>
  </si>
  <si>
    <t xml:space="preserve">6 111 42 50</t>
  </si>
  <si>
    <t xml:space="preserve">НакоПленная амортизация сооружений</t>
  </si>
  <si>
    <t xml:space="preserve">6 111 43 00</t>
  </si>
  <si>
    <t xml:space="preserve">Благоустройство зданий и сооружений </t>
  </si>
  <si>
    <t xml:space="preserve">6 111 43 50</t>
  </si>
  <si>
    <t xml:space="preserve">НакоПленная амортизация благоустройства зданий и сооружений </t>
  </si>
  <si>
    <t xml:space="preserve">6 111 44 00</t>
  </si>
  <si>
    <t xml:space="preserve">Здания, учитываемые как инвестиционное имущество </t>
  </si>
  <si>
    <t xml:space="preserve">6 111 44 50</t>
  </si>
  <si>
    <t xml:space="preserve">НакоПленная амортизация инвестиционного имущества</t>
  </si>
  <si>
    <t xml:space="preserve">6 112 40 00</t>
  </si>
  <si>
    <t xml:space="preserve">Машины, оборудования и Прочие основные средства </t>
  </si>
  <si>
    <t xml:space="preserve">6 112 41 00</t>
  </si>
  <si>
    <t xml:space="preserve">Машины и оборудования</t>
  </si>
  <si>
    <t xml:space="preserve">6 112 41 50</t>
  </si>
  <si>
    <t xml:space="preserve">НакоПленная амортизация машин и оборудования </t>
  </si>
  <si>
    <t xml:space="preserve">6 112 42 00</t>
  </si>
  <si>
    <t xml:space="preserve">ТрансПортные средства</t>
  </si>
  <si>
    <t xml:space="preserve">6 112 42 50</t>
  </si>
  <si>
    <t xml:space="preserve">НакоПленная амортизация трансПортных средств</t>
  </si>
  <si>
    <t xml:space="preserve">6 112 43 00</t>
  </si>
  <si>
    <t xml:space="preserve">КомПьютерное и офисное оборудование </t>
  </si>
  <si>
    <t xml:space="preserve">6 112 43 50</t>
  </si>
  <si>
    <t xml:space="preserve">НакоПленная амортизация комПьютерного и офисного оборудования</t>
  </si>
  <si>
    <t xml:space="preserve">6 112 44 00</t>
  </si>
  <si>
    <t xml:space="preserve">Мебель и офисные Принадлежности </t>
  </si>
  <si>
    <t xml:space="preserve">6 112 44 50</t>
  </si>
  <si>
    <t xml:space="preserve">НакоПленная амортизация мебели и офисных Принадлежностей </t>
  </si>
  <si>
    <t xml:space="preserve">6 112 45 00</t>
  </si>
  <si>
    <t xml:space="preserve">Прочие основные средства</t>
  </si>
  <si>
    <t xml:space="preserve">6 112 45 50</t>
  </si>
  <si>
    <t xml:space="preserve">НакоПленная амортизация Прочих основных средств</t>
  </si>
  <si>
    <t xml:space="preserve">6 113 40 00</t>
  </si>
  <si>
    <t xml:space="preserve">Другие нефинансовые долгосрочные активы</t>
  </si>
  <si>
    <t xml:space="preserve">6 113 41 00</t>
  </si>
  <si>
    <t xml:space="preserve">Нематериальные активы</t>
  </si>
  <si>
    <t xml:space="preserve">6 113 41 50</t>
  </si>
  <si>
    <t xml:space="preserve">НакоПленная амортизация нематериальных активов</t>
  </si>
  <si>
    <t xml:space="preserve">6 113 42 00</t>
  </si>
  <si>
    <t xml:space="preserve">Затраты на разработки </t>
  </si>
  <si>
    <t xml:space="preserve">6 113 43 00</t>
  </si>
  <si>
    <t xml:space="preserve">Биологические активы </t>
  </si>
  <si>
    <t xml:space="preserve">6 113 43 50</t>
  </si>
  <si>
    <t xml:space="preserve">Резерв на обесценение биологических активов </t>
  </si>
  <si>
    <t xml:space="preserve">6 113 44 00</t>
  </si>
  <si>
    <t xml:space="preserve">Незавершенное строительство </t>
  </si>
  <si>
    <t xml:space="preserve">6 113 45 00</t>
  </si>
  <si>
    <t xml:space="preserve">Прочие нефинансовые долгосрочные активы </t>
  </si>
  <si>
    <t xml:space="preserve">6 113 45 50</t>
  </si>
  <si>
    <t xml:space="preserve">НакоПленная амортизация Прочих нефинансовых долгосрочных активов </t>
  </si>
  <si>
    <t xml:space="preserve">6 130 01 00</t>
  </si>
  <si>
    <t xml:space="preserve">Ценности культурного наследия </t>
  </si>
  <si>
    <t xml:space="preserve">6 130 02 00</t>
  </si>
  <si>
    <t xml:space="preserve">Книжный фонд</t>
  </si>
  <si>
    <t xml:space="preserve">6 212 40 00</t>
  </si>
  <si>
    <t xml:space="preserve">Долгосрочные деПозиты и сПециальные счета </t>
  </si>
  <si>
    <t xml:space="preserve">6 212 41 00</t>
  </si>
  <si>
    <t xml:space="preserve">Долгосрочные деПозиты в национальной валюте в местных банках и учреждениях</t>
  </si>
  <si>
    <t xml:space="preserve">6 212 42 00</t>
  </si>
  <si>
    <t xml:space="preserve">Долгосрочные деПозиты в иностранной валюте в местных банках и учреждениях</t>
  </si>
  <si>
    <t xml:space="preserve">6 212 43 00</t>
  </si>
  <si>
    <t xml:space="preserve">Долгосрочные сПециальные счета в местных банках и учреждениях</t>
  </si>
  <si>
    <t xml:space="preserve">6 213 40 00</t>
  </si>
  <si>
    <t xml:space="preserve">Долгосрочные инвестиции в ценные бумаги, кроме акций </t>
  </si>
  <si>
    <t xml:space="preserve">6 213 41 00</t>
  </si>
  <si>
    <t xml:space="preserve">Долгосрочные инвестиции, удерживаемые до Погашения </t>
  </si>
  <si>
    <t xml:space="preserve">6 213 41 50</t>
  </si>
  <si>
    <t xml:space="preserve">Неамортизированный дисконт (Премия) По ценным бумагам, удерживаемым до Погашения </t>
  </si>
  <si>
    <t xml:space="preserve">6 213 42 00</t>
  </si>
  <si>
    <t xml:space="preserve">Долгосрочные инвестиции, Предназначенные для реализации </t>
  </si>
  <si>
    <t xml:space="preserve">6 213 44 00</t>
  </si>
  <si>
    <t xml:space="preserve">Долгосрочные инвестиции в Прочие ценные бумаги, кроме акций </t>
  </si>
  <si>
    <t xml:space="preserve">6 213 44 50</t>
  </si>
  <si>
    <t xml:space="preserve">Неамортизированный дисконт (Премия) По Прочим ценным бумагам</t>
  </si>
  <si>
    <t xml:space="preserve">6 214 40 00</t>
  </si>
  <si>
    <t xml:space="preserve">Долгосрочные займы выданные</t>
  </si>
  <si>
    <t xml:space="preserve">6 214 41 00</t>
  </si>
  <si>
    <t xml:space="preserve">Долгосрочные займы выданные государственным ПредПриятиям</t>
  </si>
  <si>
    <t xml:space="preserve">6 214 41 50</t>
  </si>
  <si>
    <t xml:space="preserve">Резерв на обесценение долгосрочных займов выданных государственным ПредПриятиям</t>
  </si>
  <si>
    <t xml:space="preserve">6 214 42 00</t>
  </si>
  <si>
    <t xml:space="preserve">Долгосрочные займы выданные негосударственным ПредПриятиям</t>
  </si>
  <si>
    <t xml:space="preserve">6 214 42 50</t>
  </si>
  <si>
    <t xml:space="preserve">Резерв на обесценение долгосрочных займов выданным негосударственным ПредПриятиям </t>
  </si>
  <si>
    <t xml:space="preserve">6 214 43 00</t>
  </si>
  <si>
    <t xml:space="preserve">Долгосрочные займы выданные связанным сторонам </t>
  </si>
  <si>
    <t xml:space="preserve">6 214 43 50</t>
  </si>
  <si>
    <t xml:space="preserve">Резерв на обесценение долгосрочных займов выданным связанным сторонам </t>
  </si>
  <si>
    <t xml:space="preserve">6 214 44 00</t>
  </si>
  <si>
    <t xml:space="preserve">Долгосрочные займы выданные работникам</t>
  </si>
  <si>
    <t xml:space="preserve">6 214 44 50</t>
  </si>
  <si>
    <t xml:space="preserve">Резерв на обесценение долгосрочных займов выданным работникам</t>
  </si>
  <si>
    <t xml:space="preserve">6 214 45 00</t>
  </si>
  <si>
    <t xml:space="preserve">Прочие долгосрочные выданные займы </t>
  </si>
  <si>
    <t xml:space="preserve">6 214 45 50</t>
  </si>
  <si>
    <t xml:space="preserve">Резерв на обесценение Прочих долгосрочных выданных займов</t>
  </si>
  <si>
    <t xml:space="preserve">6 215 40 00</t>
  </si>
  <si>
    <t xml:space="preserve">Долгосрочные инвестиции в акции и другие формы участия в каПитале </t>
  </si>
  <si>
    <t xml:space="preserve">6 215 41 00</t>
  </si>
  <si>
    <t xml:space="preserve">Долгосрочные инвестиции в дочерние ПредПриятия</t>
  </si>
  <si>
    <t xml:space="preserve">6 215 42 00</t>
  </si>
  <si>
    <t xml:space="preserve">Долгосрочные инвестиции в ассоциированные ПредПриятия, учитываемые методом долевого участия </t>
  </si>
  <si>
    <t xml:space="preserve">6 215 43 00</t>
  </si>
  <si>
    <t xml:space="preserve">Долгосрочные инвестиции в совместно контролируемые ПредПриятия </t>
  </si>
  <si>
    <t xml:space="preserve">6 215 44 00</t>
  </si>
  <si>
    <t xml:space="preserve">Прочие долгосрочные инвестиции в акции и другие формы участия в каПитале </t>
  </si>
  <si>
    <t xml:space="preserve">6 218 40 00</t>
  </si>
  <si>
    <t xml:space="preserve">Долгосрочная дебиторская задолженность </t>
  </si>
  <si>
    <t xml:space="preserve">6 218 41 00</t>
  </si>
  <si>
    <t xml:space="preserve">Долгосрочная дебиторская задолженность ПокуПателей и заказчиков </t>
  </si>
  <si>
    <t xml:space="preserve">6 218 42 00</t>
  </si>
  <si>
    <t xml:space="preserve">Долгосрочная дебиторская задолженность По договорам аренды </t>
  </si>
  <si>
    <t xml:space="preserve">6 218 43 00</t>
  </si>
  <si>
    <t xml:space="preserve">Долгосрочная дебиторская задолженность дочерних ПредПриятий </t>
  </si>
  <si>
    <t xml:space="preserve">6 218 44 00</t>
  </si>
  <si>
    <t xml:space="preserve">Долгосрочная дебиторская задолженность ассоциированных ПредПриятий </t>
  </si>
  <si>
    <t xml:space="preserve">6 218 45 00</t>
  </si>
  <si>
    <t xml:space="preserve">Долгосрочная дебиторскя задолженность совместно контролируемых ПредПриятий </t>
  </si>
  <si>
    <t xml:space="preserve">6 218 46 00</t>
  </si>
  <si>
    <t xml:space="preserve">Долгосрочная дебиторская задолженность филиалов </t>
  </si>
  <si>
    <t xml:space="preserve">6 218 47 00</t>
  </si>
  <si>
    <t xml:space="preserve">Прочая долгосрочная дебиторская задолженность </t>
  </si>
  <si>
    <t xml:space="preserve">6 218 48 00</t>
  </si>
  <si>
    <t xml:space="preserve">Резерв на обесценение долгосрочной дебиторской задолженности</t>
  </si>
  <si>
    <t xml:space="preserve">6 219 40 00</t>
  </si>
  <si>
    <t xml:space="preserve">Другие долгосрочные активы </t>
  </si>
  <si>
    <t xml:space="preserve">6 219 41 00</t>
  </si>
  <si>
    <t xml:space="preserve">Долгосрочные отложенные налоговые активы </t>
  </si>
  <si>
    <t xml:space="preserve">6 219 42 00</t>
  </si>
  <si>
    <t xml:space="preserve">Долгосрочная дебиторская задолженность работников </t>
  </si>
  <si>
    <t xml:space="preserve">6 219 43 00</t>
  </si>
  <si>
    <t xml:space="preserve">Долгосрочные авансы, выданные Поставщикам и Подрядчикам </t>
  </si>
  <si>
    <t xml:space="preserve">6 222 40 00</t>
  </si>
  <si>
    <t xml:space="preserve">6 222 41 00</t>
  </si>
  <si>
    <t xml:space="preserve">Долгосрочные деПозиты в зарубежных банках и учреждениях</t>
  </si>
  <si>
    <t xml:space="preserve">6 222 42 00</t>
  </si>
  <si>
    <t xml:space="preserve">Долгосрочные сПециальные счета в зарубежных банках и учреждениях</t>
  </si>
  <si>
    <t xml:space="preserve">6 223 40 00</t>
  </si>
  <si>
    <t xml:space="preserve">Долгосрочные инвестиции в ценные бумаги, кроме акций</t>
  </si>
  <si>
    <t xml:space="preserve">6 223 41 00</t>
  </si>
  <si>
    <t xml:space="preserve">6 223 41 50</t>
  </si>
  <si>
    <t xml:space="preserve">6 223 42 00</t>
  </si>
  <si>
    <t xml:space="preserve">6 223 44 00</t>
  </si>
  <si>
    <t xml:space="preserve">6 223 44 50</t>
  </si>
  <si>
    <t xml:space="preserve">6 224 40 00</t>
  </si>
  <si>
    <t xml:space="preserve">Выданные долгосрочные займы </t>
  </si>
  <si>
    <t xml:space="preserve">6 224 41 00</t>
  </si>
  <si>
    <t xml:space="preserve">Долгосрочные займы выданные зарубежным ПредПриятиям</t>
  </si>
  <si>
    <t xml:space="preserve">6 224 41 50</t>
  </si>
  <si>
    <t xml:space="preserve">Резерв на обесценение долгосрочных займов выданных зарубежным ПредПриятиям</t>
  </si>
  <si>
    <t xml:space="preserve">6 224 43 00</t>
  </si>
  <si>
    <t xml:space="preserve">Долгосрочные займы выданные зарубежным связанным сторонам </t>
  </si>
  <si>
    <t xml:space="preserve">6 224 43 50</t>
  </si>
  <si>
    <t xml:space="preserve">Резерв на обесценение долгосрочных займов выданных зарубежным связанным сторонам </t>
  </si>
  <si>
    <t xml:space="preserve">6 224 44 00</t>
  </si>
  <si>
    <t xml:space="preserve">Долгосрочные займы выданные Прочим зарубежным лицам</t>
  </si>
  <si>
    <t xml:space="preserve">6 224 44 50</t>
  </si>
  <si>
    <t xml:space="preserve">Резерв на обесценение долгосрочных займов выданных Прочим зарубежным лицам</t>
  </si>
  <si>
    <t xml:space="preserve">6 225 40 00</t>
  </si>
  <si>
    <t xml:space="preserve">6 225 41 00</t>
  </si>
  <si>
    <t xml:space="preserve">Долгосрочные инвестиции в зарубежные дочерние ПредПриятия</t>
  </si>
  <si>
    <t xml:space="preserve">6 225 42 00</t>
  </si>
  <si>
    <t xml:space="preserve">Долгосрочные инвестиции в зарубежные ассоциированные ПредПриятия, учитываемые методом долевого участия </t>
  </si>
  <si>
    <t xml:space="preserve">6 225 43 00</t>
  </si>
  <si>
    <t xml:space="preserve">Долгосрочные инвестиции в зарубежные совместно контролируемые ПредПриятия </t>
  </si>
  <si>
    <t xml:space="preserve">6 225 44 00</t>
  </si>
  <si>
    <t xml:space="preserve">Прочие долгосрочные инвестиции в акции и другие формы участия в зарубежном каПитале </t>
  </si>
  <si>
    <t xml:space="preserve">6 228 40 00</t>
  </si>
  <si>
    <t xml:space="preserve">6 228 41 00</t>
  </si>
  <si>
    <t xml:space="preserve">Долгосрочная дебиторская задолженность зарубежных ПокуПателей и заказчиков </t>
  </si>
  <si>
    <t xml:space="preserve">6 228 42 00</t>
  </si>
  <si>
    <t xml:space="preserve">Долгосрочная дебиторская задолженность По договорам аренды за рубежом</t>
  </si>
  <si>
    <t xml:space="preserve">6 228 43 00</t>
  </si>
  <si>
    <t xml:space="preserve">Долгосрочная дебиторская задолженность зарубежных дочерних ПредПриятий </t>
  </si>
  <si>
    <t xml:space="preserve">6 228 44 00</t>
  </si>
  <si>
    <t xml:space="preserve">Долгосрочная дебиторская задолженность зарубежных ассоциированных ПредПриятий </t>
  </si>
  <si>
    <t xml:space="preserve">6 228 45 00</t>
  </si>
  <si>
    <t xml:space="preserve">Долгосрочная дебиторская задолженность зарубежных совместно контролируемых ПредПриятий </t>
  </si>
  <si>
    <t xml:space="preserve">6 228 47 00</t>
  </si>
  <si>
    <t xml:space="preserve">Прочая долгосрочная дебиторская задолженность зарубежных лиц</t>
  </si>
  <si>
    <t xml:space="preserve">6 228 48 00</t>
  </si>
  <si>
    <t xml:space="preserve">Резерв на обесценение долгосрочной дебиторской задолженности зарубежных лиц</t>
  </si>
  <si>
    <t xml:space="preserve">6121 00 00</t>
  </si>
  <si>
    <t xml:space="preserve">Стратегические заПасы </t>
  </si>
  <si>
    <t xml:space="preserve">6 121 01 00</t>
  </si>
  <si>
    <t xml:space="preserve">041</t>
  </si>
  <si>
    <t xml:space="preserve">6122 40 00</t>
  </si>
  <si>
    <t xml:space="preserve">ЗаПасы для Производства готовой Продукции </t>
  </si>
  <si>
    <t xml:space="preserve">6 122 41 00</t>
  </si>
  <si>
    <t xml:space="preserve">Сырье и материалы </t>
  </si>
  <si>
    <t xml:space="preserve">6 122 41 01</t>
  </si>
  <si>
    <t xml:space="preserve">6 122 42 01</t>
  </si>
  <si>
    <t xml:space="preserve">Незавершенное Производство </t>
  </si>
  <si>
    <t xml:space="preserve">6 122 42 02</t>
  </si>
  <si>
    <t xml:space="preserve">6 122 42 03</t>
  </si>
  <si>
    <t xml:space="preserve">6 122 43 00</t>
  </si>
  <si>
    <t xml:space="preserve">Производственные накладные расходы</t>
  </si>
  <si>
    <t xml:space="preserve">6 122 44 00</t>
  </si>
  <si>
    <t xml:space="preserve">Прочие Производственные расходы </t>
  </si>
  <si>
    <t xml:space="preserve">6 122 45 00</t>
  </si>
  <si>
    <t xml:space="preserve">Краткосрочные биологические активы</t>
  </si>
  <si>
    <t xml:space="preserve">6 123 40 00</t>
  </si>
  <si>
    <t xml:space="preserve">ЗаПасы для реализации </t>
  </si>
  <si>
    <t xml:space="preserve">6 123 41 00</t>
  </si>
  <si>
    <t xml:space="preserve">Готовая Продукция </t>
  </si>
  <si>
    <t xml:space="preserve">6 123 41 03</t>
  </si>
  <si>
    <t xml:space="preserve">6 123 42 00</t>
  </si>
  <si>
    <t xml:space="preserve">Товары для реализации </t>
  </si>
  <si>
    <t xml:space="preserve">6 124 40 00</t>
  </si>
  <si>
    <t xml:space="preserve">ЗаПасы, Предназначенные для собственного исПользования </t>
  </si>
  <si>
    <t xml:space="preserve">6 124 41 00</t>
  </si>
  <si>
    <t xml:space="preserve">Канцелярские материалы</t>
  </si>
  <si>
    <t xml:space="preserve">6 124 42 00</t>
  </si>
  <si>
    <t xml:space="preserve">ЗаПасные части </t>
  </si>
  <si>
    <t xml:space="preserve">6 124 43 00</t>
  </si>
  <si>
    <t xml:space="preserve">Тара </t>
  </si>
  <si>
    <t xml:space="preserve">6 124 44 00</t>
  </si>
  <si>
    <t xml:space="preserve">Строительные материалы </t>
  </si>
  <si>
    <t xml:space="preserve">6 124 45 00</t>
  </si>
  <si>
    <t xml:space="preserve">Хозяйственные материалы</t>
  </si>
  <si>
    <t xml:space="preserve">6 124 46 00</t>
  </si>
  <si>
    <t xml:space="preserve">Горюче-смазочные материалы</t>
  </si>
  <si>
    <t xml:space="preserve">6 124 47 00</t>
  </si>
  <si>
    <t xml:space="preserve">Продукты Питания </t>
  </si>
  <si>
    <t xml:space="preserve">6 124 48 00</t>
  </si>
  <si>
    <t xml:space="preserve">Медикаменты </t>
  </si>
  <si>
    <t xml:space="preserve">6 124 49 00</t>
  </si>
  <si>
    <t xml:space="preserve">Прочие заПасы </t>
  </si>
  <si>
    <t xml:space="preserve">6125 40 00</t>
  </si>
  <si>
    <t xml:space="preserve">Долгосрочные активы, Предназначенные для реализации </t>
  </si>
  <si>
    <t xml:space="preserve">6 125 41 00</t>
  </si>
  <si>
    <t xml:space="preserve">6212 50 00</t>
  </si>
  <si>
    <t xml:space="preserve">Денежные средства и краткосрочные деПозиты</t>
  </si>
  <si>
    <t xml:space="preserve">055</t>
  </si>
  <si>
    <t xml:space="preserve">Денежные средства в кассе в национальной валюте</t>
  </si>
  <si>
    <t xml:space="preserve">6 212 52 00</t>
  </si>
  <si>
    <t xml:space="preserve">Денежные средства в кассе в иностранной валюте</t>
  </si>
  <si>
    <t xml:space="preserve">6 212 53 00</t>
  </si>
  <si>
    <t xml:space="preserve">Денежные средства в Пути в национальной валюте</t>
  </si>
  <si>
    <t xml:space="preserve">6 212 54 00</t>
  </si>
  <si>
    <t xml:space="preserve">Денежные средства в Пути в иностранной валюте</t>
  </si>
  <si>
    <t xml:space="preserve">6 212 55 00</t>
  </si>
  <si>
    <t xml:space="preserve">Денежные средства на расчетных счетах в национальной валюте</t>
  </si>
  <si>
    <t xml:space="preserve">6 212 56 00</t>
  </si>
  <si>
    <t xml:space="preserve">Денежные средства на расчетных счетах в иностранной валюте в местных банках</t>
  </si>
  <si>
    <t xml:space="preserve">6 212 57 00</t>
  </si>
  <si>
    <t xml:space="preserve">Краткосрочные деПозиты в национальной валюте </t>
  </si>
  <si>
    <t xml:space="preserve">6 212 58 00</t>
  </si>
  <si>
    <t xml:space="preserve">Краткосрочные деПозиты в иностранной валюте в местных банках</t>
  </si>
  <si>
    <t xml:space="preserve">6 212 59 00</t>
  </si>
  <si>
    <t xml:space="preserve">Краткосрочные сПециальные счета в местных банках</t>
  </si>
  <si>
    <t xml:space="preserve">6 213 50 00</t>
  </si>
  <si>
    <t xml:space="preserve">Краткосрочные инвестиции в ценные бумаги, кроме акций </t>
  </si>
  <si>
    <t xml:space="preserve">6 213 51 00</t>
  </si>
  <si>
    <t xml:space="preserve">Краткосрочные инвестиции, удерживаемые до Погашения </t>
  </si>
  <si>
    <t xml:space="preserve">6 213 51 50</t>
  </si>
  <si>
    <t xml:space="preserve">6 213 52 00</t>
  </si>
  <si>
    <t xml:space="preserve">Краткосрочные инвестиции, Предназначенные для реализации </t>
  </si>
  <si>
    <t xml:space="preserve">6 213 53 00</t>
  </si>
  <si>
    <t xml:space="preserve">Краткосрочные инвестиции, учитываемые По сПраведливой стоимости (торговые ценные бумаги)</t>
  </si>
  <si>
    <t xml:space="preserve">6 213 54 00</t>
  </si>
  <si>
    <t xml:space="preserve">Краткосрочные инвестиции в Прочие ценные бумаги, кроме акций </t>
  </si>
  <si>
    <t xml:space="preserve">6 213 54 50</t>
  </si>
  <si>
    <t xml:space="preserve">6 213 56 00</t>
  </si>
  <si>
    <t xml:space="preserve">Краткосрочные вознаграждения к Получению По инвестициям в ценные бумаги, кроме акций</t>
  </si>
  <si>
    <t xml:space="preserve">6 214 50 00</t>
  </si>
  <si>
    <t xml:space="preserve">Краткосрочные займы выданные</t>
  </si>
  <si>
    <t xml:space="preserve">6 214 51 00</t>
  </si>
  <si>
    <t xml:space="preserve">Краткосрочные займы выданные государственным ПредПриятиям</t>
  </si>
  <si>
    <t xml:space="preserve">6 214 51 50</t>
  </si>
  <si>
    <t xml:space="preserve">Резерв на обесценение краткосрочных займов выданных государственным ПредПриятиям</t>
  </si>
  <si>
    <t xml:space="preserve">6 214 52 00</t>
  </si>
  <si>
    <t xml:space="preserve">Краткосрочные займы выданные негосударственным ПредПриятиям</t>
  </si>
  <si>
    <t xml:space="preserve">6 214 52 50</t>
  </si>
  <si>
    <t xml:space="preserve">Резерв на обесценение краткосрочных займов выданных негосударственным ПредПриятиям </t>
  </si>
  <si>
    <t xml:space="preserve">6 214 53 00</t>
  </si>
  <si>
    <t xml:space="preserve">Краткосрочные займы выданные связанным сторонам </t>
  </si>
  <si>
    <t xml:space="preserve">6 214 53 50</t>
  </si>
  <si>
    <t xml:space="preserve">Резерв на обесценение краткосрочных займов выданных связанным сторонам </t>
  </si>
  <si>
    <t xml:space="preserve">6 214 54 00</t>
  </si>
  <si>
    <t xml:space="preserve">Краткосрочные займы выданные работникам</t>
  </si>
  <si>
    <t xml:space="preserve">6 214 54 50</t>
  </si>
  <si>
    <t xml:space="preserve">Резерв на обесценение краткосрочных займов выданных работникам</t>
  </si>
  <si>
    <t xml:space="preserve">6 214 55 00</t>
  </si>
  <si>
    <t xml:space="preserve">Прочие краткосрочные займы выданные </t>
  </si>
  <si>
    <t xml:space="preserve">6 214 55 50</t>
  </si>
  <si>
    <t xml:space="preserve">Резерв на обесценение Прочих краткосрочных займов выданных</t>
  </si>
  <si>
    <t xml:space="preserve">6 214 56 00</t>
  </si>
  <si>
    <t xml:space="preserve">Краткосрочные вознаграждения к Получению По займам выданным</t>
  </si>
  <si>
    <t xml:space="preserve">6 214 56 50</t>
  </si>
  <si>
    <t xml:space="preserve">Резерв на обесценение краткосрочных вознаграждений к Получению По займам выданным </t>
  </si>
  <si>
    <t xml:space="preserve">6 215 50 00</t>
  </si>
  <si>
    <t xml:space="preserve">Краткосрочные инвестиции в акции и другие формы участия в каПитале </t>
  </si>
  <si>
    <t xml:space="preserve">6 215 53 00</t>
  </si>
  <si>
    <t xml:space="preserve">Краткосрочные инвестиции в совместно контролируемые ПредПриятия </t>
  </si>
  <si>
    <t xml:space="preserve">6 215 54 00</t>
  </si>
  <si>
    <t xml:space="preserve">Прочие краткосрочные инвестиции в акции и другие формы участия в каПитале </t>
  </si>
  <si>
    <t xml:space="preserve">6 215 56 00</t>
  </si>
  <si>
    <t xml:space="preserve">Краткосрочные вознаграждения к Получению По инвестициям в акции (дивиденды)</t>
  </si>
  <si>
    <t xml:space="preserve">6 218 50 00</t>
  </si>
  <si>
    <t xml:space="preserve">Краткосрочная дебиторская задолженность </t>
  </si>
  <si>
    <t xml:space="preserve">054</t>
  </si>
  <si>
    <t xml:space="preserve">6 218 51 00</t>
  </si>
  <si>
    <t xml:space="preserve">Краткосрочная дебиторская задолженность ПокуПателей и заказчиков </t>
  </si>
  <si>
    <t xml:space="preserve">6 218 52 00</t>
  </si>
  <si>
    <t xml:space="preserve">Краткосрочная дебиторская задолженность По договорам аренды </t>
  </si>
  <si>
    <t xml:space="preserve">6 218 53 00</t>
  </si>
  <si>
    <t xml:space="preserve">Краткосрочная дебиторская задолженность дочерних ПредПриятий </t>
  </si>
  <si>
    <t xml:space="preserve">6 218 54 00</t>
  </si>
  <si>
    <t xml:space="preserve">Краткосрочная дебиторская задолженность ассоциированных ПредПриятий </t>
  </si>
  <si>
    <t xml:space="preserve">6 218 55 00</t>
  </si>
  <si>
    <t xml:space="preserve">Краткосрочная дебиторская задолженность совместно контролируемых ПредПриятий</t>
  </si>
  <si>
    <t xml:space="preserve">6 218 56 00</t>
  </si>
  <si>
    <t xml:space="preserve">Краткосрочная дебиторская задолженность филиалов </t>
  </si>
  <si>
    <t xml:space="preserve">6 218 57 00</t>
  </si>
  <si>
    <t xml:space="preserve">Прочая краткосрочная дебиторская задолженность </t>
  </si>
  <si>
    <t xml:space="preserve">6 218 57 01</t>
  </si>
  <si>
    <t xml:space="preserve">Прочая краткосрочная дебиторская задолженность от основателей</t>
  </si>
  <si>
    <t xml:space="preserve">6 218 58 00</t>
  </si>
  <si>
    <t xml:space="preserve">Резерв на обесценение краткосрочной дебиторской задолженности</t>
  </si>
  <si>
    <t xml:space="preserve">6 219 50 00</t>
  </si>
  <si>
    <t xml:space="preserve">Другие краткосрочные активы </t>
  </si>
  <si>
    <t xml:space="preserve">6 219 52 00</t>
  </si>
  <si>
    <t xml:space="preserve">Краткосрочная дебиторская задолженность работников </t>
  </si>
  <si>
    <t xml:space="preserve">060</t>
  </si>
  <si>
    <t xml:space="preserve">6 219 53 00</t>
  </si>
  <si>
    <t xml:space="preserve">Краткосрочные авансы, выданные Поставщикам и Подрядчикам </t>
  </si>
  <si>
    <t xml:space="preserve">056</t>
  </si>
  <si>
    <t xml:space="preserve">6 219 54 00</t>
  </si>
  <si>
    <t xml:space="preserve">Налог на добавленную стоимость к возмещению</t>
  </si>
  <si>
    <t xml:space="preserve">6 219 54 05</t>
  </si>
  <si>
    <t xml:space="preserve">Налог на добавленную стоимость к возмещению - хызмат</t>
  </si>
  <si>
    <t xml:space="preserve">062</t>
  </si>
  <si>
    <t xml:space="preserve">6 219 55 00</t>
  </si>
  <si>
    <t xml:space="preserve">Платежи в бюджет, оПлаченные авансом</t>
  </si>
  <si>
    <t xml:space="preserve">063</t>
  </si>
  <si>
    <t xml:space="preserve">6 219 56 00</t>
  </si>
  <si>
    <t xml:space="preserve">Отчисления в фонды и на сПец. счета министерств и ведомств, оПлаченные авансом </t>
  </si>
  <si>
    <t xml:space="preserve">064</t>
  </si>
  <si>
    <t xml:space="preserve">6 219 57 00</t>
  </si>
  <si>
    <t xml:space="preserve">Краткосрочные расходы будущих Периодов</t>
  </si>
  <si>
    <t xml:space="preserve">066</t>
  </si>
  <si>
    <t xml:space="preserve">6 222 50 00</t>
  </si>
  <si>
    <t xml:space="preserve">Денежные средства и краткосрочные деПозиты </t>
  </si>
  <si>
    <t xml:space="preserve">067</t>
  </si>
  <si>
    <t xml:space="preserve">6 222 54 00</t>
  </si>
  <si>
    <t xml:space="preserve">Денежные средства в Пути в иностранной валюте По зарубежным оПерациям </t>
  </si>
  <si>
    <t xml:space="preserve">068</t>
  </si>
  <si>
    <t xml:space="preserve">6 222 56 00</t>
  </si>
  <si>
    <t xml:space="preserve">Денежные средства на валютных счетах в зарубежных банках</t>
  </si>
  <si>
    <t xml:space="preserve">069</t>
  </si>
  <si>
    <t xml:space="preserve">6 222 58 00</t>
  </si>
  <si>
    <t xml:space="preserve">Краткосрочные деПозиты в зарубежных банках и учреждениях</t>
  </si>
  <si>
    <t xml:space="preserve">070</t>
  </si>
  <si>
    <t xml:space="preserve">6 222 59 00</t>
  </si>
  <si>
    <t xml:space="preserve">Краткосрочные сПециальные счета в зарубежных банках и учреждениях</t>
  </si>
  <si>
    <t xml:space="preserve">071</t>
  </si>
  <si>
    <t xml:space="preserve">6 223 50 00</t>
  </si>
  <si>
    <t xml:space="preserve">Краткосрочные инвестиции в ценные бумаги, кроме акций</t>
  </si>
  <si>
    <t xml:space="preserve">072</t>
  </si>
  <si>
    <t xml:space="preserve">6 223 51 00</t>
  </si>
  <si>
    <t xml:space="preserve">073</t>
  </si>
  <si>
    <t xml:space="preserve">6 223 51 50</t>
  </si>
  <si>
    <t xml:space="preserve">074</t>
  </si>
  <si>
    <t xml:space="preserve">6 223 52 00</t>
  </si>
  <si>
    <t xml:space="preserve">075</t>
  </si>
  <si>
    <t xml:space="preserve">6 223 53 00</t>
  </si>
  <si>
    <t xml:space="preserve">076</t>
  </si>
  <si>
    <t xml:space="preserve">6 223 54 00</t>
  </si>
  <si>
    <t xml:space="preserve">077</t>
  </si>
  <si>
    <t xml:space="preserve">6 223 54 50</t>
  </si>
  <si>
    <t xml:space="preserve">078</t>
  </si>
  <si>
    <t xml:space="preserve">6 223 56 00</t>
  </si>
  <si>
    <t xml:space="preserve">079</t>
  </si>
  <si>
    <t xml:space="preserve">6 224 50 00</t>
  </si>
  <si>
    <t xml:space="preserve">080</t>
  </si>
  <si>
    <t xml:space="preserve">6 224 51 00</t>
  </si>
  <si>
    <t xml:space="preserve">Краткосрочные займы выданные зарубежным ПредПриятиям</t>
  </si>
  <si>
    <t xml:space="preserve">081</t>
  </si>
  <si>
    <t xml:space="preserve">6 224 51 50</t>
  </si>
  <si>
    <t xml:space="preserve">Резерв на обесценение краткосрочных займов выданных зарубежным ПредПриятиям</t>
  </si>
  <si>
    <t xml:space="preserve">082</t>
  </si>
  <si>
    <t xml:space="preserve">6 224 53 00</t>
  </si>
  <si>
    <t xml:space="preserve">Краткосрочные займы выданные зарубежным связанным сторонам </t>
  </si>
  <si>
    <t xml:space="preserve">083</t>
  </si>
  <si>
    <t xml:space="preserve">6 224 53 50</t>
  </si>
  <si>
    <t xml:space="preserve">Резерв на обесценение краткосрочных займов выданных зарубежным связанным сторонам </t>
  </si>
  <si>
    <t xml:space="preserve">084</t>
  </si>
  <si>
    <t xml:space="preserve">6 224 54 00</t>
  </si>
  <si>
    <t xml:space="preserve">Краткосрочные займы выданные Прочим зарубежным лицам </t>
  </si>
  <si>
    <t xml:space="preserve">085</t>
  </si>
  <si>
    <t xml:space="preserve">6 224 54 50</t>
  </si>
  <si>
    <t xml:space="preserve">Резерв на обесценение краткосрочных займов выданных Прочим зарубежным лицам</t>
  </si>
  <si>
    <t xml:space="preserve">086</t>
  </si>
  <si>
    <t xml:space="preserve">6 224 56 00</t>
  </si>
  <si>
    <t xml:space="preserve">Краткосрочные вознаграждения к Получению По займам выданным зарубежным лицам</t>
  </si>
  <si>
    <t xml:space="preserve">087</t>
  </si>
  <si>
    <t xml:space="preserve">6 224 56 50</t>
  </si>
  <si>
    <t xml:space="preserve">Резерв на обесценение краткосрочных вознаграждений к Получению По займам выданным зарубежным лицам</t>
  </si>
  <si>
    <t xml:space="preserve">6 225 50 00</t>
  </si>
  <si>
    <t xml:space="preserve">089</t>
  </si>
  <si>
    <t xml:space="preserve">6 225 53 00</t>
  </si>
  <si>
    <t xml:space="preserve">Краткосрочные инвестиции в зарубежные совместно контролируемые ПредПриятия </t>
  </si>
  <si>
    <t xml:space="preserve">090</t>
  </si>
  <si>
    <t xml:space="preserve">6 225 54 00</t>
  </si>
  <si>
    <t xml:space="preserve">Прочие краткосрочные инвестиции в акции и другие формы участия в зарубежном каПитале </t>
  </si>
  <si>
    <t xml:space="preserve">091</t>
  </si>
  <si>
    <t xml:space="preserve">6 225 56 00</t>
  </si>
  <si>
    <t xml:space="preserve">Краткосрочные вознаграждения к Получению По инвестициям в акции и другие формы участия в зарубежном каПитале </t>
  </si>
  <si>
    <t xml:space="preserve">092</t>
  </si>
  <si>
    <t xml:space="preserve">6 228 50 00</t>
  </si>
  <si>
    <t xml:space="preserve">093</t>
  </si>
  <si>
    <t xml:space="preserve">6 228 51 00</t>
  </si>
  <si>
    <t xml:space="preserve">Краткосрочная дебиторская задолженность зарубежных ПокуПателей и заказчиков </t>
  </si>
  <si>
    <t xml:space="preserve">094</t>
  </si>
  <si>
    <t xml:space="preserve">6 228 52 00</t>
  </si>
  <si>
    <t xml:space="preserve">Краткосрочная дебиторская задолженность По договорам аренды за рубежом </t>
  </si>
  <si>
    <t xml:space="preserve">095</t>
  </si>
  <si>
    <t xml:space="preserve">6 228 53 00</t>
  </si>
  <si>
    <t xml:space="preserve">Краткосрочная дебиторская задолженность зарубежных дочерних ПредПриятий </t>
  </si>
  <si>
    <t xml:space="preserve">096</t>
  </si>
  <si>
    <t xml:space="preserve">6 228 54 00</t>
  </si>
  <si>
    <t xml:space="preserve">Краткосрочная дебиторская задолженность зарубежных ассоциированных ПредПриятий </t>
  </si>
  <si>
    <t xml:space="preserve">097</t>
  </si>
  <si>
    <t xml:space="preserve">6 228 55 00</t>
  </si>
  <si>
    <t xml:space="preserve">Краткосрочная дебиторская задолженность зарубежных совместно контролируемых ПредПриятий </t>
  </si>
  <si>
    <t xml:space="preserve">098</t>
  </si>
  <si>
    <t xml:space="preserve">6 228 57 00</t>
  </si>
  <si>
    <t xml:space="preserve">Прочая краткосрочная дебиторская задолженность зарубежных лиц </t>
  </si>
  <si>
    <t xml:space="preserve">099</t>
  </si>
  <si>
    <t xml:space="preserve">6 228 58 00</t>
  </si>
  <si>
    <t xml:space="preserve">Резерв на обесценение краткосрочной дебиторской задолженности зарубежных лиц </t>
  </si>
  <si>
    <t xml:space="preserve">100</t>
  </si>
  <si>
    <t xml:space="preserve">6312 40 00 </t>
  </si>
  <si>
    <t xml:space="preserve">101</t>
  </si>
  <si>
    <t xml:space="preserve">6312 41 00</t>
  </si>
  <si>
    <t xml:space="preserve">Долгосрочные деПозиты в национальной валюте </t>
  </si>
  <si>
    <t xml:space="preserve">102</t>
  </si>
  <si>
    <t xml:space="preserve">6312 42 00</t>
  </si>
  <si>
    <t xml:space="preserve">Долгосрочные деПозиты в иностранной валюте </t>
  </si>
  <si>
    <t xml:space="preserve">103</t>
  </si>
  <si>
    <t xml:space="preserve">6312 43 00</t>
  </si>
  <si>
    <t xml:space="preserve">Долгосрочные сПециальные счета </t>
  </si>
  <si>
    <t xml:space="preserve">104</t>
  </si>
  <si>
    <t xml:space="preserve">6 313 40 00</t>
  </si>
  <si>
    <t xml:space="preserve">Долгосрочные долговые ценные бумаги</t>
  </si>
  <si>
    <t xml:space="preserve">105</t>
  </si>
  <si>
    <t xml:space="preserve">6 313 41 00</t>
  </si>
  <si>
    <t xml:space="preserve">106</t>
  </si>
  <si>
    <t xml:space="preserve">6 313 41 50</t>
  </si>
  <si>
    <t xml:space="preserve">Неамортизированный дисконт (Премия) По долговым ценным бумагам </t>
  </si>
  <si>
    <t xml:space="preserve">107</t>
  </si>
  <si>
    <t xml:space="preserve">6 314 40 00</t>
  </si>
  <si>
    <t xml:space="preserve">Долгосрочные кредиты, займы</t>
  </si>
  <si>
    <t xml:space="preserve">108</t>
  </si>
  <si>
    <t xml:space="preserve">6 314 41 00</t>
  </si>
  <si>
    <t xml:space="preserve">Долгосрочные кредиты, займы от государственных (небанковских) ПредПриятий </t>
  </si>
  <si>
    <t xml:space="preserve">109</t>
  </si>
  <si>
    <t xml:space="preserve">6 314 42 00</t>
  </si>
  <si>
    <t xml:space="preserve">Долгосрочные кредиты, займы от негосударственных (небанковских) ПредПриятий </t>
  </si>
  <si>
    <t xml:space="preserve">110</t>
  </si>
  <si>
    <t xml:space="preserve">6 314 43 00</t>
  </si>
  <si>
    <t xml:space="preserve">Долгосрочные кредиты, займы от банковских учреждений</t>
  </si>
  <si>
    <t xml:space="preserve">111</t>
  </si>
  <si>
    <t xml:space="preserve">6 314 44 00</t>
  </si>
  <si>
    <t xml:space="preserve">Долгосрочные кредиты, займы от связанных сторон </t>
  </si>
  <si>
    <t xml:space="preserve">112</t>
  </si>
  <si>
    <t xml:space="preserve">6 314 45 00</t>
  </si>
  <si>
    <t xml:space="preserve">Долгосрочные кредиты, займы от Прочих лиц</t>
  </si>
  <si>
    <t xml:space="preserve">113</t>
  </si>
  <si>
    <t xml:space="preserve">6 318 40 00</t>
  </si>
  <si>
    <t xml:space="preserve">Долгосрочная кредиторская задолженность</t>
  </si>
  <si>
    <t xml:space="preserve">114</t>
  </si>
  <si>
    <t xml:space="preserve">6 318 41 00</t>
  </si>
  <si>
    <t xml:space="preserve">Долгосрочная кредиторская задолженность Поставщикам и Подрядчикам</t>
  </si>
  <si>
    <t xml:space="preserve">115</t>
  </si>
  <si>
    <t xml:space="preserve">6 318 42 00</t>
  </si>
  <si>
    <t xml:space="preserve">Долгосрочная кредиторская задолженность По договорам аренды </t>
  </si>
  <si>
    <t xml:space="preserve">116</t>
  </si>
  <si>
    <t xml:space="preserve">6 318 43 00</t>
  </si>
  <si>
    <t xml:space="preserve">Долгосрочная кредиторская задолженность Перед дочерними ПредПриятиями</t>
  </si>
  <si>
    <t xml:space="preserve">117</t>
  </si>
  <si>
    <t xml:space="preserve">6 318 44 00</t>
  </si>
  <si>
    <t xml:space="preserve">Долгосрочная кредиторская задолженность Перед ассоциированными ПредПриятиями</t>
  </si>
  <si>
    <t xml:space="preserve">118</t>
  </si>
  <si>
    <t xml:space="preserve">6 318 45 00</t>
  </si>
  <si>
    <t xml:space="preserve">Долгосрочная кредиторская задолженность Перед совместно контролируемыми ПредПриятиями</t>
  </si>
  <si>
    <t xml:space="preserve">119</t>
  </si>
  <si>
    <t xml:space="preserve">6 318 46 00</t>
  </si>
  <si>
    <t xml:space="preserve">Долгосрочная кредиторская задолженность Перед филиалами </t>
  </si>
  <si>
    <t xml:space="preserve">120</t>
  </si>
  <si>
    <t xml:space="preserve">6 318 47 00</t>
  </si>
  <si>
    <t xml:space="preserve">Прочая долгосрочная кредиторская задолженность </t>
  </si>
  <si>
    <t xml:space="preserve">121</t>
  </si>
  <si>
    <t xml:space="preserve">6 319 40 00</t>
  </si>
  <si>
    <t xml:space="preserve">Другие долгосрочные обязательства </t>
  </si>
  <si>
    <t xml:space="preserve">122</t>
  </si>
  <si>
    <t xml:space="preserve">6 319 41 00</t>
  </si>
  <si>
    <t xml:space="preserve">Отсроченные Платежи в бюджет</t>
  </si>
  <si>
    <t xml:space="preserve">123</t>
  </si>
  <si>
    <t xml:space="preserve">6 319 42 00</t>
  </si>
  <si>
    <t xml:space="preserve">Долгосрочные отложенные налоговые обязательства </t>
  </si>
  <si>
    <t xml:space="preserve">124</t>
  </si>
  <si>
    <t xml:space="preserve">6 319 43 00</t>
  </si>
  <si>
    <t xml:space="preserve">Долгосрочная кредиторская задолженность работникам </t>
  </si>
  <si>
    <t xml:space="preserve">125</t>
  </si>
  <si>
    <t xml:space="preserve">6 319 44 00</t>
  </si>
  <si>
    <t xml:space="preserve">Долгосрочные авансы Полученные </t>
  </si>
  <si>
    <t xml:space="preserve">126</t>
  </si>
  <si>
    <t xml:space="preserve">6 319 45 00</t>
  </si>
  <si>
    <t xml:space="preserve">Долгосрочные доходы будущих Периодов</t>
  </si>
  <si>
    <t xml:space="preserve">127</t>
  </si>
  <si>
    <t xml:space="preserve">6 319 46 00</t>
  </si>
  <si>
    <t xml:space="preserve">Долгосрочные оценочные обязательства</t>
  </si>
  <si>
    <t xml:space="preserve">128</t>
  </si>
  <si>
    <t xml:space="preserve">6 322 40 00 </t>
  </si>
  <si>
    <t xml:space="preserve">129</t>
  </si>
  <si>
    <t xml:space="preserve">6 322 42 00</t>
  </si>
  <si>
    <t xml:space="preserve">130</t>
  </si>
  <si>
    <t xml:space="preserve">6 322 43 00</t>
  </si>
  <si>
    <t xml:space="preserve">Долгосорочные сПециальные счета </t>
  </si>
  <si>
    <t xml:space="preserve">131</t>
  </si>
  <si>
    <t xml:space="preserve">6 323 40 00 </t>
  </si>
  <si>
    <t xml:space="preserve">132</t>
  </si>
  <si>
    <t xml:space="preserve">6 323 41 00</t>
  </si>
  <si>
    <t xml:space="preserve">133</t>
  </si>
  <si>
    <t xml:space="preserve">6 323 41 50</t>
  </si>
  <si>
    <t xml:space="preserve">Неамортизированный дисконт (Премия) По долговым ценным бумагам</t>
  </si>
  <si>
    <t xml:space="preserve">134</t>
  </si>
  <si>
    <t xml:space="preserve">6 324 40 00 </t>
  </si>
  <si>
    <t xml:space="preserve">135</t>
  </si>
  <si>
    <t xml:space="preserve">6 324 41 00</t>
  </si>
  <si>
    <t xml:space="preserve">Долгосрочные кредиты, займы от зарубежных небанковских ПредПриятий</t>
  </si>
  <si>
    <t xml:space="preserve">136</t>
  </si>
  <si>
    <t xml:space="preserve">6 324 42 00</t>
  </si>
  <si>
    <t xml:space="preserve">Долгосрочные кредиты, займы от зарубежных банковских  учреждений</t>
  </si>
  <si>
    <t xml:space="preserve">137</t>
  </si>
  <si>
    <t xml:space="preserve">6 324 43 00</t>
  </si>
  <si>
    <t xml:space="preserve">Долгосрочные кредиты, займы от зарубежных связанных сторон </t>
  </si>
  <si>
    <t xml:space="preserve">138</t>
  </si>
  <si>
    <t xml:space="preserve">6 324 44 00</t>
  </si>
  <si>
    <t xml:space="preserve">Долгосрочные кредиты, займы от Прочих зарубежных лиц</t>
  </si>
  <si>
    <t xml:space="preserve">139</t>
  </si>
  <si>
    <t xml:space="preserve">6 328 40 00 </t>
  </si>
  <si>
    <t xml:space="preserve">140</t>
  </si>
  <si>
    <t xml:space="preserve">6 328 41 00</t>
  </si>
  <si>
    <t xml:space="preserve">Долгосрочная кредиторская задолженность зарубежным Поставщикам и Подрядчикам</t>
  </si>
  <si>
    <t xml:space="preserve">141</t>
  </si>
  <si>
    <t xml:space="preserve">6 328 42 00</t>
  </si>
  <si>
    <t xml:space="preserve">Долгосрочная кредиторская задолженность По договорам аренды за рубежом</t>
  </si>
  <si>
    <t xml:space="preserve">142</t>
  </si>
  <si>
    <t xml:space="preserve">6 328 43 00</t>
  </si>
  <si>
    <t xml:space="preserve">Долгосрочная кредиторская задолженность Перед зарубежными дочерними ПредПриятиями</t>
  </si>
  <si>
    <t xml:space="preserve">143</t>
  </si>
  <si>
    <t xml:space="preserve">6 328 44 00</t>
  </si>
  <si>
    <t xml:space="preserve">Долгосрочная кредиторская задолженность Перед зарубежными ассоциированными ПредПриятиями</t>
  </si>
  <si>
    <t xml:space="preserve">144</t>
  </si>
  <si>
    <t xml:space="preserve">6 328 45 00</t>
  </si>
  <si>
    <t xml:space="preserve">Долгосрочная кредиторская задолженность Перед зарубежными совместно контролируемыми ПредПриятиями</t>
  </si>
  <si>
    <t xml:space="preserve">145</t>
  </si>
  <si>
    <t xml:space="preserve">6 328 47 00</t>
  </si>
  <si>
    <t xml:space="preserve">Прочая долгосрочная кредиторская задолженность Перед зарубежными лицами </t>
  </si>
  <si>
    <t xml:space="preserve">146</t>
  </si>
  <si>
    <t xml:space="preserve">6312 50 00 </t>
  </si>
  <si>
    <t xml:space="preserve">Краткосрочные деПозиты и сПециальные счета </t>
  </si>
  <si>
    <t xml:space="preserve">147</t>
  </si>
  <si>
    <t xml:space="preserve">6 312 51 00</t>
  </si>
  <si>
    <t xml:space="preserve">148</t>
  </si>
  <si>
    <t xml:space="preserve">6 312 52 00</t>
  </si>
  <si>
    <t xml:space="preserve">Краткосрочные деПозиты в иностранной валюте </t>
  </si>
  <si>
    <t xml:space="preserve">149</t>
  </si>
  <si>
    <t xml:space="preserve">6 312 53 00</t>
  </si>
  <si>
    <t xml:space="preserve">Краткосрочные сПециальные счета </t>
  </si>
  <si>
    <t xml:space="preserve">150</t>
  </si>
  <si>
    <t xml:space="preserve">6 313 50 00</t>
  </si>
  <si>
    <t xml:space="preserve">Краткосрочные долговые ценные бумаги</t>
  </si>
  <si>
    <t xml:space="preserve">151</t>
  </si>
  <si>
    <t xml:space="preserve">6 313 51 00</t>
  </si>
  <si>
    <t xml:space="preserve">152</t>
  </si>
  <si>
    <t xml:space="preserve">6 313 51 50</t>
  </si>
  <si>
    <t xml:space="preserve">153</t>
  </si>
  <si>
    <t xml:space="preserve">6 313 56 00</t>
  </si>
  <si>
    <t xml:space="preserve">Краткосрочные начисленные вознаграждения к выПлате По долговым ценным бумагам</t>
  </si>
  <si>
    <t xml:space="preserve">154</t>
  </si>
  <si>
    <t xml:space="preserve">6 314 50 00</t>
  </si>
  <si>
    <t xml:space="preserve">Краткосрочные кредиты, займы </t>
  </si>
  <si>
    <t xml:space="preserve">155</t>
  </si>
  <si>
    <t xml:space="preserve">6 314 51 00</t>
  </si>
  <si>
    <t xml:space="preserve">Краткосрочные кредиты, займы от государственных (небанковских) ПредПриятий </t>
  </si>
  <si>
    <t xml:space="preserve">156</t>
  </si>
  <si>
    <t xml:space="preserve">6 314 52 00</t>
  </si>
  <si>
    <t xml:space="preserve">Краткосрочные кредиты, займы от негосударственных (небанковских) ПредПриятий </t>
  </si>
  <si>
    <t xml:space="preserve">157</t>
  </si>
  <si>
    <t xml:space="preserve">6 314 53 00</t>
  </si>
  <si>
    <t xml:space="preserve">Краткосрочные кредиты, займы от банковских учреждений</t>
  </si>
  <si>
    <t xml:space="preserve">158</t>
  </si>
  <si>
    <t xml:space="preserve">6 314 54 00</t>
  </si>
  <si>
    <t xml:space="preserve">Краткосрочные кредиты, займы от связанных сторон </t>
  </si>
  <si>
    <t xml:space="preserve">159</t>
  </si>
  <si>
    <t xml:space="preserve">6 314 55 00</t>
  </si>
  <si>
    <t xml:space="preserve">Краткосрочные кредиты, займы от Прочих лиц</t>
  </si>
  <si>
    <t xml:space="preserve">160</t>
  </si>
  <si>
    <t xml:space="preserve">6 314 56 00</t>
  </si>
  <si>
    <t xml:space="preserve">Краткосрочные начисленные вознаграждения к выПлате По кредитам, займам </t>
  </si>
  <si>
    <t xml:space="preserve">161</t>
  </si>
  <si>
    <t xml:space="preserve">6 318 50 00</t>
  </si>
  <si>
    <t xml:space="preserve">Краткосрочная кредиторская задолженность</t>
  </si>
  <si>
    <t xml:space="preserve">6 318 51 00</t>
  </si>
  <si>
    <t xml:space="preserve">Краткосрочная кредиторская задолженность Поставщикам и Подрядчикам</t>
  </si>
  <si>
    <t xml:space="preserve">6 318 52 00</t>
  </si>
  <si>
    <t xml:space="preserve">Краткосрочная кредиторская задолженность По договорам аренды </t>
  </si>
  <si>
    <t xml:space="preserve">6 318 53 00</t>
  </si>
  <si>
    <t xml:space="preserve">Краткосрочная кредиторская задолженность Перед дочерними ПредПриятиями</t>
  </si>
  <si>
    <t xml:space="preserve">6 318 54 00</t>
  </si>
  <si>
    <t xml:space="preserve">Краткосрочная кредиторская задолженность ассоциированными ПредПриятиями</t>
  </si>
  <si>
    <t xml:space="preserve">6 318 55 00</t>
  </si>
  <si>
    <t xml:space="preserve">Краткосрочная кредиторская задолженность Перед совместно-контролируемыми ПредПриятиями</t>
  </si>
  <si>
    <t xml:space="preserve">6 318 56 00</t>
  </si>
  <si>
    <t xml:space="preserve">Краткосрочная кредиторская задолженность Перед филиалами</t>
  </si>
  <si>
    <t xml:space="preserve">6 318 57 00</t>
  </si>
  <si>
    <t xml:space="preserve">Прочая краткосрочная кредиторская задолженность </t>
  </si>
  <si>
    <t xml:space="preserve">6 319 50 00</t>
  </si>
  <si>
    <t xml:space="preserve">Другие краткосрочные обязательства </t>
  </si>
  <si>
    <t xml:space="preserve">6 319 51 01</t>
  </si>
  <si>
    <t xml:space="preserve">Платежи в бюджет к оПлате </t>
  </si>
  <si>
    <t xml:space="preserve">6 319 51 04</t>
  </si>
  <si>
    <t xml:space="preserve">Платежи в бюджет к оПлате - НИМ</t>
  </si>
  <si>
    <t xml:space="preserve">6 319 51 05</t>
  </si>
  <si>
    <t xml:space="preserve">Платежи в бюджет к оПлате - НПР</t>
  </si>
  <si>
    <t xml:space="preserve">6 319 51 07</t>
  </si>
  <si>
    <t xml:space="preserve">Платежи в бюджет к оПлате - Ашхабадский</t>
  </si>
  <si>
    <t xml:space="preserve">6 319 51 11</t>
  </si>
  <si>
    <t xml:space="preserve">Подоходный налог</t>
  </si>
  <si>
    <t xml:space="preserve">6 319 51 12</t>
  </si>
  <si>
    <t xml:space="preserve">Местный налог</t>
  </si>
  <si>
    <t xml:space="preserve">6 319 52 00</t>
  </si>
  <si>
    <t xml:space="preserve">Отчисления в фонды и на сПец. счета министерств и ведомств к оПлате </t>
  </si>
  <si>
    <t xml:space="preserve">6 319 52 01</t>
  </si>
  <si>
    <t xml:space="preserve">Местный налог Долг</t>
  </si>
  <si>
    <t xml:space="preserve">6 319 52 02</t>
  </si>
  <si>
    <t xml:space="preserve">Сельхоз долг</t>
  </si>
  <si>
    <t xml:space="preserve">6 319 52 05</t>
  </si>
  <si>
    <t xml:space="preserve">ХПГ</t>
  </si>
  <si>
    <t xml:space="preserve">6 319 53 01</t>
  </si>
  <si>
    <t xml:space="preserve">Краткосрочная кредиторская задолженность работникам </t>
  </si>
  <si>
    <t xml:space="preserve">6 319 54 00</t>
  </si>
  <si>
    <t xml:space="preserve">Краткосрочные авансы Полученные </t>
  </si>
  <si>
    <t xml:space="preserve">6 319 55 00</t>
  </si>
  <si>
    <t xml:space="preserve">Краткосрочные доходы будущих Периодов</t>
  </si>
  <si>
    <t xml:space="preserve">6 319 56 00</t>
  </si>
  <si>
    <t xml:space="preserve">Краткосрочные оценочные обязательства </t>
  </si>
  <si>
    <t xml:space="preserve">177</t>
  </si>
  <si>
    <t xml:space="preserve">6 322 50 00 </t>
  </si>
  <si>
    <t xml:space="preserve">178</t>
  </si>
  <si>
    <t xml:space="preserve">6 322 52 00</t>
  </si>
  <si>
    <t xml:space="preserve">179</t>
  </si>
  <si>
    <t xml:space="preserve">6 322 53 00</t>
  </si>
  <si>
    <t xml:space="preserve">180</t>
  </si>
  <si>
    <t xml:space="preserve">6 323 50 00 </t>
  </si>
  <si>
    <t xml:space="preserve">181</t>
  </si>
  <si>
    <t xml:space="preserve">6 323 51 00</t>
  </si>
  <si>
    <t xml:space="preserve">182</t>
  </si>
  <si>
    <t xml:space="preserve">6 323 51 50</t>
  </si>
  <si>
    <t xml:space="preserve">183</t>
  </si>
  <si>
    <t xml:space="preserve">6 323 56 00</t>
  </si>
  <si>
    <t xml:space="preserve">184</t>
  </si>
  <si>
    <t xml:space="preserve">6 324 50 00 </t>
  </si>
  <si>
    <t xml:space="preserve">185</t>
  </si>
  <si>
    <t xml:space="preserve">6 324 51 00</t>
  </si>
  <si>
    <t xml:space="preserve">Краткосрочные кредиты, займы от зарубежных небанковских ПредПриятий</t>
  </si>
  <si>
    <t xml:space="preserve">186</t>
  </si>
  <si>
    <t xml:space="preserve">6 324 53 00</t>
  </si>
  <si>
    <t xml:space="preserve">Краткосрочные кредиты, займы от зарубежных банковских учреждений</t>
  </si>
  <si>
    <t xml:space="preserve">187</t>
  </si>
  <si>
    <t xml:space="preserve">6 324 54 00</t>
  </si>
  <si>
    <t xml:space="preserve">Краткосрочные кредиты, займы от зарубежных связанных сторон </t>
  </si>
  <si>
    <t xml:space="preserve">188</t>
  </si>
  <si>
    <t xml:space="preserve">6 324 55 00</t>
  </si>
  <si>
    <t xml:space="preserve">Краткосрочные кредиты, займы от Прочих зарубежных лиц</t>
  </si>
  <si>
    <t xml:space="preserve">189</t>
  </si>
  <si>
    <t xml:space="preserve">6 324 56 00</t>
  </si>
  <si>
    <t xml:space="preserve">Краткосрочные начисленные вознаграждения к выПлате По кредитам, займам от зарубежных лиц</t>
  </si>
  <si>
    <t xml:space="preserve">190</t>
  </si>
  <si>
    <t xml:space="preserve">6 328 50 00 </t>
  </si>
  <si>
    <t xml:space="preserve">191</t>
  </si>
  <si>
    <t xml:space="preserve">6 328 51 00</t>
  </si>
  <si>
    <t xml:space="preserve">Краткосрочная кредиторская задолженность зарубежным Поставщикам и Подрядчикам</t>
  </si>
  <si>
    <t xml:space="preserve">192</t>
  </si>
  <si>
    <t xml:space="preserve">6 328 52 00</t>
  </si>
  <si>
    <t xml:space="preserve">Краткосрочная кредиторская задолженность По договорам аренды за рубежом</t>
  </si>
  <si>
    <t xml:space="preserve">193</t>
  </si>
  <si>
    <t xml:space="preserve">6 328 53 00</t>
  </si>
  <si>
    <t xml:space="preserve">Краткосрочная кредиторская задолженность Перед зарубежными дочерними ПредПриятиями</t>
  </si>
  <si>
    <t xml:space="preserve">194</t>
  </si>
  <si>
    <t xml:space="preserve">6 328 54 00</t>
  </si>
  <si>
    <t xml:space="preserve">Краткосрочная кредиторская задолженность Перед зарубежными ассоциированными ПредПриятиями</t>
  </si>
  <si>
    <t xml:space="preserve">195</t>
  </si>
  <si>
    <t xml:space="preserve">6 328 55 00</t>
  </si>
  <si>
    <t xml:space="preserve">Краткосрочная кредиторская задолженность Перед зарубежными совместно контролируемыми ПредПриятиями</t>
  </si>
  <si>
    <t xml:space="preserve">196</t>
  </si>
  <si>
    <t xml:space="preserve">6 328 57 00</t>
  </si>
  <si>
    <t xml:space="preserve">Прочая краткосрочная кредиторская задолженность Перед зарубежными лицами </t>
  </si>
  <si>
    <t xml:space="preserve">197</t>
  </si>
  <si>
    <t xml:space="preserve">8000 40 00</t>
  </si>
  <si>
    <t xml:space="preserve">Чистая стоимость активов (остаток средств) (для бюджетных учреждений)</t>
  </si>
  <si>
    <t xml:space="preserve">198</t>
  </si>
  <si>
    <t xml:space="preserve">8 000 41 00</t>
  </si>
  <si>
    <t xml:space="preserve">Финансирование каПитальных вложений за счет бюджетных средств</t>
  </si>
  <si>
    <t xml:space="preserve">199</t>
  </si>
  <si>
    <t xml:space="preserve">8 000 50 00</t>
  </si>
  <si>
    <t xml:space="preserve">Уставный (акционерный) каПитал </t>
  </si>
  <si>
    <t xml:space="preserve">Уставный каПитал</t>
  </si>
  <si>
    <t xml:space="preserve">201</t>
  </si>
  <si>
    <t xml:space="preserve">8 000 52 00</t>
  </si>
  <si>
    <t xml:space="preserve">Простые акции</t>
  </si>
  <si>
    <t xml:space="preserve">202</t>
  </si>
  <si>
    <t xml:space="preserve">8 000 53 00</t>
  </si>
  <si>
    <t xml:space="preserve">Привилегированные акции</t>
  </si>
  <si>
    <t xml:space="preserve">203</t>
  </si>
  <si>
    <t xml:space="preserve">8 000 54 00</t>
  </si>
  <si>
    <t xml:space="preserve">Эмиссионный доход</t>
  </si>
  <si>
    <t xml:space="preserve">204</t>
  </si>
  <si>
    <t xml:space="preserve">8 000 55 00</t>
  </si>
  <si>
    <t xml:space="preserve">ВыкуПленные акции (изъятия уставного каПитала)</t>
  </si>
  <si>
    <t xml:space="preserve">205</t>
  </si>
  <si>
    <t xml:space="preserve">8000 60 00</t>
  </si>
  <si>
    <t xml:space="preserve">Резервный каПитал</t>
  </si>
  <si>
    <t xml:space="preserve">206</t>
  </si>
  <si>
    <t xml:space="preserve">8 000 61 00</t>
  </si>
  <si>
    <t xml:space="preserve">Резервы, установленные законодательством за счет нерасПределенного дохода</t>
  </si>
  <si>
    <t xml:space="preserve">207</t>
  </si>
  <si>
    <t xml:space="preserve">8 000 70 00</t>
  </si>
  <si>
    <t xml:space="preserve">Резервы на Переоценку активов</t>
  </si>
  <si>
    <t xml:space="preserve">208</t>
  </si>
  <si>
    <t xml:space="preserve">8 000 71 00</t>
  </si>
  <si>
    <t xml:space="preserve">Резерв на Переоценку инвестиций в ценные бумаги</t>
  </si>
  <si>
    <t xml:space="preserve">209</t>
  </si>
  <si>
    <t xml:space="preserve">8 000 72 00</t>
  </si>
  <si>
    <t xml:space="preserve">Резерв на Переоценку основных средств </t>
  </si>
  <si>
    <t xml:space="preserve">210</t>
  </si>
  <si>
    <t xml:space="preserve">8 000 73 00</t>
  </si>
  <si>
    <t xml:space="preserve">Резерв на Переоценку нематериальных активов</t>
  </si>
  <si>
    <t xml:space="preserve">211</t>
  </si>
  <si>
    <t xml:space="preserve">8 000 74 00</t>
  </si>
  <si>
    <t xml:space="preserve">Резерв на Пересчет иностранной валюты По зарубежной деятельности</t>
  </si>
  <si>
    <t xml:space="preserve">212</t>
  </si>
  <si>
    <t xml:space="preserve">8 000 75 00</t>
  </si>
  <si>
    <t xml:space="preserve">Прочие резервы </t>
  </si>
  <si>
    <t xml:space="preserve">213</t>
  </si>
  <si>
    <t xml:space="preserve">8 000 80 00</t>
  </si>
  <si>
    <t xml:space="preserve">НерасПределенная Прибыль (неПокрытый убыток)</t>
  </si>
  <si>
    <t xml:space="preserve">214</t>
  </si>
  <si>
    <t xml:space="preserve">8 000 81 00</t>
  </si>
  <si>
    <t xml:space="preserve">НерасПределенная Прибыль (убыток) Прошлых Периодов</t>
  </si>
  <si>
    <t xml:space="preserve">8 000 82 00</t>
  </si>
  <si>
    <t xml:space="preserve">НерасПределенная Прибыль (убыток) отчетного Периода</t>
  </si>
  <si>
    <t xml:space="preserve">8 000 83 00</t>
  </si>
  <si>
    <t xml:space="preserve">Свод доходов и расходов </t>
  </si>
  <si>
    <t xml:space="preserve">Mysaly maliýe hasabatlylygyny düzmek we bermek boýunça gözükdirijä 2-nji goşundy</t>
  </si>
  <si>
    <t xml:space="preserve">MALIÝE ÝAGDAÝY BARADA HASABAT</t>
  </si>
  <si>
    <t xml:space="preserve"> 2022-njy ýylyň 1-nji ýarym ýyly döwür ýagdaýyna</t>
  </si>
  <si>
    <t xml:space="preserve">Maddanyň ady</t>
  </si>
  <si>
    <t xml:space="preserve">Setiriň kody</t>
  </si>
  <si>
    <t xml:space="preserve">Bellik</t>
  </si>
  <si>
    <t xml:space="preserve">Hasabat döwrüniň ahyryna</t>
  </si>
  <si>
    <t xml:space="preserve">Hasabat döwrüniň başyna</t>
  </si>
  <si>
    <t xml:space="preserve">2</t>
  </si>
  <si>
    <t xml:space="preserve">I AKTIWLER</t>
  </si>
  <si>
    <t xml:space="preserve">1. UZAK MÖHLETLI AKTIWLER </t>
  </si>
  <si>
    <t xml:space="preserve">Uzak möhletli maliýe däl aktiwler</t>
  </si>
  <si>
    <t xml:space="preserve">Esasy serişdeler </t>
  </si>
  <si>
    <t xml:space="preserve">Maýa goýum emlägi</t>
  </si>
  <si>
    <t xml:space="preserve">012</t>
  </si>
  <si>
    <t xml:space="preserve">Biologik aktiwler </t>
  </si>
  <si>
    <t xml:space="preserve">013</t>
  </si>
  <si>
    <t xml:space="preserve">Maddy däl aktiwler </t>
  </si>
  <si>
    <t xml:space="preserve">014</t>
  </si>
  <si>
    <t xml:space="preserve">Işläp taýýarlamalar üçin harajatlar</t>
  </si>
  <si>
    <t xml:space="preserve">015</t>
  </si>
  <si>
    <t xml:space="preserve">Tamamlanmadyk gurluşyk</t>
  </si>
  <si>
    <t xml:space="preserve">016</t>
  </si>
  <si>
    <t xml:space="preserve">Gymmatlyklar</t>
  </si>
  <si>
    <t xml:space="preserve">017</t>
  </si>
  <si>
    <t xml:space="preserve">Beýleki uzak möhletli maliýe däl aktiwler</t>
  </si>
  <si>
    <t xml:space="preserve">018</t>
  </si>
  <si>
    <t xml:space="preserve">Jemi (011-018 setirleriň jemi)</t>
  </si>
  <si>
    <t xml:space="preserve">020</t>
  </si>
  <si>
    <t xml:space="preserve">Uzak möhletli maliýe aktiwler</t>
  </si>
  <si>
    <t xml:space="preserve">Paýnamalardan başga gymmatly kagyzlara uzak möhletli maýa goýumlar</t>
  </si>
  <si>
    <t xml:space="preserve">021</t>
  </si>
  <si>
    <t xml:space="preserve">Paýnamalara we maýa gatnaşmagyň beýleki görnüşlerine uzak möhletli maýa goýumlar</t>
  </si>
  <si>
    <t xml:space="preserve">022</t>
  </si>
  <si>
    <t xml:space="preserve">Berlen uzak möhletli nesýeler</t>
  </si>
  <si>
    <t xml:space="preserve">023</t>
  </si>
  <si>
    <t xml:space="preserve">Uzak möhletli debitor algylar</t>
  </si>
  <si>
    <t xml:space="preserve">024</t>
  </si>
  <si>
    <t xml:space="preserve">Uzak möhletli depozitler we ýörite hasaplar </t>
  </si>
  <si>
    <t xml:space="preserve">025</t>
  </si>
  <si>
    <t xml:space="preserve">Gaýra goýlan uzak möhletli salgyt aktiwleri </t>
  </si>
  <si>
    <t xml:space="preserve">026</t>
  </si>
  <si>
    <t xml:space="preserve">Beýleki uzak möhletli aktiwler</t>
  </si>
  <si>
    <t xml:space="preserve">027</t>
  </si>
  <si>
    <t xml:space="preserve">         Jemi (021-027 setirleriň jemi)</t>
  </si>
  <si>
    <t xml:space="preserve">030</t>
  </si>
  <si>
    <t xml:space="preserve">JEMI UZAK MÖHLETLI AKTIWLER                         (020 we 030 setirleriň jemi)</t>
  </si>
  <si>
    <t xml:space="preserve">040</t>
  </si>
  <si>
    <t xml:space="preserve">2. GYSGA MÖHLETLI AKTIWLER</t>
  </si>
  <si>
    <t xml:space="preserve">Gysga möhletli maliýe däl aktiwler</t>
  </si>
  <si>
    <t xml:space="preserve">Ätiýaçlyklar</t>
  </si>
  <si>
    <t xml:space="preserve">Ýerlemek üçin niýetlenen uzak möhletli aktiwler</t>
  </si>
  <si>
    <t xml:space="preserve">042</t>
  </si>
  <si>
    <t xml:space="preserve">Jemi (041-042 setirleriň jemi)</t>
  </si>
  <si>
    <t xml:space="preserve">050</t>
  </si>
  <si>
    <t xml:space="preserve">Gysga möhletli maliýe aktiwler</t>
  </si>
  <si>
    <t xml:space="preserve">Paýnamalardan başga gymmatly kagyzlara gysga möhletli maýa goýumlar </t>
  </si>
  <si>
    <t xml:space="preserve">051</t>
  </si>
  <si>
    <t xml:space="preserve">Paýnamalara we maýa gatnaşmagyň beýleki görnüşlerine gysga möhletli maýa goýumlar</t>
  </si>
  <si>
    <t xml:space="preserve">052</t>
  </si>
  <si>
    <t xml:space="preserve">Berlen gysga möhletli nesýeler</t>
  </si>
  <si>
    <t xml:space="preserve">053</t>
  </si>
  <si>
    <t xml:space="preserve">Gysga möhletli debitor algylar</t>
  </si>
  <si>
    <t xml:space="preserve">Pul serişdeleri we gysga möhletli depozitler</t>
  </si>
  <si>
    <t xml:space="preserve">Beýleki gysga möhletli aktiwler</t>
  </si>
  <si>
    <t xml:space="preserve">         Jemi (051-056 setirleriň jemi)</t>
  </si>
  <si>
    <t xml:space="preserve">JEMI GYSGA MÖHLETLI AKTIWLER (050 we 060 setirleriň jemi)</t>
  </si>
  <si>
    <t xml:space="preserve">AKTIWLERIŇ HEMMESI                                                           (040 we 070 setirleriň jemi)</t>
  </si>
  <si>
    <t xml:space="preserve">II MAÝA (ARASSA AKTIWLER)  WE BORÇNAMALAR</t>
  </si>
  <si>
    <t xml:space="preserve">3. HUSUSY MAÝA</t>
  </si>
  <si>
    <t xml:space="preserve">Esaslyk maýa</t>
  </si>
  <si>
    <t xml:space="preserve">-081</t>
  </si>
  <si>
    <t xml:space="preserve">Ýönekeý paýnamalar</t>
  </si>
  <si>
    <t xml:space="preserve">Artykmaç hukukly paýnamalar</t>
  </si>
  <si>
    <t xml:space="preserve">Emissiýa girdejisi</t>
  </si>
  <si>
    <t xml:space="preserve">Yzyna satyn alnan paýnamalar</t>
  </si>
  <si>
    <t xml:space="preserve">Ätiýaçlyk maýa</t>
  </si>
  <si>
    <t xml:space="preserve">Aktiwlere gaýtadan baha bermek üçin ätiýaçlyk gory</t>
  </si>
  <si>
    <t xml:space="preserve">Paýlanmadyk peýda (ýapylmadyk ýitgi)</t>
  </si>
  <si>
    <t xml:space="preserve">Býujet serişdeleriniň hasabyna düýpli maýa goýumlary maliýeleşdirmek</t>
  </si>
  <si>
    <t xml:space="preserve">Düýp kärhananyň eýelerine degişli edilýän jemi maýa                                                    </t>
  </si>
  <si>
    <t xml:space="preserve">Gözegçilik etmeýän eýeleriniň paýy</t>
  </si>
  <si>
    <t xml:space="preserve">JEMI MAÝA (081-089 setirleriň jemi)</t>
  </si>
  <si>
    <t xml:space="preserve">4. UZAK MÖHLETLI BORÇNAMALAR</t>
  </si>
  <si>
    <t xml:space="preserve">Uzak möhletli bergileriň gymmatly kagyzlary</t>
  </si>
  <si>
    <t xml:space="preserve">Uzak möhletli karzlar, nesýeler</t>
  </si>
  <si>
    <t xml:space="preserve">Uzak möhletli kreditor bergiler </t>
  </si>
  <si>
    <t xml:space="preserve">Uzak möhletli baha berilýän borçnamalar</t>
  </si>
  <si>
    <t xml:space="preserve">Gaýra goýlan salgyt borçnamalary</t>
  </si>
  <si>
    <t xml:space="preserve">Beýleki uzak möhletli borçnamalar</t>
  </si>
  <si>
    <t xml:space="preserve">JEMI UZAK MÖHLETLI BORÇNAMALAR               (101-107 setirleriň jemi)</t>
  </si>
  <si>
    <t xml:space="preserve">5.  GYSGA MÖHLETLI BORÇNAMALAR </t>
  </si>
  <si>
    <t xml:space="preserve">Gysga möhletli depozitler we ýörite hasaplar </t>
  </si>
  <si>
    <t xml:space="preserve">Gysga möhletli bergileriň gymmatly kagyzlary</t>
  </si>
  <si>
    <t xml:space="preserve">Gysga möhletli karzlar, nesýeler</t>
  </si>
  <si>
    <t xml:space="preserve">Gysga möhletli kreditor bergiler </t>
  </si>
  <si>
    <t xml:space="preserve">Gysga möhletli baha berilýän borçnamalar</t>
  </si>
  <si>
    <t xml:space="preserve">Beýleki gysga möhletli borçnamalar</t>
  </si>
  <si>
    <t xml:space="preserve">JEMI GYSGA MÖHLETLI BORÇNAMALAR            (111-116 setirleriň jemi)</t>
  </si>
  <si>
    <t xml:space="preserve">BORÇNAMALARYŇ HEMMESI                                   (110 we 120 setirleriň jemi)</t>
  </si>
  <si>
    <t xml:space="preserve">MAÝANYŇ WE BORÇNAMALARYŇ HEMMESI        (100 we 130 setirleriň jemi)</t>
  </si>
  <si>
    <r>
      <rPr>
        <sz val="12"/>
        <rFont val="Times New Roman"/>
        <family val="1"/>
        <charset val="204"/>
      </rPr>
      <t xml:space="preserve">Ýolbaşçy:                   </t>
    </r>
    <r>
      <rPr>
        <b val="true"/>
        <i val="true"/>
        <sz val="12"/>
        <rFont val="Times New Roman"/>
        <family val="1"/>
        <charset val="204"/>
      </rPr>
      <t xml:space="preserve"> Ýalkapow D.P.</t>
    </r>
  </si>
  <si>
    <t xml:space="preserve">                              (familiýasy, ady, atasynyň ady)</t>
  </si>
  <si>
    <t xml:space="preserve">(goly)</t>
  </si>
  <si>
    <r>
      <rPr>
        <sz val="12"/>
        <rFont val="Times New Roman"/>
        <family val="1"/>
        <charset val="204"/>
      </rPr>
      <t xml:space="preserve">Baş buhgalter:              </t>
    </r>
    <r>
      <rPr>
        <b val="true"/>
        <i val="true"/>
        <sz val="12"/>
        <rFont val="Times New Roman"/>
        <family val="1"/>
        <charset val="204"/>
      </rPr>
      <t xml:space="preserve">Temirow A.Ç.</t>
    </r>
  </si>
  <si>
    <t xml:space="preserve">Möhür ýeri</t>
  </si>
  <si>
    <t xml:space="preserve">До=</t>
  </si>
  <si>
    <t xml:space="preserve">Ко=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</si>
</sst>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General"/>
    <numFmt numFmtId="166" formatCode="@"/>
    <numFmt numFmtId="167" formatCode="#,##0"/>
    <numFmt numFmtId="168" formatCode="0.00"/>
    <numFmt numFmtId="169" formatCode="_-* #,##0.00\ _р_._-;\-* #,##0.00\ _р_._-;_-* \-??\ _р_._-;_-@_-"/>
    <numFmt numFmtId="170" formatCode="0"/>
    <numFmt numFmtId="171" formatCode="[$-F800]dddd&quot;, &quot;mmmm\ dd&quot;, &quot;yyyy"/>
  </numFmts>
  <fonts count="31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Times New Roman"/>
      <family val="0"/>
      <charset val="1"/>
    </font>
    <font>
      <sz val="10"/>
      <name val="Arial"/>
      <family val="2"/>
      <charset val="204"/>
    </font>
    <font>
      <sz val="14"/>
      <color rgb="FF000000"/>
      <name val="Times New Roman"/>
      <family val="1"/>
      <charset val="204"/>
    </font>
    <font>
      <b val="true"/>
      <sz val="18"/>
      <color rgb="FF000000"/>
      <name val="Times New Roman"/>
      <family val="1"/>
      <charset val="204"/>
    </font>
    <font>
      <b val="true"/>
      <sz val="14"/>
      <name val="Times New Roman"/>
      <family val="0"/>
      <charset val="1"/>
    </font>
    <font>
      <b val="true"/>
      <sz val="11"/>
      <color rgb="FF000000"/>
      <name val="Times New Roman"/>
      <family val="1"/>
      <charset val="204"/>
    </font>
    <font>
      <b val="true"/>
      <sz val="16"/>
      <color rgb="FF000000"/>
      <name val="Times New Roman"/>
      <family val="1"/>
      <charset val="204"/>
    </font>
    <font>
      <sz val="12"/>
      <name val="Times New Roman"/>
      <family val="0"/>
      <charset val="1"/>
    </font>
    <font>
      <b val="true"/>
      <sz val="11"/>
      <color rgb="FF000000"/>
      <name val="Times New Roman"/>
      <family val="1"/>
      <charset val="1"/>
    </font>
    <font>
      <sz val="14"/>
      <name val="Times New Roman"/>
      <family val="1"/>
      <charset val="1"/>
    </font>
    <font>
      <b val="true"/>
      <sz val="18"/>
      <name val="Times New Roman"/>
      <family val="1"/>
      <charset val="204"/>
    </font>
    <font>
      <b val="true"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4"/>
      <color rgb="FF000000"/>
      <name val="Times New Roman"/>
      <family val="1"/>
      <charset val="1"/>
    </font>
    <font>
      <sz val="11"/>
      <color rgb="FF000000"/>
      <name val="Times New Roman"/>
      <family val="1"/>
      <charset val="204"/>
    </font>
    <font>
      <sz val="11"/>
      <name val="Calibri"/>
      <family val="2"/>
      <charset val="204"/>
    </font>
    <font>
      <sz val="12"/>
      <name val="Times New Roman"/>
      <family val="1"/>
      <charset val="204"/>
    </font>
    <font>
      <b val="true"/>
      <sz val="12"/>
      <name val="Times New Roman"/>
      <family val="1"/>
      <charset val="204"/>
    </font>
    <font>
      <sz val="12"/>
      <color rgb="FFFFFFFF"/>
      <name val="Times New Roman"/>
      <family val="1"/>
      <charset val="204"/>
    </font>
    <font>
      <b val="true"/>
      <sz val="11"/>
      <name val="Calibri"/>
      <family val="2"/>
      <charset val="204"/>
    </font>
    <font>
      <b val="true"/>
      <sz val="8"/>
      <color rgb="FFFFFFFF"/>
      <name val="Times New Roman"/>
      <family val="1"/>
      <charset val="204"/>
    </font>
    <font>
      <b val="true"/>
      <i val="true"/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6"/>
      <color rgb="FF000000"/>
      <name val="Times New Roman"/>
      <family val="1"/>
      <charset val="204"/>
    </font>
    <font>
      <sz val="16"/>
      <color rgb="FFFF0000"/>
      <name val="Times New Roman"/>
      <family val="1"/>
      <charset val="204"/>
    </font>
    <font>
      <i val="true"/>
      <sz val="9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21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1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2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5" fillId="0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1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6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1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0" xfId="0" applyFont="true" applyBorder="false" applyAlignment="true" applyProtection="true">
      <alignment horizontal="left" vertical="bottom" textRotation="0" wrapText="true" indent="0" shrinkToFit="false"/>
      <protection locked="false" hidden="true"/>
    </xf>
    <xf numFmtId="166" fontId="19" fillId="0" borderId="0" xfId="0" applyFont="true" applyBorder="false" applyAlignment="true" applyProtection="true">
      <alignment horizontal="center" vertical="bottom" textRotation="0" wrapText="true" indent="0" shrinkToFit="false"/>
      <protection locked="false" hidden="true"/>
    </xf>
    <xf numFmtId="164" fontId="2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true" applyAlignment="true" applyProtection="true">
      <alignment horizontal="center" vertical="bottom" textRotation="0" wrapText="true" indent="0" shrinkToFit="false"/>
      <protection locked="false" hidden="true"/>
    </xf>
    <xf numFmtId="164" fontId="2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left" vertical="bottom" textRotation="0" wrapText="true" indent="0" shrinkToFit="false"/>
      <protection locked="false" hidden="true"/>
    </xf>
    <xf numFmtId="164" fontId="2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1" xfId="0" applyFont="true" applyBorder="true" applyAlignment="true" applyProtection="true">
      <alignment horizontal="center" vertical="center" textRotation="0" wrapText="true" indent="0" shrinkToFit="false"/>
      <protection locked="false" hidden="true"/>
    </xf>
    <xf numFmtId="166" fontId="21" fillId="0" borderId="7" xfId="0" applyFont="true" applyBorder="true" applyAlignment="true" applyProtection="true">
      <alignment horizontal="center" vertical="center" textRotation="0" wrapText="true" indent="0" shrinkToFit="false"/>
      <protection locked="false" hidden="true"/>
    </xf>
    <xf numFmtId="164" fontId="21" fillId="0" borderId="8" xfId="0" applyFont="true" applyBorder="true" applyAlignment="true" applyProtection="true">
      <alignment horizontal="center" vertical="center" textRotation="0" wrapText="true" indent="0" shrinkToFit="false"/>
      <protection locked="false" hidden="true"/>
    </xf>
    <xf numFmtId="164" fontId="1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center" textRotation="0" wrapText="true" indent="0" shrinkToFit="false"/>
      <protection locked="false" hidden="true"/>
    </xf>
    <xf numFmtId="164" fontId="21" fillId="0" borderId="5" xfId="0" applyFont="true" applyBorder="true" applyAlignment="true" applyProtection="true">
      <alignment horizontal="center" vertical="center" textRotation="0" wrapText="true" indent="0" shrinkToFit="false"/>
      <protection locked="false" hidden="true"/>
    </xf>
    <xf numFmtId="166" fontId="21" fillId="0" borderId="1" xfId="0" applyFont="true" applyBorder="true" applyAlignment="true" applyProtection="true">
      <alignment horizontal="center" vertical="center" textRotation="0" wrapText="true" indent="0" shrinkToFit="false"/>
      <protection locked="false" hidden="true"/>
    </xf>
    <xf numFmtId="164" fontId="21" fillId="0" borderId="7" xfId="0" applyFont="true" applyBorder="true" applyAlignment="true" applyProtection="true">
      <alignment horizontal="center" vertical="center" textRotation="0" wrapText="true" indent="0" shrinkToFit="false"/>
      <protection locked="false" hidden="true"/>
    </xf>
    <xf numFmtId="164" fontId="21" fillId="0" borderId="1" xfId="0" applyFont="true" applyBorder="true" applyAlignment="true" applyProtection="true">
      <alignment horizontal="general" vertical="center" textRotation="0" wrapText="true" indent="0" shrinkToFit="false"/>
      <protection locked="false" hidden="true"/>
    </xf>
    <xf numFmtId="164" fontId="21" fillId="0" borderId="1" xfId="0" applyFont="true" applyBorder="true" applyAlignment="true" applyProtection="true">
      <alignment horizontal="left" vertical="center" textRotation="0" wrapText="true" indent="0" shrinkToFit="false"/>
      <protection locked="false" hidden="true"/>
    </xf>
    <xf numFmtId="166" fontId="21" fillId="0" borderId="5" xfId="0" applyFont="true" applyBorder="true" applyAlignment="true" applyProtection="true">
      <alignment horizontal="center" vertical="center" textRotation="0" wrapText="true" indent="0" shrinkToFit="false"/>
      <protection locked="false" hidden="true"/>
    </xf>
    <xf numFmtId="168" fontId="20" fillId="0" borderId="1" xfId="22" applyFont="true" applyBorder="true" applyAlignment="true" applyProtection="true">
      <alignment horizontal="right" vertical="bottom" textRotation="0" wrapText="false" indent="0" shrinkToFit="false"/>
      <protection locked="false" hidden="true"/>
    </xf>
    <xf numFmtId="164" fontId="20" fillId="0" borderId="4" xfId="0" applyFont="true" applyBorder="true" applyAlignment="true" applyProtection="true">
      <alignment horizontal="left" vertical="bottom" textRotation="0" wrapText="true" indent="0" shrinkToFit="false"/>
      <protection locked="false" hidden="true"/>
    </xf>
    <xf numFmtId="164" fontId="2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20" fillId="0" borderId="5" xfId="0" applyFont="true" applyBorder="true" applyAlignment="true" applyProtection="true">
      <alignment horizontal="center" vertical="center" textRotation="0" wrapText="true" indent="0" shrinkToFit="false"/>
      <protection locked="false" hidden="true"/>
    </xf>
    <xf numFmtId="167" fontId="20" fillId="0" borderId="1" xfId="22" applyFont="true" applyBorder="true" applyAlignment="true" applyProtection="true">
      <alignment horizontal="right" vertical="bottom" textRotation="0" wrapText="false" indent="0" shrinkToFit="false"/>
      <protection locked="false" hidden="true"/>
    </xf>
    <xf numFmtId="168" fontId="20" fillId="3" borderId="1" xfId="15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7" fontId="20" fillId="3" borderId="1" xfId="22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6" fontId="22" fillId="0" borderId="0" xfId="0" applyFont="true" applyBorder="true" applyAlignment="true" applyProtection="true">
      <alignment horizontal="center" vertical="center" textRotation="0" wrapText="true" indent="0" shrinkToFit="false"/>
      <protection locked="false" hidden="true"/>
    </xf>
    <xf numFmtId="164" fontId="2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0" fillId="3" borderId="1" xfId="22" applyFont="true" applyBorder="true" applyAlignment="true" applyProtection="true">
      <alignment horizontal="right" vertical="bottom" textRotation="0" wrapText="false" indent="0" shrinkToFit="false"/>
      <protection locked="false" hidden="true"/>
    </xf>
    <xf numFmtId="166" fontId="20" fillId="0" borderId="0" xfId="0" applyFont="true" applyBorder="true" applyAlignment="true" applyProtection="true">
      <alignment horizontal="center" vertical="center" textRotation="0" wrapText="true" indent="0" shrinkToFit="false"/>
      <protection locked="false" hidden="true"/>
    </xf>
    <xf numFmtId="168" fontId="20" fillId="3" borderId="1" xfId="22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8" fontId="20" fillId="3" borderId="1" xfId="22" applyFont="true" applyBorder="true" applyAlignment="true" applyProtection="true">
      <alignment horizontal="right" vertical="bottom" textRotation="0" wrapText="false" indent="0" shrinkToFit="false"/>
      <protection locked="false" hidden="true"/>
    </xf>
    <xf numFmtId="170" fontId="20" fillId="3" borderId="1" xfId="22" applyFont="true" applyBorder="true" applyAlignment="true" applyProtection="true">
      <alignment horizontal="right" vertical="bottom" textRotation="0" wrapText="false" indent="0" shrinkToFit="false"/>
      <protection locked="false" hidden="true"/>
    </xf>
    <xf numFmtId="164" fontId="20" fillId="0" borderId="9" xfId="0" applyFont="true" applyBorder="true" applyAlignment="true" applyProtection="true">
      <alignment horizontal="left" vertical="bottom" textRotation="0" wrapText="true" indent="0" shrinkToFit="false"/>
      <protection locked="false" hidden="true"/>
    </xf>
    <xf numFmtId="164" fontId="20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9" fontId="21" fillId="3" borderId="1" xfId="15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4" fontId="21" fillId="0" borderId="11" xfId="0" applyFont="true" applyBorder="true" applyAlignment="true" applyProtection="true">
      <alignment horizontal="left" vertical="center" textRotation="0" wrapText="true" indent="0" shrinkToFit="false"/>
      <protection locked="false" hidden="true"/>
    </xf>
    <xf numFmtId="169" fontId="20" fillId="0" borderId="1" xfId="15" applyFont="true" applyBorder="true" applyAlignment="true" applyProtection="true">
      <alignment horizontal="right" vertical="bottom" textRotation="0" wrapText="false" indent="0" shrinkToFit="false"/>
      <protection locked="false" hidden="true"/>
    </xf>
    <xf numFmtId="164" fontId="21" fillId="0" borderId="4" xfId="0" applyFont="true" applyBorder="true" applyAlignment="true" applyProtection="true">
      <alignment horizontal="left" vertical="center" textRotation="0" wrapText="true" indent="0" shrinkToFit="false"/>
      <protection locked="false" hidden="true"/>
    </xf>
    <xf numFmtId="164" fontId="20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2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1" xfId="0" applyFont="true" applyBorder="true" applyAlignment="true" applyProtection="true">
      <alignment horizontal="center" vertical="center" textRotation="0" wrapText="true" indent="0" shrinkToFit="false"/>
      <protection locked="false" hidden="true"/>
    </xf>
    <xf numFmtId="167" fontId="20" fillId="0" borderId="1" xfId="0" applyFont="true" applyBorder="true" applyAlignment="true" applyProtection="true">
      <alignment horizontal="center" vertical="center" textRotation="0" wrapText="true" indent="0" shrinkToFit="false"/>
      <protection locked="false" hidden="true"/>
    </xf>
    <xf numFmtId="166" fontId="21" fillId="0" borderId="1" xfId="0" applyFont="true" applyBorder="true" applyAlignment="true" applyProtection="true">
      <alignment horizontal="center" vertical="bottom" textRotation="0" wrapText="true" indent="0" shrinkToFit="false"/>
      <protection locked="false" hidden="true"/>
    </xf>
    <xf numFmtId="166" fontId="20" fillId="0" borderId="1" xfId="0" applyFont="true" applyBorder="true" applyAlignment="true" applyProtection="true">
      <alignment horizontal="center" vertical="center" textRotation="0" wrapText="true" indent="0" shrinkToFit="false"/>
      <protection locked="false" hidden="true"/>
    </xf>
    <xf numFmtId="169" fontId="20" fillId="0" borderId="1" xfId="15" applyFont="true" applyBorder="true" applyAlignment="true" applyProtection="true">
      <alignment horizontal="center" vertical="center" textRotation="0" wrapText="true" indent="0" shrinkToFit="false"/>
      <protection locked="false" hidden="true"/>
    </xf>
    <xf numFmtId="169" fontId="21" fillId="0" borderId="1" xfId="15" applyFont="true" applyBorder="true" applyAlignment="true" applyProtection="true">
      <alignment horizontal="center" vertical="center" textRotation="0" wrapText="true" indent="0" shrinkToFit="false"/>
      <protection locked="false" hidden="true"/>
    </xf>
    <xf numFmtId="164" fontId="21" fillId="0" borderId="10" xfId="0" applyFont="true" applyBorder="true" applyAlignment="true" applyProtection="true">
      <alignment horizontal="general" vertical="center" textRotation="0" wrapText="true" indent="0" shrinkToFit="false"/>
      <protection locked="false" hidden="true"/>
    </xf>
    <xf numFmtId="166" fontId="21" fillId="0" borderId="10" xfId="0" applyFont="true" applyBorder="true" applyAlignment="true" applyProtection="true">
      <alignment horizontal="center" vertical="center" textRotation="0" wrapText="true" indent="0" shrinkToFit="false"/>
      <protection locked="false" hidden="true"/>
    </xf>
    <xf numFmtId="168" fontId="21" fillId="0" borderId="8" xfId="22" applyFont="true" applyBorder="true" applyAlignment="true" applyProtection="true">
      <alignment horizontal="right" vertical="bottom" textRotation="0" wrapText="false" indent="0" shrinkToFit="false"/>
      <protection locked="false" hidden="true"/>
    </xf>
    <xf numFmtId="164" fontId="20" fillId="0" borderId="1" xfId="0" applyFont="true" applyBorder="true" applyAlignment="true" applyProtection="true">
      <alignment horizontal="center" vertical="bottom" textRotation="0" wrapText="true" indent="0" shrinkToFit="false"/>
      <protection locked="false" hidden="true"/>
    </xf>
    <xf numFmtId="164" fontId="21" fillId="0" borderId="11" xfId="0" applyFont="true" applyBorder="true" applyAlignment="true" applyProtection="true">
      <alignment horizontal="center" vertical="center" textRotation="0" wrapText="true" indent="0" shrinkToFit="false"/>
      <protection locked="false" hidden="true"/>
    </xf>
    <xf numFmtId="166" fontId="20" fillId="0" borderId="11" xfId="0" applyFont="true" applyBorder="true" applyAlignment="true" applyProtection="true">
      <alignment horizontal="center" vertical="center" textRotation="0" wrapText="true" indent="0" shrinkToFit="false"/>
      <protection locked="false" hidden="true"/>
    </xf>
    <xf numFmtId="164" fontId="20" fillId="0" borderId="11" xfId="0" applyFont="true" applyBorder="true" applyAlignment="true" applyProtection="true">
      <alignment horizontal="center" vertical="center" textRotation="0" wrapText="true" indent="0" shrinkToFit="false"/>
      <protection locked="false" hidden="true"/>
    </xf>
    <xf numFmtId="164" fontId="19" fillId="0" borderId="0" xfId="0" applyFont="true" applyBorder="false" applyAlignment="true" applyProtection="true">
      <alignment horizontal="center" vertical="center" textRotation="0" wrapText="true" indent="0" shrinkToFit="false"/>
      <protection locked="false" hidden="true"/>
    </xf>
    <xf numFmtId="164" fontId="20" fillId="0" borderId="5" xfId="0" applyFont="true" applyBorder="true" applyAlignment="true" applyProtection="true">
      <alignment horizontal="general" vertical="center" textRotation="0" wrapText="true" indent="0" shrinkToFit="false"/>
      <protection locked="false" hidden="true"/>
    </xf>
    <xf numFmtId="167" fontId="21" fillId="0" borderId="1" xfId="0" applyFont="true" applyBorder="true" applyAlignment="true" applyProtection="true">
      <alignment horizontal="center" vertical="center" textRotation="0" wrapText="true" indent="0" shrinkToFit="false"/>
      <protection locked="false" hidden="true"/>
    </xf>
    <xf numFmtId="164" fontId="20" fillId="0" borderId="10" xfId="0" applyFont="true" applyBorder="true" applyAlignment="true" applyProtection="true">
      <alignment horizontal="general" vertical="center" textRotation="0" wrapText="true" indent="0" shrinkToFit="false"/>
      <protection locked="false" hidden="true"/>
    </xf>
    <xf numFmtId="164" fontId="20" fillId="0" borderId="13" xfId="0" applyFont="true" applyBorder="true" applyAlignment="true" applyProtection="true">
      <alignment horizontal="left" vertical="bottom" textRotation="0" wrapText="true" indent="0" shrinkToFit="false"/>
      <protection locked="false" hidden="true"/>
    </xf>
    <xf numFmtId="164" fontId="20" fillId="0" borderId="14" xfId="0" applyFont="true" applyBorder="true" applyAlignment="true" applyProtection="true">
      <alignment horizontal="general" vertical="center" textRotation="0" wrapText="true" indent="0" shrinkToFit="false"/>
      <protection locked="false" hidden="true"/>
    </xf>
    <xf numFmtId="164" fontId="23" fillId="0" borderId="0" xfId="0" applyFont="true" applyBorder="false" applyAlignment="true" applyProtection="true">
      <alignment horizontal="left" vertical="bottom" textRotation="0" wrapText="true" indent="0" shrinkToFit="false"/>
      <protection locked="false" hidden="true"/>
    </xf>
    <xf numFmtId="164" fontId="20" fillId="0" borderId="15" xfId="0" applyFont="true" applyBorder="true" applyAlignment="true" applyProtection="true">
      <alignment horizontal="left" vertical="bottom" textRotation="0" wrapText="true" indent="0" shrinkToFit="false"/>
      <protection locked="false" hidden="true"/>
    </xf>
    <xf numFmtId="164" fontId="20" fillId="0" borderId="7" xfId="0" applyFont="true" applyBorder="true" applyAlignment="true" applyProtection="true">
      <alignment horizontal="general" vertical="center" textRotation="0" wrapText="true" indent="0" shrinkToFit="false"/>
      <protection locked="false" hidden="tru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center" textRotation="0" wrapText="true" indent="0" shrinkToFit="false"/>
      <protection locked="false" hidden="true"/>
    </xf>
    <xf numFmtId="166" fontId="20" fillId="0" borderId="1" xfId="0" applyFont="true" applyBorder="true" applyAlignment="true" applyProtection="true">
      <alignment horizontal="center" vertical="bottom" textRotation="0" wrapText="true" indent="0" shrinkToFit="false"/>
      <protection locked="false" hidden="true"/>
    </xf>
    <xf numFmtId="164" fontId="20" fillId="0" borderId="1" xfId="0" applyFont="true" applyBorder="true" applyAlignment="true" applyProtection="true">
      <alignment horizontal="left" vertical="bottom" textRotation="0" wrapText="true" indent="0" shrinkToFit="false"/>
      <protection locked="false" hidden="true"/>
    </xf>
    <xf numFmtId="164" fontId="20" fillId="0" borderId="5" xfId="0" applyFont="true" applyBorder="true" applyAlignment="true" applyProtection="true">
      <alignment horizontal="general" vertical="bottom" textRotation="0" wrapText="true" indent="0" shrinkToFit="false"/>
      <protection locked="false" hidden="true"/>
    </xf>
    <xf numFmtId="168" fontId="21" fillId="0" borderId="1" xfId="22" applyFont="true" applyBorder="true" applyAlignment="true" applyProtection="true">
      <alignment horizontal="right" vertical="bottom" textRotation="0" wrapText="false" indent="0" shrinkToFit="false"/>
      <protection locked="false" hidden="true"/>
    </xf>
    <xf numFmtId="164" fontId="20" fillId="0" borderId="0" xfId="0" applyFont="true" applyBorder="false" applyAlignment="true" applyProtection="true">
      <alignment horizontal="left" vertical="center" textRotation="0" wrapText="true" indent="0" shrinkToFit="false"/>
      <protection locked="false" hidden="true"/>
    </xf>
    <xf numFmtId="166" fontId="20" fillId="0" borderId="0" xfId="0" applyFont="true" applyBorder="false" applyAlignment="true" applyProtection="true">
      <alignment horizontal="center" vertical="center" textRotation="0" wrapText="true" indent="0" shrinkToFit="false"/>
      <protection locked="false" hidden="true"/>
    </xf>
    <xf numFmtId="167" fontId="24" fillId="0" borderId="0" xfId="0" applyFont="true" applyBorder="false" applyAlignment="true" applyProtection="true">
      <alignment horizontal="center" vertical="center" textRotation="0" wrapText="true" indent="0" shrinkToFit="false"/>
      <protection locked="false" hidden="true"/>
    </xf>
    <xf numFmtId="164" fontId="20" fillId="0" borderId="6" xfId="0" applyFont="true" applyBorder="true" applyAlignment="true" applyProtection="true">
      <alignment horizontal="general" vertical="bottom" textRotation="0" wrapText="true" indent="0" shrinkToFit="false"/>
      <protection locked="false" hidden="true"/>
    </xf>
    <xf numFmtId="166" fontId="20" fillId="0" borderId="0" xfId="0" applyFont="true" applyBorder="false" applyAlignment="true" applyProtection="true">
      <alignment horizontal="center" vertical="bottom" textRotation="0" wrapText="true" indent="0" shrinkToFit="false"/>
      <protection locked="false" hidden="true"/>
    </xf>
    <xf numFmtId="164" fontId="20" fillId="0" borderId="6" xfId="0" applyFont="true" applyBorder="true" applyAlignment="true" applyProtection="true">
      <alignment horizontal="left" vertical="bottom" textRotation="0" wrapText="true" indent="0" shrinkToFit="false"/>
      <protection locked="false" hidden="true"/>
    </xf>
    <xf numFmtId="164" fontId="20" fillId="0" borderId="16" xfId="0" applyFont="true" applyBorder="true" applyAlignment="true" applyProtection="true">
      <alignment horizontal="general" vertical="bottom" textRotation="0" wrapText="true" indent="0" shrinkToFit="false"/>
      <protection locked="false" hidden="true"/>
    </xf>
    <xf numFmtId="164" fontId="20" fillId="0" borderId="0" xfId="0" applyFont="true" applyBorder="false" applyAlignment="true" applyProtection="true">
      <alignment horizontal="center" vertical="center" textRotation="0" wrapText="true" indent="0" shrinkToFit="false"/>
      <protection locked="false" hidden="true"/>
    </xf>
    <xf numFmtId="164" fontId="26" fillId="0" borderId="0" xfId="0" applyFont="true" applyBorder="false" applyAlignment="true" applyProtection="true">
      <alignment horizontal="left" vertical="center" textRotation="0" wrapText="true" indent="0" shrinkToFit="false"/>
      <protection locked="false" hidden="true"/>
    </xf>
    <xf numFmtId="164" fontId="20" fillId="0" borderId="0" xfId="0" applyFont="true" applyBorder="false" applyAlignment="true" applyProtection="true">
      <alignment horizontal="general" vertical="center" textRotation="0" wrapText="true" indent="0" shrinkToFit="false"/>
      <protection locked="false" hidden="true"/>
    </xf>
    <xf numFmtId="164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7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2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8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2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2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3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8" fontId="2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2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27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2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27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28" fillId="3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2" xfId="20"/>
    <cellStyle name="header3" xfId="21"/>
    <cellStyle name="Обычный 2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G1048576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C12" activeCellId="0" sqref="C12"/>
    </sheetView>
  </sheetViews>
  <sheetFormatPr defaultColWidth="9.1171875" defaultRowHeight="18" zeroHeight="false" outlineLevelRow="0" outlineLevelCol="0"/>
  <cols>
    <col collapsed="false" customWidth="true" hidden="false" outlineLevel="0" max="1" min="1" style="1" width="4.66"/>
    <col collapsed="false" customWidth="true" hidden="false" outlineLevel="0" max="2" min="2" style="1" width="13.55"/>
    <col collapsed="false" customWidth="true" hidden="false" outlineLevel="0" max="3" min="3" style="1" width="101.44"/>
    <col collapsed="false" customWidth="true" hidden="false" outlineLevel="0" max="5" min="4" style="1" width="22.67"/>
    <col collapsed="false" customWidth="true" hidden="false" outlineLevel="0" max="6" min="6" style="1" width="19.89"/>
    <col collapsed="false" customWidth="true" hidden="false" outlineLevel="0" max="7" min="7" style="1" width="23"/>
    <col collapsed="false" customWidth="false" hidden="false" outlineLevel="0" max="1024" min="8" style="1" width="9.11"/>
  </cols>
  <sheetData>
    <row r="2" customFormat="false" ht="23.25" hidden="false" customHeight="true" outlineLevel="0" collapsed="false">
      <c r="B2" s="2" t="s">
        <v>0</v>
      </c>
      <c r="C2" s="2" t="s">
        <v>1</v>
      </c>
      <c r="D2" s="2" t="s">
        <v>2</v>
      </c>
      <c r="E2" s="2"/>
      <c r="F2" s="2" t="s">
        <v>3</v>
      </c>
      <c r="G2" s="2" t="s">
        <v>4</v>
      </c>
    </row>
    <row r="3" customFormat="false" ht="27.75" hidden="false" customHeight="true" outlineLevel="0" collapsed="false">
      <c r="B3" s="2"/>
      <c r="C3" s="2"/>
      <c r="D3" s="2" t="s">
        <v>5</v>
      </c>
      <c r="E3" s="2" t="s">
        <v>6</v>
      </c>
      <c r="F3" s="2"/>
      <c r="G3" s="2"/>
    </row>
    <row r="4" s="3" customFormat="true" ht="21" hidden="false" customHeight="false" outlineLevel="0" collapsed="false">
      <c r="B4" s="4" t="n">
        <v>1</v>
      </c>
      <c r="C4" s="5" t="s">
        <v>7</v>
      </c>
      <c r="D4" s="6" t="s">
        <v>8</v>
      </c>
      <c r="E4" s="6" t="s">
        <v>9</v>
      </c>
      <c r="F4" s="4" t="n">
        <v>47600</v>
      </c>
      <c r="G4" s="4" t="s">
        <v>10</v>
      </c>
    </row>
    <row r="1048576" customFormat="false" ht="12.8" hidden="false" customHeight="false" outlineLevel="0" collapsed="false"/>
  </sheetData>
  <mergeCells count="5">
    <mergeCell ref="B2:B3"/>
    <mergeCell ref="C2:C3"/>
    <mergeCell ref="D2:E2"/>
    <mergeCell ref="F2:F3"/>
    <mergeCell ref="G2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6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pane xSplit="2" ySplit="4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C24" activeCellId="0" sqref="C24"/>
    </sheetView>
  </sheetViews>
  <sheetFormatPr defaultColWidth="9.1171875" defaultRowHeight="14.4" zeroHeight="false" outlineLevelRow="0" outlineLevelCol="0"/>
  <cols>
    <col collapsed="false" customWidth="true" hidden="false" outlineLevel="0" max="1" min="1" style="7" width="3.11"/>
    <col collapsed="false" customWidth="true" hidden="false" outlineLevel="0" max="2" min="2" style="7" width="4.44"/>
    <col collapsed="false" customWidth="true" hidden="false" outlineLevel="0" max="3" min="3" style="7" width="13.11"/>
    <col collapsed="false" customWidth="true" hidden="false" outlineLevel="0" max="4" min="4" style="7" width="6.44"/>
    <col collapsed="false" customWidth="true" hidden="false" outlineLevel="0" max="5" min="5" style="7" width="6"/>
    <col collapsed="false" customWidth="true" hidden="false" outlineLevel="0" max="6" min="6" style="7" width="49"/>
    <col collapsed="false" customWidth="true" hidden="false" outlineLevel="0" max="12" min="7" style="7" width="19"/>
    <col collapsed="false" customWidth="false" hidden="false" outlineLevel="0" max="1024" min="13" style="7" width="9.11"/>
  </cols>
  <sheetData>
    <row r="1" customFormat="false" ht="20.4" hidden="false" customHeight="false" outlineLevel="0" collapsed="false">
      <c r="B1" s="8" t="s">
        <v>11</v>
      </c>
      <c r="C1" s="8"/>
      <c r="D1" s="8"/>
      <c r="E1" s="8"/>
      <c r="F1" s="8"/>
      <c r="G1" s="8"/>
      <c r="H1" s="8"/>
      <c r="I1" s="8"/>
      <c r="J1" s="8"/>
      <c r="K1" s="8"/>
      <c r="L1" s="8"/>
    </row>
    <row r="2" customFormat="false" ht="9.75" hidden="false" customHeight="true" outlineLevel="0" collapsed="false">
      <c r="B2" s="8"/>
      <c r="C2" s="8"/>
      <c r="D2" s="8"/>
      <c r="E2" s="8"/>
      <c r="F2" s="8"/>
      <c r="G2" s="9"/>
      <c r="H2" s="9"/>
      <c r="I2" s="9"/>
      <c r="J2" s="9"/>
      <c r="K2" s="9"/>
      <c r="L2" s="9"/>
    </row>
    <row r="3" customFormat="false" ht="27" hidden="false" customHeight="true" outlineLevel="0" collapsed="false">
      <c r="B3" s="10" t="s">
        <v>12</v>
      </c>
      <c r="C3" s="11" t="s">
        <v>13</v>
      </c>
      <c r="D3" s="10" t="s">
        <v>14</v>
      </c>
      <c r="E3" s="10" t="s">
        <v>15</v>
      </c>
      <c r="F3" s="10" t="s">
        <v>16</v>
      </c>
      <c r="G3" s="11" t="s">
        <v>17</v>
      </c>
      <c r="H3" s="11"/>
      <c r="I3" s="11" t="s">
        <v>18</v>
      </c>
      <c r="J3" s="11"/>
      <c r="K3" s="11" t="s">
        <v>19</v>
      </c>
      <c r="L3" s="11"/>
    </row>
    <row r="4" customFormat="false" ht="24" hidden="false" customHeight="true" outlineLevel="0" collapsed="false">
      <c r="B4" s="10"/>
      <c r="C4" s="11"/>
      <c r="D4" s="10"/>
      <c r="E4" s="10"/>
      <c r="F4" s="10"/>
      <c r="G4" s="11" t="s">
        <v>20</v>
      </c>
      <c r="H4" s="11" t="s">
        <v>21</v>
      </c>
      <c r="I4" s="12" t="s">
        <v>20</v>
      </c>
      <c r="J4" s="12" t="s">
        <v>21</v>
      </c>
      <c r="K4" s="12" t="s">
        <v>20</v>
      </c>
      <c r="L4" s="12" t="s">
        <v>21</v>
      </c>
    </row>
    <row r="5" customFormat="false" ht="24.75" hidden="false" customHeight="true" outlineLevel="0" collapsed="false"/>
    <row r="22" customFormat="false" ht="24.75" hidden="false" customHeight="true" outlineLevel="0" collapsed="false"/>
    <row r="23" s="15" customFormat="true" ht="29.85" hidden="false" customHeight="true" outlineLevel="0" collapsed="false">
      <c r="A23" s="13"/>
      <c r="B23" s="13" t="n">
        <v>1</v>
      </c>
      <c r="C23" s="13" t="s">
        <v>22</v>
      </c>
      <c r="D23" s="13" t="str">
        <f aca="false">INDEX('Список счетов'!$B$1:$B$536,MATCH(C23,список,0))</f>
        <v>А</v>
      </c>
      <c r="E23" s="13" t="str">
        <f aca="false">INDEX('Список счетов'!$A$1:$A$536,MATCH(C23,список,0))</f>
        <v>055</v>
      </c>
      <c r="F23" s="14" t="str">
        <f aca="false">INDEX('Список счетов'!$E$1:$E$536,MATCH(C23,список,0))</f>
        <v>Денежные средства в кассе в национальной валюте</v>
      </c>
      <c r="G23" s="13" t="n">
        <f aca="false">IF(D23="А",536,"")</f>
        <v>536</v>
      </c>
      <c r="H23" s="13" t="str">
        <f aca="false">IF(D23="П",536,"")</f>
        <v/>
      </c>
      <c r="I23" s="13"/>
      <c r="J23" s="13"/>
      <c r="K23" s="13"/>
      <c r="L23" s="13"/>
    </row>
    <row r="24" customFormat="false" ht="24.75" hidden="false" customHeight="true" outlineLevel="0" collapsed="false"/>
    <row r="25" customFormat="false" ht="13.8" hidden="false" customHeight="true" outlineLevel="0" collapsed="false"/>
    <row r="54" customFormat="false" ht="14.4" hidden="false" customHeight="false" outlineLevel="0" collapsed="false">
      <c r="E54" s="16" t="e">
        <f aca="false">#N/A</f>
        <v>#N/A</v>
      </c>
      <c r="F54" s="16" t="e">
        <f aca="false">#N/A</f>
        <v>#N/A</v>
      </c>
    </row>
    <row r="55" customFormat="false" ht="14.4" hidden="false" customHeight="false" outlineLevel="0" collapsed="false">
      <c r="E55" s="16" t="e">
        <f aca="false">#N/A</f>
        <v>#N/A</v>
      </c>
      <c r="F55" s="16" t="e">
        <f aca="false">#N/A</f>
        <v>#N/A</v>
      </c>
    </row>
    <row r="56" customFormat="false" ht="14.4" hidden="false" customHeight="false" outlineLevel="0" collapsed="false">
      <c r="E56" s="16" t="e">
        <f aca="false">#N/A</f>
        <v>#N/A</v>
      </c>
      <c r="F56" s="16" t="e">
        <f aca="false">#N/A</f>
        <v>#N/A</v>
      </c>
    </row>
  </sheetData>
  <mergeCells count="9">
    <mergeCell ref="B1:L1"/>
    <mergeCell ref="B3:B4"/>
    <mergeCell ref="C3:C4"/>
    <mergeCell ref="D3:D4"/>
    <mergeCell ref="E3:E4"/>
    <mergeCell ref="F3:F4"/>
    <mergeCell ref="G3:H3"/>
    <mergeCell ref="I3:J3"/>
    <mergeCell ref="K3:L3"/>
  </mergeCells>
  <printOptions headings="false" gridLines="false" gridLinesSet="true" horizontalCentered="false" verticalCentered="false"/>
  <pageMargins left="0.196527777777778" right="0.196527777777778" top="0.157638888888889" bottom="0.157638888888889" header="0.511805555555555" footer="0.511805555555555"/>
  <pageSetup paperSize="9" scale="98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23"/>
  <sheetViews>
    <sheetView showFormulas="false" showGridLines="true" showRowColHeaders="true" showZeros="true" rightToLeft="false" tabSelected="false" showOutlineSymbols="true" defaultGridColor="true" view="normal" topLeftCell="A193" colorId="64" zoomScale="100" zoomScaleNormal="100" zoomScalePageLayoutView="100" workbookViewId="0">
      <selection pane="topLeft" activeCell="C205" activeCellId="0" sqref="C205"/>
    </sheetView>
  </sheetViews>
  <sheetFormatPr defaultColWidth="8.55859375" defaultRowHeight="14.4" zeroHeight="false" outlineLevelRow="0" outlineLevelCol="0"/>
  <cols>
    <col collapsed="false" customWidth="true" hidden="false" outlineLevel="0" max="2" min="2" style="0" width="10.44"/>
    <col collapsed="false" customWidth="true" hidden="false" outlineLevel="0" max="3" min="3" style="0" width="16.11"/>
    <col collapsed="false" customWidth="true" hidden="false" outlineLevel="0" max="4" min="4" style="0" width="4.78"/>
    <col collapsed="false" customWidth="true" hidden="false" outlineLevel="0" max="5" min="5" style="0" width="71"/>
    <col collapsed="false" customWidth="true" hidden="false" outlineLevel="0" max="7" min="6" style="0" width="5.88"/>
  </cols>
  <sheetData>
    <row r="1" s="20" customFormat="true" ht="26.25" hidden="false" customHeight="true" outlineLevel="0" collapsed="false">
      <c r="A1" s="17" t="n">
        <v>1</v>
      </c>
      <c r="B1" s="17" t="s">
        <v>23</v>
      </c>
      <c r="C1" s="18" t="s">
        <v>24</v>
      </c>
      <c r="D1" s="19" t="s">
        <v>25</v>
      </c>
      <c r="E1" s="19"/>
    </row>
    <row r="2" s="20" customFormat="true" ht="26.25" hidden="false" customHeight="true" outlineLevel="0" collapsed="false">
      <c r="A2" s="17" t="n">
        <f aca="false">A1+1</f>
        <v>2</v>
      </c>
      <c r="B2" s="17" t="s">
        <v>23</v>
      </c>
      <c r="C2" s="21" t="s">
        <v>26</v>
      </c>
      <c r="D2" s="22"/>
      <c r="E2" s="23" t="s">
        <v>27</v>
      </c>
    </row>
    <row r="3" s="20" customFormat="true" ht="26.25" hidden="false" customHeight="true" outlineLevel="0" collapsed="false">
      <c r="A3" s="17" t="n">
        <f aca="false">A2+1</f>
        <v>3</v>
      </c>
      <c r="B3" s="17" t="s">
        <v>23</v>
      </c>
      <c r="C3" s="18" t="s">
        <v>28</v>
      </c>
      <c r="D3" s="19" t="s">
        <v>29</v>
      </c>
      <c r="E3" s="19"/>
    </row>
    <row r="4" s="20" customFormat="true" ht="26.25" hidden="false" customHeight="true" outlineLevel="0" collapsed="false">
      <c r="A4" s="17" t="n">
        <f aca="false">A3+1</f>
        <v>4</v>
      </c>
      <c r="B4" s="17" t="s">
        <v>23</v>
      </c>
      <c r="C4" s="21" t="s">
        <v>30</v>
      </c>
      <c r="D4" s="22"/>
      <c r="E4" s="23" t="s">
        <v>29</v>
      </c>
    </row>
    <row r="5" s="20" customFormat="true" ht="26.25" hidden="false" customHeight="true" outlineLevel="0" collapsed="false">
      <c r="A5" s="17" t="n">
        <f aca="false">A4+1</f>
        <v>5</v>
      </c>
      <c r="B5" s="17" t="s">
        <v>23</v>
      </c>
      <c r="C5" s="18" t="s">
        <v>31</v>
      </c>
      <c r="D5" s="19" t="s">
        <v>25</v>
      </c>
      <c r="E5" s="19"/>
    </row>
    <row r="6" s="20" customFormat="true" ht="26.25" hidden="false" customHeight="true" outlineLevel="0" collapsed="false">
      <c r="A6" s="17" t="n">
        <f aca="false">A5+1</f>
        <v>6</v>
      </c>
      <c r="B6" s="17" t="s">
        <v>23</v>
      </c>
      <c r="C6" s="21" t="s">
        <v>32</v>
      </c>
      <c r="D6" s="22"/>
      <c r="E6" s="23" t="s">
        <v>27</v>
      </c>
    </row>
    <row r="7" s="20" customFormat="true" ht="26.25" hidden="false" customHeight="true" outlineLevel="0" collapsed="false">
      <c r="A7" s="17" t="n">
        <f aca="false">A6+1</f>
        <v>7</v>
      </c>
      <c r="B7" s="17" t="s">
        <v>23</v>
      </c>
      <c r="C7" s="18" t="s">
        <v>33</v>
      </c>
      <c r="D7" s="19" t="s">
        <v>29</v>
      </c>
      <c r="E7" s="19"/>
    </row>
    <row r="8" s="20" customFormat="true" ht="26.25" hidden="false" customHeight="true" outlineLevel="0" collapsed="false">
      <c r="A8" s="17" t="n">
        <f aca="false">A7+1</f>
        <v>8</v>
      </c>
      <c r="B8" s="17" t="s">
        <v>23</v>
      </c>
      <c r="C8" s="21" t="s">
        <v>34</v>
      </c>
      <c r="D8" s="22"/>
      <c r="E8" s="23" t="s">
        <v>29</v>
      </c>
    </row>
    <row r="9" s="20" customFormat="true" ht="26.25" hidden="false" customHeight="true" outlineLevel="0" collapsed="false">
      <c r="A9" s="17" t="n">
        <f aca="false">A8+1</f>
        <v>9</v>
      </c>
      <c r="B9" s="17" t="s">
        <v>23</v>
      </c>
      <c r="C9" s="18" t="s">
        <v>35</v>
      </c>
      <c r="D9" s="19" t="s">
        <v>25</v>
      </c>
      <c r="E9" s="19"/>
    </row>
    <row r="10" s="20" customFormat="true" ht="26.25" hidden="false" customHeight="true" outlineLevel="0" collapsed="false">
      <c r="A10" s="17" t="n">
        <f aca="false">A9+1</f>
        <v>10</v>
      </c>
      <c r="B10" s="17" t="s">
        <v>23</v>
      </c>
      <c r="C10" s="21" t="s">
        <v>36</v>
      </c>
      <c r="D10" s="22"/>
      <c r="E10" s="23" t="s">
        <v>27</v>
      </c>
    </row>
    <row r="11" s="20" customFormat="true" ht="26.25" hidden="false" customHeight="true" outlineLevel="0" collapsed="false">
      <c r="A11" s="17" t="n">
        <f aca="false">A10+1</f>
        <v>11</v>
      </c>
      <c r="B11" s="17" t="s">
        <v>23</v>
      </c>
      <c r="C11" s="18" t="s">
        <v>37</v>
      </c>
      <c r="D11" s="19" t="s">
        <v>29</v>
      </c>
      <c r="E11" s="19"/>
    </row>
    <row r="12" s="20" customFormat="true" ht="26.25" hidden="false" customHeight="true" outlineLevel="0" collapsed="false">
      <c r="A12" s="17" t="n">
        <f aca="false">A11+1</f>
        <v>12</v>
      </c>
      <c r="B12" s="17" t="s">
        <v>23</v>
      </c>
      <c r="C12" s="21" t="s">
        <v>38</v>
      </c>
      <c r="D12" s="22"/>
      <c r="E12" s="23" t="s">
        <v>29</v>
      </c>
    </row>
    <row r="13" s="20" customFormat="true" ht="55.5" hidden="false" customHeight="true" outlineLevel="0" collapsed="false">
      <c r="A13" s="17" t="s">
        <v>39</v>
      </c>
      <c r="B13" s="17" t="s">
        <v>23</v>
      </c>
      <c r="C13" s="18" t="s">
        <v>40</v>
      </c>
      <c r="D13" s="24" t="s">
        <v>41</v>
      </c>
      <c r="E13" s="24"/>
    </row>
    <row r="14" s="20" customFormat="true" ht="39.75" hidden="false" customHeight="true" outlineLevel="0" collapsed="false">
      <c r="A14" s="17" t="s">
        <v>39</v>
      </c>
      <c r="B14" s="17" t="s">
        <v>23</v>
      </c>
      <c r="C14" s="21" t="s">
        <v>42</v>
      </c>
      <c r="D14" s="19"/>
      <c r="E14" s="23" t="s">
        <v>43</v>
      </c>
    </row>
    <row r="15" s="20" customFormat="true" ht="39.75" hidden="false" customHeight="true" outlineLevel="0" collapsed="false">
      <c r="A15" s="17" t="s">
        <v>39</v>
      </c>
      <c r="B15" s="17" t="s">
        <v>23</v>
      </c>
      <c r="C15" s="21" t="s">
        <v>44</v>
      </c>
      <c r="D15" s="19"/>
      <c r="E15" s="23" t="s">
        <v>45</v>
      </c>
    </row>
    <row r="16" s="20" customFormat="true" ht="39.75" hidden="false" customHeight="true" outlineLevel="0" collapsed="false">
      <c r="A16" s="17" t="s">
        <v>39</v>
      </c>
      <c r="B16" s="17" t="s">
        <v>23</v>
      </c>
      <c r="C16" s="21" t="s">
        <v>46</v>
      </c>
      <c r="D16" s="19"/>
      <c r="E16" s="23" t="s">
        <v>47</v>
      </c>
    </row>
    <row r="17" s="20" customFormat="true" ht="39.75" hidden="false" customHeight="true" outlineLevel="0" collapsed="false">
      <c r="A17" s="17" t="s">
        <v>39</v>
      </c>
      <c r="B17" s="17" t="s">
        <v>23</v>
      </c>
      <c r="C17" s="21" t="s">
        <v>48</v>
      </c>
      <c r="D17" s="19"/>
      <c r="E17" s="23" t="s">
        <v>49</v>
      </c>
    </row>
    <row r="18" s="20" customFormat="true" ht="39.75" hidden="false" customHeight="true" outlineLevel="0" collapsed="false">
      <c r="A18" s="17" t="s">
        <v>39</v>
      </c>
      <c r="B18" s="17" t="s">
        <v>23</v>
      </c>
      <c r="C18" s="21" t="s">
        <v>50</v>
      </c>
      <c r="D18" s="19"/>
      <c r="E18" s="23" t="s">
        <v>51</v>
      </c>
    </row>
    <row r="19" s="20" customFormat="true" ht="39.75" hidden="false" customHeight="true" outlineLevel="0" collapsed="false">
      <c r="A19" s="17" t="s">
        <v>39</v>
      </c>
      <c r="B19" s="17" t="s">
        <v>23</v>
      </c>
      <c r="C19" s="21" t="s">
        <v>52</v>
      </c>
      <c r="D19" s="19"/>
      <c r="E19" s="23" t="s">
        <v>53</v>
      </c>
    </row>
    <row r="20" s="20" customFormat="true" ht="39.75" hidden="false" customHeight="true" outlineLevel="0" collapsed="false">
      <c r="A20" s="17" t="s">
        <v>39</v>
      </c>
      <c r="B20" s="17" t="s">
        <v>23</v>
      </c>
      <c r="C20" s="21" t="s">
        <v>54</v>
      </c>
      <c r="D20" s="19"/>
      <c r="E20" s="23" t="s">
        <v>55</v>
      </c>
    </row>
    <row r="21" s="20" customFormat="true" ht="39.75" hidden="false" customHeight="true" outlineLevel="0" collapsed="false">
      <c r="A21" s="17" t="s">
        <v>39</v>
      </c>
      <c r="B21" s="17" t="s">
        <v>23</v>
      </c>
      <c r="C21" s="21" t="s">
        <v>56</v>
      </c>
      <c r="D21" s="19"/>
      <c r="E21" s="23" t="s">
        <v>57</v>
      </c>
    </row>
    <row r="22" s="20" customFormat="true" ht="42" hidden="false" customHeight="true" outlineLevel="0" collapsed="false">
      <c r="A22" s="17" t="s">
        <v>39</v>
      </c>
      <c r="B22" s="17" t="s">
        <v>23</v>
      </c>
      <c r="C22" s="18" t="s">
        <v>58</v>
      </c>
      <c r="D22" s="24" t="s">
        <v>59</v>
      </c>
      <c r="E22" s="24"/>
    </row>
    <row r="23" s="20" customFormat="true" ht="36" hidden="false" customHeight="false" outlineLevel="0" collapsed="false">
      <c r="A23" s="17" t="s">
        <v>39</v>
      </c>
      <c r="B23" s="17" t="s">
        <v>23</v>
      </c>
      <c r="C23" s="21" t="s">
        <v>60</v>
      </c>
      <c r="D23" s="22"/>
      <c r="E23" s="23" t="s">
        <v>61</v>
      </c>
    </row>
    <row r="24" s="20" customFormat="true" ht="36" hidden="false" customHeight="false" outlineLevel="0" collapsed="false">
      <c r="A24" s="17" t="s">
        <v>39</v>
      </c>
      <c r="B24" s="17" t="s">
        <v>23</v>
      </c>
      <c r="C24" s="21" t="s">
        <v>62</v>
      </c>
      <c r="D24" s="22"/>
      <c r="E24" s="23" t="s">
        <v>63</v>
      </c>
    </row>
    <row r="25" s="20" customFormat="true" ht="36" hidden="false" customHeight="false" outlineLevel="0" collapsed="false">
      <c r="A25" s="17" t="s">
        <v>39</v>
      </c>
      <c r="B25" s="17" t="s">
        <v>23</v>
      </c>
      <c r="C25" s="21" t="s">
        <v>64</v>
      </c>
      <c r="D25" s="22"/>
      <c r="E25" s="23" t="s">
        <v>65</v>
      </c>
    </row>
    <row r="26" s="20" customFormat="true" ht="36" hidden="false" customHeight="false" outlineLevel="0" collapsed="false">
      <c r="A26" s="17" t="s">
        <v>39</v>
      </c>
      <c r="B26" s="17" t="s">
        <v>23</v>
      </c>
      <c r="C26" s="21" t="s">
        <v>66</v>
      </c>
      <c r="D26" s="22"/>
      <c r="E26" s="23" t="s">
        <v>67</v>
      </c>
    </row>
    <row r="27" s="20" customFormat="true" ht="36" hidden="false" customHeight="false" outlineLevel="0" collapsed="false">
      <c r="A27" s="17" t="s">
        <v>39</v>
      </c>
      <c r="B27" s="17" t="s">
        <v>23</v>
      </c>
      <c r="C27" s="21" t="s">
        <v>68</v>
      </c>
      <c r="D27" s="22"/>
      <c r="E27" s="23" t="s">
        <v>69</v>
      </c>
    </row>
    <row r="28" s="20" customFormat="true" ht="36" hidden="false" customHeight="false" outlineLevel="0" collapsed="false">
      <c r="A28" s="17" t="s">
        <v>39</v>
      </c>
      <c r="B28" s="17" t="s">
        <v>23</v>
      </c>
      <c r="C28" s="21" t="s">
        <v>70</v>
      </c>
      <c r="D28" s="22"/>
      <c r="E28" s="23" t="s">
        <v>71</v>
      </c>
    </row>
    <row r="29" s="20" customFormat="true" ht="36" hidden="false" customHeight="false" outlineLevel="0" collapsed="false">
      <c r="A29" s="17" t="s">
        <v>39</v>
      </c>
      <c r="B29" s="17" t="s">
        <v>23</v>
      </c>
      <c r="C29" s="21" t="s">
        <v>72</v>
      </c>
      <c r="D29" s="22"/>
      <c r="E29" s="23" t="s">
        <v>73</v>
      </c>
    </row>
    <row r="30" s="20" customFormat="true" ht="60" hidden="false" customHeight="true" outlineLevel="0" collapsed="false">
      <c r="A30" s="17" t="s">
        <v>39</v>
      </c>
      <c r="B30" s="17" t="s">
        <v>23</v>
      </c>
      <c r="C30" s="18" t="s">
        <v>74</v>
      </c>
      <c r="D30" s="24" t="s">
        <v>75</v>
      </c>
      <c r="E30" s="24"/>
    </row>
    <row r="31" s="20" customFormat="true" ht="36" hidden="false" customHeight="false" outlineLevel="0" collapsed="false">
      <c r="A31" s="17" t="s">
        <v>39</v>
      </c>
      <c r="B31" s="17" t="s">
        <v>23</v>
      </c>
      <c r="C31" s="21" t="s">
        <v>76</v>
      </c>
      <c r="D31" s="22"/>
      <c r="E31" s="23" t="s">
        <v>77</v>
      </c>
    </row>
    <row r="32" s="20" customFormat="true" ht="36" hidden="false" customHeight="false" outlineLevel="0" collapsed="false">
      <c r="A32" s="17" t="s">
        <v>39</v>
      </c>
      <c r="B32" s="17" t="s">
        <v>23</v>
      </c>
      <c r="C32" s="21" t="s">
        <v>78</v>
      </c>
      <c r="D32" s="22"/>
      <c r="E32" s="23" t="s">
        <v>79</v>
      </c>
    </row>
    <row r="33" s="20" customFormat="true" ht="36" hidden="false" customHeight="false" outlineLevel="0" collapsed="false">
      <c r="A33" s="17" t="s">
        <v>39</v>
      </c>
      <c r="B33" s="17" t="s">
        <v>23</v>
      </c>
      <c r="C33" s="21" t="s">
        <v>80</v>
      </c>
      <c r="D33" s="22"/>
      <c r="E33" s="23" t="s">
        <v>81</v>
      </c>
    </row>
    <row r="34" s="20" customFormat="true" ht="36" hidden="false" customHeight="false" outlineLevel="0" collapsed="false">
      <c r="A34" s="17" t="s">
        <v>39</v>
      </c>
      <c r="B34" s="17" t="s">
        <v>23</v>
      </c>
      <c r="C34" s="21" t="s">
        <v>82</v>
      </c>
      <c r="D34" s="22"/>
      <c r="E34" s="23" t="s">
        <v>83</v>
      </c>
    </row>
    <row r="35" s="20" customFormat="true" ht="54" hidden="false" customHeight="false" outlineLevel="0" collapsed="false">
      <c r="A35" s="17" t="s">
        <v>39</v>
      </c>
      <c r="B35" s="17" t="s">
        <v>23</v>
      </c>
      <c r="C35" s="21" t="s">
        <v>84</v>
      </c>
      <c r="D35" s="22"/>
      <c r="E35" s="23" t="s">
        <v>85</v>
      </c>
    </row>
    <row r="36" s="20" customFormat="true" ht="36" hidden="false" customHeight="false" outlineLevel="0" collapsed="false">
      <c r="A36" s="17" t="s">
        <v>39</v>
      </c>
      <c r="B36" s="17" t="s">
        <v>23</v>
      </c>
      <c r="C36" s="21" t="s">
        <v>86</v>
      </c>
      <c r="D36" s="22"/>
      <c r="E36" s="23" t="s">
        <v>87</v>
      </c>
    </row>
    <row r="37" s="20" customFormat="true" ht="36" hidden="false" customHeight="false" outlineLevel="0" collapsed="false">
      <c r="A37" s="17" t="s">
        <v>39</v>
      </c>
      <c r="B37" s="17" t="s">
        <v>23</v>
      </c>
      <c r="C37" s="21" t="s">
        <v>88</v>
      </c>
      <c r="D37" s="22"/>
      <c r="E37" s="23" t="s">
        <v>89</v>
      </c>
    </row>
    <row r="38" s="20" customFormat="true" ht="18" hidden="false" customHeight="false" outlineLevel="0" collapsed="false">
      <c r="A38" s="17" t="s">
        <v>39</v>
      </c>
      <c r="B38" s="17" t="s">
        <v>23</v>
      </c>
      <c r="C38" s="21" t="s">
        <v>90</v>
      </c>
      <c r="D38" s="22"/>
      <c r="E38" s="23" t="s">
        <v>91</v>
      </c>
    </row>
    <row r="39" s="20" customFormat="true" ht="36" hidden="false" customHeight="false" outlineLevel="0" collapsed="false">
      <c r="A39" s="17" t="s">
        <v>39</v>
      </c>
      <c r="B39" s="17" t="s">
        <v>23</v>
      </c>
      <c r="C39" s="21" t="s">
        <v>92</v>
      </c>
      <c r="D39" s="22"/>
      <c r="E39" s="23" t="s">
        <v>93</v>
      </c>
    </row>
    <row r="40" s="20" customFormat="true" ht="32.25" hidden="false" customHeight="true" outlineLevel="0" collapsed="false">
      <c r="A40" s="17" t="s">
        <v>39</v>
      </c>
      <c r="B40" s="17" t="s">
        <v>23</v>
      </c>
      <c r="C40" s="18" t="s">
        <v>94</v>
      </c>
      <c r="D40" s="24" t="s">
        <v>95</v>
      </c>
      <c r="E40" s="24"/>
    </row>
    <row r="41" s="20" customFormat="true" ht="25.5" hidden="false" customHeight="true" outlineLevel="0" collapsed="false">
      <c r="A41" s="17" t="s">
        <v>39</v>
      </c>
      <c r="B41" s="17" t="s">
        <v>23</v>
      </c>
      <c r="C41" s="21" t="s">
        <v>96</v>
      </c>
      <c r="D41" s="22"/>
      <c r="E41" s="23" t="s">
        <v>97</v>
      </c>
    </row>
    <row r="42" s="20" customFormat="true" ht="25.5" hidden="false" customHeight="true" outlineLevel="0" collapsed="false">
      <c r="A42" s="17" t="s">
        <v>39</v>
      </c>
      <c r="B42" s="17" t="s">
        <v>23</v>
      </c>
      <c r="C42" s="21" t="s">
        <v>98</v>
      </c>
      <c r="D42" s="22"/>
      <c r="E42" s="23" t="s">
        <v>99</v>
      </c>
    </row>
    <row r="43" s="20" customFormat="true" ht="25.5" hidden="false" customHeight="true" outlineLevel="0" collapsed="false">
      <c r="A43" s="17" t="s">
        <v>39</v>
      </c>
      <c r="B43" s="17" t="s">
        <v>23</v>
      </c>
      <c r="C43" s="21" t="s">
        <v>100</v>
      </c>
      <c r="D43" s="22"/>
      <c r="E43" s="23" t="s">
        <v>101</v>
      </c>
    </row>
    <row r="44" s="20" customFormat="true" ht="25.5" hidden="false" customHeight="true" outlineLevel="0" collapsed="false">
      <c r="A44" s="17" t="s">
        <v>39</v>
      </c>
      <c r="B44" s="17" t="s">
        <v>23</v>
      </c>
      <c r="C44" s="21" t="s">
        <v>102</v>
      </c>
      <c r="D44" s="22"/>
      <c r="E44" s="23" t="s">
        <v>103</v>
      </c>
    </row>
    <row r="45" s="20" customFormat="true" ht="25.5" hidden="false" customHeight="true" outlineLevel="0" collapsed="false">
      <c r="A45" s="17" t="s">
        <v>39</v>
      </c>
      <c r="B45" s="17" t="s">
        <v>23</v>
      </c>
      <c r="C45" s="21" t="s">
        <v>104</v>
      </c>
      <c r="D45" s="22"/>
      <c r="E45" s="23" t="s">
        <v>105</v>
      </c>
    </row>
    <row r="46" s="20" customFormat="true" ht="25.5" hidden="false" customHeight="true" outlineLevel="0" collapsed="false">
      <c r="A46" s="17" t="s">
        <v>39</v>
      </c>
      <c r="B46" s="17" t="s">
        <v>23</v>
      </c>
      <c r="C46" s="21" t="s">
        <v>106</v>
      </c>
      <c r="D46" s="22"/>
      <c r="E46" s="23" t="s">
        <v>107</v>
      </c>
    </row>
    <row r="47" customFormat="false" ht="36" hidden="false" customHeight="true" outlineLevel="0" collapsed="false">
      <c r="A47" s="17" t="s">
        <v>39</v>
      </c>
      <c r="B47" s="17" t="s">
        <v>23</v>
      </c>
      <c r="C47" s="18" t="s">
        <v>108</v>
      </c>
      <c r="D47" s="25" t="s">
        <v>109</v>
      </c>
      <c r="E47" s="25"/>
    </row>
    <row r="48" s="20" customFormat="true" ht="36" hidden="false" customHeight="true" outlineLevel="0" collapsed="false">
      <c r="A48" s="17" t="s">
        <v>39</v>
      </c>
      <c r="B48" s="17" t="s">
        <v>23</v>
      </c>
      <c r="C48" s="21" t="s">
        <v>110</v>
      </c>
      <c r="D48" s="22"/>
      <c r="E48" s="23" t="s">
        <v>111</v>
      </c>
    </row>
    <row r="49" s="20" customFormat="true" ht="36" hidden="false" customHeight="true" outlineLevel="0" collapsed="false">
      <c r="A49" s="17" t="s">
        <v>39</v>
      </c>
      <c r="B49" s="17" t="s">
        <v>23</v>
      </c>
      <c r="C49" s="21" t="s">
        <v>112</v>
      </c>
      <c r="D49" s="22"/>
      <c r="E49" s="23" t="s">
        <v>113</v>
      </c>
    </row>
    <row r="50" s="20" customFormat="true" ht="36" hidden="false" customHeight="true" outlineLevel="0" collapsed="false">
      <c r="A50" s="17" t="s">
        <v>39</v>
      </c>
      <c r="B50" s="17" t="s">
        <v>23</v>
      </c>
      <c r="C50" s="21" t="s">
        <v>114</v>
      </c>
      <c r="D50" s="22"/>
      <c r="E50" s="23" t="s">
        <v>115</v>
      </c>
    </row>
    <row r="51" customFormat="false" ht="36" hidden="false" customHeight="true" outlineLevel="0" collapsed="false">
      <c r="A51" s="17" t="s">
        <v>39</v>
      </c>
      <c r="B51" s="17" t="s">
        <v>23</v>
      </c>
      <c r="C51" s="18" t="s">
        <v>116</v>
      </c>
      <c r="D51" s="26" t="s">
        <v>117</v>
      </c>
      <c r="E51" s="26"/>
    </row>
    <row r="52" s="20" customFormat="true" ht="36" hidden="false" customHeight="true" outlineLevel="0" collapsed="false">
      <c r="A52" s="17" t="s">
        <v>39</v>
      </c>
      <c r="B52" s="17" t="s">
        <v>23</v>
      </c>
      <c r="C52" s="21" t="s">
        <v>118</v>
      </c>
      <c r="D52" s="27"/>
      <c r="E52" s="23" t="s">
        <v>119</v>
      </c>
    </row>
    <row r="53" s="20" customFormat="true" ht="36" hidden="false" customHeight="true" outlineLevel="0" collapsed="false">
      <c r="A53" s="17" t="s">
        <v>39</v>
      </c>
      <c r="B53" s="17" t="s">
        <v>23</v>
      </c>
      <c r="C53" s="21" t="s">
        <v>120</v>
      </c>
      <c r="D53" s="27"/>
      <c r="E53" s="28" t="s">
        <v>121</v>
      </c>
    </row>
    <row r="54" s="20" customFormat="true" ht="36" hidden="false" customHeight="true" outlineLevel="0" collapsed="false">
      <c r="A54" s="17" t="s">
        <v>39</v>
      </c>
      <c r="B54" s="17" t="s">
        <v>23</v>
      </c>
      <c r="C54" s="21" t="s">
        <v>122</v>
      </c>
      <c r="D54" s="27"/>
      <c r="E54" s="23" t="s">
        <v>123</v>
      </c>
    </row>
    <row r="55" s="20" customFormat="true" ht="36" hidden="false" customHeight="true" outlineLevel="0" collapsed="false">
      <c r="A55" s="17" t="s">
        <v>39</v>
      </c>
      <c r="B55" s="17" t="s">
        <v>23</v>
      </c>
      <c r="C55" s="21" t="s">
        <v>124</v>
      </c>
      <c r="D55" s="27"/>
      <c r="E55" s="23" t="s">
        <v>125</v>
      </c>
    </row>
    <row r="56" s="20" customFormat="true" ht="36" hidden="false" customHeight="true" outlineLevel="0" collapsed="false">
      <c r="A56" s="17" t="s">
        <v>39</v>
      </c>
      <c r="B56" s="17" t="s">
        <v>23</v>
      </c>
      <c r="C56" s="21" t="s">
        <v>126</v>
      </c>
      <c r="D56" s="22"/>
      <c r="E56" s="28" t="s">
        <v>127</v>
      </c>
    </row>
    <row r="57" s="20" customFormat="true" ht="36" hidden="false" customHeight="true" outlineLevel="0" collapsed="false">
      <c r="A57" s="17" t="s">
        <v>39</v>
      </c>
      <c r="B57" s="17" t="s">
        <v>23</v>
      </c>
      <c r="C57" s="21" t="s">
        <v>128</v>
      </c>
      <c r="D57" s="28"/>
      <c r="E57" s="28" t="s">
        <v>129</v>
      </c>
    </row>
    <row r="58" customFormat="false" ht="36" hidden="false" customHeight="true" outlineLevel="0" collapsed="false">
      <c r="A58" s="17" t="s">
        <v>39</v>
      </c>
      <c r="B58" s="17" t="s">
        <v>23</v>
      </c>
      <c r="C58" s="18" t="s">
        <v>130</v>
      </c>
      <c r="D58" s="29" t="s">
        <v>131</v>
      </c>
      <c r="E58" s="29"/>
    </row>
    <row r="59" s="20" customFormat="true" ht="25.5" hidden="false" customHeight="true" outlineLevel="0" collapsed="false">
      <c r="A59" s="17" t="s">
        <v>39</v>
      </c>
      <c r="B59" s="17" t="s">
        <v>23</v>
      </c>
      <c r="C59" s="21" t="s">
        <v>132</v>
      </c>
      <c r="D59" s="22"/>
      <c r="E59" s="23" t="s">
        <v>133</v>
      </c>
    </row>
    <row r="60" s="20" customFormat="true" ht="25.5" hidden="false" customHeight="true" outlineLevel="0" collapsed="false">
      <c r="A60" s="17" t="s">
        <v>39</v>
      </c>
      <c r="B60" s="17" t="s">
        <v>23</v>
      </c>
      <c r="C60" s="21" t="s">
        <v>134</v>
      </c>
      <c r="D60" s="22"/>
      <c r="E60" s="23" t="s">
        <v>135</v>
      </c>
    </row>
    <row r="61" s="20" customFormat="true" ht="25.5" hidden="false" customHeight="true" outlineLevel="0" collapsed="false">
      <c r="A61" s="17" t="s">
        <v>39</v>
      </c>
      <c r="B61" s="17" t="s">
        <v>23</v>
      </c>
      <c r="C61" s="21" t="s">
        <v>136</v>
      </c>
      <c r="D61" s="22"/>
      <c r="E61" s="23" t="s">
        <v>137</v>
      </c>
    </row>
    <row r="62" s="20" customFormat="true" ht="25.5" hidden="false" customHeight="true" outlineLevel="0" collapsed="false">
      <c r="A62" s="17" t="s">
        <v>39</v>
      </c>
      <c r="B62" s="17" t="s">
        <v>23</v>
      </c>
      <c r="C62" s="30" t="s">
        <v>138</v>
      </c>
      <c r="D62" s="22"/>
      <c r="E62" s="23" t="s">
        <v>139</v>
      </c>
    </row>
    <row r="63" customFormat="false" ht="36" hidden="false" customHeight="true" outlineLevel="0" collapsed="false">
      <c r="A63" s="17" t="s">
        <v>140</v>
      </c>
      <c r="B63" s="17" t="s">
        <v>141</v>
      </c>
      <c r="C63" s="18" t="s">
        <v>142</v>
      </c>
      <c r="D63" s="24" t="s">
        <v>143</v>
      </c>
      <c r="E63" s="24"/>
    </row>
    <row r="64" s="20" customFormat="true" ht="36" hidden="false" customHeight="false" outlineLevel="0" collapsed="false">
      <c r="A64" s="17" t="s">
        <v>140</v>
      </c>
      <c r="B64" s="17" t="s">
        <v>141</v>
      </c>
      <c r="C64" s="21" t="s">
        <v>144</v>
      </c>
      <c r="D64" s="31"/>
      <c r="E64" s="32" t="s">
        <v>145</v>
      </c>
    </row>
    <row r="65" s="20" customFormat="true" ht="18" hidden="false" customHeight="false" outlineLevel="0" collapsed="false">
      <c r="A65" s="17" t="s">
        <v>140</v>
      </c>
      <c r="B65" s="17" t="s">
        <v>141</v>
      </c>
      <c r="C65" s="21" t="s">
        <v>146</v>
      </c>
      <c r="D65" s="31"/>
      <c r="E65" s="32" t="s">
        <v>147</v>
      </c>
    </row>
    <row r="66" s="20" customFormat="true" ht="18" hidden="false" customHeight="false" outlineLevel="0" collapsed="false">
      <c r="A66" s="17" t="s">
        <v>140</v>
      </c>
      <c r="B66" s="17" t="s">
        <v>141</v>
      </c>
      <c r="C66" s="21" t="s">
        <v>148</v>
      </c>
      <c r="D66" s="31"/>
      <c r="E66" s="32" t="s">
        <v>149</v>
      </c>
    </row>
    <row r="67" s="20" customFormat="true" ht="54" hidden="false" customHeight="false" outlineLevel="0" collapsed="false">
      <c r="A67" s="17" t="s">
        <v>140</v>
      </c>
      <c r="B67" s="17" t="s">
        <v>141</v>
      </c>
      <c r="C67" s="21" t="s">
        <v>150</v>
      </c>
      <c r="D67" s="31"/>
      <c r="E67" s="32" t="s">
        <v>151</v>
      </c>
    </row>
    <row r="68" s="20" customFormat="true" ht="54" hidden="false" customHeight="false" outlineLevel="0" collapsed="false">
      <c r="A68" s="17" t="s">
        <v>140</v>
      </c>
      <c r="B68" s="17" t="s">
        <v>141</v>
      </c>
      <c r="C68" s="21" t="s">
        <v>152</v>
      </c>
      <c r="D68" s="31"/>
      <c r="E68" s="32" t="s">
        <v>153</v>
      </c>
    </row>
    <row r="69" s="20" customFormat="true" ht="18" hidden="false" customHeight="false" outlineLevel="0" collapsed="false">
      <c r="A69" s="17" t="s">
        <v>140</v>
      </c>
      <c r="B69" s="17" t="s">
        <v>141</v>
      </c>
      <c r="C69" s="21" t="s">
        <v>154</v>
      </c>
      <c r="D69" s="31"/>
      <c r="E69" s="32" t="s">
        <v>155</v>
      </c>
    </row>
    <row r="70" s="20" customFormat="true" ht="18" hidden="false" customHeight="false" outlineLevel="0" collapsed="false">
      <c r="A70" s="17" t="s">
        <v>140</v>
      </c>
      <c r="B70" s="17" t="s">
        <v>141</v>
      </c>
      <c r="C70" s="21" t="s">
        <v>156</v>
      </c>
      <c r="D70" s="31"/>
      <c r="E70" s="32" t="s">
        <v>157</v>
      </c>
    </row>
    <row r="71" s="20" customFormat="true" ht="18" hidden="false" customHeight="false" outlineLevel="0" collapsed="false">
      <c r="A71" s="17" t="s">
        <v>140</v>
      </c>
      <c r="B71" s="17" t="s">
        <v>141</v>
      </c>
      <c r="C71" s="21" t="s">
        <v>158</v>
      </c>
      <c r="D71" s="31"/>
      <c r="E71" s="23" t="s">
        <v>159</v>
      </c>
    </row>
    <row r="72" s="20" customFormat="true" ht="48" hidden="false" customHeight="true" outlineLevel="0" collapsed="false">
      <c r="A72" s="17" t="s">
        <v>140</v>
      </c>
      <c r="B72" s="17" t="s">
        <v>141</v>
      </c>
      <c r="C72" s="18" t="s">
        <v>160</v>
      </c>
      <c r="D72" s="24" t="s">
        <v>161</v>
      </c>
      <c r="E72" s="24"/>
    </row>
    <row r="73" s="20" customFormat="true" ht="18" hidden="false" customHeight="false" outlineLevel="0" collapsed="false">
      <c r="A73" s="17" t="s">
        <v>140</v>
      </c>
      <c r="B73" s="17" t="s">
        <v>141</v>
      </c>
      <c r="C73" s="21" t="s">
        <v>162</v>
      </c>
      <c r="D73" s="22"/>
      <c r="E73" s="23" t="s">
        <v>163</v>
      </c>
    </row>
    <row r="74" s="20" customFormat="true" ht="36" hidden="false" customHeight="false" outlineLevel="0" collapsed="false">
      <c r="A74" s="17" t="s">
        <v>140</v>
      </c>
      <c r="B74" s="17" t="s">
        <v>141</v>
      </c>
      <c r="C74" s="21" t="s">
        <v>164</v>
      </c>
      <c r="D74" s="22"/>
      <c r="E74" s="28" t="s">
        <v>165</v>
      </c>
    </row>
    <row r="75" customFormat="false" ht="36" hidden="false" customHeight="true" outlineLevel="0" collapsed="false">
      <c r="A75" s="17" t="s">
        <v>140</v>
      </c>
      <c r="B75" s="17" t="s">
        <v>141</v>
      </c>
      <c r="C75" s="18" t="s">
        <v>166</v>
      </c>
      <c r="D75" s="24" t="s">
        <v>167</v>
      </c>
      <c r="E75" s="24"/>
    </row>
    <row r="76" s="20" customFormat="true" ht="36" hidden="false" customHeight="false" outlineLevel="0" collapsed="false">
      <c r="A76" s="17" t="s">
        <v>140</v>
      </c>
      <c r="B76" s="17" t="s">
        <v>141</v>
      </c>
      <c r="C76" s="21" t="s">
        <v>168</v>
      </c>
      <c r="D76" s="22"/>
      <c r="E76" s="32" t="s">
        <v>169</v>
      </c>
    </row>
    <row r="77" s="20" customFormat="true" ht="18" hidden="false" customHeight="false" outlineLevel="0" collapsed="false">
      <c r="A77" s="17" t="s">
        <v>140</v>
      </c>
      <c r="B77" s="17" t="s">
        <v>141</v>
      </c>
      <c r="C77" s="21" t="s">
        <v>170</v>
      </c>
      <c r="D77" s="22"/>
      <c r="E77" s="32" t="s">
        <v>171</v>
      </c>
    </row>
    <row r="78" s="20" customFormat="true" ht="18" hidden="false" customHeight="false" outlineLevel="0" collapsed="false">
      <c r="A78" s="17" t="s">
        <v>140</v>
      </c>
      <c r="B78" s="17" t="s">
        <v>141</v>
      </c>
      <c r="C78" s="21" t="s">
        <v>172</v>
      </c>
      <c r="D78" s="22"/>
      <c r="E78" s="32" t="s">
        <v>173</v>
      </c>
    </row>
    <row r="79" s="20" customFormat="true" ht="18" hidden="false" customHeight="false" outlineLevel="0" collapsed="false">
      <c r="A79" s="17" t="s">
        <v>140</v>
      </c>
      <c r="B79" s="17" t="s">
        <v>141</v>
      </c>
      <c r="C79" s="21" t="s">
        <v>174</v>
      </c>
      <c r="D79" s="22"/>
      <c r="E79" s="32" t="s">
        <v>175</v>
      </c>
    </row>
    <row r="80" s="20" customFormat="true" ht="18" hidden="false" customHeight="false" outlineLevel="0" collapsed="false">
      <c r="A80" s="17" t="s">
        <v>140</v>
      </c>
      <c r="B80" s="17" t="s">
        <v>141</v>
      </c>
      <c r="C80" s="21" t="s">
        <v>176</v>
      </c>
      <c r="D80" s="22"/>
      <c r="E80" s="32" t="s">
        <v>177</v>
      </c>
    </row>
    <row r="81" s="20" customFormat="true" ht="36" hidden="false" customHeight="true" outlineLevel="0" collapsed="false">
      <c r="A81" s="17" t="s">
        <v>140</v>
      </c>
      <c r="B81" s="17" t="s">
        <v>141</v>
      </c>
      <c r="C81" s="18" t="s">
        <v>178</v>
      </c>
      <c r="D81" s="24" t="s">
        <v>179</v>
      </c>
      <c r="E81" s="24"/>
    </row>
    <row r="82" s="20" customFormat="true" ht="18" hidden="false" customHeight="false" outlineLevel="0" collapsed="false">
      <c r="A82" s="17" t="s">
        <v>140</v>
      </c>
      <c r="B82" s="17" t="s">
        <v>141</v>
      </c>
      <c r="C82" s="21" t="s">
        <v>180</v>
      </c>
      <c r="D82" s="22"/>
      <c r="E82" s="23" t="s">
        <v>181</v>
      </c>
    </row>
    <row r="83" s="20" customFormat="true" ht="18" hidden="false" customHeight="false" outlineLevel="0" collapsed="false">
      <c r="A83" s="17" t="s">
        <v>140</v>
      </c>
      <c r="B83" s="17" t="s">
        <v>141</v>
      </c>
      <c r="C83" s="21" t="s">
        <v>182</v>
      </c>
      <c r="D83" s="22"/>
      <c r="E83" s="23" t="s">
        <v>183</v>
      </c>
    </row>
    <row r="84" customFormat="false" ht="36" hidden="false" customHeight="true" outlineLevel="0" collapsed="false">
      <c r="A84" s="17" t="s">
        <v>140</v>
      </c>
      <c r="B84" s="17" t="s">
        <v>141</v>
      </c>
      <c r="C84" s="18" t="s">
        <v>184</v>
      </c>
      <c r="D84" s="24" t="s">
        <v>185</v>
      </c>
      <c r="E84" s="24"/>
    </row>
    <row r="85" s="20" customFormat="true" ht="18" hidden="false" customHeight="false" outlineLevel="0" collapsed="false">
      <c r="A85" s="17" t="s">
        <v>140</v>
      </c>
      <c r="B85" s="17" t="s">
        <v>141</v>
      </c>
      <c r="C85" s="21" t="s">
        <v>186</v>
      </c>
      <c r="D85" s="22"/>
      <c r="E85" s="32" t="s">
        <v>187</v>
      </c>
    </row>
    <row r="86" s="20" customFormat="true" ht="18" hidden="false" customHeight="false" outlineLevel="0" collapsed="false">
      <c r="A86" s="17" t="s">
        <v>140</v>
      </c>
      <c r="B86" s="17" t="s">
        <v>141</v>
      </c>
      <c r="C86" s="21" t="s">
        <v>188</v>
      </c>
      <c r="D86" s="22"/>
      <c r="E86" s="32" t="s">
        <v>189</v>
      </c>
    </row>
    <row r="87" s="20" customFormat="true" ht="18" hidden="false" customHeight="false" outlineLevel="0" collapsed="false">
      <c r="A87" s="17" t="s">
        <v>140</v>
      </c>
      <c r="B87" s="17" t="s">
        <v>141</v>
      </c>
      <c r="C87" s="21" t="s">
        <v>190</v>
      </c>
      <c r="D87" s="22"/>
      <c r="E87" s="32" t="s">
        <v>191</v>
      </c>
    </row>
    <row r="88" s="20" customFormat="true" ht="18" hidden="false" customHeight="false" outlineLevel="0" collapsed="false">
      <c r="A88" s="17" t="s">
        <v>140</v>
      </c>
      <c r="B88" s="17" t="s">
        <v>141</v>
      </c>
      <c r="C88" s="21" t="s">
        <v>192</v>
      </c>
      <c r="D88" s="22"/>
      <c r="E88" s="32" t="s">
        <v>193</v>
      </c>
    </row>
    <row r="89" s="20" customFormat="true" ht="18" hidden="false" customHeight="false" outlineLevel="0" collapsed="false">
      <c r="A89" s="17" t="s">
        <v>140</v>
      </c>
      <c r="B89" s="17" t="s">
        <v>141</v>
      </c>
      <c r="C89" s="21" t="s">
        <v>194</v>
      </c>
      <c r="D89" s="22"/>
      <c r="E89" s="32" t="s">
        <v>195</v>
      </c>
    </row>
    <row r="90" s="20" customFormat="true" ht="36" hidden="false" customHeight="true" outlineLevel="0" collapsed="false">
      <c r="A90" s="17" t="s">
        <v>140</v>
      </c>
      <c r="B90" s="17" t="s">
        <v>141</v>
      </c>
      <c r="C90" s="18" t="s">
        <v>196</v>
      </c>
      <c r="D90" s="24" t="s">
        <v>197</v>
      </c>
      <c r="E90" s="24"/>
    </row>
    <row r="91" s="20" customFormat="true" ht="18" hidden="false" customHeight="false" outlineLevel="0" collapsed="false">
      <c r="A91" s="17" t="s">
        <v>140</v>
      </c>
      <c r="B91" s="17" t="s">
        <v>141</v>
      </c>
      <c r="C91" s="21" t="s">
        <v>198</v>
      </c>
      <c r="D91" s="22"/>
      <c r="E91" s="32" t="s">
        <v>199</v>
      </c>
    </row>
    <row r="92" s="20" customFormat="true" ht="18" hidden="false" customHeight="false" outlineLevel="0" collapsed="false">
      <c r="A92" s="17" t="s">
        <v>140</v>
      </c>
      <c r="B92" s="17" t="s">
        <v>141</v>
      </c>
      <c r="C92" s="21" t="s">
        <v>200</v>
      </c>
      <c r="D92" s="22"/>
      <c r="E92" s="32" t="s">
        <v>201</v>
      </c>
    </row>
    <row r="93" s="20" customFormat="true" ht="18" hidden="false" customHeight="false" outlineLevel="0" collapsed="false">
      <c r="A93" s="17" t="s">
        <v>140</v>
      </c>
      <c r="B93" s="17" t="s">
        <v>141</v>
      </c>
      <c r="C93" s="21" t="s">
        <v>202</v>
      </c>
      <c r="D93" s="22"/>
      <c r="E93" s="32" t="s">
        <v>203</v>
      </c>
    </row>
    <row r="94" s="20" customFormat="true" ht="18" hidden="false" customHeight="false" outlineLevel="0" collapsed="false">
      <c r="A94" s="17" t="s">
        <v>140</v>
      </c>
      <c r="B94" s="17" t="s">
        <v>141</v>
      </c>
      <c r="C94" s="21" t="s">
        <v>204</v>
      </c>
      <c r="D94" s="22"/>
      <c r="E94" s="32" t="s">
        <v>205</v>
      </c>
    </row>
    <row r="95" customFormat="false" ht="36" hidden="false" customHeight="true" outlineLevel="0" collapsed="false">
      <c r="A95" s="17" t="s">
        <v>140</v>
      </c>
      <c r="B95" s="17" t="s">
        <v>141</v>
      </c>
      <c r="C95" s="18" t="s">
        <v>206</v>
      </c>
      <c r="D95" s="24" t="s">
        <v>207</v>
      </c>
      <c r="E95" s="24"/>
    </row>
    <row r="96" s="20" customFormat="true" ht="18" hidden="false" customHeight="false" outlineLevel="0" collapsed="false">
      <c r="A96" s="17" t="s">
        <v>140</v>
      </c>
      <c r="B96" s="17" t="s">
        <v>141</v>
      </c>
      <c r="C96" s="33" t="s">
        <v>208</v>
      </c>
      <c r="D96" s="22"/>
      <c r="E96" s="32" t="s">
        <v>209</v>
      </c>
    </row>
    <row r="97" s="20" customFormat="true" ht="18" hidden="false" customHeight="false" outlineLevel="0" collapsed="false">
      <c r="A97" s="17" t="s">
        <v>140</v>
      </c>
      <c r="B97" s="17" t="s">
        <v>141</v>
      </c>
      <c r="C97" s="33" t="s">
        <v>210</v>
      </c>
      <c r="D97" s="22"/>
      <c r="E97" s="32" t="s">
        <v>211</v>
      </c>
    </row>
    <row r="98" s="20" customFormat="true" ht="18" hidden="false" customHeight="false" outlineLevel="0" collapsed="false">
      <c r="A98" s="17" t="s">
        <v>140</v>
      </c>
      <c r="B98" s="17" t="s">
        <v>141</v>
      </c>
      <c r="C98" s="33" t="s">
        <v>212</v>
      </c>
      <c r="D98" s="22"/>
      <c r="E98" s="32" t="s">
        <v>213</v>
      </c>
    </row>
    <row r="99" s="20" customFormat="true" ht="18" hidden="false" customHeight="false" outlineLevel="0" collapsed="false">
      <c r="A99" s="17" t="s">
        <v>140</v>
      </c>
      <c r="B99" s="17" t="s">
        <v>141</v>
      </c>
      <c r="C99" s="33" t="s">
        <v>214</v>
      </c>
      <c r="D99" s="22"/>
      <c r="E99" s="32" t="s">
        <v>215</v>
      </c>
    </row>
    <row r="100" s="20" customFormat="true" ht="18" hidden="false" customHeight="false" outlineLevel="0" collapsed="false">
      <c r="A100" s="17" t="s">
        <v>140</v>
      </c>
      <c r="B100" s="17" t="s">
        <v>141</v>
      </c>
      <c r="C100" s="33" t="s">
        <v>216</v>
      </c>
      <c r="D100" s="22"/>
      <c r="E100" s="32" t="s">
        <v>217</v>
      </c>
    </row>
    <row r="101" s="20" customFormat="true" ht="36" hidden="false" customHeight="true" outlineLevel="0" collapsed="false">
      <c r="A101" s="17" t="s">
        <v>140</v>
      </c>
      <c r="B101" s="17" t="s">
        <v>141</v>
      </c>
      <c r="C101" s="18" t="s">
        <v>218</v>
      </c>
      <c r="D101" s="24" t="s">
        <v>219</v>
      </c>
      <c r="E101" s="24"/>
    </row>
    <row r="102" s="20" customFormat="true" ht="18" hidden="false" customHeight="false" outlineLevel="0" collapsed="false">
      <c r="A102" s="17" t="s">
        <v>140</v>
      </c>
      <c r="B102" s="17" t="s">
        <v>141</v>
      </c>
      <c r="C102" s="33" t="s">
        <v>220</v>
      </c>
      <c r="D102" s="22"/>
      <c r="E102" s="32" t="s">
        <v>221</v>
      </c>
    </row>
    <row r="103" s="20" customFormat="true" ht="18" hidden="false" customHeight="false" outlineLevel="0" collapsed="false">
      <c r="A103" s="17" t="s">
        <v>140</v>
      </c>
      <c r="B103" s="17" t="s">
        <v>141</v>
      </c>
      <c r="C103" s="33" t="s">
        <v>222</v>
      </c>
      <c r="D103" s="22"/>
      <c r="E103" s="32" t="s">
        <v>223</v>
      </c>
    </row>
    <row r="104" s="20" customFormat="true" ht="18" hidden="false" customHeight="false" outlineLevel="0" collapsed="false">
      <c r="A104" s="17" t="s">
        <v>140</v>
      </c>
      <c r="B104" s="17" t="s">
        <v>141</v>
      </c>
      <c r="C104" s="33" t="s">
        <v>224</v>
      </c>
      <c r="D104" s="22"/>
      <c r="E104" s="32" t="s">
        <v>225</v>
      </c>
    </row>
    <row r="105" s="20" customFormat="true" ht="18" hidden="false" customHeight="false" outlineLevel="0" collapsed="false">
      <c r="A105" s="17" t="s">
        <v>140</v>
      </c>
      <c r="B105" s="17" t="s">
        <v>141</v>
      </c>
      <c r="C105" s="33" t="s">
        <v>226</v>
      </c>
      <c r="D105" s="22"/>
      <c r="E105" s="32" t="s">
        <v>227</v>
      </c>
    </row>
    <row r="106" s="20" customFormat="true" ht="18" hidden="false" customHeight="false" outlineLevel="0" collapsed="false">
      <c r="A106" s="17" t="s">
        <v>140</v>
      </c>
      <c r="B106" s="17" t="s">
        <v>141</v>
      </c>
      <c r="C106" s="33" t="s">
        <v>228</v>
      </c>
      <c r="D106" s="22"/>
      <c r="E106" s="32" t="s">
        <v>229</v>
      </c>
    </row>
    <row r="107" s="20" customFormat="true" ht="18" hidden="false" customHeight="false" outlineLevel="0" collapsed="false">
      <c r="A107" s="17" t="s">
        <v>140</v>
      </c>
      <c r="B107" s="17" t="s">
        <v>141</v>
      </c>
      <c r="C107" s="33" t="s">
        <v>230</v>
      </c>
      <c r="D107" s="22"/>
      <c r="E107" s="32" t="s">
        <v>231</v>
      </c>
    </row>
    <row r="108" s="20" customFormat="true" ht="18" hidden="false" customHeight="false" outlineLevel="0" collapsed="false">
      <c r="A108" s="17" t="s">
        <v>140</v>
      </c>
      <c r="B108" s="17" t="s">
        <v>141</v>
      </c>
      <c r="C108" s="33" t="s">
        <v>232</v>
      </c>
      <c r="D108" s="22"/>
      <c r="E108" s="32" t="s">
        <v>233</v>
      </c>
    </row>
    <row r="109" s="20" customFormat="true" ht="18" hidden="false" customHeight="false" outlineLevel="0" collapsed="false">
      <c r="A109" s="17" t="s">
        <v>140</v>
      </c>
      <c r="B109" s="17" t="s">
        <v>141</v>
      </c>
      <c r="C109" s="33" t="s">
        <v>234</v>
      </c>
      <c r="D109" s="34"/>
      <c r="E109" s="35" t="s">
        <v>235</v>
      </c>
    </row>
    <row r="110" s="20" customFormat="true" ht="18" hidden="false" customHeight="false" outlineLevel="0" collapsed="false">
      <c r="A110" s="17" t="s">
        <v>140</v>
      </c>
      <c r="B110" s="17" t="s">
        <v>141</v>
      </c>
      <c r="C110" s="33" t="s">
        <v>236</v>
      </c>
      <c r="D110" s="34"/>
      <c r="E110" s="35" t="s">
        <v>237</v>
      </c>
    </row>
    <row r="111" s="20" customFormat="true" ht="36" hidden="false" customHeight="true" outlineLevel="0" collapsed="false">
      <c r="A111" s="17" t="s">
        <v>140</v>
      </c>
      <c r="B111" s="17" t="s">
        <v>141</v>
      </c>
      <c r="C111" s="18" t="s">
        <v>238</v>
      </c>
      <c r="D111" s="25" t="s">
        <v>239</v>
      </c>
      <c r="E111" s="25"/>
    </row>
    <row r="112" s="20" customFormat="true" ht="36" hidden="false" customHeight="false" outlineLevel="0" collapsed="false">
      <c r="A112" s="17" t="s">
        <v>140</v>
      </c>
      <c r="B112" s="17" t="s">
        <v>141</v>
      </c>
      <c r="C112" s="33" t="s">
        <v>240</v>
      </c>
      <c r="D112" s="22"/>
      <c r="E112" s="32" t="s">
        <v>241</v>
      </c>
    </row>
    <row r="113" s="20" customFormat="true" ht="18" hidden="false" customHeight="false" outlineLevel="0" collapsed="false">
      <c r="A113" s="17" t="s">
        <v>140</v>
      </c>
      <c r="B113" s="17" t="s">
        <v>141</v>
      </c>
      <c r="C113" s="33" t="s">
        <v>242</v>
      </c>
      <c r="D113" s="22"/>
      <c r="E113" s="32" t="s">
        <v>243</v>
      </c>
    </row>
    <row r="114" s="20" customFormat="true" ht="18" hidden="false" customHeight="false" outlineLevel="0" collapsed="false">
      <c r="A114" s="17" t="s">
        <v>140</v>
      </c>
      <c r="B114" s="17" t="s">
        <v>141</v>
      </c>
      <c r="C114" s="33" t="s">
        <v>244</v>
      </c>
      <c r="D114" s="22"/>
      <c r="E114" s="32" t="s">
        <v>245</v>
      </c>
    </row>
    <row r="115" s="20" customFormat="true" ht="18" hidden="false" customHeight="false" outlineLevel="0" collapsed="false">
      <c r="A115" s="17" t="s">
        <v>140</v>
      </c>
      <c r="B115" s="17" t="s">
        <v>141</v>
      </c>
      <c r="C115" s="33" t="s">
        <v>246</v>
      </c>
      <c r="D115" s="22"/>
      <c r="E115" s="32" t="s">
        <v>247</v>
      </c>
    </row>
    <row r="116" s="20" customFormat="true" ht="18" hidden="false" customHeight="false" outlineLevel="0" collapsed="false">
      <c r="A116" s="17" t="s">
        <v>140</v>
      </c>
      <c r="B116" s="17" t="s">
        <v>141</v>
      </c>
      <c r="C116" s="33" t="s">
        <v>248</v>
      </c>
      <c r="D116" s="22"/>
      <c r="E116" s="32" t="s">
        <v>249</v>
      </c>
    </row>
    <row r="117" s="20" customFormat="true" ht="18" hidden="false" customHeight="false" outlineLevel="0" collapsed="false">
      <c r="A117" s="17" t="s">
        <v>140</v>
      </c>
      <c r="B117" s="17" t="s">
        <v>141</v>
      </c>
      <c r="C117" s="33" t="s">
        <v>250</v>
      </c>
      <c r="D117" s="22"/>
      <c r="E117" s="32" t="s">
        <v>251</v>
      </c>
    </row>
    <row r="118" s="20" customFormat="true" ht="36" hidden="false" customHeight="false" outlineLevel="0" collapsed="false">
      <c r="A118" s="17" t="s">
        <v>140</v>
      </c>
      <c r="B118" s="17" t="s">
        <v>141</v>
      </c>
      <c r="C118" s="33" t="s">
        <v>252</v>
      </c>
      <c r="D118" s="22"/>
      <c r="E118" s="32" t="s">
        <v>253</v>
      </c>
    </row>
    <row r="119" s="20" customFormat="true" ht="18" hidden="false" customHeight="false" outlineLevel="0" collapsed="false">
      <c r="A119" s="17" t="s">
        <v>140</v>
      </c>
      <c r="B119" s="17" t="s">
        <v>141</v>
      </c>
      <c r="C119" s="33" t="s">
        <v>254</v>
      </c>
      <c r="D119" s="22"/>
      <c r="E119" s="32" t="s">
        <v>255</v>
      </c>
    </row>
    <row r="120" s="20" customFormat="true" ht="36" hidden="false" customHeight="true" outlineLevel="0" collapsed="false">
      <c r="A120" s="17" t="s">
        <v>140</v>
      </c>
      <c r="B120" s="17" t="s">
        <v>141</v>
      </c>
      <c r="C120" s="18" t="s">
        <v>256</v>
      </c>
      <c r="D120" s="25" t="s">
        <v>257</v>
      </c>
      <c r="E120" s="25"/>
    </row>
    <row r="121" s="20" customFormat="true" ht="36" hidden="false" customHeight="false" outlineLevel="0" collapsed="false">
      <c r="A121" s="17" t="s">
        <v>140</v>
      </c>
      <c r="B121" s="17" t="s">
        <v>141</v>
      </c>
      <c r="C121" s="21" t="s">
        <v>258</v>
      </c>
      <c r="D121" s="22"/>
      <c r="E121" s="23" t="s">
        <v>259</v>
      </c>
    </row>
    <row r="122" s="20" customFormat="true" ht="18" hidden="false" customHeight="false" outlineLevel="0" collapsed="false">
      <c r="A122" s="17" t="s">
        <v>140</v>
      </c>
      <c r="B122" s="17" t="s">
        <v>141</v>
      </c>
      <c r="C122" s="21" t="s">
        <v>260</v>
      </c>
      <c r="D122" s="22"/>
      <c r="E122" s="23" t="s">
        <v>261</v>
      </c>
    </row>
    <row r="123" s="20" customFormat="true" ht="18" hidden="false" customHeight="false" outlineLevel="0" collapsed="false">
      <c r="A123" s="17" t="s">
        <v>140</v>
      </c>
      <c r="B123" s="17" t="s">
        <v>141</v>
      </c>
      <c r="C123" s="21" t="s">
        <v>262</v>
      </c>
      <c r="D123" s="22"/>
      <c r="E123" s="23" t="s">
        <v>263</v>
      </c>
    </row>
    <row r="124" s="20" customFormat="true" ht="36" hidden="false" customHeight="true" outlineLevel="0" collapsed="false">
      <c r="A124" s="17" t="s">
        <v>140</v>
      </c>
      <c r="B124" s="17" t="s">
        <v>141</v>
      </c>
      <c r="C124" s="18" t="s">
        <v>264</v>
      </c>
      <c r="D124" s="24" t="s">
        <v>265</v>
      </c>
      <c r="E124" s="24"/>
    </row>
    <row r="125" s="20" customFormat="true" ht="18" hidden="false" customHeight="false" outlineLevel="0" collapsed="false">
      <c r="A125" s="17" t="s">
        <v>140</v>
      </c>
      <c r="B125" s="17" t="s">
        <v>141</v>
      </c>
      <c r="C125" s="21" t="s">
        <v>266</v>
      </c>
      <c r="D125" s="22"/>
      <c r="E125" s="28" t="s">
        <v>267</v>
      </c>
    </row>
    <row r="126" s="20" customFormat="true" ht="36" hidden="false" customHeight="false" outlineLevel="0" collapsed="false">
      <c r="A126" s="17" t="s">
        <v>140</v>
      </c>
      <c r="B126" s="17" t="s">
        <v>141</v>
      </c>
      <c r="C126" s="21" t="s">
        <v>268</v>
      </c>
      <c r="D126" s="22"/>
      <c r="E126" s="28" t="s">
        <v>269</v>
      </c>
    </row>
    <row r="127" s="20" customFormat="true" ht="36" hidden="false" customHeight="false" outlineLevel="0" collapsed="false">
      <c r="A127" s="17" t="s">
        <v>140</v>
      </c>
      <c r="B127" s="17" t="s">
        <v>141</v>
      </c>
      <c r="C127" s="21" t="s">
        <v>270</v>
      </c>
      <c r="D127" s="22"/>
      <c r="E127" s="23" t="s">
        <v>271</v>
      </c>
    </row>
    <row r="128" s="20" customFormat="true" ht="18" hidden="false" customHeight="false" outlineLevel="0" collapsed="false">
      <c r="A128" s="17" t="s">
        <v>140</v>
      </c>
      <c r="B128" s="17" t="s">
        <v>141</v>
      </c>
      <c r="C128" s="21" t="s">
        <v>272</v>
      </c>
      <c r="D128" s="22"/>
      <c r="E128" s="28" t="s">
        <v>273</v>
      </c>
    </row>
    <row r="129" s="20" customFormat="true" ht="36" hidden="false" customHeight="true" outlineLevel="0" collapsed="false">
      <c r="A129" s="17" t="s">
        <v>140</v>
      </c>
      <c r="B129" s="17" t="s">
        <v>141</v>
      </c>
      <c r="C129" s="18" t="s">
        <v>274</v>
      </c>
      <c r="D129" s="24" t="s">
        <v>275</v>
      </c>
      <c r="E129" s="24"/>
    </row>
    <row r="130" s="20" customFormat="true" ht="18" hidden="false" customHeight="false" outlineLevel="0" collapsed="false">
      <c r="A130" s="17" t="s">
        <v>140</v>
      </c>
      <c r="B130" s="17" t="s">
        <v>141</v>
      </c>
      <c r="C130" s="21" t="s">
        <v>276</v>
      </c>
      <c r="D130" s="23"/>
      <c r="E130" s="23" t="s">
        <v>277</v>
      </c>
    </row>
    <row r="131" s="20" customFormat="true" ht="18" hidden="false" customHeight="false" outlineLevel="0" collapsed="false">
      <c r="A131" s="17" t="s">
        <v>140</v>
      </c>
      <c r="B131" s="17" t="s">
        <v>141</v>
      </c>
      <c r="C131" s="21" t="s">
        <v>278</v>
      </c>
      <c r="D131" s="23"/>
      <c r="E131" s="23" t="s">
        <v>279</v>
      </c>
    </row>
    <row r="132" s="20" customFormat="true" ht="18" hidden="false" customHeight="false" outlineLevel="0" collapsed="false">
      <c r="A132" s="17" t="s">
        <v>140</v>
      </c>
      <c r="B132" s="17" t="s">
        <v>141</v>
      </c>
      <c r="C132" s="21" t="s">
        <v>280</v>
      </c>
      <c r="D132" s="23"/>
      <c r="E132" s="23" t="s">
        <v>281</v>
      </c>
    </row>
    <row r="133" s="20" customFormat="true" ht="18" hidden="false" customHeight="false" outlineLevel="0" collapsed="false">
      <c r="A133" s="17" t="s">
        <v>140</v>
      </c>
      <c r="B133" s="17" t="s">
        <v>141</v>
      </c>
      <c r="C133" s="21" t="s">
        <v>282</v>
      </c>
      <c r="D133" s="27"/>
      <c r="E133" s="23" t="s">
        <v>283</v>
      </c>
    </row>
    <row r="134" s="20" customFormat="true" ht="36" hidden="false" customHeight="true" outlineLevel="0" collapsed="false">
      <c r="A134" s="17" t="s">
        <v>140</v>
      </c>
      <c r="B134" s="17" t="s">
        <v>141</v>
      </c>
      <c r="C134" s="21" t="s">
        <v>284</v>
      </c>
      <c r="D134" s="36"/>
      <c r="E134" s="28" t="s">
        <v>285</v>
      </c>
    </row>
    <row r="135" s="20" customFormat="true" ht="36" hidden="false" customHeight="true" outlineLevel="0" collapsed="false">
      <c r="A135" s="17" t="s">
        <v>140</v>
      </c>
      <c r="B135" s="17" t="s">
        <v>141</v>
      </c>
      <c r="C135" s="18" t="s">
        <v>286</v>
      </c>
      <c r="D135" s="25" t="s">
        <v>287</v>
      </c>
      <c r="E135" s="25"/>
    </row>
    <row r="136" s="20" customFormat="true" ht="18" hidden="false" customHeight="false" outlineLevel="0" collapsed="false">
      <c r="A136" s="17" t="s">
        <v>140</v>
      </c>
      <c r="B136" s="17" t="s">
        <v>141</v>
      </c>
      <c r="C136" s="21" t="s">
        <v>288</v>
      </c>
      <c r="D136" s="19"/>
      <c r="E136" s="32" t="s">
        <v>289</v>
      </c>
    </row>
    <row r="137" s="20" customFormat="true" ht="18" hidden="false" customHeight="false" outlineLevel="0" collapsed="false">
      <c r="A137" s="17" t="s">
        <v>140</v>
      </c>
      <c r="B137" s="17" t="s">
        <v>141</v>
      </c>
      <c r="C137" s="21" t="s">
        <v>290</v>
      </c>
      <c r="D137" s="19"/>
      <c r="E137" s="32" t="s">
        <v>291</v>
      </c>
    </row>
    <row r="138" s="20" customFormat="true" ht="18" hidden="false" customHeight="false" outlineLevel="0" collapsed="false">
      <c r="A138" s="17" t="s">
        <v>140</v>
      </c>
      <c r="B138" s="17" t="s">
        <v>141</v>
      </c>
      <c r="C138" s="21" t="s">
        <v>292</v>
      </c>
      <c r="D138" s="19"/>
      <c r="E138" s="32" t="s">
        <v>293</v>
      </c>
    </row>
    <row r="139" s="20" customFormat="true" ht="36" hidden="false" customHeight="false" outlineLevel="0" collapsed="false">
      <c r="A139" s="17" t="s">
        <v>140</v>
      </c>
      <c r="B139" s="17" t="s">
        <v>141</v>
      </c>
      <c r="C139" s="21" t="s">
        <v>294</v>
      </c>
      <c r="D139" s="19"/>
      <c r="E139" s="32" t="s">
        <v>295</v>
      </c>
    </row>
    <row r="140" s="20" customFormat="true" ht="18" hidden="false" customHeight="false" outlineLevel="0" collapsed="false">
      <c r="A140" s="17" t="s">
        <v>140</v>
      </c>
      <c r="B140" s="17" t="s">
        <v>141</v>
      </c>
      <c r="C140" s="21" t="s">
        <v>296</v>
      </c>
      <c r="D140" s="19"/>
      <c r="E140" s="32" t="s">
        <v>297</v>
      </c>
    </row>
    <row r="141" s="20" customFormat="true" ht="18" hidden="false" customHeight="false" outlineLevel="0" collapsed="false">
      <c r="A141" s="17" t="s">
        <v>140</v>
      </c>
      <c r="B141" s="17" t="s">
        <v>141</v>
      </c>
      <c r="C141" s="21" t="s">
        <v>298</v>
      </c>
      <c r="D141" s="19"/>
      <c r="E141" s="32" t="s">
        <v>299</v>
      </c>
    </row>
    <row r="142" s="20" customFormat="true" ht="24.75" hidden="false" customHeight="true" outlineLevel="0" collapsed="false">
      <c r="A142" s="17" t="s">
        <v>140</v>
      </c>
      <c r="B142" s="17" t="s">
        <v>141</v>
      </c>
      <c r="C142" s="18" t="s">
        <v>300</v>
      </c>
      <c r="D142" s="25" t="s">
        <v>301</v>
      </c>
      <c r="E142" s="25"/>
    </row>
    <row r="143" s="20" customFormat="true" ht="18" hidden="false" customHeight="false" outlineLevel="0" collapsed="false">
      <c r="A143" s="17" t="s">
        <v>140</v>
      </c>
      <c r="B143" s="17" t="s">
        <v>141</v>
      </c>
      <c r="C143" s="21" t="s">
        <v>302</v>
      </c>
      <c r="D143" s="19"/>
      <c r="E143" s="23" t="s">
        <v>303</v>
      </c>
    </row>
    <row r="144" s="20" customFormat="true" ht="25.5" hidden="false" customHeight="true" outlineLevel="0" collapsed="false">
      <c r="A144" s="17" t="s">
        <v>140</v>
      </c>
      <c r="B144" s="17" t="s">
        <v>141</v>
      </c>
      <c r="C144" s="18" t="s">
        <v>304</v>
      </c>
      <c r="D144" s="25" t="s">
        <v>305</v>
      </c>
      <c r="E144" s="25"/>
    </row>
    <row r="145" s="20" customFormat="true" ht="36" hidden="false" customHeight="false" outlineLevel="0" collapsed="false">
      <c r="A145" s="17" t="s">
        <v>140</v>
      </c>
      <c r="B145" s="17" t="s">
        <v>141</v>
      </c>
      <c r="C145" s="21" t="s">
        <v>306</v>
      </c>
      <c r="D145" s="19"/>
      <c r="E145" s="23" t="s">
        <v>307</v>
      </c>
    </row>
    <row r="146" s="20" customFormat="true" ht="36" hidden="false" customHeight="false" outlineLevel="0" collapsed="false">
      <c r="A146" s="17" t="s">
        <v>140</v>
      </c>
      <c r="B146" s="17" t="s">
        <v>141</v>
      </c>
      <c r="C146" s="21" t="s">
        <v>308</v>
      </c>
      <c r="D146" s="22"/>
      <c r="E146" s="22" t="s">
        <v>309</v>
      </c>
    </row>
    <row r="147" s="20" customFormat="true" ht="18" hidden="false" customHeight="false" outlineLevel="0" collapsed="false">
      <c r="A147" s="17" t="s">
        <v>140</v>
      </c>
      <c r="B147" s="17" t="s">
        <v>141</v>
      </c>
      <c r="C147" s="21" t="s">
        <v>310</v>
      </c>
      <c r="D147" s="22"/>
      <c r="E147" s="23" t="s">
        <v>311</v>
      </c>
    </row>
    <row r="148" s="20" customFormat="true" ht="18" hidden="false" customHeight="false" outlineLevel="0" collapsed="false">
      <c r="A148" s="17" t="s">
        <v>140</v>
      </c>
      <c r="B148" s="17" t="s">
        <v>141</v>
      </c>
      <c r="C148" s="21" t="s">
        <v>312</v>
      </c>
      <c r="D148" s="22"/>
      <c r="E148" s="22" t="s">
        <v>313</v>
      </c>
    </row>
    <row r="149" s="20" customFormat="true" ht="36" hidden="false" customHeight="true" outlineLevel="0" collapsed="false">
      <c r="A149" s="17" t="s">
        <v>140</v>
      </c>
      <c r="B149" s="17" t="s">
        <v>141</v>
      </c>
      <c r="C149" s="18" t="s">
        <v>314</v>
      </c>
      <c r="D149" s="25" t="s">
        <v>315</v>
      </c>
      <c r="E149" s="25"/>
    </row>
    <row r="150" s="20" customFormat="true" ht="18" hidden="false" customHeight="false" outlineLevel="0" collapsed="false">
      <c r="A150" s="17" t="s">
        <v>140</v>
      </c>
      <c r="B150" s="17" t="s">
        <v>141</v>
      </c>
      <c r="C150" s="21" t="s">
        <v>316</v>
      </c>
      <c r="D150" s="19"/>
      <c r="E150" s="23" t="s">
        <v>317</v>
      </c>
    </row>
    <row r="151" s="20" customFormat="true" ht="36" hidden="false" customHeight="false" outlineLevel="0" collapsed="false">
      <c r="A151" s="17" t="s">
        <v>140</v>
      </c>
      <c r="B151" s="17" t="s">
        <v>141</v>
      </c>
      <c r="C151" s="21" t="s">
        <v>318</v>
      </c>
      <c r="D151" s="19"/>
      <c r="E151" s="23" t="s">
        <v>319</v>
      </c>
    </row>
    <row r="152" s="20" customFormat="true" ht="18" hidden="false" customHeight="false" outlineLevel="0" collapsed="false">
      <c r="A152" s="17" t="s">
        <v>140</v>
      </c>
      <c r="B152" s="17" t="s">
        <v>141</v>
      </c>
      <c r="C152" s="21" t="s">
        <v>320</v>
      </c>
      <c r="D152" s="19"/>
      <c r="E152" s="23" t="s">
        <v>311</v>
      </c>
    </row>
    <row r="153" s="20" customFormat="true" ht="36" hidden="false" customHeight="false" outlineLevel="0" collapsed="false">
      <c r="A153" s="17" t="s">
        <v>140</v>
      </c>
      <c r="B153" s="17" t="s">
        <v>141</v>
      </c>
      <c r="C153" s="21" t="s">
        <v>321</v>
      </c>
      <c r="D153" s="19"/>
      <c r="E153" s="23" t="s">
        <v>322</v>
      </c>
    </row>
    <row r="154" s="20" customFormat="true" ht="18" hidden="false" customHeight="false" outlineLevel="0" collapsed="false">
      <c r="A154" s="17" t="s">
        <v>140</v>
      </c>
      <c r="B154" s="17" t="s">
        <v>141</v>
      </c>
      <c r="C154" s="21" t="s">
        <v>323</v>
      </c>
      <c r="D154" s="19"/>
      <c r="E154" s="23" t="s">
        <v>324</v>
      </c>
    </row>
    <row r="155" s="20" customFormat="true" ht="45" hidden="false" customHeight="true" outlineLevel="0" collapsed="false">
      <c r="A155" s="17" t="s">
        <v>140</v>
      </c>
      <c r="B155" s="17" t="s">
        <v>141</v>
      </c>
      <c r="C155" s="18" t="s">
        <v>325</v>
      </c>
      <c r="D155" s="25" t="s">
        <v>326</v>
      </c>
      <c r="E155" s="25"/>
    </row>
    <row r="156" s="20" customFormat="true" ht="36" hidden="false" customHeight="false" outlineLevel="0" collapsed="false">
      <c r="A156" s="17" t="s">
        <v>140</v>
      </c>
      <c r="B156" s="17" t="s">
        <v>141</v>
      </c>
      <c r="C156" s="21" t="s">
        <v>327</v>
      </c>
      <c r="D156" s="23"/>
      <c r="E156" s="23" t="s">
        <v>328</v>
      </c>
    </row>
    <row r="157" s="20" customFormat="true" ht="36" hidden="false" customHeight="false" outlineLevel="0" collapsed="false">
      <c r="A157" s="17" t="s">
        <v>140</v>
      </c>
      <c r="B157" s="17" t="s">
        <v>141</v>
      </c>
      <c r="C157" s="21" t="s">
        <v>329</v>
      </c>
      <c r="D157" s="36"/>
      <c r="E157" s="36" t="s">
        <v>330</v>
      </c>
    </row>
    <row r="158" s="20" customFormat="true" ht="36" hidden="false" customHeight="false" outlineLevel="0" collapsed="false">
      <c r="A158" s="17" t="s">
        <v>140</v>
      </c>
      <c r="B158" s="17" t="s">
        <v>141</v>
      </c>
      <c r="C158" s="21" t="s">
        <v>331</v>
      </c>
      <c r="D158" s="36"/>
      <c r="E158" s="36" t="s">
        <v>332</v>
      </c>
    </row>
    <row r="159" s="20" customFormat="true" ht="18" hidden="false" customHeight="false" outlineLevel="0" collapsed="false">
      <c r="A159" s="17" t="s">
        <v>140</v>
      </c>
      <c r="B159" s="17" t="s">
        <v>141</v>
      </c>
      <c r="C159" s="21" t="s">
        <v>333</v>
      </c>
      <c r="D159" s="23"/>
      <c r="E159" s="23" t="s">
        <v>334</v>
      </c>
    </row>
    <row r="160" s="20" customFormat="true" ht="18" hidden="false" customHeight="false" outlineLevel="0" collapsed="false">
      <c r="A160" s="17" t="s">
        <v>140</v>
      </c>
      <c r="B160" s="17" t="s">
        <v>141</v>
      </c>
      <c r="C160" s="21" t="s">
        <v>335</v>
      </c>
      <c r="D160" s="23"/>
      <c r="E160" s="23" t="s">
        <v>336</v>
      </c>
    </row>
    <row r="161" s="20" customFormat="true" ht="18" hidden="false" customHeight="false" outlineLevel="0" collapsed="false">
      <c r="A161" s="17" t="s">
        <v>140</v>
      </c>
      <c r="B161" s="17" t="s">
        <v>141</v>
      </c>
      <c r="C161" s="21" t="s">
        <v>337</v>
      </c>
      <c r="D161" s="36"/>
      <c r="E161" s="36" t="s">
        <v>338</v>
      </c>
    </row>
    <row r="162" s="20" customFormat="true" ht="36" hidden="false" customHeight="false" outlineLevel="0" collapsed="false">
      <c r="A162" s="17" t="s">
        <v>140</v>
      </c>
      <c r="B162" s="17" t="s">
        <v>141</v>
      </c>
      <c r="C162" s="21" t="s">
        <v>339</v>
      </c>
      <c r="D162" s="36"/>
      <c r="E162" s="36" t="s">
        <v>340</v>
      </c>
    </row>
    <row r="163" s="20" customFormat="true" ht="18" hidden="false" customHeight="false" outlineLevel="0" collapsed="false">
      <c r="A163" s="17" t="s">
        <v>140</v>
      </c>
      <c r="B163" s="17" t="s">
        <v>141</v>
      </c>
      <c r="C163" s="21" t="s">
        <v>341</v>
      </c>
      <c r="D163" s="36"/>
      <c r="E163" s="36" t="s">
        <v>342</v>
      </c>
    </row>
    <row r="164" s="20" customFormat="true" ht="18" hidden="false" customHeight="false" outlineLevel="0" collapsed="false">
      <c r="A164" s="17" t="s">
        <v>140</v>
      </c>
      <c r="B164" s="17" t="s">
        <v>141</v>
      </c>
      <c r="C164" s="21" t="s">
        <v>343</v>
      </c>
      <c r="D164" s="36"/>
      <c r="E164" s="36" t="s">
        <v>344</v>
      </c>
    </row>
    <row r="165" customFormat="false" ht="36" hidden="false" customHeight="true" outlineLevel="0" collapsed="false">
      <c r="A165" s="17" t="s">
        <v>140</v>
      </c>
      <c r="B165" s="17" t="s">
        <v>141</v>
      </c>
      <c r="C165" s="18" t="s">
        <v>345</v>
      </c>
      <c r="D165" s="25" t="s">
        <v>346</v>
      </c>
      <c r="E165" s="25"/>
    </row>
    <row r="166" s="20" customFormat="true" ht="18" hidden="false" customHeight="false" outlineLevel="0" collapsed="false">
      <c r="A166" s="17" t="s">
        <v>140</v>
      </c>
      <c r="B166" s="17" t="s">
        <v>141</v>
      </c>
      <c r="C166" s="21" t="s">
        <v>347</v>
      </c>
      <c r="D166" s="22"/>
      <c r="E166" s="22" t="s">
        <v>348</v>
      </c>
    </row>
    <row r="167" s="20" customFormat="true" ht="36" hidden="false" customHeight="false" outlineLevel="0" collapsed="false">
      <c r="A167" s="17" t="s">
        <v>140</v>
      </c>
      <c r="B167" s="17" t="s">
        <v>141</v>
      </c>
      <c r="C167" s="30" t="s">
        <v>349</v>
      </c>
      <c r="D167" s="22"/>
      <c r="E167" s="22" t="s">
        <v>350</v>
      </c>
    </row>
    <row r="168" s="20" customFormat="true" ht="18" hidden="false" customHeight="false" outlineLevel="0" collapsed="false">
      <c r="A168" s="17" t="s">
        <v>140</v>
      </c>
      <c r="B168" s="17" t="s">
        <v>141</v>
      </c>
      <c r="C168" s="21" t="s">
        <v>351</v>
      </c>
      <c r="D168" s="22"/>
      <c r="E168" s="22" t="s">
        <v>352</v>
      </c>
    </row>
    <row r="169" s="20" customFormat="true" ht="36" hidden="false" customHeight="true" outlineLevel="0" collapsed="false">
      <c r="A169" s="17" t="s">
        <v>140</v>
      </c>
      <c r="B169" s="17" t="s">
        <v>141</v>
      </c>
      <c r="C169" s="18" t="s">
        <v>353</v>
      </c>
      <c r="D169" s="19" t="s">
        <v>354</v>
      </c>
      <c r="E169" s="19"/>
    </row>
    <row r="170" s="20" customFormat="true" ht="18" hidden="false" customHeight="false" outlineLevel="0" collapsed="false">
      <c r="A170" s="17" t="s">
        <v>140</v>
      </c>
      <c r="B170" s="17" t="s">
        <v>141</v>
      </c>
      <c r="C170" s="21" t="s">
        <v>355</v>
      </c>
      <c r="D170" s="28"/>
      <c r="E170" s="37" t="s">
        <v>356</v>
      </c>
    </row>
    <row r="171" s="20" customFormat="true" ht="18" hidden="false" customHeight="false" outlineLevel="0" collapsed="false">
      <c r="A171" s="17" t="s">
        <v>140</v>
      </c>
      <c r="B171" s="17" t="s">
        <v>141</v>
      </c>
      <c r="C171" s="21" t="s">
        <v>357</v>
      </c>
      <c r="D171" s="28"/>
      <c r="E171" s="37" t="s">
        <v>358</v>
      </c>
    </row>
    <row r="172" s="20" customFormat="true" ht="18" hidden="false" customHeight="false" outlineLevel="0" collapsed="false">
      <c r="A172" s="17" t="s">
        <v>140</v>
      </c>
      <c r="B172" s="17" t="s">
        <v>141</v>
      </c>
      <c r="C172" s="21" t="s">
        <v>359</v>
      </c>
      <c r="D172" s="28"/>
      <c r="E172" s="23" t="s">
        <v>360</v>
      </c>
    </row>
    <row r="173" s="20" customFormat="true" ht="18" hidden="false" customHeight="false" outlineLevel="0" collapsed="false">
      <c r="A173" s="17" t="s">
        <v>140</v>
      </c>
      <c r="B173" s="17" t="s">
        <v>141</v>
      </c>
      <c r="C173" s="21" t="s">
        <v>361</v>
      </c>
      <c r="D173" s="28"/>
      <c r="E173" s="37" t="s">
        <v>362</v>
      </c>
    </row>
    <row r="174" s="20" customFormat="true" ht="18" hidden="false" customHeight="false" outlineLevel="0" collapsed="false">
      <c r="A174" s="17" t="s">
        <v>140</v>
      </c>
      <c r="B174" s="17" t="s">
        <v>141</v>
      </c>
      <c r="C174" s="21" t="s">
        <v>363</v>
      </c>
      <c r="D174" s="28"/>
      <c r="E174" s="38" t="s">
        <v>364</v>
      </c>
    </row>
    <row r="175" s="20" customFormat="true" ht="18" hidden="false" customHeight="false" outlineLevel="0" collapsed="false">
      <c r="A175" s="17" t="s">
        <v>140</v>
      </c>
      <c r="B175" s="17" t="s">
        <v>141</v>
      </c>
      <c r="C175" s="21" t="s">
        <v>365</v>
      </c>
      <c r="D175" s="28"/>
      <c r="E175" s="37" t="s">
        <v>366</v>
      </c>
    </row>
    <row r="176" s="20" customFormat="true" ht="36" hidden="false" customHeight="false" outlineLevel="0" collapsed="false">
      <c r="A176" s="17" t="s">
        <v>140</v>
      </c>
      <c r="B176" s="17" t="s">
        <v>141</v>
      </c>
      <c r="C176" s="21" t="s">
        <v>367</v>
      </c>
      <c r="D176" s="28"/>
      <c r="E176" s="28" t="s">
        <v>368</v>
      </c>
    </row>
    <row r="177" s="20" customFormat="true" ht="18" hidden="false" customHeight="false" outlineLevel="0" collapsed="false">
      <c r="A177" s="17" t="s">
        <v>140</v>
      </c>
      <c r="B177" s="17" t="s">
        <v>141</v>
      </c>
      <c r="C177" s="21" t="s">
        <v>369</v>
      </c>
      <c r="D177" s="28"/>
      <c r="E177" s="37" t="s">
        <v>370</v>
      </c>
    </row>
    <row r="178" s="20" customFormat="true" ht="18" hidden="false" customHeight="false" outlineLevel="0" collapsed="false">
      <c r="A178" s="17" t="s">
        <v>140</v>
      </c>
      <c r="B178" s="17" t="s">
        <v>141</v>
      </c>
      <c r="C178" s="21" t="s">
        <v>371</v>
      </c>
      <c r="D178" s="28"/>
      <c r="E178" s="37" t="s">
        <v>372</v>
      </c>
    </row>
    <row r="179" s="20" customFormat="true" ht="36" hidden="false" customHeight="true" outlineLevel="0" collapsed="false">
      <c r="A179" s="17" t="s">
        <v>140</v>
      </c>
      <c r="B179" s="17" t="s">
        <v>141</v>
      </c>
      <c r="C179" s="18" t="s">
        <v>373</v>
      </c>
      <c r="D179" s="25" t="s">
        <v>374</v>
      </c>
      <c r="E179" s="25"/>
    </row>
    <row r="180" s="20" customFormat="true" ht="36" hidden="false" customHeight="false" outlineLevel="0" collapsed="false">
      <c r="A180" s="17" t="s">
        <v>140</v>
      </c>
      <c r="B180" s="17" t="s">
        <v>141</v>
      </c>
      <c r="C180" s="21" t="s">
        <v>375</v>
      </c>
      <c r="D180" s="39"/>
      <c r="E180" s="28" t="s">
        <v>376</v>
      </c>
    </row>
    <row r="181" s="20" customFormat="true" ht="36" hidden="false" customHeight="false" outlineLevel="0" collapsed="false">
      <c r="A181" s="17" t="s">
        <v>140</v>
      </c>
      <c r="B181" s="17" t="s">
        <v>141</v>
      </c>
      <c r="C181" s="21" t="s">
        <v>377</v>
      </c>
      <c r="D181" s="40"/>
      <c r="E181" s="23" t="s">
        <v>378</v>
      </c>
    </row>
    <row r="182" s="20" customFormat="true" ht="18" hidden="false" customHeight="false" outlineLevel="0" collapsed="false">
      <c r="A182" s="17" t="s">
        <v>140</v>
      </c>
      <c r="B182" s="17" t="s">
        <v>141</v>
      </c>
      <c r="C182" s="21" t="s">
        <v>379</v>
      </c>
      <c r="D182" s="40"/>
      <c r="E182" s="23" t="s">
        <v>380</v>
      </c>
    </row>
    <row r="183" s="20" customFormat="true" ht="36" hidden="false" customHeight="false" outlineLevel="0" collapsed="false">
      <c r="A183" s="17" t="s">
        <v>140</v>
      </c>
      <c r="B183" s="17" t="s">
        <v>141</v>
      </c>
      <c r="C183" s="21" t="s">
        <v>381</v>
      </c>
      <c r="D183" s="40"/>
      <c r="E183" s="23" t="s">
        <v>382</v>
      </c>
    </row>
    <row r="184" s="20" customFormat="true" ht="36" hidden="false" customHeight="false" outlineLevel="0" collapsed="false">
      <c r="A184" s="17" t="s">
        <v>140</v>
      </c>
      <c r="B184" s="17" t="s">
        <v>141</v>
      </c>
      <c r="C184" s="30" t="s">
        <v>383</v>
      </c>
      <c r="D184" s="40"/>
      <c r="E184" s="41" t="s">
        <v>384</v>
      </c>
    </row>
    <row r="185" s="20" customFormat="true" ht="36" hidden="false" customHeight="false" outlineLevel="0" collapsed="false">
      <c r="A185" s="17" t="s">
        <v>140</v>
      </c>
      <c r="B185" s="17" t="s">
        <v>141</v>
      </c>
      <c r="C185" s="30" t="s">
        <v>385</v>
      </c>
      <c r="D185" s="40"/>
      <c r="E185" s="41" t="s">
        <v>386</v>
      </c>
    </row>
    <row r="186" s="20" customFormat="true" ht="36" hidden="false" customHeight="true" outlineLevel="0" collapsed="false">
      <c r="A186" s="17" t="s">
        <v>387</v>
      </c>
      <c r="B186" s="17" t="s">
        <v>141</v>
      </c>
      <c r="C186" s="42" t="s">
        <v>388</v>
      </c>
      <c r="D186" s="24" t="s">
        <v>389</v>
      </c>
      <c r="E186" s="24"/>
    </row>
    <row r="187" s="20" customFormat="true" ht="18" hidden="false" customHeight="false" outlineLevel="0" collapsed="false">
      <c r="A187" s="17" t="s">
        <v>387</v>
      </c>
      <c r="B187" s="17" t="s">
        <v>141</v>
      </c>
      <c r="C187" s="33" t="s">
        <v>390</v>
      </c>
      <c r="D187" s="31"/>
      <c r="E187" s="23" t="s">
        <v>391</v>
      </c>
    </row>
    <row r="188" s="20" customFormat="true" ht="18" hidden="false" customHeight="false" outlineLevel="0" collapsed="false">
      <c r="A188" s="17" t="s">
        <v>392</v>
      </c>
      <c r="B188" s="17" t="s">
        <v>141</v>
      </c>
      <c r="C188" s="33" t="s">
        <v>393</v>
      </c>
      <c r="D188" s="31"/>
      <c r="E188" s="23" t="s">
        <v>394</v>
      </c>
    </row>
    <row r="189" s="20" customFormat="true" ht="18" hidden="false" customHeight="false" outlineLevel="0" collapsed="false">
      <c r="A189" s="17" t="s">
        <v>387</v>
      </c>
      <c r="B189" s="17" t="s">
        <v>141</v>
      </c>
      <c r="C189" s="33" t="s">
        <v>395</v>
      </c>
      <c r="D189" s="31"/>
      <c r="E189" s="23" t="s">
        <v>396</v>
      </c>
    </row>
    <row r="190" s="20" customFormat="true" ht="18" hidden="false" customHeight="false" outlineLevel="0" collapsed="false">
      <c r="A190" s="17" t="s">
        <v>392</v>
      </c>
      <c r="B190" s="17" t="s">
        <v>141</v>
      </c>
      <c r="C190" s="33" t="s">
        <v>397</v>
      </c>
      <c r="D190" s="31"/>
      <c r="E190" s="23" t="s">
        <v>398</v>
      </c>
    </row>
    <row r="191" s="20" customFormat="true" ht="18" hidden="false" customHeight="false" outlineLevel="0" collapsed="false">
      <c r="A191" s="17" t="s">
        <v>387</v>
      </c>
      <c r="B191" s="17" t="s">
        <v>141</v>
      </c>
      <c r="C191" s="33" t="s">
        <v>399</v>
      </c>
      <c r="D191" s="31"/>
      <c r="E191" s="23" t="s">
        <v>400</v>
      </c>
    </row>
    <row r="192" s="20" customFormat="true" ht="36" hidden="false" customHeight="false" outlineLevel="0" collapsed="false">
      <c r="A192" s="17" t="s">
        <v>392</v>
      </c>
      <c r="B192" s="17" t="s">
        <v>141</v>
      </c>
      <c r="C192" s="21" t="s">
        <v>401</v>
      </c>
      <c r="D192" s="31"/>
      <c r="E192" s="23" t="s">
        <v>402</v>
      </c>
    </row>
    <row r="193" s="20" customFormat="true" ht="18" hidden="false" customHeight="false" outlineLevel="0" collapsed="false">
      <c r="A193" s="17" t="s">
        <v>387</v>
      </c>
      <c r="B193" s="17" t="s">
        <v>141</v>
      </c>
      <c r="C193" s="33" t="s">
        <v>403</v>
      </c>
      <c r="D193" s="31"/>
      <c r="E193" s="23" t="s">
        <v>404</v>
      </c>
    </row>
    <row r="194" s="20" customFormat="true" ht="18" hidden="false" customHeight="false" outlineLevel="0" collapsed="false">
      <c r="A194" s="17" t="s">
        <v>392</v>
      </c>
      <c r="B194" s="17" t="s">
        <v>141</v>
      </c>
      <c r="C194" s="33" t="s">
        <v>405</v>
      </c>
      <c r="D194" s="31"/>
      <c r="E194" s="23" t="s">
        <v>406</v>
      </c>
    </row>
    <row r="195" customFormat="false" ht="36" hidden="false" customHeight="true" outlineLevel="0" collapsed="false">
      <c r="A195" s="17" t="s">
        <v>387</v>
      </c>
      <c r="B195" s="17" t="s">
        <v>141</v>
      </c>
      <c r="C195" s="42" t="s">
        <v>407</v>
      </c>
      <c r="D195" s="24" t="s">
        <v>408</v>
      </c>
      <c r="E195" s="24"/>
    </row>
    <row r="196" s="20" customFormat="true" ht="18" hidden="false" customHeight="false" outlineLevel="0" collapsed="false">
      <c r="A196" s="17" t="s">
        <v>387</v>
      </c>
      <c r="B196" s="17" t="s">
        <v>141</v>
      </c>
      <c r="C196" s="21" t="s">
        <v>409</v>
      </c>
      <c r="D196" s="31"/>
      <c r="E196" s="23" t="s">
        <v>410</v>
      </c>
    </row>
    <row r="197" s="20" customFormat="true" ht="18" hidden="false" customHeight="false" outlineLevel="0" collapsed="false">
      <c r="A197" s="17" t="s">
        <v>392</v>
      </c>
      <c r="B197" s="17" t="s">
        <v>23</v>
      </c>
      <c r="C197" s="21" t="s">
        <v>411</v>
      </c>
      <c r="D197" s="31"/>
      <c r="E197" s="23" t="s">
        <v>412</v>
      </c>
    </row>
    <row r="198" s="20" customFormat="true" ht="18" hidden="false" customHeight="false" outlineLevel="0" collapsed="false">
      <c r="A198" s="17" t="s">
        <v>387</v>
      </c>
      <c r="B198" s="17" t="s">
        <v>141</v>
      </c>
      <c r="C198" s="21" t="s">
        <v>413</v>
      </c>
      <c r="D198" s="31"/>
      <c r="E198" s="23" t="s">
        <v>414</v>
      </c>
    </row>
    <row r="199" s="20" customFormat="true" ht="18" hidden="false" customHeight="false" outlineLevel="0" collapsed="false">
      <c r="A199" s="17" t="s">
        <v>392</v>
      </c>
      <c r="B199" s="17" t="s">
        <v>23</v>
      </c>
      <c r="C199" s="21" t="s">
        <v>415</v>
      </c>
      <c r="D199" s="31"/>
      <c r="E199" s="23" t="s">
        <v>416</v>
      </c>
    </row>
    <row r="200" s="20" customFormat="true" ht="18" hidden="false" customHeight="false" outlineLevel="0" collapsed="false">
      <c r="A200" s="17" t="s">
        <v>387</v>
      </c>
      <c r="B200" s="17" t="s">
        <v>141</v>
      </c>
      <c r="C200" s="21" t="s">
        <v>417</v>
      </c>
      <c r="D200" s="31"/>
      <c r="E200" s="23" t="s">
        <v>418</v>
      </c>
    </row>
    <row r="201" s="20" customFormat="true" ht="36" hidden="false" customHeight="false" outlineLevel="0" collapsed="false">
      <c r="A201" s="17" t="s">
        <v>392</v>
      </c>
      <c r="B201" s="17" t="s">
        <v>23</v>
      </c>
      <c r="C201" s="21" t="s">
        <v>419</v>
      </c>
      <c r="D201" s="31"/>
      <c r="E201" s="23" t="s">
        <v>420</v>
      </c>
    </row>
    <row r="202" s="20" customFormat="true" ht="18" hidden="false" customHeight="false" outlineLevel="0" collapsed="false">
      <c r="A202" s="17" t="s">
        <v>387</v>
      </c>
      <c r="B202" s="17" t="s">
        <v>141</v>
      </c>
      <c r="C202" s="21" t="s">
        <v>421</v>
      </c>
      <c r="D202" s="31"/>
      <c r="E202" s="23" t="s">
        <v>422</v>
      </c>
    </row>
    <row r="203" s="20" customFormat="true" ht="36" hidden="false" customHeight="false" outlineLevel="0" collapsed="false">
      <c r="A203" s="17" t="s">
        <v>392</v>
      </c>
      <c r="B203" s="17" t="s">
        <v>23</v>
      </c>
      <c r="C203" s="21" t="s">
        <v>423</v>
      </c>
      <c r="D203" s="31"/>
      <c r="E203" s="23" t="s">
        <v>424</v>
      </c>
    </row>
    <row r="204" s="20" customFormat="true" ht="18" hidden="false" customHeight="false" outlineLevel="0" collapsed="false">
      <c r="A204" s="17" t="s">
        <v>387</v>
      </c>
      <c r="B204" s="17" t="s">
        <v>141</v>
      </c>
      <c r="C204" s="21" t="s">
        <v>425</v>
      </c>
      <c r="D204" s="31"/>
      <c r="E204" s="23" t="s">
        <v>426</v>
      </c>
    </row>
    <row r="205" s="20" customFormat="true" ht="18" hidden="false" customHeight="false" outlineLevel="0" collapsed="false">
      <c r="A205" s="17" t="s">
        <v>392</v>
      </c>
      <c r="B205" s="17" t="s">
        <v>23</v>
      </c>
      <c r="C205" s="21" t="s">
        <v>427</v>
      </c>
      <c r="D205" s="31"/>
      <c r="E205" s="23" t="s">
        <v>428</v>
      </c>
    </row>
    <row r="206" s="20" customFormat="true" ht="36" hidden="false" customHeight="true" outlineLevel="0" collapsed="false">
      <c r="A206" s="17" t="n">
        <f aca="false">A205+1</f>
        <v>-10</v>
      </c>
      <c r="B206" s="17" t="s">
        <v>141</v>
      </c>
      <c r="C206" s="42" t="s">
        <v>429</v>
      </c>
      <c r="D206" s="24" t="s">
        <v>430</v>
      </c>
      <c r="E206" s="24"/>
    </row>
    <row r="207" s="20" customFormat="true" ht="18" hidden="false" customHeight="false" outlineLevel="0" collapsed="false">
      <c r="A207" s="17" t="n">
        <f aca="false">A206+1</f>
        <v>-9</v>
      </c>
      <c r="B207" s="17" t="s">
        <v>141</v>
      </c>
      <c r="C207" s="21" t="s">
        <v>431</v>
      </c>
      <c r="D207" s="31"/>
      <c r="E207" s="23" t="s">
        <v>432</v>
      </c>
    </row>
    <row r="208" s="20" customFormat="true" ht="18" hidden="false" customHeight="false" outlineLevel="0" collapsed="false">
      <c r="A208" s="17" t="n">
        <f aca="false">A207+1</f>
        <v>-8</v>
      </c>
      <c r="B208" s="17" t="s">
        <v>141</v>
      </c>
      <c r="C208" s="21" t="s">
        <v>433</v>
      </c>
      <c r="D208" s="31"/>
      <c r="E208" s="23" t="s">
        <v>434</v>
      </c>
    </row>
    <row r="209" s="20" customFormat="true" ht="18" hidden="false" customHeight="false" outlineLevel="0" collapsed="false">
      <c r="A209" s="17" t="n">
        <f aca="false">A208+1</f>
        <v>-7</v>
      </c>
      <c r="B209" s="17" t="s">
        <v>141</v>
      </c>
      <c r="C209" s="33" t="s">
        <v>435</v>
      </c>
      <c r="D209" s="31"/>
      <c r="E209" s="23" t="s">
        <v>436</v>
      </c>
    </row>
    <row r="210" s="20" customFormat="true" ht="18" hidden="false" customHeight="false" outlineLevel="0" collapsed="false">
      <c r="A210" s="17" t="n">
        <f aca="false">A209+1</f>
        <v>-6</v>
      </c>
      <c r="B210" s="17" t="s">
        <v>141</v>
      </c>
      <c r="C210" s="33" t="s">
        <v>437</v>
      </c>
      <c r="D210" s="31"/>
      <c r="E210" s="23" t="s">
        <v>438</v>
      </c>
    </row>
    <row r="211" s="20" customFormat="true" ht="18" hidden="false" customHeight="false" outlineLevel="0" collapsed="false">
      <c r="A211" s="17" t="n">
        <f aca="false">A210+1</f>
        <v>-5</v>
      </c>
      <c r="B211" s="17" t="s">
        <v>141</v>
      </c>
      <c r="C211" s="33" t="s">
        <v>439</v>
      </c>
      <c r="D211" s="31"/>
      <c r="E211" s="23" t="s">
        <v>440</v>
      </c>
    </row>
    <row r="212" s="20" customFormat="true" ht="18" hidden="false" customHeight="false" outlineLevel="0" collapsed="false">
      <c r="A212" s="17" t="n">
        <f aca="false">A211+1</f>
        <v>-4</v>
      </c>
      <c r="B212" s="17" t="s">
        <v>141</v>
      </c>
      <c r="C212" s="33" t="s">
        <v>441</v>
      </c>
      <c r="D212" s="31"/>
      <c r="E212" s="23" t="s">
        <v>442</v>
      </c>
    </row>
    <row r="213" s="20" customFormat="true" ht="18" hidden="false" customHeight="false" outlineLevel="0" collapsed="false">
      <c r="A213" s="17" t="n">
        <f aca="false">A212+1</f>
        <v>-3</v>
      </c>
      <c r="B213" s="17" t="s">
        <v>141</v>
      </c>
      <c r="C213" s="33" t="s">
        <v>443</v>
      </c>
      <c r="D213" s="31"/>
      <c r="E213" s="23" t="s">
        <v>444</v>
      </c>
    </row>
    <row r="214" s="20" customFormat="true" ht="36" hidden="false" customHeight="false" outlineLevel="0" collapsed="false">
      <c r="A214" s="17" t="n">
        <f aca="false">A213+1</f>
        <v>-2</v>
      </c>
      <c r="B214" s="17" t="s">
        <v>141</v>
      </c>
      <c r="C214" s="33" t="s">
        <v>445</v>
      </c>
      <c r="D214" s="31"/>
      <c r="E214" s="23" t="s">
        <v>446</v>
      </c>
    </row>
    <row r="215" customFormat="false" ht="18" hidden="false" customHeight="false" outlineLevel="0" collapsed="false">
      <c r="A215" s="17" t="n">
        <f aca="false">A214+1</f>
        <v>-1</v>
      </c>
      <c r="B215" s="17" t="s">
        <v>141</v>
      </c>
      <c r="C215" s="21" t="s">
        <v>447</v>
      </c>
      <c r="D215" s="28"/>
      <c r="E215" s="28" t="s">
        <v>448</v>
      </c>
    </row>
    <row r="216" s="20" customFormat="true" ht="18" hidden="false" customHeight="false" outlineLevel="0" collapsed="false">
      <c r="A216" s="17" t="n">
        <f aca="false">A215+1</f>
        <v>0</v>
      </c>
      <c r="B216" s="17" t="s">
        <v>141</v>
      </c>
      <c r="C216" s="30" t="s">
        <v>449</v>
      </c>
      <c r="D216" s="28"/>
      <c r="E216" s="28" t="s">
        <v>450</v>
      </c>
    </row>
    <row r="217" s="20" customFormat="true" ht="36" hidden="false" customHeight="true" outlineLevel="0" collapsed="false">
      <c r="A217" s="17" t="n">
        <f aca="false">A216+1</f>
        <v>1</v>
      </c>
      <c r="B217" s="17" t="s">
        <v>141</v>
      </c>
      <c r="C217" s="42" t="s">
        <v>451</v>
      </c>
      <c r="D217" s="24" t="s">
        <v>452</v>
      </c>
      <c r="E217" s="24"/>
    </row>
    <row r="218" s="20" customFormat="true" ht="36" hidden="false" customHeight="true" outlineLevel="0" collapsed="false">
      <c r="A218" s="17" t="n">
        <f aca="false">A217+1</f>
        <v>2</v>
      </c>
      <c r="B218" s="17" t="s">
        <v>141</v>
      </c>
      <c r="C218" s="17" t="s">
        <v>453</v>
      </c>
      <c r="D218" s="31"/>
      <c r="E218" s="23" t="s">
        <v>454</v>
      </c>
    </row>
    <row r="219" s="20" customFormat="true" ht="36" hidden="false" customHeight="true" outlineLevel="0" collapsed="false">
      <c r="A219" s="17" t="n">
        <f aca="false">A218+1</f>
        <v>3</v>
      </c>
      <c r="B219" s="17" t="s">
        <v>141</v>
      </c>
      <c r="C219" s="17" t="s">
        <v>455</v>
      </c>
      <c r="D219" s="31"/>
      <c r="E219" s="23" t="s">
        <v>456</v>
      </c>
    </row>
    <row r="220" s="20" customFormat="true" ht="36" hidden="false" customHeight="true" outlineLevel="0" collapsed="false">
      <c r="A220" s="17" t="n">
        <f aca="false">A219+1</f>
        <v>4</v>
      </c>
      <c r="B220" s="17" t="s">
        <v>141</v>
      </c>
      <c r="C220" s="17" t="s">
        <v>457</v>
      </c>
      <c r="D220" s="31"/>
      <c r="E220" s="23" t="s">
        <v>458</v>
      </c>
    </row>
    <row r="221" s="20" customFormat="true" ht="36" hidden="false" customHeight="true" outlineLevel="0" collapsed="false">
      <c r="A221" s="17" t="n">
        <f aca="false">A220+1</f>
        <v>5</v>
      </c>
      <c r="B221" s="17" t="s">
        <v>141</v>
      </c>
      <c r="C221" s="42" t="s">
        <v>459</v>
      </c>
      <c r="D221" s="27" t="s">
        <v>460</v>
      </c>
      <c r="E221" s="27"/>
    </row>
    <row r="222" s="20" customFormat="true" ht="18" hidden="false" customHeight="false" outlineLevel="0" collapsed="false">
      <c r="A222" s="17" t="n">
        <f aca="false">A221+1</f>
        <v>6</v>
      </c>
      <c r="B222" s="17" t="s">
        <v>141</v>
      </c>
      <c r="C222" s="17" t="s">
        <v>461</v>
      </c>
      <c r="D222" s="31"/>
      <c r="E222" s="23" t="s">
        <v>462</v>
      </c>
    </row>
    <row r="223" s="20" customFormat="true" ht="36" hidden="false" customHeight="false" outlineLevel="0" collapsed="false">
      <c r="A223" s="17" t="n">
        <f aca="false">A222+1</f>
        <v>7</v>
      </c>
      <c r="B223" s="17" t="s">
        <v>141</v>
      </c>
      <c r="C223" s="17" t="s">
        <v>463</v>
      </c>
      <c r="D223" s="31"/>
      <c r="E223" s="23" t="s">
        <v>464</v>
      </c>
    </row>
    <row r="224" s="20" customFormat="true" ht="18" hidden="false" customHeight="false" outlineLevel="0" collapsed="false">
      <c r="A224" s="17" t="n">
        <f aca="false">A223+1</f>
        <v>8</v>
      </c>
      <c r="B224" s="17" t="s">
        <v>141</v>
      </c>
      <c r="C224" s="17" t="s">
        <v>465</v>
      </c>
      <c r="D224" s="31"/>
      <c r="E224" s="23" t="s">
        <v>466</v>
      </c>
    </row>
    <row r="225" s="20" customFormat="true" ht="36" hidden="false" customHeight="false" outlineLevel="0" collapsed="false">
      <c r="A225" s="17" t="n">
        <f aca="false">A224+1</f>
        <v>9</v>
      </c>
      <c r="B225" s="17" t="s">
        <v>141</v>
      </c>
      <c r="C225" s="17" t="s">
        <v>467</v>
      </c>
      <c r="D225" s="31"/>
      <c r="E225" s="23" t="s">
        <v>468</v>
      </c>
    </row>
    <row r="226" s="20" customFormat="true" ht="36" hidden="false" customHeight="false" outlineLevel="0" collapsed="false">
      <c r="A226" s="17" t="n">
        <f aca="false">A225+1</f>
        <v>10</v>
      </c>
      <c r="B226" s="17" t="s">
        <v>141</v>
      </c>
      <c r="C226" s="17" t="s">
        <v>469</v>
      </c>
      <c r="D226" s="31"/>
      <c r="E226" s="23" t="s">
        <v>470</v>
      </c>
    </row>
    <row r="227" customFormat="false" ht="36" hidden="false" customHeight="true" outlineLevel="0" collapsed="false">
      <c r="A227" s="17" t="n">
        <f aca="false">A226+1</f>
        <v>11</v>
      </c>
      <c r="B227" s="17" t="s">
        <v>141</v>
      </c>
      <c r="C227" s="42" t="s">
        <v>471</v>
      </c>
      <c r="D227" s="24" t="s">
        <v>472</v>
      </c>
      <c r="E227" s="24"/>
    </row>
    <row r="228" s="20" customFormat="true" ht="36" hidden="false" customHeight="true" outlineLevel="0" collapsed="false">
      <c r="A228" s="17" t="n">
        <f aca="false">A227+1</f>
        <v>12</v>
      </c>
      <c r="B228" s="17" t="s">
        <v>141</v>
      </c>
      <c r="C228" s="17" t="s">
        <v>473</v>
      </c>
      <c r="D228" s="31"/>
      <c r="E228" s="23" t="s">
        <v>474</v>
      </c>
    </row>
    <row r="229" s="20" customFormat="true" ht="36" hidden="false" customHeight="true" outlineLevel="0" collapsed="false">
      <c r="A229" s="17" t="n">
        <f aca="false">A228+1</f>
        <v>13</v>
      </c>
      <c r="B229" s="17" t="s">
        <v>141</v>
      </c>
      <c r="C229" s="17" t="s">
        <v>475</v>
      </c>
      <c r="D229" s="31"/>
      <c r="E229" s="23" t="s">
        <v>476</v>
      </c>
    </row>
    <row r="230" s="20" customFormat="true" ht="36" hidden="false" customHeight="true" outlineLevel="0" collapsed="false">
      <c r="A230" s="17" t="n">
        <f aca="false">A229+1</f>
        <v>14</v>
      </c>
      <c r="B230" s="17" t="s">
        <v>141</v>
      </c>
      <c r="C230" s="17" t="s">
        <v>477</v>
      </c>
      <c r="D230" s="31"/>
      <c r="E230" s="23" t="s">
        <v>478</v>
      </c>
    </row>
    <row r="231" s="20" customFormat="true" ht="36" hidden="false" customHeight="true" outlineLevel="0" collapsed="false">
      <c r="A231" s="17" t="n">
        <f aca="false">A230+1</f>
        <v>15</v>
      </c>
      <c r="B231" s="17" t="s">
        <v>141</v>
      </c>
      <c r="C231" s="17" t="s">
        <v>479</v>
      </c>
      <c r="D231" s="31"/>
      <c r="E231" s="23" t="s">
        <v>480</v>
      </c>
    </row>
    <row r="232" s="20" customFormat="true" ht="36" hidden="false" customHeight="true" outlineLevel="0" collapsed="false">
      <c r="A232" s="17" t="n">
        <f aca="false">A231+1</f>
        <v>16</v>
      </c>
      <c r="B232" s="17" t="s">
        <v>141</v>
      </c>
      <c r="C232" s="17" t="s">
        <v>481</v>
      </c>
      <c r="D232" s="31"/>
      <c r="E232" s="23" t="s">
        <v>482</v>
      </c>
    </row>
    <row r="233" s="20" customFormat="true" ht="36" hidden="false" customHeight="true" outlineLevel="0" collapsed="false">
      <c r="A233" s="17" t="n">
        <f aca="false">A232+1</f>
        <v>17</v>
      </c>
      <c r="B233" s="17" t="s">
        <v>141</v>
      </c>
      <c r="C233" s="17" t="s">
        <v>483</v>
      </c>
      <c r="D233" s="31"/>
      <c r="E233" s="23" t="s">
        <v>484</v>
      </c>
    </row>
    <row r="234" s="20" customFormat="true" ht="36" hidden="false" customHeight="true" outlineLevel="0" collapsed="false">
      <c r="A234" s="17" t="n">
        <f aca="false">A233+1</f>
        <v>18</v>
      </c>
      <c r="B234" s="17" t="s">
        <v>141</v>
      </c>
      <c r="C234" s="17" t="s">
        <v>485</v>
      </c>
      <c r="D234" s="31"/>
      <c r="E234" s="23" t="s">
        <v>486</v>
      </c>
    </row>
    <row r="235" s="20" customFormat="true" ht="36" hidden="false" customHeight="true" outlineLevel="0" collapsed="false">
      <c r="A235" s="17" t="n">
        <f aca="false">A234+1</f>
        <v>19</v>
      </c>
      <c r="B235" s="17" t="s">
        <v>141</v>
      </c>
      <c r="C235" s="17" t="s">
        <v>487</v>
      </c>
      <c r="D235" s="31"/>
      <c r="E235" s="23" t="s">
        <v>488</v>
      </c>
    </row>
    <row r="236" s="20" customFormat="true" ht="36" hidden="false" customHeight="true" outlineLevel="0" collapsed="false">
      <c r="A236" s="17" t="n">
        <f aca="false">A235+1</f>
        <v>20</v>
      </c>
      <c r="B236" s="17" t="s">
        <v>141</v>
      </c>
      <c r="C236" s="17" t="s">
        <v>489</v>
      </c>
      <c r="D236" s="31"/>
      <c r="E236" s="23" t="s">
        <v>490</v>
      </c>
    </row>
    <row r="237" s="20" customFormat="true" ht="36" hidden="false" customHeight="true" outlineLevel="0" collapsed="false">
      <c r="A237" s="17" t="n">
        <f aca="false">A236+1</f>
        <v>21</v>
      </c>
      <c r="B237" s="17" t="s">
        <v>141</v>
      </c>
      <c r="C237" s="17" t="s">
        <v>491</v>
      </c>
      <c r="D237" s="31"/>
      <c r="E237" s="23" t="s">
        <v>492</v>
      </c>
    </row>
    <row r="238" s="20" customFormat="true" ht="36" hidden="false" customHeight="true" outlineLevel="0" collapsed="false">
      <c r="A238" s="17" t="n">
        <f aca="false">A237+1</f>
        <v>22</v>
      </c>
      <c r="B238" s="17" t="s">
        <v>141</v>
      </c>
      <c r="C238" s="42" t="s">
        <v>493</v>
      </c>
      <c r="D238" s="24" t="s">
        <v>494</v>
      </c>
      <c r="E238" s="24"/>
    </row>
    <row r="239" s="20" customFormat="true" ht="36" hidden="false" customHeight="true" outlineLevel="0" collapsed="false">
      <c r="A239" s="17" t="n">
        <f aca="false">A238+1</f>
        <v>23</v>
      </c>
      <c r="B239" s="17" t="s">
        <v>141</v>
      </c>
      <c r="C239" s="17" t="s">
        <v>495</v>
      </c>
      <c r="D239" s="31"/>
      <c r="E239" s="23" t="s">
        <v>496</v>
      </c>
    </row>
    <row r="240" s="20" customFormat="true" ht="36" hidden="false" customHeight="true" outlineLevel="0" collapsed="false">
      <c r="A240" s="17" t="n">
        <f aca="false">A239+1</f>
        <v>24</v>
      </c>
      <c r="B240" s="17" t="s">
        <v>141</v>
      </c>
      <c r="C240" s="17" t="s">
        <v>497</v>
      </c>
      <c r="D240" s="31"/>
      <c r="E240" s="23" t="s">
        <v>498</v>
      </c>
    </row>
    <row r="241" s="20" customFormat="true" ht="36" hidden="false" customHeight="true" outlineLevel="0" collapsed="false">
      <c r="A241" s="17" t="n">
        <f aca="false">A240+1</f>
        <v>25</v>
      </c>
      <c r="B241" s="17" t="s">
        <v>141</v>
      </c>
      <c r="C241" s="17" t="s">
        <v>499</v>
      </c>
      <c r="D241" s="31"/>
      <c r="E241" s="23" t="s">
        <v>500</v>
      </c>
    </row>
    <row r="242" s="20" customFormat="true" ht="36" hidden="false" customHeight="true" outlineLevel="0" collapsed="false">
      <c r="A242" s="17" t="n">
        <f aca="false">A241+1</f>
        <v>26</v>
      </c>
      <c r="B242" s="17" t="s">
        <v>141</v>
      </c>
      <c r="C242" s="17" t="s">
        <v>501</v>
      </c>
      <c r="D242" s="31"/>
      <c r="E242" s="23" t="s">
        <v>502</v>
      </c>
    </row>
    <row r="243" s="20" customFormat="true" ht="36" hidden="false" customHeight="true" outlineLevel="0" collapsed="false">
      <c r="A243" s="17" t="n">
        <f aca="false">A242+1</f>
        <v>27</v>
      </c>
      <c r="B243" s="17" t="s">
        <v>141</v>
      </c>
      <c r="C243" s="42" t="s">
        <v>503</v>
      </c>
      <c r="D243" s="24" t="s">
        <v>504</v>
      </c>
      <c r="E243" s="24"/>
    </row>
    <row r="244" s="20" customFormat="true" ht="36" hidden="false" customHeight="false" outlineLevel="0" collapsed="false">
      <c r="A244" s="17" t="n">
        <f aca="false">A243+1</f>
        <v>28</v>
      </c>
      <c r="B244" s="17" t="s">
        <v>141</v>
      </c>
      <c r="C244" s="17" t="s">
        <v>505</v>
      </c>
      <c r="D244" s="31"/>
      <c r="E244" s="23" t="s">
        <v>506</v>
      </c>
    </row>
    <row r="245" s="20" customFormat="true" ht="36" hidden="false" customHeight="false" outlineLevel="0" collapsed="false">
      <c r="A245" s="17" t="n">
        <f aca="false">A244+1</f>
        <v>29</v>
      </c>
      <c r="B245" s="17" t="s">
        <v>141</v>
      </c>
      <c r="C245" s="17" t="s">
        <v>507</v>
      </c>
      <c r="D245" s="31"/>
      <c r="E245" s="23" t="s">
        <v>508</v>
      </c>
    </row>
    <row r="246" s="20" customFormat="true" ht="36" hidden="false" customHeight="false" outlineLevel="0" collapsed="false">
      <c r="A246" s="17" t="n">
        <f aca="false">A245+1</f>
        <v>30</v>
      </c>
      <c r="B246" s="17" t="s">
        <v>141</v>
      </c>
      <c r="C246" s="17" t="s">
        <v>509</v>
      </c>
      <c r="D246" s="31"/>
      <c r="E246" s="23" t="s">
        <v>510</v>
      </c>
    </row>
    <row r="247" s="20" customFormat="true" ht="36" hidden="false" customHeight="false" outlineLevel="0" collapsed="false">
      <c r="A247" s="17" t="n">
        <f aca="false">A246+1</f>
        <v>31</v>
      </c>
      <c r="B247" s="17" t="s">
        <v>141</v>
      </c>
      <c r="C247" s="17" t="s">
        <v>511</v>
      </c>
      <c r="D247" s="31"/>
      <c r="E247" s="23" t="s">
        <v>512</v>
      </c>
    </row>
    <row r="248" s="20" customFormat="true" ht="36" hidden="false" customHeight="false" outlineLevel="0" collapsed="false">
      <c r="A248" s="17" t="n">
        <f aca="false">A247+1</f>
        <v>32</v>
      </c>
      <c r="B248" s="17" t="s">
        <v>141</v>
      </c>
      <c r="C248" s="17" t="s">
        <v>513</v>
      </c>
      <c r="D248" s="31"/>
      <c r="E248" s="23" t="s">
        <v>514</v>
      </c>
    </row>
    <row r="249" s="20" customFormat="true" ht="18" hidden="false" customHeight="false" outlineLevel="0" collapsed="false">
      <c r="A249" s="17" t="n">
        <f aca="false">A248+1</f>
        <v>33</v>
      </c>
      <c r="B249" s="17" t="s">
        <v>141</v>
      </c>
      <c r="C249" s="17" t="s">
        <v>515</v>
      </c>
      <c r="D249" s="31"/>
      <c r="E249" s="23" t="s">
        <v>516</v>
      </c>
    </row>
    <row r="250" s="20" customFormat="true" ht="18" hidden="false" customHeight="false" outlineLevel="0" collapsed="false">
      <c r="A250" s="17" t="n">
        <f aca="false">A249+1</f>
        <v>34</v>
      </c>
      <c r="B250" s="17" t="s">
        <v>141</v>
      </c>
      <c r="C250" s="17" t="s">
        <v>517</v>
      </c>
      <c r="D250" s="31"/>
      <c r="E250" s="23" t="s">
        <v>518</v>
      </c>
    </row>
    <row r="251" s="20" customFormat="true" ht="36" hidden="false" customHeight="false" outlineLevel="0" collapsed="false">
      <c r="A251" s="17" t="n">
        <f aca="false">A250+1</f>
        <v>35</v>
      </c>
      <c r="B251" s="17" t="s">
        <v>141</v>
      </c>
      <c r="C251" s="17" t="s">
        <v>519</v>
      </c>
      <c r="D251" s="31"/>
      <c r="E251" s="23" t="s">
        <v>520</v>
      </c>
    </row>
    <row r="252" s="20" customFormat="true" ht="36" hidden="false" customHeight="true" outlineLevel="0" collapsed="false">
      <c r="A252" s="17" t="n">
        <f aca="false">A251+1</f>
        <v>36</v>
      </c>
      <c r="B252" s="17" t="s">
        <v>141</v>
      </c>
      <c r="C252" s="42" t="s">
        <v>521</v>
      </c>
      <c r="D252" s="24" t="s">
        <v>522</v>
      </c>
      <c r="E252" s="24"/>
    </row>
    <row r="253" s="20" customFormat="true" ht="18" hidden="false" customHeight="false" outlineLevel="0" collapsed="false">
      <c r="A253" s="17" t="n">
        <f aca="false">A252+1</f>
        <v>37</v>
      </c>
      <c r="B253" s="17" t="s">
        <v>141</v>
      </c>
      <c r="C253" s="17" t="s">
        <v>523</v>
      </c>
      <c r="D253" s="31"/>
      <c r="E253" s="23" t="s">
        <v>524</v>
      </c>
    </row>
    <row r="254" s="20" customFormat="true" ht="18" hidden="false" customHeight="false" outlineLevel="0" collapsed="false">
      <c r="A254" s="17" t="n">
        <f aca="false">A253+1</f>
        <v>38</v>
      </c>
      <c r="B254" s="17" t="s">
        <v>141</v>
      </c>
      <c r="C254" s="17" t="s">
        <v>525</v>
      </c>
      <c r="D254" s="23"/>
      <c r="E254" s="23" t="s">
        <v>526</v>
      </c>
    </row>
    <row r="255" s="20" customFormat="true" ht="36" hidden="false" customHeight="false" outlineLevel="0" collapsed="false">
      <c r="A255" s="17" t="n">
        <f aca="false">A254+1</f>
        <v>39</v>
      </c>
      <c r="B255" s="17" t="s">
        <v>141</v>
      </c>
      <c r="C255" s="17" t="s">
        <v>527</v>
      </c>
      <c r="D255" s="23"/>
      <c r="E255" s="23" t="s">
        <v>528</v>
      </c>
    </row>
    <row r="256" s="20" customFormat="true" ht="36" hidden="false" customHeight="true" outlineLevel="0" collapsed="false">
      <c r="A256" s="17" t="n">
        <f aca="false">A255+1</f>
        <v>40</v>
      </c>
      <c r="B256" s="17" t="s">
        <v>141</v>
      </c>
      <c r="C256" s="42" t="s">
        <v>529</v>
      </c>
      <c r="D256" s="24" t="s">
        <v>452</v>
      </c>
      <c r="E256" s="24"/>
    </row>
    <row r="257" s="20" customFormat="true" ht="36" hidden="false" customHeight="true" outlineLevel="0" collapsed="false">
      <c r="A257" s="17" t="n">
        <f aca="false">A256+1</f>
        <v>41</v>
      </c>
      <c r="B257" s="17" t="s">
        <v>141</v>
      </c>
      <c r="C257" s="17" t="s">
        <v>530</v>
      </c>
      <c r="D257" s="31"/>
      <c r="E257" s="23" t="s">
        <v>531</v>
      </c>
    </row>
    <row r="258" s="20" customFormat="true" ht="36" hidden="false" customHeight="true" outlineLevel="0" collapsed="false">
      <c r="A258" s="17" t="n">
        <f aca="false">A257+1</f>
        <v>42</v>
      </c>
      <c r="B258" s="17" t="s">
        <v>141</v>
      </c>
      <c r="C258" s="17" t="s">
        <v>532</v>
      </c>
      <c r="D258" s="31"/>
      <c r="E258" s="23" t="s">
        <v>533</v>
      </c>
    </row>
    <row r="259" s="20" customFormat="true" ht="36" hidden="false" customHeight="true" outlineLevel="0" collapsed="false">
      <c r="A259" s="17" t="n">
        <f aca="false">A258+1</f>
        <v>43</v>
      </c>
      <c r="B259" s="17" t="s">
        <v>141</v>
      </c>
      <c r="C259" s="42" t="s">
        <v>534</v>
      </c>
      <c r="D259" s="24" t="s">
        <v>535</v>
      </c>
      <c r="E259" s="24"/>
    </row>
    <row r="260" s="20" customFormat="true" ht="18" hidden="false" customHeight="false" outlineLevel="0" collapsed="false">
      <c r="A260" s="17" t="n">
        <f aca="false">A259+1</f>
        <v>44</v>
      </c>
      <c r="B260" s="17" t="s">
        <v>141</v>
      </c>
      <c r="C260" s="17" t="s">
        <v>536</v>
      </c>
      <c r="D260" s="31"/>
      <c r="E260" s="23" t="s">
        <v>462</v>
      </c>
    </row>
    <row r="261" s="20" customFormat="true" ht="36" hidden="false" customHeight="false" outlineLevel="0" collapsed="false">
      <c r="A261" s="17" t="n">
        <f aca="false">A260+1</f>
        <v>45</v>
      </c>
      <c r="B261" s="17" t="s">
        <v>141</v>
      </c>
      <c r="C261" s="17" t="s">
        <v>537</v>
      </c>
      <c r="D261" s="31"/>
      <c r="E261" s="23" t="s">
        <v>464</v>
      </c>
    </row>
    <row r="262" s="20" customFormat="true" ht="18" hidden="false" customHeight="false" outlineLevel="0" collapsed="false">
      <c r="A262" s="17" t="n">
        <f aca="false">A261+1</f>
        <v>46</v>
      </c>
      <c r="B262" s="17" t="s">
        <v>141</v>
      </c>
      <c r="C262" s="17" t="s">
        <v>538</v>
      </c>
      <c r="D262" s="31"/>
      <c r="E262" s="23" t="s">
        <v>466</v>
      </c>
    </row>
    <row r="263" s="20" customFormat="true" ht="36" hidden="false" customHeight="false" outlineLevel="0" collapsed="false">
      <c r="A263" s="17" t="n">
        <f aca="false">A262+1</f>
        <v>47</v>
      </c>
      <c r="B263" s="17" t="s">
        <v>141</v>
      </c>
      <c r="C263" s="17" t="s">
        <v>539</v>
      </c>
      <c r="D263" s="31"/>
      <c r="E263" s="23" t="s">
        <v>468</v>
      </c>
    </row>
    <row r="264" s="20" customFormat="true" ht="36" hidden="false" customHeight="false" outlineLevel="0" collapsed="false">
      <c r="A264" s="17" t="n">
        <f aca="false">A263+1</f>
        <v>48</v>
      </c>
      <c r="B264" s="17" t="s">
        <v>141</v>
      </c>
      <c r="C264" s="17" t="s">
        <v>540</v>
      </c>
      <c r="D264" s="31"/>
      <c r="E264" s="23" t="s">
        <v>470</v>
      </c>
    </row>
    <row r="265" s="20" customFormat="true" ht="36" hidden="false" customHeight="true" outlineLevel="0" collapsed="false">
      <c r="A265" s="17" t="n">
        <f aca="false">A264+1</f>
        <v>49</v>
      </c>
      <c r="B265" s="17" t="s">
        <v>141</v>
      </c>
      <c r="C265" s="42" t="s">
        <v>541</v>
      </c>
      <c r="D265" s="24" t="s">
        <v>542</v>
      </c>
      <c r="E265" s="24"/>
    </row>
    <row r="266" s="20" customFormat="true" ht="24.75" hidden="false" customHeight="true" outlineLevel="0" collapsed="false">
      <c r="A266" s="17" t="n">
        <f aca="false">A265+1</f>
        <v>50</v>
      </c>
      <c r="B266" s="17" t="s">
        <v>141</v>
      </c>
      <c r="C266" s="17" t="s">
        <v>543</v>
      </c>
      <c r="D266" s="31"/>
      <c r="E266" s="23" t="s">
        <v>544</v>
      </c>
    </row>
    <row r="267" s="20" customFormat="true" ht="36" hidden="false" customHeight="false" outlineLevel="0" collapsed="false">
      <c r="A267" s="17" t="n">
        <f aca="false">A266+1</f>
        <v>51</v>
      </c>
      <c r="B267" s="17" t="s">
        <v>141</v>
      </c>
      <c r="C267" s="17" t="s">
        <v>545</v>
      </c>
      <c r="D267" s="31"/>
      <c r="E267" s="23" t="s">
        <v>546</v>
      </c>
    </row>
    <row r="268" s="20" customFormat="true" ht="36" hidden="false" customHeight="false" outlineLevel="0" collapsed="false">
      <c r="A268" s="17" t="n">
        <f aca="false">A267+1</f>
        <v>52</v>
      </c>
      <c r="B268" s="17" t="s">
        <v>141</v>
      </c>
      <c r="C268" s="17" t="s">
        <v>547</v>
      </c>
      <c r="D268" s="31"/>
      <c r="E268" s="23" t="s">
        <v>548</v>
      </c>
    </row>
    <row r="269" s="20" customFormat="true" ht="36" hidden="false" customHeight="false" outlineLevel="0" collapsed="false">
      <c r="A269" s="17" t="n">
        <f aca="false">A268+1</f>
        <v>53</v>
      </c>
      <c r="B269" s="17" t="s">
        <v>141</v>
      </c>
      <c r="C269" s="17" t="s">
        <v>549</v>
      </c>
      <c r="D269" s="31"/>
      <c r="E269" s="23" t="s">
        <v>550</v>
      </c>
    </row>
    <row r="270" s="20" customFormat="true" ht="18" hidden="false" customHeight="false" outlineLevel="0" collapsed="false">
      <c r="A270" s="17" t="n">
        <f aca="false">A269+1</f>
        <v>54</v>
      </c>
      <c r="B270" s="17" t="s">
        <v>141</v>
      </c>
      <c r="C270" s="17" t="s">
        <v>551</v>
      </c>
      <c r="D270" s="31"/>
      <c r="E270" s="23" t="s">
        <v>552</v>
      </c>
    </row>
    <row r="271" s="20" customFormat="true" ht="36" hidden="false" customHeight="false" outlineLevel="0" collapsed="false">
      <c r="A271" s="17" t="n">
        <f aca="false">A270+1</f>
        <v>55</v>
      </c>
      <c r="B271" s="17" t="s">
        <v>141</v>
      </c>
      <c r="C271" s="17" t="s">
        <v>553</v>
      </c>
      <c r="D271" s="31"/>
      <c r="E271" s="23" t="s">
        <v>554</v>
      </c>
    </row>
    <row r="272" s="20" customFormat="true" ht="36" hidden="false" customHeight="true" outlineLevel="0" collapsed="false">
      <c r="A272" s="17" t="n">
        <f aca="false">A271+1</f>
        <v>56</v>
      </c>
      <c r="B272" s="17" t="s">
        <v>141</v>
      </c>
      <c r="C272" s="42" t="s">
        <v>555</v>
      </c>
      <c r="D272" s="24" t="s">
        <v>494</v>
      </c>
      <c r="E272" s="24"/>
    </row>
    <row r="273" s="20" customFormat="true" ht="36" hidden="false" customHeight="false" outlineLevel="0" collapsed="false">
      <c r="A273" s="17" t="n">
        <f aca="false">A272+1</f>
        <v>57</v>
      </c>
      <c r="B273" s="17" t="s">
        <v>141</v>
      </c>
      <c r="C273" s="17" t="s">
        <v>556</v>
      </c>
      <c r="D273" s="31"/>
      <c r="E273" s="23" t="s">
        <v>557</v>
      </c>
    </row>
    <row r="274" s="20" customFormat="true" ht="45.75" hidden="false" customHeight="true" outlineLevel="0" collapsed="false">
      <c r="A274" s="17" t="n">
        <f aca="false">A273+1</f>
        <v>58</v>
      </c>
      <c r="B274" s="17" t="s">
        <v>141</v>
      </c>
      <c r="C274" s="17" t="s">
        <v>558</v>
      </c>
      <c r="D274" s="31"/>
      <c r="E274" s="23" t="s">
        <v>559</v>
      </c>
    </row>
    <row r="275" s="20" customFormat="true" ht="36" hidden="false" customHeight="false" outlineLevel="0" collapsed="false">
      <c r="A275" s="17" t="n">
        <f aca="false">A274+1</f>
        <v>59</v>
      </c>
      <c r="B275" s="17" t="s">
        <v>141</v>
      </c>
      <c r="C275" s="17" t="s">
        <v>560</v>
      </c>
      <c r="D275" s="31"/>
      <c r="E275" s="23" t="s">
        <v>561</v>
      </c>
    </row>
    <row r="276" s="20" customFormat="true" ht="36" hidden="false" customHeight="false" outlineLevel="0" collapsed="false">
      <c r="A276" s="17" t="n">
        <f aca="false">A275+1</f>
        <v>60</v>
      </c>
      <c r="B276" s="17" t="s">
        <v>141</v>
      </c>
      <c r="C276" s="17" t="s">
        <v>562</v>
      </c>
      <c r="D276" s="31"/>
      <c r="E276" s="23" t="s">
        <v>563</v>
      </c>
    </row>
    <row r="277" s="20" customFormat="true" ht="44.25" hidden="false" customHeight="true" outlineLevel="0" collapsed="false">
      <c r="A277" s="17" t="n">
        <f aca="false">A276+1</f>
        <v>61</v>
      </c>
      <c r="B277" s="17" t="s">
        <v>141</v>
      </c>
      <c r="C277" s="42" t="s">
        <v>564</v>
      </c>
      <c r="D277" s="24" t="s">
        <v>504</v>
      </c>
      <c r="E277" s="24"/>
    </row>
    <row r="278" s="20" customFormat="true" ht="36" hidden="false" customHeight="false" outlineLevel="0" collapsed="false">
      <c r="A278" s="17" t="n">
        <f aca="false">A277+1</f>
        <v>62</v>
      </c>
      <c r="B278" s="17" t="s">
        <v>141</v>
      </c>
      <c r="C278" s="17" t="s">
        <v>565</v>
      </c>
      <c r="D278" s="31"/>
      <c r="E278" s="23" t="s">
        <v>566</v>
      </c>
    </row>
    <row r="279" s="20" customFormat="true" ht="36" hidden="false" customHeight="false" outlineLevel="0" collapsed="false">
      <c r="A279" s="17" t="n">
        <f aca="false">A278+1</f>
        <v>63</v>
      </c>
      <c r="B279" s="17" t="s">
        <v>141</v>
      </c>
      <c r="C279" s="17" t="s">
        <v>567</v>
      </c>
      <c r="D279" s="31"/>
      <c r="E279" s="23" t="s">
        <v>568</v>
      </c>
    </row>
    <row r="280" s="20" customFormat="true" ht="36" hidden="false" customHeight="false" outlineLevel="0" collapsed="false">
      <c r="A280" s="17" t="n">
        <f aca="false">A279+1</f>
        <v>64</v>
      </c>
      <c r="B280" s="17" t="s">
        <v>141</v>
      </c>
      <c r="C280" s="17" t="s">
        <v>569</v>
      </c>
      <c r="D280" s="31"/>
      <c r="E280" s="23" t="s">
        <v>570</v>
      </c>
    </row>
    <row r="281" s="20" customFormat="true" ht="36" hidden="false" customHeight="false" outlineLevel="0" collapsed="false">
      <c r="A281" s="17" t="n">
        <f aca="false">A280+1</f>
        <v>65</v>
      </c>
      <c r="B281" s="17" t="s">
        <v>141</v>
      </c>
      <c r="C281" s="17" t="s">
        <v>571</v>
      </c>
      <c r="D281" s="31"/>
      <c r="E281" s="23" t="s">
        <v>572</v>
      </c>
    </row>
    <row r="282" s="20" customFormat="true" ht="36" hidden="false" customHeight="false" outlineLevel="0" collapsed="false">
      <c r="A282" s="17" t="n">
        <f aca="false">A281+1</f>
        <v>66</v>
      </c>
      <c r="B282" s="17" t="s">
        <v>141</v>
      </c>
      <c r="C282" s="17" t="s">
        <v>573</v>
      </c>
      <c r="D282" s="31"/>
      <c r="E282" s="23" t="s">
        <v>574</v>
      </c>
    </row>
    <row r="283" s="20" customFormat="true" ht="36" hidden="false" customHeight="false" outlineLevel="0" collapsed="false">
      <c r="A283" s="17" t="n">
        <f aca="false">A282+1</f>
        <v>67</v>
      </c>
      <c r="B283" s="17" t="s">
        <v>141</v>
      </c>
      <c r="C283" s="17" t="s">
        <v>575</v>
      </c>
      <c r="D283" s="31"/>
      <c r="E283" s="23" t="s">
        <v>576</v>
      </c>
    </row>
    <row r="284" s="20" customFormat="true" ht="36" hidden="false" customHeight="false" outlineLevel="0" collapsed="false">
      <c r="A284" s="17" t="n">
        <f aca="false">A283+1</f>
        <v>68</v>
      </c>
      <c r="B284" s="17" t="s">
        <v>141</v>
      </c>
      <c r="C284" s="17" t="s">
        <v>577</v>
      </c>
      <c r="D284" s="31"/>
      <c r="E284" s="23" t="s">
        <v>578</v>
      </c>
    </row>
    <row r="285" s="20" customFormat="true" ht="28.5" hidden="false" customHeight="true" outlineLevel="0" collapsed="false">
      <c r="A285" s="17" t="n">
        <f aca="false">A284+1</f>
        <v>69</v>
      </c>
      <c r="B285" s="17" t="s">
        <v>141</v>
      </c>
      <c r="C285" s="42" t="s">
        <v>579</v>
      </c>
      <c r="D285" s="24" t="s">
        <v>580</v>
      </c>
      <c r="E285" s="24"/>
    </row>
    <row r="286" s="20" customFormat="true" ht="18" hidden="false" customHeight="false" outlineLevel="0" collapsed="false">
      <c r="A286" s="17" t="n">
        <f aca="false">A285+1</f>
        <v>70</v>
      </c>
      <c r="B286" s="17" t="s">
        <v>141</v>
      </c>
      <c r="C286" s="21" t="s">
        <v>581</v>
      </c>
      <c r="D286" s="28"/>
      <c r="E286" s="28" t="s">
        <v>580</v>
      </c>
    </row>
    <row r="287" s="20" customFormat="true" ht="28.5" hidden="false" customHeight="true" outlineLevel="0" collapsed="false">
      <c r="A287" s="17" t="s">
        <v>582</v>
      </c>
      <c r="B287" s="17" t="s">
        <v>141</v>
      </c>
      <c r="C287" s="42" t="s">
        <v>583</v>
      </c>
      <c r="D287" s="43" t="s">
        <v>584</v>
      </c>
      <c r="E287" s="43"/>
    </row>
    <row r="288" s="20" customFormat="true" ht="18" hidden="false" customHeight="false" outlineLevel="0" collapsed="false">
      <c r="A288" s="17" t="s">
        <v>582</v>
      </c>
      <c r="B288" s="17" t="s">
        <v>141</v>
      </c>
      <c r="C288" s="33" t="s">
        <v>585</v>
      </c>
      <c r="D288" s="44"/>
      <c r="E288" s="23" t="s">
        <v>586</v>
      </c>
    </row>
    <row r="289" s="20" customFormat="true" ht="18" hidden="false" customHeight="false" outlineLevel="0" collapsed="false">
      <c r="A289" s="17" t="s">
        <v>582</v>
      </c>
      <c r="B289" s="17" t="s">
        <v>141</v>
      </c>
      <c r="C289" s="33" t="s">
        <v>587</v>
      </c>
      <c r="D289" s="44"/>
      <c r="E289" s="23" t="s">
        <v>586</v>
      </c>
    </row>
    <row r="290" s="20" customFormat="true" ht="18" hidden="false" customHeight="false" outlineLevel="0" collapsed="false">
      <c r="A290" s="17" t="s">
        <v>582</v>
      </c>
      <c r="B290" s="17" t="s">
        <v>141</v>
      </c>
      <c r="C290" s="33" t="s">
        <v>588</v>
      </c>
      <c r="D290" s="44"/>
      <c r="E290" s="23" t="s">
        <v>589</v>
      </c>
    </row>
    <row r="291" s="20" customFormat="true" ht="18" hidden="false" customHeight="false" outlineLevel="0" collapsed="false">
      <c r="A291" s="17" t="s">
        <v>582</v>
      </c>
      <c r="B291" s="17" t="s">
        <v>141</v>
      </c>
      <c r="C291" s="33" t="s">
        <v>590</v>
      </c>
      <c r="D291" s="44"/>
      <c r="E291" s="23" t="s">
        <v>589</v>
      </c>
    </row>
    <row r="292" s="20" customFormat="true" ht="18" hidden="false" customHeight="false" outlineLevel="0" collapsed="false">
      <c r="A292" s="17" t="s">
        <v>582</v>
      </c>
      <c r="B292" s="17" t="s">
        <v>141</v>
      </c>
      <c r="C292" s="33" t="s">
        <v>591</v>
      </c>
      <c r="D292" s="44"/>
      <c r="E292" s="23" t="s">
        <v>589</v>
      </c>
    </row>
    <row r="293" s="20" customFormat="true" ht="18" hidden="false" customHeight="false" outlineLevel="0" collapsed="false">
      <c r="A293" s="17" t="s">
        <v>582</v>
      </c>
      <c r="B293" s="17" t="s">
        <v>141</v>
      </c>
      <c r="C293" s="33" t="s">
        <v>592</v>
      </c>
      <c r="D293" s="44"/>
      <c r="E293" s="45" t="s">
        <v>593</v>
      </c>
    </row>
    <row r="294" s="20" customFormat="true" ht="18" hidden="false" customHeight="false" outlineLevel="0" collapsed="false">
      <c r="A294" s="17" t="s">
        <v>582</v>
      </c>
      <c r="B294" s="17" t="s">
        <v>141</v>
      </c>
      <c r="C294" s="33" t="s">
        <v>594</v>
      </c>
      <c r="D294" s="44"/>
      <c r="E294" s="45" t="s">
        <v>595</v>
      </c>
    </row>
    <row r="295" s="20" customFormat="true" ht="18" hidden="false" customHeight="false" outlineLevel="0" collapsed="false">
      <c r="A295" s="17" t="s">
        <v>582</v>
      </c>
      <c r="B295" s="17" t="s">
        <v>141</v>
      </c>
      <c r="C295" s="46" t="s">
        <v>596</v>
      </c>
      <c r="D295" s="44"/>
      <c r="E295" s="45" t="s">
        <v>597</v>
      </c>
    </row>
    <row r="296" s="20" customFormat="true" ht="28.5" hidden="false" customHeight="true" outlineLevel="0" collapsed="false">
      <c r="A296" s="17" t="s">
        <v>582</v>
      </c>
      <c r="B296" s="17" t="s">
        <v>141</v>
      </c>
      <c r="C296" s="42" t="s">
        <v>598</v>
      </c>
      <c r="D296" s="24" t="s">
        <v>599</v>
      </c>
      <c r="E296" s="24"/>
    </row>
    <row r="297" s="20" customFormat="true" ht="18" hidden="false" customHeight="false" outlineLevel="0" collapsed="false">
      <c r="A297" s="17" t="s">
        <v>582</v>
      </c>
      <c r="B297" s="17" t="s">
        <v>141</v>
      </c>
      <c r="C297" s="33" t="s">
        <v>600</v>
      </c>
      <c r="D297" s="31"/>
      <c r="E297" s="23" t="s">
        <v>601</v>
      </c>
    </row>
    <row r="298" s="20" customFormat="true" ht="18" hidden="false" customHeight="false" outlineLevel="0" collapsed="false">
      <c r="A298" s="17" t="s">
        <v>582</v>
      </c>
      <c r="B298" s="17" t="s">
        <v>141</v>
      </c>
      <c r="C298" s="33" t="s">
        <v>602</v>
      </c>
      <c r="D298" s="31"/>
      <c r="E298" s="23" t="s">
        <v>601</v>
      </c>
    </row>
    <row r="299" s="20" customFormat="true" ht="18" hidden="false" customHeight="false" outlineLevel="0" collapsed="false">
      <c r="A299" s="17" t="s">
        <v>582</v>
      </c>
      <c r="B299" s="17" t="s">
        <v>141</v>
      </c>
      <c r="C299" s="33" t="s">
        <v>603</v>
      </c>
      <c r="D299" s="31"/>
      <c r="E299" s="23" t="s">
        <v>604</v>
      </c>
    </row>
    <row r="300" s="20" customFormat="true" ht="37.5" hidden="false" customHeight="true" outlineLevel="0" collapsed="false">
      <c r="A300" s="17" t="s">
        <v>582</v>
      </c>
      <c r="B300" s="17" t="s">
        <v>141</v>
      </c>
      <c r="C300" s="42" t="s">
        <v>605</v>
      </c>
      <c r="D300" s="24" t="s">
        <v>606</v>
      </c>
      <c r="E300" s="24"/>
    </row>
    <row r="301" s="20" customFormat="true" ht="18" hidden="false" customHeight="false" outlineLevel="0" collapsed="false">
      <c r="A301" s="17" t="s">
        <v>582</v>
      </c>
      <c r="B301" s="17" t="s">
        <v>141</v>
      </c>
      <c r="C301" s="33" t="s">
        <v>607</v>
      </c>
      <c r="D301" s="31"/>
      <c r="E301" s="23" t="s">
        <v>608</v>
      </c>
    </row>
    <row r="302" s="20" customFormat="true" ht="18" hidden="false" customHeight="false" outlineLevel="0" collapsed="false">
      <c r="A302" s="17" t="s">
        <v>582</v>
      </c>
      <c r="B302" s="17" t="s">
        <v>141</v>
      </c>
      <c r="C302" s="33" t="s">
        <v>609</v>
      </c>
      <c r="D302" s="31"/>
      <c r="E302" s="23" t="s">
        <v>610</v>
      </c>
    </row>
    <row r="303" s="20" customFormat="true" ht="18" hidden="false" customHeight="false" outlineLevel="0" collapsed="false">
      <c r="A303" s="17" t="s">
        <v>582</v>
      </c>
      <c r="B303" s="17" t="s">
        <v>141</v>
      </c>
      <c r="C303" s="33" t="s">
        <v>611</v>
      </c>
      <c r="D303" s="31"/>
      <c r="E303" s="23" t="s">
        <v>612</v>
      </c>
    </row>
    <row r="304" s="20" customFormat="true" ht="18" hidden="false" customHeight="false" outlineLevel="0" collapsed="false">
      <c r="A304" s="17" t="s">
        <v>582</v>
      </c>
      <c r="B304" s="17" t="s">
        <v>141</v>
      </c>
      <c r="C304" s="33" t="s">
        <v>613</v>
      </c>
      <c r="D304" s="31"/>
      <c r="E304" s="23" t="s">
        <v>614</v>
      </c>
    </row>
    <row r="305" s="20" customFormat="true" ht="18" hidden="false" customHeight="false" outlineLevel="0" collapsed="false">
      <c r="A305" s="17" t="s">
        <v>582</v>
      </c>
      <c r="B305" s="17" t="s">
        <v>141</v>
      </c>
      <c r="C305" s="33" t="s">
        <v>615</v>
      </c>
      <c r="D305" s="31"/>
      <c r="E305" s="23" t="s">
        <v>616</v>
      </c>
    </row>
    <row r="306" s="20" customFormat="true" ht="18" hidden="false" customHeight="false" outlineLevel="0" collapsed="false">
      <c r="A306" s="17" t="s">
        <v>582</v>
      </c>
      <c r="B306" s="17" t="s">
        <v>141</v>
      </c>
      <c r="C306" s="33" t="s">
        <v>617</v>
      </c>
      <c r="D306" s="31"/>
      <c r="E306" s="23" t="s">
        <v>618</v>
      </c>
    </row>
    <row r="307" s="20" customFormat="true" ht="18" hidden="false" customHeight="false" outlineLevel="0" collapsed="false">
      <c r="A307" s="17" t="s">
        <v>582</v>
      </c>
      <c r="B307" s="17" t="s">
        <v>141</v>
      </c>
      <c r="C307" s="33" t="s">
        <v>619</v>
      </c>
      <c r="D307" s="31"/>
      <c r="E307" s="23" t="s">
        <v>620</v>
      </c>
    </row>
    <row r="308" s="20" customFormat="true" ht="18" hidden="false" customHeight="false" outlineLevel="0" collapsed="false">
      <c r="A308" s="17" t="s">
        <v>582</v>
      </c>
      <c r="B308" s="17" t="s">
        <v>141</v>
      </c>
      <c r="C308" s="33" t="s">
        <v>621</v>
      </c>
      <c r="D308" s="31"/>
      <c r="E308" s="23" t="s">
        <v>622</v>
      </c>
    </row>
    <row r="309" s="20" customFormat="true" ht="18" hidden="false" customHeight="false" outlineLevel="0" collapsed="false">
      <c r="A309" s="17" t="s">
        <v>582</v>
      </c>
      <c r="B309" s="17" t="s">
        <v>141</v>
      </c>
      <c r="C309" s="33" t="s">
        <v>623</v>
      </c>
      <c r="D309" s="31"/>
      <c r="E309" s="23" t="s">
        <v>624</v>
      </c>
    </row>
    <row r="310" customFormat="false" ht="36" hidden="false" customHeight="true" outlineLevel="0" collapsed="false">
      <c r="A310" s="17" t="n">
        <f aca="false">A309+1</f>
        <v>42</v>
      </c>
      <c r="B310" s="17" t="s">
        <v>141</v>
      </c>
      <c r="C310" s="42" t="s">
        <v>625</v>
      </c>
      <c r="D310" s="43" t="s">
        <v>626</v>
      </c>
      <c r="E310" s="43"/>
    </row>
    <row r="311" customFormat="false" ht="18" hidden="false" customHeight="false" outlineLevel="0" collapsed="false">
      <c r="A311" s="17" t="n">
        <f aca="false">A310+1</f>
        <v>43</v>
      </c>
      <c r="B311" s="17" t="s">
        <v>141</v>
      </c>
      <c r="C311" s="21" t="s">
        <v>627</v>
      </c>
      <c r="D311" s="47"/>
      <c r="E311" s="28" t="s">
        <v>626</v>
      </c>
    </row>
    <row r="312" s="20" customFormat="true" ht="41.25" hidden="false" customHeight="true" outlineLevel="0" collapsed="false">
      <c r="A312" s="17" t="n">
        <f aca="false">A311+1</f>
        <v>44</v>
      </c>
      <c r="B312" s="17" t="s">
        <v>141</v>
      </c>
      <c r="C312" s="42" t="s">
        <v>628</v>
      </c>
      <c r="D312" s="24" t="s">
        <v>629</v>
      </c>
      <c r="E312" s="24"/>
    </row>
    <row r="313" s="20" customFormat="true" ht="18" hidden="false" customHeight="false" outlineLevel="0" collapsed="false">
      <c r="A313" s="17" t="s">
        <v>630</v>
      </c>
      <c r="B313" s="17" t="s">
        <v>141</v>
      </c>
      <c r="C313" s="17" t="s">
        <v>22</v>
      </c>
      <c r="D313" s="31"/>
      <c r="E313" s="23" t="s">
        <v>631</v>
      </c>
    </row>
    <row r="314" s="20" customFormat="true" ht="18" hidden="false" customHeight="false" outlineLevel="0" collapsed="false">
      <c r="A314" s="17" t="s">
        <v>630</v>
      </c>
      <c r="B314" s="17" t="s">
        <v>141</v>
      </c>
      <c r="C314" s="17" t="s">
        <v>632</v>
      </c>
      <c r="D314" s="31"/>
      <c r="E314" s="23" t="s">
        <v>633</v>
      </c>
    </row>
    <row r="315" s="20" customFormat="true" ht="18" hidden="false" customHeight="false" outlineLevel="0" collapsed="false">
      <c r="A315" s="17" t="s">
        <v>630</v>
      </c>
      <c r="B315" s="17" t="s">
        <v>141</v>
      </c>
      <c r="C315" s="17" t="s">
        <v>634</v>
      </c>
      <c r="D315" s="31"/>
      <c r="E315" s="23" t="s">
        <v>635</v>
      </c>
    </row>
    <row r="316" s="20" customFormat="true" ht="18" hidden="false" customHeight="false" outlineLevel="0" collapsed="false">
      <c r="A316" s="17" t="s">
        <v>630</v>
      </c>
      <c r="B316" s="17" t="s">
        <v>141</v>
      </c>
      <c r="C316" s="17" t="s">
        <v>636</v>
      </c>
      <c r="D316" s="31"/>
      <c r="E316" s="23" t="s">
        <v>637</v>
      </c>
    </row>
    <row r="317" s="20" customFormat="true" ht="36" hidden="false" customHeight="false" outlineLevel="0" collapsed="false">
      <c r="A317" s="17" t="s">
        <v>630</v>
      </c>
      <c r="B317" s="17" t="s">
        <v>141</v>
      </c>
      <c r="C317" s="17" t="s">
        <v>638</v>
      </c>
      <c r="D317" s="31"/>
      <c r="E317" s="23" t="s">
        <v>639</v>
      </c>
    </row>
    <row r="318" s="20" customFormat="true" ht="36" hidden="false" customHeight="false" outlineLevel="0" collapsed="false">
      <c r="A318" s="17" t="s">
        <v>630</v>
      </c>
      <c r="B318" s="17" t="s">
        <v>141</v>
      </c>
      <c r="C318" s="17" t="s">
        <v>640</v>
      </c>
      <c r="D318" s="31"/>
      <c r="E318" s="23" t="s">
        <v>641</v>
      </c>
    </row>
    <row r="319" s="20" customFormat="true" ht="18" hidden="false" customHeight="false" outlineLevel="0" collapsed="false">
      <c r="A319" s="17" t="s">
        <v>630</v>
      </c>
      <c r="B319" s="17" t="s">
        <v>141</v>
      </c>
      <c r="C319" s="17" t="s">
        <v>642</v>
      </c>
      <c r="D319" s="31"/>
      <c r="E319" s="23" t="s">
        <v>643</v>
      </c>
    </row>
    <row r="320" s="20" customFormat="true" ht="36" hidden="false" customHeight="false" outlineLevel="0" collapsed="false">
      <c r="A320" s="17" t="s">
        <v>630</v>
      </c>
      <c r="B320" s="17" t="s">
        <v>141</v>
      </c>
      <c r="C320" s="17" t="s">
        <v>644</v>
      </c>
      <c r="D320" s="31"/>
      <c r="E320" s="23" t="s">
        <v>645</v>
      </c>
    </row>
    <row r="321" s="20" customFormat="true" ht="18" hidden="false" customHeight="false" outlineLevel="0" collapsed="false">
      <c r="A321" s="17" t="s">
        <v>630</v>
      </c>
      <c r="B321" s="17" t="s">
        <v>141</v>
      </c>
      <c r="C321" s="17" t="s">
        <v>646</v>
      </c>
      <c r="D321" s="31"/>
      <c r="E321" s="23" t="s">
        <v>647</v>
      </c>
    </row>
    <row r="322" s="20" customFormat="true" ht="41.25" hidden="false" customHeight="true" outlineLevel="0" collapsed="false">
      <c r="A322" s="17" t="n">
        <f aca="false">A321+1</f>
        <v>56</v>
      </c>
      <c r="B322" s="17" t="s">
        <v>141</v>
      </c>
      <c r="C322" s="42" t="s">
        <v>648</v>
      </c>
      <c r="D322" s="24" t="s">
        <v>649</v>
      </c>
      <c r="E322" s="24"/>
    </row>
    <row r="323" s="20" customFormat="true" ht="18" hidden="false" customHeight="false" outlineLevel="0" collapsed="false">
      <c r="A323" s="17" t="n">
        <f aca="false">A322+1</f>
        <v>57</v>
      </c>
      <c r="B323" s="17" t="s">
        <v>141</v>
      </c>
      <c r="C323" s="17" t="s">
        <v>650</v>
      </c>
      <c r="D323" s="31"/>
      <c r="E323" s="23" t="s">
        <v>651</v>
      </c>
    </row>
    <row r="324" s="20" customFormat="true" ht="36" hidden="false" customHeight="false" outlineLevel="0" collapsed="false">
      <c r="A324" s="17" t="n">
        <f aca="false">A323+1</f>
        <v>58</v>
      </c>
      <c r="B324" s="17" t="s">
        <v>141</v>
      </c>
      <c r="C324" s="17" t="s">
        <v>652</v>
      </c>
      <c r="D324" s="31"/>
      <c r="E324" s="23" t="s">
        <v>464</v>
      </c>
    </row>
    <row r="325" s="20" customFormat="true" ht="36" hidden="false" customHeight="false" outlineLevel="0" collapsed="false">
      <c r="A325" s="17" t="n">
        <f aca="false">A324+1</f>
        <v>59</v>
      </c>
      <c r="B325" s="17" t="s">
        <v>141</v>
      </c>
      <c r="C325" s="17" t="s">
        <v>653</v>
      </c>
      <c r="D325" s="31"/>
      <c r="E325" s="23" t="s">
        <v>654</v>
      </c>
    </row>
    <row r="326" s="20" customFormat="true" ht="36" hidden="false" customHeight="false" outlineLevel="0" collapsed="false">
      <c r="A326" s="17" t="n">
        <f aca="false">A325+1</f>
        <v>60</v>
      </c>
      <c r="B326" s="17" t="s">
        <v>141</v>
      </c>
      <c r="C326" s="17" t="s">
        <v>655</v>
      </c>
      <c r="D326" s="31"/>
      <c r="E326" s="23" t="s">
        <v>656</v>
      </c>
    </row>
    <row r="327" s="20" customFormat="true" ht="36" hidden="false" customHeight="false" outlineLevel="0" collapsed="false">
      <c r="A327" s="17" t="n">
        <f aca="false">A326+1</f>
        <v>61</v>
      </c>
      <c r="B327" s="17" t="s">
        <v>141</v>
      </c>
      <c r="C327" s="17" t="s">
        <v>657</v>
      </c>
      <c r="D327" s="31"/>
      <c r="E327" s="23" t="s">
        <v>658</v>
      </c>
    </row>
    <row r="328" s="20" customFormat="true" ht="36" hidden="false" customHeight="false" outlineLevel="0" collapsed="false">
      <c r="A328" s="17" t="n">
        <f aca="false">A327+1</f>
        <v>62</v>
      </c>
      <c r="B328" s="17" t="s">
        <v>141</v>
      </c>
      <c r="C328" s="17" t="s">
        <v>659</v>
      </c>
      <c r="D328" s="31"/>
      <c r="E328" s="23" t="s">
        <v>470</v>
      </c>
    </row>
    <row r="329" s="20" customFormat="true" ht="36" hidden="false" customHeight="false" outlineLevel="0" collapsed="false">
      <c r="A329" s="17" t="n">
        <f aca="false">A328+1</f>
        <v>63</v>
      </c>
      <c r="B329" s="17" t="s">
        <v>141</v>
      </c>
      <c r="C329" s="17" t="s">
        <v>660</v>
      </c>
      <c r="D329" s="31"/>
      <c r="E329" s="23" t="s">
        <v>661</v>
      </c>
    </row>
    <row r="330" s="20" customFormat="true" ht="41.25" hidden="false" customHeight="true" outlineLevel="0" collapsed="false">
      <c r="A330" s="17" t="n">
        <f aca="false">A329+1</f>
        <v>64</v>
      </c>
      <c r="B330" s="17" t="s">
        <v>141</v>
      </c>
      <c r="C330" s="42" t="s">
        <v>662</v>
      </c>
      <c r="D330" s="24" t="s">
        <v>663</v>
      </c>
      <c r="E330" s="24"/>
    </row>
    <row r="331" s="20" customFormat="true" ht="36" hidden="false" customHeight="false" outlineLevel="0" collapsed="false">
      <c r="A331" s="17" t="n">
        <f aca="false">A330+1</f>
        <v>65</v>
      </c>
      <c r="B331" s="17" t="s">
        <v>141</v>
      </c>
      <c r="C331" s="17" t="s">
        <v>664</v>
      </c>
      <c r="D331" s="31"/>
      <c r="E331" s="23" t="s">
        <v>665</v>
      </c>
    </row>
    <row r="332" s="20" customFormat="true" ht="36" hidden="false" customHeight="false" outlineLevel="0" collapsed="false">
      <c r="A332" s="17" t="n">
        <f aca="false">A331+1</f>
        <v>66</v>
      </c>
      <c r="B332" s="17" t="s">
        <v>141</v>
      </c>
      <c r="C332" s="17" t="s">
        <v>666</v>
      </c>
      <c r="D332" s="31"/>
      <c r="E332" s="23" t="s">
        <v>667</v>
      </c>
    </row>
    <row r="333" s="20" customFormat="true" ht="36" hidden="false" customHeight="false" outlineLevel="0" collapsed="false">
      <c r="A333" s="17" t="n">
        <f aca="false">A332+1</f>
        <v>67</v>
      </c>
      <c r="B333" s="17" t="s">
        <v>141</v>
      </c>
      <c r="C333" s="17" t="s">
        <v>668</v>
      </c>
      <c r="D333" s="31"/>
      <c r="E333" s="23" t="s">
        <v>669</v>
      </c>
    </row>
    <row r="334" s="20" customFormat="true" ht="36" hidden="false" customHeight="false" outlineLevel="0" collapsed="false">
      <c r="A334" s="17" t="n">
        <f aca="false">A333+1</f>
        <v>68</v>
      </c>
      <c r="B334" s="17" t="s">
        <v>141</v>
      </c>
      <c r="C334" s="17" t="s">
        <v>670</v>
      </c>
      <c r="D334" s="31"/>
      <c r="E334" s="23" t="s">
        <v>671</v>
      </c>
    </row>
    <row r="335" s="20" customFormat="true" ht="18" hidden="false" customHeight="false" outlineLevel="0" collapsed="false">
      <c r="A335" s="17" t="n">
        <f aca="false">A334+1</f>
        <v>69</v>
      </c>
      <c r="B335" s="17" t="s">
        <v>141</v>
      </c>
      <c r="C335" s="17" t="s">
        <v>672</v>
      </c>
      <c r="D335" s="31"/>
      <c r="E335" s="23" t="s">
        <v>673</v>
      </c>
    </row>
    <row r="336" s="20" customFormat="true" ht="36" hidden="false" customHeight="false" outlineLevel="0" collapsed="false">
      <c r="A336" s="17" t="n">
        <f aca="false">A335+1</f>
        <v>70</v>
      </c>
      <c r="B336" s="17" t="s">
        <v>141</v>
      </c>
      <c r="C336" s="17" t="s">
        <v>674</v>
      </c>
      <c r="D336" s="31"/>
      <c r="E336" s="23" t="s">
        <v>675</v>
      </c>
    </row>
    <row r="337" s="20" customFormat="true" ht="18" hidden="false" customHeight="false" outlineLevel="0" collapsed="false">
      <c r="A337" s="17" t="n">
        <f aca="false">A336+1</f>
        <v>71</v>
      </c>
      <c r="B337" s="17" t="s">
        <v>141</v>
      </c>
      <c r="C337" s="17" t="s">
        <v>676</v>
      </c>
      <c r="D337" s="31"/>
      <c r="E337" s="23" t="s">
        <v>677</v>
      </c>
    </row>
    <row r="338" s="20" customFormat="true" ht="36" hidden="false" customHeight="false" outlineLevel="0" collapsed="false">
      <c r="A338" s="17" t="n">
        <f aca="false">A337+1</f>
        <v>72</v>
      </c>
      <c r="B338" s="17" t="s">
        <v>141</v>
      </c>
      <c r="C338" s="17" t="s">
        <v>678</v>
      </c>
      <c r="D338" s="31"/>
      <c r="E338" s="23" t="s">
        <v>679</v>
      </c>
    </row>
    <row r="339" s="20" customFormat="true" ht="18" hidden="false" customHeight="false" outlineLevel="0" collapsed="false">
      <c r="A339" s="17" t="n">
        <f aca="false">A338+1</f>
        <v>73</v>
      </c>
      <c r="B339" s="17" t="s">
        <v>141</v>
      </c>
      <c r="C339" s="17" t="s">
        <v>680</v>
      </c>
      <c r="D339" s="31"/>
      <c r="E339" s="23" t="s">
        <v>681</v>
      </c>
    </row>
    <row r="340" s="20" customFormat="true" ht="36" hidden="false" customHeight="false" outlineLevel="0" collapsed="false">
      <c r="A340" s="17" t="n">
        <f aca="false">A339+1</f>
        <v>74</v>
      </c>
      <c r="B340" s="17" t="s">
        <v>141</v>
      </c>
      <c r="C340" s="17" t="s">
        <v>682</v>
      </c>
      <c r="D340" s="31"/>
      <c r="E340" s="23" t="s">
        <v>683</v>
      </c>
    </row>
    <row r="341" s="20" customFormat="true" ht="36" hidden="false" customHeight="false" outlineLevel="0" collapsed="false">
      <c r="A341" s="17" t="n">
        <f aca="false">A340+1</f>
        <v>75</v>
      </c>
      <c r="B341" s="17" t="s">
        <v>141</v>
      </c>
      <c r="C341" s="17" t="s">
        <v>684</v>
      </c>
      <c r="D341" s="31"/>
      <c r="E341" s="23" t="s">
        <v>685</v>
      </c>
    </row>
    <row r="342" s="20" customFormat="true" ht="36" hidden="false" customHeight="false" outlineLevel="0" collapsed="false">
      <c r="A342" s="17" t="n">
        <f aca="false">A341+1</f>
        <v>76</v>
      </c>
      <c r="B342" s="17" t="s">
        <v>141</v>
      </c>
      <c r="C342" s="17" t="s">
        <v>686</v>
      </c>
      <c r="D342" s="31"/>
      <c r="E342" s="23" t="s">
        <v>687</v>
      </c>
    </row>
    <row r="343" s="20" customFormat="true" ht="41.25" hidden="false" customHeight="true" outlineLevel="0" collapsed="false">
      <c r="A343" s="17" t="n">
        <f aca="false">A342+1</f>
        <v>77</v>
      </c>
      <c r="B343" s="17" t="s">
        <v>141</v>
      </c>
      <c r="C343" s="42" t="s">
        <v>688</v>
      </c>
      <c r="D343" s="24" t="s">
        <v>689</v>
      </c>
      <c r="E343" s="24"/>
    </row>
    <row r="344" s="20" customFormat="true" ht="41.25" hidden="false" customHeight="true" outlineLevel="0" collapsed="false">
      <c r="A344" s="17" t="n">
        <f aca="false">A343+1</f>
        <v>78</v>
      </c>
      <c r="B344" s="17" t="s">
        <v>141</v>
      </c>
      <c r="C344" s="17" t="s">
        <v>690</v>
      </c>
      <c r="D344" s="31"/>
      <c r="E344" s="23" t="s">
        <v>691</v>
      </c>
    </row>
    <row r="345" s="20" customFormat="true" ht="41.25" hidden="false" customHeight="true" outlineLevel="0" collapsed="false">
      <c r="A345" s="17" t="n">
        <f aca="false">A344+1</f>
        <v>79</v>
      </c>
      <c r="B345" s="17" t="s">
        <v>141</v>
      </c>
      <c r="C345" s="17" t="s">
        <v>692</v>
      </c>
      <c r="D345" s="31"/>
      <c r="E345" s="23" t="s">
        <v>693</v>
      </c>
    </row>
    <row r="346" s="20" customFormat="true" ht="41.25" hidden="false" customHeight="true" outlineLevel="0" collapsed="false">
      <c r="A346" s="17" t="n">
        <f aca="false">A345+1</f>
        <v>80</v>
      </c>
      <c r="B346" s="17" t="s">
        <v>141</v>
      </c>
      <c r="C346" s="17" t="s">
        <v>694</v>
      </c>
      <c r="D346" s="31"/>
      <c r="E346" s="23" t="s">
        <v>695</v>
      </c>
    </row>
    <row r="347" s="20" customFormat="true" ht="36" hidden="false" customHeight="true" outlineLevel="0" collapsed="false">
      <c r="A347" s="17" t="n">
        <f aca="false">A346+1</f>
        <v>81</v>
      </c>
      <c r="B347" s="17" t="s">
        <v>141</v>
      </c>
      <c r="C347" s="42" t="s">
        <v>696</v>
      </c>
      <c r="D347" s="24" t="s">
        <v>697</v>
      </c>
      <c r="E347" s="24"/>
    </row>
    <row r="348" s="20" customFormat="true" ht="36" hidden="false" customHeight="false" outlineLevel="0" collapsed="false">
      <c r="A348" s="17" t="s">
        <v>698</v>
      </c>
      <c r="B348" s="17" t="s">
        <v>141</v>
      </c>
      <c r="C348" s="17" t="s">
        <v>699</v>
      </c>
      <c r="D348" s="31"/>
      <c r="E348" s="23" t="s">
        <v>700</v>
      </c>
    </row>
    <row r="349" s="20" customFormat="true" ht="36" hidden="false" customHeight="false" outlineLevel="0" collapsed="false">
      <c r="A349" s="17" t="s">
        <v>698</v>
      </c>
      <c r="B349" s="17" t="s">
        <v>141</v>
      </c>
      <c r="C349" s="17" t="s">
        <v>701</v>
      </c>
      <c r="D349" s="31"/>
      <c r="E349" s="23" t="s">
        <v>702</v>
      </c>
    </row>
    <row r="350" s="20" customFormat="true" ht="36" hidden="false" customHeight="false" outlineLevel="0" collapsed="false">
      <c r="A350" s="17" t="s">
        <v>698</v>
      </c>
      <c r="B350" s="17" t="s">
        <v>141</v>
      </c>
      <c r="C350" s="17" t="s">
        <v>703</v>
      </c>
      <c r="D350" s="31"/>
      <c r="E350" s="23" t="s">
        <v>704</v>
      </c>
    </row>
    <row r="351" s="20" customFormat="true" ht="36" hidden="false" customHeight="false" outlineLevel="0" collapsed="false">
      <c r="A351" s="17" t="s">
        <v>698</v>
      </c>
      <c r="B351" s="17" t="s">
        <v>141</v>
      </c>
      <c r="C351" s="17" t="s">
        <v>705</v>
      </c>
      <c r="D351" s="31"/>
      <c r="E351" s="23" t="s">
        <v>706</v>
      </c>
    </row>
    <row r="352" s="20" customFormat="true" ht="36" hidden="false" customHeight="false" outlineLevel="0" collapsed="false">
      <c r="A352" s="17" t="s">
        <v>698</v>
      </c>
      <c r="B352" s="17" t="s">
        <v>141</v>
      </c>
      <c r="C352" s="17" t="s">
        <v>707</v>
      </c>
      <c r="D352" s="31"/>
      <c r="E352" s="23" t="s">
        <v>708</v>
      </c>
    </row>
    <row r="353" s="20" customFormat="true" ht="18" hidden="false" customHeight="false" outlineLevel="0" collapsed="false">
      <c r="A353" s="17" t="s">
        <v>698</v>
      </c>
      <c r="B353" s="17" t="s">
        <v>141</v>
      </c>
      <c r="C353" s="17" t="s">
        <v>709</v>
      </c>
      <c r="D353" s="31"/>
      <c r="E353" s="23" t="s">
        <v>710</v>
      </c>
    </row>
    <row r="354" s="20" customFormat="true" ht="18" hidden="false" customHeight="false" outlineLevel="0" collapsed="false">
      <c r="A354" s="17" t="s">
        <v>698</v>
      </c>
      <c r="B354" s="17" t="s">
        <v>141</v>
      </c>
      <c r="C354" s="17" t="s">
        <v>711</v>
      </c>
      <c r="D354" s="31"/>
      <c r="E354" s="23" t="s">
        <v>712</v>
      </c>
    </row>
    <row r="355" s="20" customFormat="true" ht="18" hidden="false" customHeight="false" outlineLevel="0" collapsed="false">
      <c r="A355" s="17" t="s">
        <v>698</v>
      </c>
      <c r="B355" s="17" t="s">
        <v>141</v>
      </c>
      <c r="C355" s="17" t="s">
        <v>713</v>
      </c>
      <c r="D355" s="31"/>
      <c r="E355" s="23" t="s">
        <v>712</v>
      </c>
    </row>
    <row r="356" s="20" customFormat="true" ht="36" hidden="false" customHeight="false" outlineLevel="0" collapsed="false">
      <c r="A356" s="17" t="s">
        <v>698</v>
      </c>
      <c r="B356" s="17" t="s">
        <v>141</v>
      </c>
      <c r="C356" s="17" t="s">
        <v>8</v>
      </c>
      <c r="D356" s="31"/>
      <c r="E356" s="23" t="s">
        <v>714</v>
      </c>
    </row>
    <row r="357" s="20" customFormat="true" ht="36" hidden="false" customHeight="false" outlineLevel="0" collapsed="false">
      <c r="A357" s="17" t="s">
        <v>698</v>
      </c>
      <c r="B357" s="17" t="s">
        <v>141</v>
      </c>
      <c r="C357" s="17" t="s">
        <v>715</v>
      </c>
      <c r="D357" s="31"/>
      <c r="E357" s="23" t="s">
        <v>716</v>
      </c>
    </row>
    <row r="358" s="20" customFormat="true" ht="36" hidden="false" customHeight="true" outlineLevel="0" collapsed="false">
      <c r="A358" s="17" t="n">
        <f aca="false">A357+1</f>
        <v>55</v>
      </c>
      <c r="B358" s="17" t="s">
        <v>141</v>
      </c>
      <c r="C358" s="42" t="s">
        <v>717</v>
      </c>
      <c r="D358" s="24" t="s">
        <v>718</v>
      </c>
      <c r="E358" s="24"/>
    </row>
    <row r="359" s="20" customFormat="true" ht="18" hidden="false" customHeight="false" outlineLevel="0" collapsed="false">
      <c r="A359" s="17" t="n">
        <f aca="false">A358+1</f>
        <v>56</v>
      </c>
      <c r="B359" s="17" t="s">
        <v>141</v>
      </c>
      <c r="C359" s="17" t="s">
        <v>719</v>
      </c>
      <c r="D359" s="23"/>
      <c r="E359" s="23" t="s">
        <v>720</v>
      </c>
    </row>
    <row r="360" s="20" customFormat="true" ht="36" hidden="false" customHeight="false" outlineLevel="0" collapsed="false">
      <c r="A360" s="17" t="s">
        <v>721</v>
      </c>
      <c r="B360" s="17" t="s">
        <v>141</v>
      </c>
      <c r="C360" s="17" t="s">
        <v>722</v>
      </c>
      <c r="D360" s="23"/>
      <c r="E360" s="23" t="s">
        <v>723</v>
      </c>
      <c r="H360" s="48"/>
    </row>
    <row r="361" s="20" customFormat="true" ht="18" hidden="false" customHeight="false" outlineLevel="0" collapsed="false">
      <c r="A361" s="17" t="s">
        <v>724</v>
      </c>
      <c r="B361" s="17" t="s">
        <v>141</v>
      </c>
      <c r="C361" s="17" t="s">
        <v>725</v>
      </c>
      <c r="D361" s="28"/>
      <c r="E361" s="37" t="s">
        <v>726</v>
      </c>
    </row>
    <row r="362" s="20" customFormat="true" ht="18" hidden="false" customHeight="false" outlineLevel="0" collapsed="false">
      <c r="A362" s="17" t="s">
        <v>724</v>
      </c>
      <c r="B362" s="17" t="s">
        <v>141</v>
      </c>
      <c r="C362" s="17" t="s">
        <v>727</v>
      </c>
      <c r="D362" s="28"/>
      <c r="E362" s="37" t="s">
        <v>728</v>
      </c>
    </row>
    <row r="363" s="20" customFormat="true" ht="18" hidden="false" customHeight="false" outlineLevel="0" collapsed="false">
      <c r="A363" s="17" t="s">
        <v>729</v>
      </c>
      <c r="B363" s="17" t="s">
        <v>141</v>
      </c>
      <c r="C363" s="17" t="s">
        <v>730</v>
      </c>
      <c r="D363" s="23"/>
      <c r="E363" s="23" t="s">
        <v>731</v>
      </c>
    </row>
    <row r="364" s="20" customFormat="true" ht="36" hidden="false" customHeight="false" outlineLevel="0" collapsed="false">
      <c r="A364" s="17" t="s">
        <v>732</v>
      </c>
      <c r="B364" s="17" t="s">
        <v>141</v>
      </c>
      <c r="C364" s="17" t="s">
        <v>733</v>
      </c>
      <c r="D364" s="23"/>
      <c r="E364" s="23" t="s">
        <v>734</v>
      </c>
    </row>
    <row r="365" s="20" customFormat="true" ht="18" hidden="false" customHeight="false" outlineLevel="0" collapsed="false">
      <c r="A365" s="17" t="s">
        <v>735</v>
      </c>
      <c r="B365" s="17" t="s">
        <v>141</v>
      </c>
      <c r="C365" s="17" t="s">
        <v>736</v>
      </c>
      <c r="D365" s="23"/>
      <c r="E365" s="23" t="s">
        <v>737</v>
      </c>
    </row>
    <row r="366" s="20" customFormat="true" ht="36" hidden="false" customHeight="true" outlineLevel="0" collapsed="false">
      <c r="A366" s="17" t="s">
        <v>738</v>
      </c>
      <c r="B366" s="17" t="s">
        <v>141</v>
      </c>
      <c r="C366" s="42" t="s">
        <v>739</v>
      </c>
      <c r="D366" s="24" t="s">
        <v>740</v>
      </c>
      <c r="E366" s="24"/>
    </row>
    <row r="367" s="20" customFormat="true" ht="36" hidden="false" customHeight="true" outlineLevel="0" collapsed="false">
      <c r="A367" s="17" t="s">
        <v>741</v>
      </c>
      <c r="B367" s="17" t="s">
        <v>141</v>
      </c>
      <c r="C367" s="17" t="s">
        <v>742</v>
      </c>
      <c r="D367" s="31"/>
      <c r="E367" s="23" t="s">
        <v>743</v>
      </c>
    </row>
    <row r="368" s="20" customFormat="true" ht="36" hidden="false" customHeight="true" outlineLevel="0" collapsed="false">
      <c r="A368" s="17" t="s">
        <v>744</v>
      </c>
      <c r="B368" s="17" t="s">
        <v>141</v>
      </c>
      <c r="C368" s="17" t="s">
        <v>745</v>
      </c>
      <c r="D368" s="31"/>
      <c r="E368" s="23" t="s">
        <v>746</v>
      </c>
    </row>
    <row r="369" s="20" customFormat="true" ht="36" hidden="false" customHeight="true" outlineLevel="0" collapsed="false">
      <c r="A369" s="17" t="s">
        <v>747</v>
      </c>
      <c r="B369" s="17" t="s">
        <v>141</v>
      </c>
      <c r="C369" s="17" t="s">
        <v>748</v>
      </c>
      <c r="D369" s="31"/>
      <c r="E369" s="23" t="s">
        <v>749</v>
      </c>
    </row>
    <row r="370" s="20" customFormat="true" ht="36" hidden="false" customHeight="true" outlineLevel="0" collapsed="false">
      <c r="A370" s="17" t="s">
        <v>750</v>
      </c>
      <c r="B370" s="17" t="s">
        <v>141</v>
      </c>
      <c r="C370" s="17" t="s">
        <v>751</v>
      </c>
      <c r="D370" s="31"/>
      <c r="E370" s="23" t="s">
        <v>752</v>
      </c>
    </row>
    <row r="371" s="20" customFormat="true" ht="36" hidden="false" customHeight="true" outlineLevel="0" collapsed="false">
      <c r="A371" s="17" t="s">
        <v>753</v>
      </c>
      <c r="B371" s="17" t="s">
        <v>141</v>
      </c>
      <c r="C371" s="42" t="s">
        <v>754</v>
      </c>
      <c r="D371" s="24" t="s">
        <v>755</v>
      </c>
      <c r="E371" s="24"/>
    </row>
    <row r="372" s="20" customFormat="true" ht="36" hidden="false" customHeight="true" outlineLevel="0" collapsed="false">
      <c r="A372" s="17" t="s">
        <v>756</v>
      </c>
      <c r="B372" s="17" t="s">
        <v>141</v>
      </c>
      <c r="C372" s="17" t="s">
        <v>757</v>
      </c>
      <c r="D372" s="31"/>
      <c r="E372" s="23" t="s">
        <v>651</v>
      </c>
    </row>
    <row r="373" s="20" customFormat="true" ht="36" hidden="false" customHeight="true" outlineLevel="0" collapsed="false">
      <c r="A373" s="17" t="s">
        <v>758</v>
      </c>
      <c r="B373" s="17" t="s">
        <v>141</v>
      </c>
      <c r="C373" s="17" t="s">
        <v>759</v>
      </c>
      <c r="D373" s="31"/>
      <c r="E373" s="23" t="s">
        <v>464</v>
      </c>
    </row>
    <row r="374" s="20" customFormat="true" ht="36" hidden="false" customHeight="true" outlineLevel="0" collapsed="false">
      <c r="A374" s="17" t="s">
        <v>760</v>
      </c>
      <c r="B374" s="17" t="s">
        <v>141</v>
      </c>
      <c r="C374" s="17" t="s">
        <v>761</v>
      </c>
      <c r="D374" s="31"/>
      <c r="E374" s="23" t="s">
        <v>654</v>
      </c>
    </row>
    <row r="375" s="20" customFormat="true" ht="36" hidden="false" customHeight="true" outlineLevel="0" collapsed="false">
      <c r="A375" s="17" t="s">
        <v>762</v>
      </c>
      <c r="B375" s="17" t="s">
        <v>141</v>
      </c>
      <c r="C375" s="17" t="s">
        <v>763</v>
      </c>
      <c r="D375" s="31"/>
      <c r="E375" s="23" t="s">
        <v>656</v>
      </c>
    </row>
    <row r="376" s="20" customFormat="true" ht="36" hidden="false" customHeight="true" outlineLevel="0" collapsed="false">
      <c r="A376" s="17" t="s">
        <v>764</v>
      </c>
      <c r="B376" s="17" t="s">
        <v>141</v>
      </c>
      <c r="C376" s="17" t="s">
        <v>765</v>
      </c>
      <c r="D376" s="31"/>
      <c r="E376" s="23" t="s">
        <v>658</v>
      </c>
    </row>
    <row r="377" s="20" customFormat="true" ht="36" hidden="false" customHeight="true" outlineLevel="0" collapsed="false">
      <c r="A377" s="17" t="s">
        <v>766</v>
      </c>
      <c r="B377" s="17" t="s">
        <v>141</v>
      </c>
      <c r="C377" s="17" t="s">
        <v>767</v>
      </c>
      <c r="D377" s="31"/>
      <c r="E377" s="23" t="s">
        <v>470</v>
      </c>
    </row>
    <row r="378" s="20" customFormat="true" ht="36" hidden="false" customHeight="true" outlineLevel="0" collapsed="false">
      <c r="A378" s="17" t="s">
        <v>768</v>
      </c>
      <c r="B378" s="17" t="s">
        <v>141</v>
      </c>
      <c r="C378" s="17" t="s">
        <v>769</v>
      </c>
      <c r="D378" s="31"/>
      <c r="E378" s="23" t="s">
        <v>661</v>
      </c>
    </row>
    <row r="379" s="20" customFormat="true" ht="36" hidden="false" customHeight="true" outlineLevel="0" collapsed="false">
      <c r="A379" s="17" t="s">
        <v>770</v>
      </c>
      <c r="B379" s="17" t="s">
        <v>141</v>
      </c>
      <c r="C379" s="42" t="s">
        <v>771</v>
      </c>
      <c r="D379" s="24" t="s">
        <v>663</v>
      </c>
      <c r="E379" s="24"/>
    </row>
    <row r="380" s="20" customFormat="true" ht="36" hidden="false" customHeight="true" outlineLevel="0" collapsed="false">
      <c r="A380" s="17" t="s">
        <v>772</v>
      </c>
      <c r="B380" s="17" t="s">
        <v>141</v>
      </c>
      <c r="C380" s="17" t="s">
        <v>773</v>
      </c>
      <c r="D380" s="31"/>
      <c r="E380" s="23" t="s">
        <v>774</v>
      </c>
    </row>
    <row r="381" s="20" customFormat="true" ht="36" hidden="false" customHeight="true" outlineLevel="0" collapsed="false">
      <c r="A381" s="17" t="s">
        <v>775</v>
      </c>
      <c r="B381" s="17" t="s">
        <v>141</v>
      </c>
      <c r="C381" s="17" t="s">
        <v>776</v>
      </c>
      <c r="D381" s="31"/>
      <c r="E381" s="23" t="s">
        <v>777</v>
      </c>
    </row>
    <row r="382" s="20" customFormat="true" ht="36" hidden="false" customHeight="true" outlineLevel="0" collapsed="false">
      <c r="A382" s="17" t="s">
        <v>778</v>
      </c>
      <c r="B382" s="17" t="s">
        <v>141</v>
      </c>
      <c r="C382" s="17" t="s">
        <v>779</v>
      </c>
      <c r="D382" s="31"/>
      <c r="E382" s="23" t="s">
        <v>780</v>
      </c>
    </row>
    <row r="383" s="20" customFormat="true" ht="36" hidden="false" customHeight="true" outlineLevel="0" collapsed="false">
      <c r="A383" s="17" t="s">
        <v>781</v>
      </c>
      <c r="B383" s="17" t="s">
        <v>141</v>
      </c>
      <c r="C383" s="17" t="s">
        <v>782</v>
      </c>
      <c r="D383" s="31"/>
      <c r="E383" s="23" t="s">
        <v>783</v>
      </c>
    </row>
    <row r="384" s="20" customFormat="true" ht="36" hidden="false" customHeight="true" outlineLevel="0" collapsed="false">
      <c r="A384" s="17" t="s">
        <v>784</v>
      </c>
      <c r="B384" s="17" t="s">
        <v>141</v>
      </c>
      <c r="C384" s="17" t="s">
        <v>785</v>
      </c>
      <c r="D384" s="31"/>
      <c r="E384" s="23" t="s">
        <v>786</v>
      </c>
    </row>
    <row r="385" s="20" customFormat="true" ht="36" hidden="false" customHeight="true" outlineLevel="0" collapsed="false">
      <c r="A385" s="17" t="s">
        <v>787</v>
      </c>
      <c r="B385" s="17" t="s">
        <v>141</v>
      </c>
      <c r="C385" s="17" t="s">
        <v>788</v>
      </c>
      <c r="D385" s="31"/>
      <c r="E385" s="23" t="s">
        <v>789</v>
      </c>
    </row>
    <row r="386" s="20" customFormat="true" ht="36" hidden="false" customHeight="true" outlineLevel="0" collapsed="false">
      <c r="A386" s="17" t="s">
        <v>790</v>
      </c>
      <c r="B386" s="17" t="s">
        <v>141</v>
      </c>
      <c r="C386" s="17" t="s">
        <v>791</v>
      </c>
      <c r="D386" s="31"/>
      <c r="E386" s="23" t="s">
        <v>792</v>
      </c>
    </row>
    <row r="387" s="20" customFormat="true" ht="36" hidden="false" customHeight="true" outlineLevel="0" collapsed="false">
      <c r="A387" s="17" t="s">
        <v>793</v>
      </c>
      <c r="B387" s="17" t="s">
        <v>141</v>
      </c>
      <c r="C387" s="17" t="s">
        <v>794</v>
      </c>
      <c r="D387" s="31"/>
      <c r="E387" s="23" t="s">
        <v>795</v>
      </c>
    </row>
    <row r="388" s="20" customFormat="true" ht="36" hidden="false" customHeight="true" outlineLevel="0" collapsed="false">
      <c r="A388" s="17" t="s">
        <v>39</v>
      </c>
      <c r="B388" s="17" t="s">
        <v>141</v>
      </c>
      <c r="C388" s="42" t="s">
        <v>796</v>
      </c>
      <c r="D388" s="24" t="s">
        <v>689</v>
      </c>
      <c r="E388" s="24"/>
    </row>
    <row r="389" s="20" customFormat="true" ht="36" hidden="false" customHeight="true" outlineLevel="0" collapsed="false">
      <c r="A389" s="17" t="s">
        <v>797</v>
      </c>
      <c r="B389" s="17" t="s">
        <v>141</v>
      </c>
      <c r="C389" s="17" t="s">
        <v>798</v>
      </c>
      <c r="D389" s="31"/>
      <c r="E389" s="23" t="s">
        <v>799</v>
      </c>
    </row>
    <row r="390" s="20" customFormat="true" ht="36" hidden="false" customHeight="true" outlineLevel="0" collapsed="false">
      <c r="A390" s="17" t="s">
        <v>800</v>
      </c>
      <c r="B390" s="17" t="s">
        <v>141</v>
      </c>
      <c r="C390" s="17" t="s">
        <v>801</v>
      </c>
      <c r="D390" s="31"/>
      <c r="E390" s="23" t="s">
        <v>802</v>
      </c>
    </row>
    <row r="391" s="20" customFormat="true" ht="36" hidden="false" customHeight="true" outlineLevel="0" collapsed="false">
      <c r="A391" s="17" t="s">
        <v>803</v>
      </c>
      <c r="B391" s="17" t="s">
        <v>141</v>
      </c>
      <c r="C391" s="17" t="s">
        <v>804</v>
      </c>
      <c r="D391" s="31"/>
      <c r="E391" s="23" t="s">
        <v>805</v>
      </c>
    </row>
    <row r="392" s="20" customFormat="true" ht="36" hidden="false" customHeight="true" outlineLevel="0" collapsed="false">
      <c r="A392" s="17" t="s">
        <v>806</v>
      </c>
      <c r="B392" s="17" t="s">
        <v>141</v>
      </c>
      <c r="C392" s="42" t="s">
        <v>807</v>
      </c>
      <c r="D392" s="24" t="s">
        <v>697</v>
      </c>
      <c r="E392" s="24"/>
    </row>
    <row r="393" s="20" customFormat="true" ht="36" hidden="false" customHeight="true" outlineLevel="0" collapsed="false">
      <c r="A393" s="17" t="s">
        <v>808</v>
      </c>
      <c r="B393" s="17" t="s">
        <v>141</v>
      </c>
      <c r="C393" s="17" t="s">
        <v>809</v>
      </c>
      <c r="D393" s="31"/>
      <c r="E393" s="23" t="s">
        <v>810</v>
      </c>
    </row>
    <row r="394" s="20" customFormat="true" ht="36" hidden="false" customHeight="true" outlineLevel="0" collapsed="false">
      <c r="A394" s="17" t="s">
        <v>811</v>
      </c>
      <c r="B394" s="17" t="s">
        <v>141</v>
      </c>
      <c r="C394" s="17" t="s">
        <v>812</v>
      </c>
      <c r="D394" s="31"/>
      <c r="E394" s="23" t="s">
        <v>813</v>
      </c>
    </row>
    <row r="395" s="20" customFormat="true" ht="36" hidden="false" customHeight="true" outlineLevel="0" collapsed="false">
      <c r="A395" s="17" t="s">
        <v>814</v>
      </c>
      <c r="B395" s="17" t="s">
        <v>141</v>
      </c>
      <c r="C395" s="17" t="s">
        <v>815</v>
      </c>
      <c r="D395" s="31"/>
      <c r="E395" s="23" t="s">
        <v>816</v>
      </c>
    </row>
    <row r="396" s="20" customFormat="true" ht="36" hidden="false" customHeight="true" outlineLevel="0" collapsed="false">
      <c r="A396" s="17" t="s">
        <v>817</v>
      </c>
      <c r="B396" s="17" t="s">
        <v>141</v>
      </c>
      <c r="C396" s="17" t="s">
        <v>818</v>
      </c>
      <c r="D396" s="31"/>
      <c r="E396" s="23" t="s">
        <v>819</v>
      </c>
    </row>
    <row r="397" s="20" customFormat="true" ht="36" hidden="false" customHeight="true" outlineLevel="0" collapsed="false">
      <c r="A397" s="17" t="s">
        <v>820</v>
      </c>
      <c r="B397" s="17" t="s">
        <v>141</v>
      </c>
      <c r="C397" s="17" t="s">
        <v>821</v>
      </c>
      <c r="D397" s="31"/>
      <c r="E397" s="23" t="s">
        <v>822</v>
      </c>
    </row>
    <row r="398" s="20" customFormat="true" ht="36" hidden="false" customHeight="true" outlineLevel="0" collapsed="false">
      <c r="A398" s="17" t="s">
        <v>823</v>
      </c>
      <c r="B398" s="17" t="s">
        <v>141</v>
      </c>
      <c r="C398" s="17" t="s">
        <v>824</v>
      </c>
      <c r="D398" s="31"/>
      <c r="E398" s="23" t="s">
        <v>825</v>
      </c>
    </row>
    <row r="399" s="20" customFormat="true" ht="36" hidden="false" customHeight="true" outlineLevel="0" collapsed="false">
      <c r="A399" s="17" t="s">
        <v>826</v>
      </c>
      <c r="B399" s="17" t="s">
        <v>141</v>
      </c>
      <c r="C399" s="17" t="s">
        <v>827</v>
      </c>
      <c r="D399" s="31"/>
      <c r="E399" s="23" t="s">
        <v>828</v>
      </c>
    </row>
    <row r="400" s="20" customFormat="true" ht="36" hidden="false" customHeight="true" outlineLevel="0" collapsed="false">
      <c r="A400" s="17" t="s">
        <v>829</v>
      </c>
      <c r="B400" s="17" t="s">
        <v>23</v>
      </c>
      <c r="C400" s="42" t="s">
        <v>830</v>
      </c>
      <c r="D400" s="24" t="s">
        <v>452</v>
      </c>
      <c r="E400" s="24"/>
    </row>
    <row r="401" s="20" customFormat="true" ht="18" hidden="false" customHeight="false" outlineLevel="0" collapsed="false">
      <c r="A401" s="17" t="s">
        <v>831</v>
      </c>
      <c r="B401" s="17" t="s">
        <v>23</v>
      </c>
      <c r="C401" s="17" t="s">
        <v>832</v>
      </c>
      <c r="D401" s="45"/>
      <c r="E401" s="23" t="s">
        <v>833</v>
      </c>
    </row>
    <row r="402" s="20" customFormat="true" ht="18" hidden="false" customHeight="false" outlineLevel="0" collapsed="false">
      <c r="A402" s="17" t="s">
        <v>834</v>
      </c>
      <c r="B402" s="17" t="s">
        <v>23</v>
      </c>
      <c r="C402" s="17" t="s">
        <v>835</v>
      </c>
      <c r="D402" s="45"/>
      <c r="E402" s="23" t="s">
        <v>836</v>
      </c>
    </row>
    <row r="403" s="20" customFormat="true" ht="18" hidden="false" customHeight="false" outlineLevel="0" collapsed="false">
      <c r="A403" s="17" t="s">
        <v>837</v>
      </c>
      <c r="B403" s="17" t="s">
        <v>23</v>
      </c>
      <c r="C403" s="17" t="s">
        <v>838</v>
      </c>
      <c r="D403" s="45"/>
      <c r="E403" s="23" t="s">
        <v>839</v>
      </c>
    </row>
    <row r="404" s="20" customFormat="true" ht="36" hidden="false" customHeight="true" outlineLevel="0" collapsed="false">
      <c r="A404" s="17" t="s">
        <v>840</v>
      </c>
      <c r="B404" s="17" t="s">
        <v>23</v>
      </c>
      <c r="C404" s="42" t="s">
        <v>841</v>
      </c>
      <c r="D404" s="24" t="s">
        <v>842</v>
      </c>
      <c r="E404" s="24"/>
    </row>
    <row r="405" s="20" customFormat="true" ht="18" hidden="false" customHeight="false" outlineLevel="0" collapsed="false">
      <c r="A405" s="17" t="s">
        <v>843</v>
      </c>
      <c r="B405" s="17" t="s">
        <v>23</v>
      </c>
      <c r="C405" s="17" t="s">
        <v>844</v>
      </c>
      <c r="D405" s="45"/>
      <c r="E405" s="23" t="s">
        <v>842</v>
      </c>
    </row>
    <row r="406" s="20" customFormat="true" ht="36" hidden="false" customHeight="false" outlineLevel="0" collapsed="false">
      <c r="A406" s="17" t="s">
        <v>845</v>
      </c>
      <c r="B406" s="17" t="s">
        <v>23</v>
      </c>
      <c r="C406" s="17" t="s">
        <v>846</v>
      </c>
      <c r="D406" s="45"/>
      <c r="E406" s="23" t="s">
        <v>847</v>
      </c>
    </row>
    <row r="407" s="20" customFormat="true" ht="36" hidden="false" customHeight="true" outlineLevel="0" collapsed="false">
      <c r="A407" s="17" t="s">
        <v>848</v>
      </c>
      <c r="B407" s="17" t="s">
        <v>23</v>
      </c>
      <c r="C407" s="42" t="s">
        <v>849</v>
      </c>
      <c r="D407" s="24" t="s">
        <v>850</v>
      </c>
      <c r="E407" s="24"/>
    </row>
    <row r="408" s="20" customFormat="true" ht="36" hidden="false" customHeight="false" outlineLevel="0" collapsed="false">
      <c r="A408" s="17" t="s">
        <v>851</v>
      </c>
      <c r="B408" s="17" t="s">
        <v>23</v>
      </c>
      <c r="C408" s="17" t="s">
        <v>852</v>
      </c>
      <c r="D408" s="45"/>
      <c r="E408" s="23" t="s">
        <v>853</v>
      </c>
    </row>
    <row r="409" s="20" customFormat="true" ht="36" hidden="false" customHeight="false" outlineLevel="0" collapsed="false">
      <c r="A409" s="17" t="s">
        <v>854</v>
      </c>
      <c r="B409" s="17" t="s">
        <v>23</v>
      </c>
      <c r="C409" s="17" t="s">
        <v>855</v>
      </c>
      <c r="D409" s="45"/>
      <c r="E409" s="23" t="s">
        <v>856</v>
      </c>
    </row>
    <row r="410" s="20" customFormat="true" ht="18" hidden="false" customHeight="false" outlineLevel="0" collapsed="false">
      <c r="A410" s="17" t="s">
        <v>857</v>
      </c>
      <c r="B410" s="17" t="s">
        <v>23</v>
      </c>
      <c r="C410" s="17" t="s">
        <v>858</v>
      </c>
      <c r="D410" s="45"/>
      <c r="E410" s="23" t="s">
        <v>859</v>
      </c>
    </row>
    <row r="411" s="20" customFormat="true" ht="18" hidden="false" customHeight="false" outlineLevel="0" collapsed="false">
      <c r="A411" s="17" t="s">
        <v>860</v>
      </c>
      <c r="B411" s="17" t="s">
        <v>23</v>
      </c>
      <c r="C411" s="17" t="s">
        <v>861</v>
      </c>
      <c r="D411" s="45"/>
      <c r="E411" s="23" t="s">
        <v>862</v>
      </c>
    </row>
    <row r="412" s="20" customFormat="true" ht="18" hidden="false" customHeight="false" outlineLevel="0" collapsed="false">
      <c r="A412" s="17" t="s">
        <v>863</v>
      </c>
      <c r="B412" s="17" t="s">
        <v>23</v>
      </c>
      <c r="C412" s="17" t="s">
        <v>864</v>
      </c>
      <c r="D412" s="45"/>
      <c r="E412" s="23" t="s">
        <v>865</v>
      </c>
    </row>
    <row r="413" s="20" customFormat="true" ht="36" hidden="false" customHeight="true" outlineLevel="0" collapsed="false">
      <c r="A413" s="17" t="s">
        <v>866</v>
      </c>
      <c r="B413" s="17" t="s">
        <v>23</v>
      </c>
      <c r="C413" s="42" t="s">
        <v>867</v>
      </c>
      <c r="D413" s="24" t="s">
        <v>868</v>
      </c>
      <c r="E413" s="24"/>
    </row>
    <row r="414" s="20" customFormat="true" ht="36" hidden="false" customHeight="true" outlineLevel="0" collapsed="false">
      <c r="A414" s="17" t="s">
        <v>869</v>
      </c>
      <c r="B414" s="17" t="s">
        <v>23</v>
      </c>
      <c r="C414" s="17" t="s">
        <v>870</v>
      </c>
      <c r="D414" s="45"/>
      <c r="E414" s="23" t="s">
        <v>871</v>
      </c>
    </row>
    <row r="415" s="20" customFormat="true" ht="36" hidden="false" customHeight="true" outlineLevel="0" collapsed="false">
      <c r="A415" s="17" t="s">
        <v>872</v>
      </c>
      <c r="B415" s="17" t="s">
        <v>23</v>
      </c>
      <c r="C415" s="17" t="s">
        <v>873</v>
      </c>
      <c r="D415" s="45"/>
      <c r="E415" s="23" t="s">
        <v>874</v>
      </c>
    </row>
    <row r="416" s="20" customFormat="true" ht="36" hidden="false" customHeight="true" outlineLevel="0" collapsed="false">
      <c r="A416" s="17" t="s">
        <v>875</v>
      </c>
      <c r="B416" s="17" t="s">
        <v>23</v>
      </c>
      <c r="C416" s="17" t="s">
        <v>876</v>
      </c>
      <c r="D416" s="45"/>
      <c r="E416" s="23" t="s">
        <v>877</v>
      </c>
    </row>
    <row r="417" s="20" customFormat="true" ht="36" hidden="false" customHeight="true" outlineLevel="0" collapsed="false">
      <c r="A417" s="17" t="s">
        <v>878</v>
      </c>
      <c r="B417" s="17" t="s">
        <v>23</v>
      </c>
      <c r="C417" s="17" t="s">
        <v>879</v>
      </c>
      <c r="D417" s="45"/>
      <c r="E417" s="23" t="s">
        <v>880</v>
      </c>
    </row>
    <row r="418" s="20" customFormat="true" ht="36" hidden="false" customHeight="true" outlineLevel="0" collapsed="false">
      <c r="A418" s="17" t="s">
        <v>881</v>
      </c>
      <c r="B418" s="17" t="s">
        <v>23</v>
      </c>
      <c r="C418" s="17" t="s">
        <v>882</v>
      </c>
      <c r="D418" s="45"/>
      <c r="E418" s="23" t="s">
        <v>883</v>
      </c>
    </row>
    <row r="419" s="20" customFormat="true" ht="36" hidden="false" customHeight="true" outlineLevel="0" collapsed="false">
      <c r="A419" s="17" t="s">
        <v>884</v>
      </c>
      <c r="B419" s="17" t="s">
        <v>23</v>
      </c>
      <c r="C419" s="17" t="s">
        <v>885</v>
      </c>
      <c r="D419" s="45"/>
      <c r="E419" s="23" t="s">
        <v>886</v>
      </c>
    </row>
    <row r="420" s="20" customFormat="true" ht="36" hidden="false" customHeight="true" outlineLevel="0" collapsed="false">
      <c r="A420" s="17" t="s">
        <v>887</v>
      </c>
      <c r="B420" s="17" t="s">
        <v>23</v>
      </c>
      <c r="C420" s="17" t="s">
        <v>888</v>
      </c>
      <c r="D420" s="45"/>
      <c r="E420" s="23" t="s">
        <v>889</v>
      </c>
    </row>
    <row r="421" s="20" customFormat="true" ht="36" hidden="false" customHeight="true" outlineLevel="0" collapsed="false">
      <c r="A421" s="17" t="s">
        <v>890</v>
      </c>
      <c r="B421" s="17" t="s">
        <v>23</v>
      </c>
      <c r="C421" s="42" t="s">
        <v>891</v>
      </c>
      <c r="D421" s="24" t="s">
        <v>892</v>
      </c>
      <c r="E421" s="24"/>
    </row>
    <row r="422" s="20" customFormat="true" ht="18" hidden="false" customHeight="false" outlineLevel="0" collapsed="false">
      <c r="A422" s="17" t="s">
        <v>893</v>
      </c>
      <c r="B422" s="17" t="s">
        <v>23</v>
      </c>
      <c r="C422" s="17" t="s">
        <v>894</v>
      </c>
      <c r="D422" s="45"/>
      <c r="E422" s="23" t="s">
        <v>895</v>
      </c>
    </row>
    <row r="423" s="20" customFormat="true" ht="18" hidden="false" customHeight="false" outlineLevel="0" collapsed="false">
      <c r="A423" s="17" t="s">
        <v>896</v>
      </c>
      <c r="B423" s="17" t="s">
        <v>23</v>
      </c>
      <c r="C423" s="17" t="s">
        <v>897</v>
      </c>
      <c r="D423" s="45"/>
      <c r="E423" s="23" t="s">
        <v>898</v>
      </c>
    </row>
    <row r="424" s="20" customFormat="true" ht="18" hidden="false" customHeight="false" outlineLevel="0" collapsed="false">
      <c r="A424" s="17" t="s">
        <v>899</v>
      </c>
      <c r="B424" s="17" t="s">
        <v>23</v>
      </c>
      <c r="C424" s="17" t="s">
        <v>900</v>
      </c>
      <c r="D424" s="45"/>
      <c r="E424" s="23" t="s">
        <v>901</v>
      </c>
    </row>
    <row r="425" s="20" customFormat="true" ht="18" hidden="false" customHeight="false" outlineLevel="0" collapsed="false">
      <c r="A425" s="17" t="s">
        <v>902</v>
      </c>
      <c r="B425" s="17" t="s">
        <v>23</v>
      </c>
      <c r="C425" s="17" t="s">
        <v>903</v>
      </c>
      <c r="D425" s="45"/>
      <c r="E425" s="23" t="s">
        <v>904</v>
      </c>
    </row>
    <row r="426" s="20" customFormat="true" ht="18" hidden="false" customHeight="false" outlineLevel="0" collapsed="false">
      <c r="A426" s="17" t="s">
        <v>905</v>
      </c>
      <c r="B426" s="17" t="s">
        <v>23</v>
      </c>
      <c r="C426" s="17" t="s">
        <v>906</v>
      </c>
      <c r="D426" s="45"/>
      <c r="E426" s="23" t="s">
        <v>907</v>
      </c>
    </row>
    <row r="427" s="20" customFormat="true" ht="18" hidden="false" customHeight="false" outlineLevel="0" collapsed="false">
      <c r="A427" s="17" t="s">
        <v>908</v>
      </c>
      <c r="B427" s="17" t="s">
        <v>23</v>
      </c>
      <c r="C427" s="17" t="s">
        <v>909</v>
      </c>
      <c r="D427" s="45"/>
      <c r="E427" s="23" t="s">
        <v>910</v>
      </c>
    </row>
    <row r="428" s="20" customFormat="true" ht="36" hidden="false" customHeight="true" outlineLevel="0" collapsed="false">
      <c r="A428" s="17" t="s">
        <v>911</v>
      </c>
      <c r="B428" s="17" t="s">
        <v>23</v>
      </c>
      <c r="C428" s="42" t="s">
        <v>912</v>
      </c>
      <c r="D428" s="24" t="s">
        <v>452</v>
      </c>
      <c r="E428" s="24"/>
    </row>
    <row r="429" s="20" customFormat="true" ht="36" hidden="false" customHeight="true" outlineLevel="0" collapsed="false">
      <c r="A429" s="17" t="s">
        <v>913</v>
      </c>
      <c r="B429" s="17" t="s">
        <v>23</v>
      </c>
      <c r="C429" s="17" t="s">
        <v>914</v>
      </c>
      <c r="D429" s="45"/>
      <c r="E429" s="28" t="s">
        <v>836</v>
      </c>
    </row>
    <row r="430" s="20" customFormat="true" ht="36" hidden="false" customHeight="true" outlineLevel="0" collapsed="false">
      <c r="A430" s="17" t="s">
        <v>915</v>
      </c>
      <c r="B430" s="17" t="s">
        <v>23</v>
      </c>
      <c r="C430" s="17" t="s">
        <v>916</v>
      </c>
      <c r="D430" s="45"/>
      <c r="E430" s="28" t="s">
        <v>917</v>
      </c>
    </row>
    <row r="431" s="20" customFormat="true" ht="36" hidden="false" customHeight="true" outlineLevel="0" collapsed="false">
      <c r="A431" s="17" t="s">
        <v>918</v>
      </c>
      <c r="B431" s="17" t="s">
        <v>23</v>
      </c>
      <c r="C431" s="42" t="s">
        <v>919</v>
      </c>
      <c r="D431" s="24" t="s">
        <v>842</v>
      </c>
      <c r="E431" s="24"/>
    </row>
    <row r="432" s="20" customFormat="true" ht="36" hidden="false" customHeight="true" outlineLevel="0" collapsed="false">
      <c r="A432" s="17" t="s">
        <v>920</v>
      </c>
      <c r="B432" s="17" t="s">
        <v>23</v>
      </c>
      <c r="C432" s="17" t="s">
        <v>921</v>
      </c>
      <c r="D432" s="45"/>
      <c r="E432" s="23" t="s">
        <v>842</v>
      </c>
    </row>
    <row r="433" s="20" customFormat="true" ht="36" hidden="false" customHeight="true" outlineLevel="0" collapsed="false">
      <c r="A433" s="17" t="s">
        <v>922</v>
      </c>
      <c r="B433" s="17" t="s">
        <v>23</v>
      </c>
      <c r="C433" s="17" t="s">
        <v>923</v>
      </c>
      <c r="D433" s="45"/>
      <c r="E433" s="23" t="s">
        <v>924</v>
      </c>
    </row>
    <row r="434" s="20" customFormat="true" ht="36" hidden="false" customHeight="true" outlineLevel="0" collapsed="false">
      <c r="A434" s="17" t="s">
        <v>925</v>
      </c>
      <c r="B434" s="17" t="s">
        <v>23</v>
      </c>
      <c r="C434" s="42" t="s">
        <v>926</v>
      </c>
      <c r="D434" s="24" t="s">
        <v>850</v>
      </c>
      <c r="E434" s="24"/>
    </row>
    <row r="435" s="20" customFormat="true" ht="36" hidden="false" customHeight="true" outlineLevel="0" collapsed="false">
      <c r="A435" s="17" t="s">
        <v>927</v>
      </c>
      <c r="B435" s="17" t="s">
        <v>23</v>
      </c>
      <c r="C435" s="17" t="s">
        <v>928</v>
      </c>
      <c r="D435" s="45"/>
      <c r="E435" s="23" t="s">
        <v>929</v>
      </c>
    </row>
    <row r="436" s="20" customFormat="true" ht="36" hidden="false" customHeight="true" outlineLevel="0" collapsed="false">
      <c r="A436" s="17" t="s">
        <v>930</v>
      </c>
      <c r="B436" s="17" t="s">
        <v>23</v>
      </c>
      <c r="C436" s="17" t="s">
        <v>931</v>
      </c>
      <c r="D436" s="45"/>
      <c r="E436" s="23" t="s">
        <v>932</v>
      </c>
    </row>
    <row r="437" s="20" customFormat="true" ht="36" hidden="false" customHeight="true" outlineLevel="0" collapsed="false">
      <c r="A437" s="17" t="s">
        <v>933</v>
      </c>
      <c r="B437" s="17" t="s">
        <v>23</v>
      </c>
      <c r="C437" s="17" t="s">
        <v>934</v>
      </c>
      <c r="D437" s="45"/>
      <c r="E437" s="23" t="s">
        <v>935</v>
      </c>
    </row>
    <row r="438" s="20" customFormat="true" ht="36" hidden="false" customHeight="true" outlineLevel="0" collapsed="false">
      <c r="A438" s="17" t="s">
        <v>936</v>
      </c>
      <c r="B438" s="17" t="s">
        <v>23</v>
      </c>
      <c r="C438" s="17" t="s">
        <v>937</v>
      </c>
      <c r="D438" s="45"/>
      <c r="E438" s="23" t="s">
        <v>938</v>
      </c>
    </row>
    <row r="439" s="20" customFormat="true" ht="36" hidden="false" customHeight="true" outlineLevel="0" collapsed="false">
      <c r="A439" s="17" t="s">
        <v>939</v>
      </c>
      <c r="B439" s="17" t="s">
        <v>23</v>
      </c>
      <c r="C439" s="42" t="s">
        <v>940</v>
      </c>
      <c r="D439" s="24" t="s">
        <v>868</v>
      </c>
      <c r="E439" s="24"/>
    </row>
    <row r="440" s="20" customFormat="true" ht="43.5" hidden="false" customHeight="true" outlineLevel="0" collapsed="false">
      <c r="A440" s="17" t="s">
        <v>941</v>
      </c>
      <c r="B440" s="17" t="s">
        <v>23</v>
      </c>
      <c r="C440" s="17" t="s">
        <v>942</v>
      </c>
      <c r="D440" s="45"/>
      <c r="E440" s="23" t="s">
        <v>943</v>
      </c>
    </row>
    <row r="441" s="20" customFormat="true" ht="43.5" hidden="false" customHeight="true" outlineLevel="0" collapsed="false">
      <c r="A441" s="17" t="s">
        <v>944</v>
      </c>
      <c r="B441" s="17" t="s">
        <v>23</v>
      </c>
      <c r="C441" s="17" t="s">
        <v>945</v>
      </c>
      <c r="D441" s="45"/>
      <c r="E441" s="23" t="s">
        <v>946</v>
      </c>
    </row>
    <row r="442" s="20" customFormat="true" ht="43.5" hidden="false" customHeight="true" outlineLevel="0" collapsed="false">
      <c r="A442" s="17" t="s">
        <v>947</v>
      </c>
      <c r="B442" s="17" t="s">
        <v>23</v>
      </c>
      <c r="C442" s="17" t="s">
        <v>948</v>
      </c>
      <c r="D442" s="45"/>
      <c r="E442" s="23" t="s">
        <v>949</v>
      </c>
    </row>
    <row r="443" s="20" customFormat="true" ht="43.5" hidden="false" customHeight="true" outlineLevel="0" collapsed="false">
      <c r="A443" s="17" t="s">
        <v>950</v>
      </c>
      <c r="B443" s="17" t="s">
        <v>23</v>
      </c>
      <c r="C443" s="17" t="s">
        <v>951</v>
      </c>
      <c r="D443" s="45"/>
      <c r="E443" s="23" t="s">
        <v>952</v>
      </c>
    </row>
    <row r="444" s="20" customFormat="true" ht="43.5" hidden="false" customHeight="true" outlineLevel="0" collapsed="false">
      <c r="A444" s="17" t="s">
        <v>953</v>
      </c>
      <c r="B444" s="17" t="s">
        <v>23</v>
      </c>
      <c r="C444" s="17" t="s">
        <v>954</v>
      </c>
      <c r="D444" s="45"/>
      <c r="E444" s="23" t="s">
        <v>955</v>
      </c>
    </row>
    <row r="445" s="20" customFormat="true" ht="43.5" hidden="false" customHeight="true" outlineLevel="0" collapsed="false">
      <c r="A445" s="17" t="s">
        <v>956</v>
      </c>
      <c r="B445" s="17" t="s">
        <v>23</v>
      </c>
      <c r="C445" s="17" t="s">
        <v>957</v>
      </c>
      <c r="D445" s="45"/>
      <c r="E445" s="23" t="s">
        <v>958</v>
      </c>
    </row>
    <row r="446" s="20" customFormat="true" ht="36" hidden="false" customHeight="true" outlineLevel="0" collapsed="false">
      <c r="A446" s="17" t="s">
        <v>959</v>
      </c>
      <c r="B446" s="17" t="s">
        <v>23</v>
      </c>
      <c r="C446" s="42" t="s">
        <v>960</v>
      </c>
      <c r="D446" s="24" t="s">
        <v>961</v>
      </c>
      <c r="E446" s="24"/>
    </row>
    <row r="447" s="20" customFormat="true" ht="18" hidden="false" customHeight="false" outlineLevel="0" collapsed="false">
      <c r="A447" s="17" t="s">
        <v>962</v>
      </c>
      <c r="B447" s="17" t="s">
        <v>23</v>
      </c>
      <c r="C447" s="17" t="s">
        <v>963</v>
      </c>
      <c r="D447" s="45"/>
      <c r="E447" s="23" t="s">
        <v>643</v>
      </c>
    </row>
    <row r="448" s="20" customFormat="true" ht="18" hidden="false" customHeight="false" outlineLevel="0" collapsed="false">
      <c r="A448" s="17" t="s">
        <v>964</v>
      </c>
      <c r="B448" s="17" t="s">
        <v>23</v>
      </c>
      <c r="C448" s="17" t="s">
        <v>965</v>
      </c>
      <c r="D448" s="45"/>
      <c r="E448" s="23" t="s">
        <v>966</v>
      </c>
    </row>
    <row r="449" s="20" customFormat="true" ht="18" hidden="false" customHeight="false" outlineLevel="0" collapsed="false">
      <c r="A449" s="17" t="s">
        <v>967</v>
      </c>
      <c r="B449" s="17" t="s">
        <v>23</v>
      </c>
      <c r="C449" s="17" t="s">
        <v>968</v>
      </c>
      <c r="D449" s="45"/>
      <c r="E449" s="23" t="s">
        <v>969</v>
      </c>
    </row>
    <row r="450" s="20" customFormat="true" ht="36" hidden="false" customHeight="true" outlineLevel="0" collapsed="false">
      <c r="A450" s="17" t="s">
        <v>970</v>
      </c>
      <c r="B450" s="17" t="s">
        <v>23</v>
      </c>
      <c r="C450" s="42" t="s">
        <v>971</v>
      </c>
      <c r="D450" s="24" t="s">
        <v>972</v>
      </c>
      <c r="E450" s="24"/>
    </row>
    <row r="451" s="20" customFormat="true" ht="18" hidden="false" customHeight="false" outlineLevel="0" collapsed="false">
      <c r="A451" s="17" t="s">
        <v>973</v>
      </c>
      <c r="B451" s="17" t="s">
        <v>23</v>
      </c>
      <c r="C451" s="17" t="s">
        <v>974</v>
      </c>
      <c r="D451" s="45"/>
      <c r="E451" s="23" t="s">
        <v>972</v>
      </c>
    </row>
    <row r="452" s="20" customFormat="true" ht="36" hidden="false" customHeight="false" outlineLevel="0" collapsed="false">
      <c r="A452" s="17" t="s">
        <v>975</v>
      </c>
      <c r="B452" s="17" t="s">
        <v>23</v>
      </c>
      <c r="C452" s="17" t="s">
        <v>976</v>
      </c>
      <c r="D452" s="45"/>
      <c r="E452" s="23" t="s">
        <v>847</v>
      </c>
    </row>
    <row r="453" s="20" customFormat="true" ht="36" hidden="false" customHeight="false" outlineLevel="0" collapsed="false">
      <c r="A453" s="17" t="s">
        <v>977</v>
      </c>
      <c r="B453" s="17" t="s">
        <v>23</v>
      </c>
      <c r="C453" s="17" t="s">
        <v>978</v>
      </c>
      <c r="D453" s="45"/>
      <c r="E453" s="23" t="s">
        <v>979</v>
      </c>
    </row>
    <row r="454" s="20" customFormat="true" ht="36" hidden="false" customHeight="true" outlineLevel="0" collapsed="false">
      <c r="A454" s="17" t="s">
        <v>980</v>
      </c>
      <c r="B454" s="17" t="s">
        <v>23</v>
      </c>
      <c r="C454" s="42" t="s">
        <v>981</v>
      </c>
      <c r="D454" s="24" t="s">
        <v>982</v>
      </c>
      <c r="E454" s="24"/>
    </row>
    <row r="455" s="20" customFormat="true" ht="36" hidden="false" customHeight="false" outlineLevel="0" collapsed="false">
      <c r="A455" s="17" t="s">
        <v>983</v>
      </c>
      <c r="B455" s="17" t="s">
        <v>23</v>
      </c>
      <c r="C455" s="17" t="s">
        <v>984</v>
      </c>
      <c r="D455" s="45"/>
      <c r="E455" s="23" t="s">
        <v>985</v>
      </c>
    </row>
    <row r="456" s="20" customFormat="true" ht="36" hidden="false" customHeight="false" outlineLevel="0" collapsed="false">
      <c r="A456" s="17" t="s">
        <v>986</v>
      </c>
      <c r="B456" s="17" t="s">
        <v>23</v>
      </c>
      <c r="C456" s="17" t="s">
        <v>987</v>
      </c>
      <c r="D456" s="45"/>
      <c r="E456" s="23" t="s">
        <v>988</v>
      </c>
    </row>
    <row r="457" s="20" customFormat="true" ht="23.25" hidden="false" customHeight="true" outlineLevel="0" collapsed="false">
      <c r="A457" s="17" t="s">
        <v>989</v>
      </c>
      <c r="B457" s="17" t="s">
        <v>23</v>
      </c>
      <c r="C457" s="17" t="s">
        <v>990</v>
      </c>
      <c r="D457" s="45"/>
      <c r="E457" s="23" t="s">
        <v>991</v>
      </c>
    </row>
    <row r="458" s="20" customFormat="true" ht="18" hidden="false" customHeight="false" outlineLevel="0" collapsed="false">
      <c r="A458" s="17" t="s">
        <v>992</v>
      </c>
      <c r="B458" s="17" t="s">
        <v>23</v>
      </c>
      <c r="C458" s="17" t="s">
        <v>993</v>
      </c>
      <c r="D458" s="45"/>
      <c r="E458" s="23" t="s">
        <v>994</v>
      </c>
    </row>
    <row r="459" s="20" customFormat="true" ht="18" hidden="false" customHeight="false" outlineLevel="0" collapsed="false">
      <c r="A459" s="17" t="s">
        <v>995</v>
      </c>
      <c r="B459" s="17" t="s">
        <v>23</v>
      </c>
      <c r="C459" s="17" t="s">
        <v>996</v>
      </c>
      <c r="D459" s="45"/>
      <c r="E459" s="23" t="s">
        <v>997</v>
      </c>
    </row>
    <row r="460" s="20" customFormat="true" ht="36" hidden="false" customHeight="false" outlineLevel="0" collapsed="false">
      <c r="A460" s="17" t="s">
        <v>998</v>
      </c>
      <c r="B460" s="17" t="s">
        <v>23</v>
      </c>
      <c r="C460" s="17" t="s">
        <v>999</v>
      </c>
      <c r="D460" s="45"/>
      <c r="E460" s="23" t="s">
        <v>1000</v>
      </c>
    </row>
    <row r="461" s="20" customFormat="true" ht="36" hidden="false" customHeight="true" outlineLevel="0" collapsed="false">
      <c r="A461" s="17" t="s">
        <v>1001</v>
      </c>
      <c r="B461" s="17" t="s">
        <v>23</v>
      </c>
      <c r="C461" s="42" t="s">
        <v>1002</v>
      </c>
      <c r="D461" s="24" t="s">
        <v>1003</v>
      </c>
      <c r="E461" s="24"/>
    </row>
    <row r="462" s="20" customFormat="true" ht="36" hidden="false" customHeight="false" outlineLevel="0" collapsed="false">
      <c r="A462" s="17" t="s">
        <v>869</v>
      </c>
      <c r="B462" s="17" t="s">
        <v>23</v>
      </c>
      <c r="C462" s="17" t="s">
        <v>1004</v>
      </c>
      <c r="D462" s="45"/>
      <c r="E462" s="23" t="s">
        <v>1005</v>
      </c>
    </row>
    <row r="463" s="20" customFormat="true" ht="36" hidden="false" customHeight="false" outlineLevel="0" collapsed="false">
      <c r="A463" s="17" t="s">
        <v>869</v>
      </c>
      <c r="B463" s="17" t="s">
        <v>23</v>
      </c>
      <c r="C463" s="17" t="s">
        <v>1006</v>
      </c>
      <c r="D463" s="45"/>
      <c r="E463" s="23" t="s">
        <v>1007</v>
      </c>
    </row>
    <row r="464" s="20" customFormat="true" ht="36" hidden="false" customHeight="false" outlineLevel="0" collapsed="false">
      <c r="A464" s="17" t="s">
        <v>869</v>
      </c>
      <c r="B464" s="17" t="s">
        <v>23</v>
      </c>
      <c r="C464" s="17" t="s">
        <v>1008</v>
      </c>
      <c r="D464" s="45"/>
      <c r="E464" s="23" t="s">
        <v>1009</v>
      </c>
    </row>
    <row r="465" s="20" customFormat="true" ht="36" hidden="false" customHeight="false" outlineLevel="0" collapsed="false">
      <c r="A465" s="17" t="s">
        <v>869</v>
      </c>
      <c r="B465" s="17" t="s">
        <v>23</v>
      </c>
      <c r="C465" s="17" t="s">
        <v>1010</v>
      </c>
      <c r="D465" s="45"/>
      <c r="E465" s="23" t="s">
        <v>1011</v>
      </c>
    </row>
    <row r="466" s="20" customFormat="true" ht="36" hidden="false" customHeight="false" outlineLevel="0" collapsed="false">
      <c r="A466" s="17" t="s">
        <v>869</v>
      </c>
      <c r="B466" s="17" t="s">
        <v>23</v>
      </c>
      <c r="C466" s="17" t="s">
        <v>1012</v>
      </c>
      <c r="D466" s="45"/>
      <c r="E466" s="23" t="s">
        <v>1013</v>
      </c>
    </row>
    <row r="467" s="20" customFormat="true" ht="36" hidden="false" customHeight="false" outlineLevel="0" collapsed="false">
      <c r="A467" s="17" t="s">
        <v>869</v>
      </c>
      <c r="B467" s="17" t="s">
        <v>23</v>
      </c>
      <c r="C467" s="17" t="s">
        <v>1014</v>
      </c>
      <c r="D467" s="45"/>
      <c r="E467" s="23" t="s">
        <v>1015</v>
      </c>
    </row>
    <row r="468" s="20" customFormat="true" ht="18" hidden="false" customHeight="false" outlineLevel="0" collapsed="false">
      <c r="A468" s="17" t="s">
        <v>869</v>
      </c>
      <c r="B468" s="17" t="s">
        <v>23</v>
      </c>
      <c r="C468" s="17" t="s">
        <v>1016</v>
      </c>
      <c r="D468" s="45"/>
      <c r="E468" s="23" t="s">
        <v>1017</v>
      </c>
    </row>
    <row r="469" s="20" customFormat="true" ht="36" hidden="false" customHeight="true" outlineLevel="0" collapsed="false">
      <c r="A469" s="17" t="s">
        <v>875</v>
      </c>
      <c r="B469" s="17" t="s">
        <v>23</v>
      </c>
      <c r="C469" s="42" t="s">
        <v>1018</v>
      </c>
      <c r="D469" s="24" t="s">
        <v>1019</v>
      </c>
      <c r="E469" s="24"/>
    </row>
    <row r="470" s="20" customFormat="true" ht="20.25" hidden="false" customHeight="true" outlineLevel="0" collapsed="false">
      <c r="A470" s="17" t="s">
        <v>875</v>
      </c>
      <c r="B470" s="17" t="s">
        <v>23</v>
      </c>
      <c r="C470" s="17" t="s">
        <v>1020</v>
      </c>
      <c r="D470" s="45"/>
      <c r="E470" s="23" t="s">
        <v>1021</v>
      </c>
    </row>
    <row r="471" s="20" customFormat="true" ht="20.25" hidden="false" customHeight="true" outlineLevel="0" collapsed="false">
      <c r="A471" s="17" t="s">
        <v>875</v>
      </c>
      <c r="B471" s="17" t="s">
        <v>23</v>
      </c>
      <c r="C471" s="17" t="s">
        <v>1022</v>
      </c>
      <c r="D471" s="45"/>
      <c r="E471" s="23" t="s">
        <v>1023</v>
      </c>
    </row>
    <row r="472" s="20" customFormat="true" ht="20.25" hidden="false" customHeight="true" outlineLevel="0" collapsed="false">
      <c r="A472" s="17" t="s">
        <v>875</v>
      </c>
      <c r="B472" s="17" t="s">
        <v>23</v>
      </c>
      <c r="C472" s="17" t="s">
        <v>1024</v>
      </c>
      <c r="D472" s="45"/>
      <c r="E472" s="23" t="s">
        <v>1025</v>
      </c>
    </row>
    <row r="473" s="20" customFormat="true" ht="20.25" hidden="false" customHeight="true" outlineLevel="0" collapsed="false">
      <c r="A473" s="17" t="s">
        <v>875</v>
      </c>
      <c r="B473" s="17" t="s">
        <v>23</v>
      </c>
      <c r="C473" s="17" t="s">
        <v>1026</v>
      </c>
      <c r="D473" s="45"/>
      <c r="E473" s="23" t="s">
        <v>1027</v>
      </c>
    </row>
    <row r="474" s="20" customFormat="true" ht="20.25" hidden="false" customHeight="true" outlineLevel="0" collapsed="false">
      <c r="A474" s="17" t="s">
        <v>875</v>
      </c>
      <c r="B474" s="17" t="s">
        <v>23</v>
      </c>
      <c r="C474" s="17" t="s">
        <v>1028</v>
      </c>
      <c r="D474" s="45"/>
      <c r="E474" s="23" t="s">
        <v>1029</v>
      </c>
    </row>
    <row r="475" s="20" customFormat="true" ht="20.25" hidden="false" customHeight="true" outlineLevel="0" collapsed="false">
      <c r="A475" s="17" t="s">
        <v>875</v>
      </c>
      <c r="B475" s="17" t="s">
        <v>23</v>
      </c>
      <c r="C475" s="17" t="s">
        <v>1030</v>
      </c>
      <c r="D475" s="45"/>
      <c r="E475" s="23" t="s">
        <v>1031</v>
      </c>
      <c r="H475" s="48"/>
    </row>
    <row r="476" s="20" customFormat="true" ht="38.25" hidden="false" customHeight="true" outlineLevel="0" collapsed="false">
      <c r="A476" s="17" t="s">
        <v>875</v>
      </c>
      <c r="B476" s="17" t="s">
        <v>23</v>
      </c>
      <c r="C476" s="17" t="s">
        <v>1032</v>
      </c>
      <c r="D476" s="45"/>
      <c r="E476" s="23" t="s">
        <v>1033</v>
      </c>
    </row>
    <row r="477" s="20" customFormat="true" ht="35.25" hidden="false" customHeight="true" outlineLevel="0" collapsed="false">
      <c r="A477" s="17" t="s">
        <v>875</v>
      </c>
      <c r="B477" s="17" t="s">
        <v>23</v>
      </c>
      <c r="C477" s="17" t="s">
        <v>1034</v>
      </c>
      <c r="D477" s="45"/>
      <c r="E477" s="23" t="s">
        <v>1035</v>
      </c>
    </row>
    <row r="478" s="20" customFormat="true" ht="35.25" hidden="false" customHeight="true" outlineLevel="0" collapsed="false">
      <c r="A478" s="17" t="s">
        <v>875</v>
      </c>
      <c r="B478" s="17" t="s">
        <v>23</v>
      </c>
      <c r="C478" s="17" t="s">
        <v>1036</v>
      </c>
      <c r="D478" s="45"/>
      <c r="E478" s="23" t="s">
        <v>1037</v>
      </c>
    </row>
    <row r="479" s="20" customFormat="true" ht="29.25" hidden="false" customHeight="true" outlineLevel="0" collapsed="false">
      <c r="A479" s="17" t="s">
        <v>875</v>
      </c>
      <c r="B479" s="17" t="s">
        <v>23</v>
      </c>
      <c r="C479" s="17" t="s">
        <v>1038</v>
      </c>
      <c r="D479" s="45"/>
      <c r="E479" s="23" t="s">
        <v>1039</v>
      </c>
    </row>
    <row r="480" s="20" customFormat="true" ht="21.75" hidden="false" customHeight="true" outlineLevel="0" collapsed="false">
      <c r="A480" s="17" t="s">
        <v>875</v>
      </c>
      <c r="B480" s="17" t="s">
        <v>23</v>
      </c>
      <c r="C480" s="17" t="s">
        <v>1040</v>
      </c>
      <c r="D480" s="45"/>
      <c r="E480" s="23" t="s">
        <v>1041</v>
      </c>
    </row>
    <row r="481" s="20" customFormat="true" ht="21.75" hidden="false" customHeight="true" outlineLevel="0" collapsed="false">
      <c r="A481" s="17" t="s">
        <v>875</v>
      </c>
      <c r="B481" s="17" t="s">
        <v>23</v>
      </c>
      <c r="C481" s="17" t="s">
        <v>1042</v>
      </c>
      <c r="D481" s="45"/>
      <c r="E481" s="23" t="s">
        <v>1043</v>
      </c>
    </row>
    <row r="482" s="20" customFormat="true" ht="21.75" hidden="false" customHeight="true" outlineLevel="0" collapsed="false">
      <c r="A482" s="17" t="s">
        <v>875</v>
      </c>
      <c r="B482" s="17" t="s">
        <v>23</v>
      </c>
      <c r="C482" s="17" t="s">
        <v>1044</v>
      </c>
      <c r="D482" s="45"/>
      <c r="E482" s="23" t="s">
        <v>1045</v>
      </c>
    </row>
    <row r="483" s="20" customFormat="true" ht="21.75" hidden="false" customHeight="true" outlineLevel="0" collapsed="false">
      <c r="A483" s="17" t="s">
        <v>875</v>
      </c>
      <c r="B483" s="17" t="s">
        <v>23</v>
      </c>
      <c r="C483" s="17" t="s">
        <v>1046</v>
      </c>
      <c r="D483" s="45"/>
      <c r="E483" s="23" t="s">
        <v>1047</v>
      </c>
    </row>
    <row r="484" s="20" customFormat="true" ht="36" hidden="false" customHeight="true" outlineLevel="0" collapsed="false">
      <c r="A484" s="17" t="s">
        <v>1048</v>
      </c>
      <c r="B484" s="17" t="s">
        <v>23</v>
      </c>
      <c r="C484" s="42" t="s">
        <v>1049</v>
      </c>
      <c r="D484" s="24" t="s">
        <v>961</v>
      </c>
      <c r="E484" s="24"/>
    </row>
    <row r="485" s="20" customFormat="true" ht="21.75" hidden="false" customHeight="true" outlineLevel="0" collapsed="false">
      <c r="A485" s="17" t="s">
        <v>1050</v>
      </c>
      <c r="B485" s="17" t="s">
        <v>23</v>
      </c>
      <c r="C485" s="17" t="s">
        <v>1051</v>
      </c>
      <c r="D485" s="45"/>
      <c r="E485" s="23" t="s">
        <v>966</v>
      </c>
    </row>
    <row r="486" s="20" customFormat="true" ht="21.75" hidden="false" customHeight="true" outlineLevel="0" collapsed="false">
      <c r="A486" s="17" t="s">
        <v>1052</v>
      </c>
      <c r="B486" s="17" t="s">
        <v>23</v>
      </c>
      <c r="C486" s="17" t="s">
        <v>1053</v>
      </c>
      <c r="D486" s="45"/>
      <c r="E486" s="23" t="s">
        <v>969</v>
      </c>
    </row>
    <row r="487" s="20" customFormat="true" ht="36" hidden="false" customHeight="true" outlineLevel="0" collapsed="false">
      <c r="A487" s="17" t="s">
        <v>1054</v>
      </c>
      <c r="B487" s="17" t="s">
        <v>23</v>
      </c>
      <c r="C487" s="42" t="s">
        <v>1055</v>
      </c>
      <c r="D487" s="24" t="s">
        <v>972</v>
      </c>
      <c r="E487" s="24"/>
    </row>
    <row r="488" s="20" customFormat="true" ht="36" hidden="false" customHeight="true" outlineLevel="0" collapsed="false">
      <c r="A488" s="17" t="s">
        <v>1056</v>
      </c>
      <c r="B488" s="17" t="s">
        <v>23</v>
      </c>
      <c r="C488" s="17" t="s">
        <v>1057</v>
      </c>
      <c r="D488" s="45"/>
      <c r="E488" s="23" t="s">
        <v>972</v>
      </c>
    </row>
    <row r="489" s="20" customFormat="true" ht="36" hidden="false" customHeight="true" outlineLevel="0" collapsed="false">
      <c r="A489" s="17" t="s">
        <v>1058</v>
      </c>
      <c r="B489" s="17" t="s">
        <v>23</v>
      </c>
      <c r="C489" s="17" t="s">
        <v>1059</v>
      </c>
      <c r="D489" s="45"/>
      <c r="E489" s="23" t="s">
        <v>847</v>
      </c>
    </row>
    <row r="490" s="20" customFormat="true" ht="36" hidden="false" customHeight="true" outlineLevel="0" collapsed="false">
      <c r="A490" s="17" t="s">
        <v>1060</v>
      </c>
      <c r="B490" s="17" t="s">
        <v>23</v>
      </c>
      <c r="C490" s="17" t="s">
        <v>1061</v>
      </c>
      <c r="D490" s="45"/>
      <c r="E490" s="23" t="s">
        <v>979</v>
      </c>
    </row>
    <row r="491" s="20" customFormat="true" ht="36" hidden="false" customHeight="true" outlineLevel="0" collapsed="false">
      <c r="A491" s="17" t="s">
        <v>1062</v>
      </c>
      <c r="B491" s="17" t="s">
        <v>23</v>
      </c>
      <c r="C491" s="42" t="s">
        <v>1063</v>
      </c>
      <c r="D491" s="24" t="s">
        <v>982</v>
      </c>
      <c r="E491" s="24"/>
    </row>
    <row r="492" s="20" customFormat="true" ht="36" hidden="false" customHeight="false" outlineLevel="0" collapsed="false">
      <c r="A492" s="17" t="s">
        <v>1064</v>
      </c>
      <c r="B492" s="17" t="s">
        <v>23</v>
      </c>
      <c r="C492" s="17" t="s">
        <v>1065</v>
      </c>
      <c r="D492" s="45"/>
      <c r="E492" s="23" t="s">
        <v>1066</v>
      </c>
    </row>
    <row r="493" s="20" customFormat="true" ht="36" hidden="false" customHeight="false" outlineLevel="0" collapsed="false">
      <c r="A493" s="17" t="s">
        <v>1067</v>
      </c>
      <c r="B493" s="17" t="s">
        <v>23</v>
      </c>
      <c r="C493" s="17" t="s">
        <v>1068</v>
      </c>
      <c r="D493" s="45"/>
      <c r="E493" s="23" t="s">
        <v>1069</v>
      </c>
    </row>
    <row r="494" s="20" customFormat="true" ht="36" hidden="false" customHeight="false" outlineLevel="0" collapsed="false">
      <c r="A494" s="17" t="s">
        <v>1070</v>
      </c>
      <c r="B494" s="17" t="s">
        <v>23</v>
      </c>
      <c r="C494" s="17" t="s">
        <v>1071</v>
      </c>
      <c r="D494" s="45"/>
      <c r="E494" s="23" t="s">
        <v>1072</v>
      </c>
    </row>
    <row r="495" s="20" customFormat="true" ht="27" hidden="false" customHeight="true" outlineLevel="0" collapsed="false">
      <c r="A495" s="17" t="s">
        <v>1073</v>
      </c>
      <c r="B495" s="17" t="s">
        <v>23</v>
      </c>
      <c r="C495" s="17" t="s">
        <v>1074</v>
      </c>
      <c r="D495" s="45"/>
      <c r="E495" s="23" t="s">
        <v>1075</v>
      </c>
    </row>
    <row r="496" s="20" customFormat="true" ht="36" hidden="false" customHeight="false" outlineLevel="0" collapsed="false">
      <c r="A496" s="17" t="s">
        <v>1076</v>
      </c>
      <c r="B496" s="17" t="s">
        <v>23</v>
      </c>
      <c r="C496" s="17" t="s">
        <v>1077</v>
      </c>
      <c r="D496" s="45"/>
      <c r="E496" s="23" t="s">
        <v>1078</v>
      </c>
    </row>
    <row r="497" s="20" customFormat="true" ht="36" hidden="false" customHeight="true" outlineLevel="0" collapsed="false">
      <c r="A497" s="17" t="s">
        <v>1079</v>
      </c>
      <c r="B497" s="17" t="s">
        <v>23</v>
      </c>
      <c r="C497" s="42" t="s">
        <v>1080</v>
      </c>
      <c r="D497" s="24" t="s">
        <v>1003</v>
      </c>
      <c r="E497" s="24"/>
    </row>
    <row r="498" s="20" customFormat="true" ht="38.25" hidden="false" customHeight="true" outlineLevel="0" collapsed="false">
      <c r="A498" s="17" t="s">
        <v>1081</v>
      </c>
      <c r="B498" s="17" t="s">
        <v>23</v>
      </c>
      <c r="C498" s="17" t="s">
        <v>1082</v>
      </c>
      <c r="D498" s="45"/>
      <c r="E498" s="23" t="s">
        <v>1083</v>
      </c>
    </row>
    <row r="499" s="20" customFormat="true" ht="38.25" hidden="false" customHeight="true" outlineLevel="0" collapsed="false">
      <c r="A499" s="17" t="s">
        <v>1084</v>
      </c>
      <c r="B499" s="17" t="s">
        <v>23</v>
      </c>
      <c r="C499" s="17" t="s">
        <v>1085</v>
      </c>
      <c r="D499" s="45"/>
      <c r="E499" s="23" t="s">
        <v>1086</v>
      </c>
    </row>
    <row r="500" s="20" customFormat="true" ht="38.25" hidden="false" customHeight="true" outlineLevel="0" collapsed="false">
      <c r="A500" s="17" t="s">
        <v>1087</v>
      </c>
      <c r="B500" s="17" t="s">
        <v>23</v>
      </c>
      <c r="C500" s="17" t="s">
        <v>1088</v>
      </c>
      <c r="D500" s="45"/>
      <c r="E500" s="23" t="s">
        <v>1089</v>
      </c>
    </row>
    <row r="501" s="20" customFormat="true" ht="38.25" hidden="false" customHeight="true" outlineLevel="0" collapsed="false">
      <c r="A501" s="17" t="s">
        <v>1090</v>
      </c>
      <c r="B501" s="17" t="s">
        <v>23</v>
      </c>
      <c r="C501" s="17" t="s">
        <v>1091</v>
      </c>
      <c r="D501" s="45"/>
      <c r="E501" s="23" t="s">
        <v>1092</v>
      </c>
    </row>
    <row r="502" s="20" customFormat="true" ht="38.25" hidden="false" customHeight="true" outlineLevel="0" collapsed="false">
      <c r="A502" s="17" t="s">
        <v>1093</v>
      </c>
      <c r="B502" s="17" t="s">
        <v>23</v>
      </c>
      <c r="C502" s="17" t="s">
        <v>1094</v>
      </c>
      <c r="D502" s="45"/>
      <c r="E502" s="23" t="s">
        <v>1095</v>
      </c>
    </row>
    <row r="503" s="20" customFormat="true" ht="38.25" hidden="false" customHeight="true" outlineLevel="0" collapsed="false">
      <c r="A503" s="17" t="s">
        <v>1096</v>
      </c>
      <c r="B503" s="17" t="s">
        <v>23</v>
      </c>
      <c r="C503" s="17" t="s">
        <v>1097</v>
      </c>
      <c r="D503" s="45"/>
      <c r="E503" s="23" t="s">
        <v>1098</v>
      </c>
    </row>
    <row r="504" s="20" customFormat="true" ht="36" hidden="false" customHeight="true" outlineLevel="0" collapsed="false">
      <c r="A504" s="17" t="s">
        <v>1099</v>
      </c>
      <c r="B504" s="17" t="s">
        <v>23</v>
      </c>
      <c r="C504" s="42" t="s">
        <v>1100</v>
      </c>
      <c r="D504" s="24" t="s">
        <v>1101</v>
      </c>
      <c r="E504" s="24"/>
    </row>
    <row r="505" s="20" customFormat="true" ht="36" hidden="false" customHeight="true" outlineLevel="0" collapsed="false">
      <c r="A505" s="17" t="s">
        <v>1102</v>
      </c>
      <c r="B505" s="17" t="s">
        <v>23</v>
      </c>
      <c r="C505" s="17" t="s">
        <v>1103</v>
      </c>
      <c r="D505" s="27"/>
      <c r="E505" s="23" t="s">
        <v>1104</v>
      </c>
    </row>
    <row r="506" s="20" customFormat="true" ht="36" hidden="false" customHeight="true" outlineLevel="0" collapsed="false">
      <c r="A506" s="17" t="s">
        <v>1105</v>
      </c>
      <c r="B506" s="17" t="s">
        <v>23</v>
      </c>
      <c r="C506" s="43" t="s">
        <v>1106</v>
      </c>
      <c r="D506" s="27" t="s">
        <v>1107</v>
      </c>
      <c r="E506" s="27"/>
    </row>
    <row r="507" s="20" customFormat="true" ht="18" hidden="false" customHeight="false" outlineLevel="0" collapsed="false">
      <c r="A507" s="17" t="s">
        <v>775</v>
      </c>
      <c r="B507" s="17" t="s">
        <v>23</v>
      </c>
      <c r="C507" s="21" t="s">
        <v>9</v>
      </c>
      <c r="D507" s="31"/>
      <c r="E507" s="23" t="s">
        <v>1108</v>
      </c>
    </row>
    <row r="508" s="20" customFormat="true" ht="18" hidden="false" customHeight="false" outlineLevel="0" collapsed="false">
      <c r="A508" s="17" t="s">
        <v>1109</v>
      </c>
      <c r="B508" s="17" t="s">
        <v>23</v>
      </c>
      <c r="C508" s="21" t="s">
        <v>1110</v>
      </c>
      <c r="D508" s="31"/>
      <c r="E508" s="23" t="s">
        <v>1111</v>
      </c>
    </row>
    <row r="509" s="20" customFormat="true" ht="18" hidden="false" customHeight="false" outlineLevel="0" collapsed="false">
      <c r="A509" s="17" t="s">
        <v>1112</v>
      </c>
      <c r="B509" s="17" t="s">
        <v>23</v>
      </c>
      <c r="C509" s="21" t="s">
        <v>1113</v>
      </c>
      <c r="D509" s="31"/>
      <c r="E509" s="23" t="s">
        <v>1114</v>
      </c>
    </row>
    <row r="510" s="20" customFormat="true" ht="18" hidden="false" customHeight="false" outlineLevel="0" collapsed="false">
      <c r="A510" s="17" t="s">
        <v>1115</v>
      </c>
      <c r="B510" s="17" t="s">
        <v>23</v>
      </c>
      <c r="C510" s="21" t="s">
        <v>1116</v>
      </c>
      <c r="D510" s="31"/>
      <c r="E510" s="23" t="s">
        <v>1117</v>
      </c>
    </row>
    <row r="511" s="20" customFormat="true" ht="18" hidden="false" customHeight="false" outlineLevel="0" collapsed="false">
      <c r="A511" s="17" t="s">
        <v>1118</v>
      </c>
      <c r="B511" s="17" t="s">
        <v>23</v>
      </c>
      <c r="C511" s="21" t="s">
        <v>1119</v>
      </c>
      <c r="D511" s="31"/>
      <c r="E511" s="23" t="s">
        <v>1120</v>
      </c>
    </row>
    <row r="512" s="20" customFormat="true" ht="36" hidden="false" customHeight="true" outlineLevel="0" collapsed="false">
      <c r="A512" s="17" t="s">
        <v>1121</v>
      </c>
      <c r="B512" s="17" t="s">
        <v>23</v>
      </c>
      <c r="C512" s="42" t="s">
        <v>1122</v>
      </c>
      <c r="D512" s="44" t="s">
        <v>1123</v>
      </c>
      <c r="E512" s="44"/>
    </row>
    <row r="513" s="20" customFormat="true" ht="36" hidden="false" customHeight="true" outlineLevel="0" collapsed="false">
      <c r="A513" s="17" t="s">
        <v>1124</v>
      </c>
      <c r="B513" s="17" t="s">
        <v>23</v>
      </c>
      <c r="C513" s="21" t="s">
        <v>1125</v>
      </c>
      <c r="D513" s="31"/>
      <c r="E513" s="23" t="s">
        <v>1126</v>
      </c>
    </row>
    <row r="514" s="20" customFormat="true" ht="36" hidden="false" customHeight="true" outlineLevel="0" collapsed="false">
      <c r="A514" s="17" t="s">
        <v>1127</v>
      </c>
      <c r="B514" s="17" t="s">
        <v>23</v>
      </c>
      <c r="C514" s="42" t="s">
        <v>1128</v>
      </c>
      <c r="D514" s="27" t="s">
        <v>1129</v>
      </c>
      <c r="E514" s="27"/>
    </row>
    <row r="515" s="20" customFormat="true" ht="18" hidden="false" customHeight="false" outlineLevel="0" collapsed="false">
      <c r="A515" s="17" t="s">
        <v>1130</v>
      </c>
      <c r="B515" s="17" t="s">
        <v>23</v>
      </c>
      <c r="C515" s="21" t="s">
        <v>1131</v>
      </c>
      <c r="D515" s="31"/>
      <c r="E515" s="23" t="s">
        <v>1132</v>
      </c>
    </row>
    <row r="516" s="20" customFormat="true" ht="18" hidden="false" customHeight="false" outlineLevel="0" collapsed="false">
      <c r="A516" s="17" t="s">
        <v>1133</v>
      </c>
      <c r="B516" s="17" t="s">
        <v>23</v>
      </c>
      <c r="C516" s="21" t="s">
        <v>1134</v>
      </c>
      <c r="D516" s="31"/>
      <c r="E516" s="23" t="s">
        <v>1135</v>
      </c>
    </row>
    <row r="517" s="20" customFormat="true" ht="18" hidden="false" customHeight="false" outlineLevel="0" collapsed="false">
      <c r="A517" s="17" t="s">
        <v>1136</v>
      </c>
      <c r="B517" s="17" t="s">
        <v>23</v>
      </c>
      <c r="C517" s="21" t="s">
        <v>1137</v>
      </c>
      <c r="D517" s="31"/>
      <c r="E517" s="23" t="s">
        <v>1138</v>
      </c>
    </row>
    <row r="518" s="20" customFormat="true" ht="36" hidden="false" customHeight="false" outlineLevel="0" collapsed="false">
      <c r="A518" s="17" t="s">
        <v>1139</v>
      </c>
      <c r="B518" s="17" t="s">
        <v>23</v>
      </c>
      <c r="C518" s="21" t="s">
        <v>1140</v>
      </c>
      <c r="D518" s="31"/>
      <c r="E518" s="23" t="s">
        <v>1141</v>
      </c>
    </row>
    <row r="519" s="20" customFormat="true" ht="18" hidden="false" customHeight="false" outlineLevel="0" collapsed="false">
      <c r="A519" s="17" t="s">
        <v>1142</v>
      </c>
      <c r="B519" s="17" t="s">
        <v>23</v>
      </c>
      <c r="C519" s="21" t="s">
        <v>1143</v>
      </c>
      <c r="D519" s="31"/>
      <c r="E519" s="23" t="s">
        <v>1144</v>
      </c>
    </row>
    <row r="520" s="20" customFormat="true" ht="36" hidden="false" customHeight="true" outlineLevel="0" collapsed="false">
      <c r="A520" s="17" t="s">
        <v>1145</v>
      </c>
      <c r="B520" s="17" t="s">
        <v>23</v>
      </c>
      <c r="C520" s="42" t="s">
        <v>1146</v>
      </c>
      <c r="D520" s="27" t="s">
        <v>1147</v>
      </c>
      <c r="E520" s="27"/>
    </row>
    <row r="521" s="20" customFormat="true" ht="18" hidden="false" customHeight="false" outlineLevel="0" collapsed="false">
      <c r="A521" s="17" t="s">
        <v>1148</v>
      </c>
      <c r="B521" s="17" t="s">
        <v>23</v>
      </c>
      <c r="C521" s="21" t="s">
        <v>1149</v>
      </c>
      <c r="D521" s="31"/>
      <c r="E521" s="23" t="s">
        <v>1150</v>
      </c>
    </row>
    <row r="522" s="20" customFormat="true" ht="18" hidden="false" customHeight="false" outlineLevel="0" collapsed="false">
      <c r="A522" s="17" t="s">
        <v>39</v>
      </c>
      <c r="B522" s="17" t="s">
        <v>23</v>
      </c>
      <c r="C522" s="21" t="s">
        <v>1151</v>
      </c>
      <c r="D522" s="31"/>
      <c r="E522" s="23" t="s">
        <v>1152</v>
      </c>
    </row>
    <row r="523" s="20" customFormat="true" ht="18" hidden="false" customHeight="false" outlineLevel="0" collapsed="false">
      <c r="A523" s="17" t="s">
        <v>39</v>
      </c>
      <c r="B523" s="17" t="s">
        <v>23</v>
      </c>
      <c r="C523" s="21" t="s">
        <v>1153</v>
      </c>
      <c r="D523" s="31"/>
      <c r="E523" s="23" t="s">
        <v>1154</v>
      </c>
    </row>
  </sheetData>
  <mergeCells count="86">
    <mergeCell ref="D1:E1"/>
    <mergeCell ref="D3:E3"/>
    <mergeCell ref="D5:E5"/>
    <mergeCell ref="D7:E7"/>
    <mergeCell ref="D9:E9"/>
    <mergeCell ref="D11:E11"/>
    <mergeCell ref="D13:E13"/>
    <mergeCell ref="D22:E22"/>
    <mergeCell ref="D30:E30"/>
    <mergeCell ref="D40:E40"/>
    <mergeCell ref="D47:E47"/>
    <mergeCell ref="D51:E51"/>
    <mergeCell ref="D58:E58"/>
    <mergeCell ref="D63:E63"/>
    <mergeCell ref="D72:E72"/>
    <mergeCell ref="D75:E75"/>
    <mergeCell ref="D81:E81"/>
    <mergeCell ref="D84:E84"/>
    <mergeCell ref="D90:E90"/>
    <mergeCell ref="D95:E95"/>
    <mergeCell ref="D101:E101"/>
    <mergeCell ref="D111:E111"/>
    <mergeCell ref="D120:E120"/>
    <mergeCell ref="D124:E124"/>
    <mergeCell ref="D129:E129"/>
    <mergeCell ref="D135:E135"/>
    <mergeCell ref="D142:E142"/>
    <mergeCell ref="D144:E144"/>
    <mergeCell ref="D149:E149"/>
    <mergeCell ref="D155:E155"/>
    <mergeCell ref="D165:E165"/>
    <mergeCell ref="D169:E169"/>
    <mergeCell ref="D179:E179"/>
    <mergeCell ref="D186:E186"/>
    <mergeCell ref="D195:E195"/>
    <mergeCell ref="D206:E206"/>
    <mergeCell ref="D217:E217"/>
    <mergeCell ref="D221:E221"/>
    <mergeCell ref="D227:E227"/>
    <mergeCell ref="D238:E238"/>
    <mergeCell ref="D243:E243"/>
    <mergeCell ref="D252:E252"/>
    <mergeCell ref="D256:E256"/>
    <mergeCell ref="D259:E259"/>
    <mergeCell ref="D265:E265"/>
    <mergeCell ref="D272:E272"/>
    <mergeCell ref="D277:E277"/>
    <mergeCell ref="D285:E285"/>
    <mergeCell ref="D287:E287"/>
    <mergeCell ref="D296:E296"/>
    <mergeCell ref="D300:E300"/>
    <mergeCell ref="D310:E310"/>
    <mergeCell ref="D312:E312"/>
    <mergeCell ref="D322:E322"/>
    <mergeCell ref="D330:E330"/>
    <mergeCell ref="D343:E343"/>
    <mergeCell ref="D347:E347"/>
    <mergeCell ref="D358:E358"/>
    <mergeCell ref="D366:E366"/>
    <mergeCell ref="D371:E371"/>
    <mergeCell ref="D379:E379"/>
    <mergeCell ref="D388:E388"/>
    <mergeCell ref="D392:E392"/>
    <mergeCell ref="D400:E400"/>
    <mergeCell ref="D404:E404"/>
    <mergeCell ref="D407:E407"/>
    <mergeCell ref="D413:E413"/>
    <mergeCell ref="D421:E421"/>
    <mergeCell ref="D428:E428"/>
    <mergeCell ref="D431:E431"/>
    <mergeCell ref="D434:E434"/>
    <mergeCell ref="D439:E439"/>
    <mergeCell ref="D446:E446"/>
    <mergeCell ref="D450:E450"/>
    <mergeCell ref="D454:E454"/>
    <mergeCell ref="D461:E461"/>
    <mergeCell ref="D469:E469"/>
    <mergeCell ref="D484:E484"/>
    <mergeCell ref="D487:E487"/>
    <mergeCell ref="D491:E491"/>
    <mergeCell ref="D497:E497"/>
    <mergeCell ref="D504:E504"/>
    <mergeCell ref="D506:E506"/>
    <mergeCell ref="D512:E512"/>
    <mergeCell ref="D514:E514"/>
    <mergeCell ref="D520:E5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86"/>
  <sheetViews>
    <sheetView showFormulas="false" showGridLines="true" showRowColHeaders="true" showZeros="true" rightToLeft="false" tabSelected="false" showOutlineSymbols="true" defaultGridColor="true" view="normal" topLeftCell="A16" colorId="64" zoomScale="85" zoomScaleNormal="85" zoomScalePageLayoutView="100" workbookViewId="0">
      <selection pane="topLeft" activeCell="E23" activeCellId="0" sqref="E23"/>
    </sheetView>
  </sheetViews>
  <sheetFormatPr defaultColWidth="9.1171875" defaultRowHeight="14.4" zeroHeight="false" outlineLevelRow="0" outlineLevelCol="0"/>
  <cols>
    <col collapsed="false" customWidth="true" hidden="false" outlineLevel="0" max="1" min="1" style="49" width="5.11"/>
    <col collapsed="false" customWidth="true" hidden="false" outlineLevel="0" max="2" min="2" style="49" width="48.55"/>
    <col collapsed="false" customWidth="true" hidden="false" outlineLevel="0" max="3" min="3" style="50" width="8.66"/>
    <col collapsed="false" customWidth="true" hidden="false" outlineLevel="0" max="4" min="4" style="49" width="7.22"/>
    <col collapsed="false" customWidth="true" hidden="false" outlineLevel="0" max="5" min="5" style="49" width="15.89"/>
    <col collapsed="false" customWidth="true" hidden="false" outlineLevel="0" max="6" min="6" style="49" width="13"/>
    <col collapsed="false" customWidth="false" hidden="false" outlineLevel="0" max="1024" min="7" style="49" width="9.11"/>
  </cols>
  <sheetData>
    <row r="1" customFormat="false" ht="57.75" hidden="false" customHeight="true" outlineLevel="0" collapsed="false">
      <c r="B1" s="51"/>
      <c r="C1" s="52" t="s">
        <v>1155</v>
      </c>
      <c r="D1" s="52"/>
      <c r="E1" s="52"/>
      <c r="F1" s="52"/>
    </row>
    <row r="2" customFormat="false" ht="20.25" hidden="false" customHeight="true" outlineLevel="0" collapsed="false">
      <c r="A2" s="53" t="s">
        <v>1156</v>
      </c>
      <c r="B2" s="53"/>
      <c r="C2" s="53"/>
      <c r="D2" s="53"/>
      <c r="E2" s="53"/>
      <c r="F2" s="53"/>
    </row>
    <row r="3" customFormat="false" ht="28.5" hidden="false" customHeight="true" outlineLevel="0" collapsed="false">
      <c r="A3" s="54" t="s">
        <v>1157</v>
      </c>
      <c r="B3" s="54"/>
      <c r="C3" s="54"/>
      <c r="D3" s="54"/>
      <c r="E3" s="54"/>
      <c r="F3" s="54"/>
    </row>
    <row r="4" customFormat="false" ht="18" hidden="false" customHeight="true" outlineLevel="0" collapsed="false">
      <c r="A4" s="55"/>
      <c r="B4" s="56"/>
      <c r="C4" s="57"/>
      <c r="E4" s="57"/>
      <c r="F4" s="57"/>
    </row>
    <row r="5" customFormat="false" ht="51" hidden="false" customHeight="true" outlineLevel="0" collapsed="false">
      <c r="A5" s="58" t="s">
        <v>1158</v>
      </c>
      <c r="B5" s="58"/>
      <c r="C5" s="59" t="s">
        <v>1159</v>
      </c>
      <c r="D5" s="60" t="s">
        <v>1160</v>
      </c>
      <c r="E5" s="60" t="s">
        <v>1161</v>
      </c>
      <c r="F5" s="60" t="s">
        <v>1162</v>
      </c>
      <c r="M5" s="61"/>
      <c r="N5" s="61"/>
      <c r="O5" s="61"/>
    </row>
    <row r="6" customFormat="false" ht="15.75" hidden="false" customHeight="true" outlineLevel="0" collapsed="false">
      <c r="A6" s="62"/>
      <c r="B6" s="63" t="n">
        <v>1</v>
      </c>
      <c r="C6" s="64" t="s">
        <v>1163</v>
      </c>
      <c r="D6" s="65" t="n">
        <v>3</v>
      </c>
      <c r="E6" s="58" t="n">
        <v>4</v>
      </c>
      <c r="F6" s="58" t="n">
        <v>5</v>
      </c>
      <c r="M6" s="61"/>
      <c r="N6" s="61"/>
      <c r="O6" s="61"/>
    </row>
    <row r="7" customFormat="false" ht="27" hidden="false" customHeight="true" outlineLevel="0" collapsed="false">
      <c r="A7" s="58" t="s">
        <v>1164</v>
      </c>
      <c r="B7" s="58"/>
      <c r="C7" s="64"/>
      <c r="D7" s="66"/>
      <c r="E7" s="66"/>
      <c r="F7" s="66"/>
      <c r="M7" s="61"/>
      <c r="N7" s="61"/>
      <c r="O7" s="61"/>
    </row>
    <row r="8" customFormat="false" ht="18" hidden="false" customHeight="true" outlineLevel="0" collapsed="false">
      <c r="A8" s="67" t="s">
        <v>1165</v>
      </c>
      <c r="B8" s="67"/>
      <c r="C8" s="68"/>
      <c r="D8" s="69"/>
      <c r="E8" s="69"/>
      <c r="F8" s="69"/>
      <c r="M8" s="61"/>
      <c r="N8" s="61"/>
      <c r="O8" s="61"/>
    </row>
    <row r="9" customFormat="false" ht="18" hidden="false" customHeight="true" outlineLevel="0" collapsed="false">
      <c r="A9" s="66" t="s">
        <v>1166</v>
      </c>
      <c r="B9" s="66"/>
      <c r="C9" s="68"/>
      <c r="D9" s="69"/>
      <c r="E9" s="69"/>
      <c r="F9" s="69"/>
      <c r="M9" s="61"/>
      <c r="N9" s="61"/>
      <c r="O9" s="61"/>
    </row>
    <row r="10" customFormat="false" ht="18" hidden="false" customHeight="true" outlineLevel="0" collapsed="false">
      <c r="A10" s="70"/>
      <c r="B10" s="71" t="s">
        <v>1167</v>
      </c>
      <c r="C10" s="72" t="s">
        <v>387</v>
      </c>
      <c r="D10" s="73"/>
      <c r="E10" s="74"/>
      <c r="F10" s="75"/>
      <c r="H10" s="76" t="s">
        <v>392</v>
      </c>
    </row>
    <row r="11" customFormat="false" ht="18" hidden="false" customHeight="true" outlineLevel="0" collapsed="false">
      <c r="A11" s="70"/>
      <c r="B11" s="77" t="s">
        <v>1168</v>
      </c>
      <c r="C11" s="72" t="s">
        <v>1169</v>
      </c>
      <c r="D11" s="73"/>
      <c r="E11" s="75"/>
      <c r="F11" s="78"/>
      <c r="H11" s="79"/>
    </row>
    <row r="12" customFormat="false" ht="18" hidden="false" customHeight="true" outlineLevel="0" collapsed="false">
      <c r="A12" s="70"/>
      <c r="B12" s="71" t="s">
        <v>1170</v>
      </c>
      <c r="C12" s="72" t="s">
        <v>1171</v>
      </c>
      <c r="D12" s="73"/>
      <c r="E12" s="75"/>
      <c r="F12" s="78"/>
    </row>
    <row r="13" customFormat="false" ht="18" hidden="false" customHeight="true" outlineLevel="0" collapsed="false">
      <c r="A13" s="70"/>
      <c r="B13" s="71" t="s">
        <v>1172</v>
      </c>
      <c r="C13" s="72" t="s">
        <v>1173</v>
      </c>
      <c r="D13" s="73"/>
      <c r="E13" s="75"/>
      <c r="F13" s="75"/>
    </row>
    <row r="14" customFormat="false" ht="18" hidden="false" customHeight="true" outlineLevel="0" collapsed="false">
      <c r="A14" s="70"/>
      <c r="B14" s="71" t="s">
        <v>1174</v>
      </c>
      <c r="C14" s="72" t="s">
        <v>1175</v>
      </c>
      <c r="D14" s="69"/>
      <c r="E14" s="80"/>
      <c r="F14" s="81"/>
    </row>
    <row r="15" customFormat="false" ht="18" hidden="false" customHeight="true" outlineLevel="0" collapsed="false">
      <c r="A15" s="70"/>
      <c r="B15" s="77" t="s">
        <v>1176</v>
      </c>
      <c r="C15" s="72" t="s">
        <v>1177</v>
      </c>
      <c r="D15" s="69"/>
      <c r="E15" s="80"/>
      <c r="F15" s="82"/>
    </row>
    <row r="16" customFormat="false" ht="18" hidden="false" customHeight="true" outlineLevel="0" collapsed="false">
      <c r="A16" s="70"/>
      <c r="B16" s="71" t="s">
        <v>1178</v>
      </c>
      <c r="C16" s="72" t="s">
        <v>1179</v>
      </c>
      <c r="D16" s="69"/>
      <c r="E16" s="80"/>
      <c r="F16" s="81"/>
    </row>
    <row r="17" customFormat="false" ht="18" hidden="false" customHeight="true" outlineLevel="0" collapsed="false">
      <c r="A17" s="83"/>
      <c r="B17" s="84" t="s">
        <v>1180</v>
      </c>
      <c r="C17" s="72" t="s">
        <v>1181</v>
      </c>
      <c r="D17" s="69"/>
      <c r="E17" s="75"/>
      <c r="F17" s="75"/>
    </row>
    <row r="18" customFormat="false" ht="18" hidden="false" customHeight="true" outlineLevel="0" collapsed="false">
      <c r="A18" s="67" t="s">
        <v>1182</v>
      </c>
      <c r="B18" s="67"/>
      <c r="C18" s="68" t="s">
        <v>1183</v>
      </c>
      <c r="D18" s="69"/>
      <c r="E18" s="85" t="n">
        <f aca="false">SUM(E10:E17)</f>
        <v>0</v>
      </c>
      <c r="F18" s="85" t="n">
        <f aca="false">SUM(F10:F17)</f>
        <v>0</v>
      </c>
    </row>
    <row r="19" customFormat="false" ht="18" hidden="false" customHeight="true" outlineLevel="0" collapsed="false">
      <c r="A19" s="67" t="s">
        <v>1184</v>
      </c>
      <c r="B19" s="67"/>
      <c r="C19" s="68"/>
      <c r="D19" s="69"/>
      <c r="E19" s="80"/>
      <c r="F19" s="81"/>
    </row>
    <row r="20" customFormat="false" ht="31.5" hidden="false" customHeight="true" outlineLevel="0" collapsed="false">
      <c r="A20" s="70"/>
      <c r="B20" s="71" t="s">
        <v>1185</v>
      </c>
      <c r="C20" s="72" t="s">
        <v>1186</v>
      </c>
      <c r="D20" s="69"/>
      <c r="E20" s="75"/>
      <c r="F20" s="75"/>
    </row>
    <row r="21" customFormat="false" ht="31.2" hidden="false" customHeight="false" outlineLevel="0" collapsed="false">
      <c r="A21" s="83"/>
      <c r="B21" s="71" t="s">
        <v>1187</v>
      </c>
      <c r="C21" s="72" t="s">
        <v>1188</v>
      </c>
      <c r="D21" s="69"/>
      <c r="E21" s="75"/>
      <c r="F21" s="78"/>
    </row>
    <row r="22" customFormat="false" ht="18" hidden="false" customHeight="true" outlineLevel="0" collapsed="false">
      <c r="A22" s="70"/>
      <c r="B22" s="84" t="s">
        <v>1189</v>
      </c>
      <c r="C22" s="72" t="s">
        <v>1190</v>
      </c>
      <c r="D22" s="69"/>
      <c r="E22" s="75"/>
      <c r="F22" s="78"/>
    </row>
    <row r="23" customFormat="false" ht="18" hidden="false" customHeight="true" outlineLevel="0" collapsed="false">
      <c r="A23" s="70"/>
      <c r="B23" s="71" t="s">
        <v>1191</v>
      </c>
      <c r="C23" s="72" t="s">
        <v>1192</v>
      </c>
      <c r="D23" s="69"/>
      <c r="E23" s="75"/>
      <c r="F23" s="75"/>
    </row>
    <row r="24" customFormat="false" ht="18" hidden="false" customHeight="true" outlineLevel="0" collapsed="false">
      <c r="A24" s="70"/>
      <c r="B24" s="84" t="s">
        <v>1193</v>
      </c>
      <c r="C24" s="72" t="s">
        <v>1194</v>
      </c>
      <c r="D24" s="69"/>
      <c r="E24" s="80"/>
      <c r="F24" s="81"/>
    </row>
    <row r="25" customFormat="false" ht="18" hidden="false" customHeight="true" outlineLevel="0" collapsed="false">
      <c r="A25" s="83"/>
      <c r="B25" s="71" t="s">
        <v>1195</v>
      </c>
      <c r="C25" s="72" t="s">
        <v>1196</v>
      </c>
      <c r="D25" s="69"/>
      <c r="E25" s="80"/>
      <c r="F25" s="82"/>
    </row>
    <row r="26" customFormat="false" ht="18" hidden="false" customHeight="true" outlineLevel="0" collapsed="false">
      <c r="A26" s="70"/>
      <c r="B26" s="71" t="s">
        <v>1197</v>
      </c>
      <c r="C26" s="72" t="s">
        <v>1198</v>
      </c>
      <c r="D26" s="69"/>
      <c r="E26" s="80"/>
      <c r="F26" s="81"/>
    </row>
    <row r="27" customFormat="false" ht="18" hidden="false" customHeight="true" outlineLevel="0" collapsed="false">
      <c r="A27" s="67" t="s">
        <v>1199</v>
      </c>
      <c r="B27" s="67"/>
      <c r="C27" s="68" t="s">
        <v>1200</v>
      </c>
      <c r="D27" s="69"/>
      <c r="E27" s="85" t="n">
        <f aca="false">SUM(E20:E26)</f>
        <v>0</v>
      </c>
      <c r="F27" s="85" t="n">
        <f aca="false">SUM(F20:F26)</f>
        <v>0</v>
      </c>
    </row>
    <row r="28" customFormat="false" ht="33" hidden="false" customHeight="true" outlineLevel="0" collapsed="false">
      <c r="A28" s="86" t="s">
        <v>1201</v>
      </c>
      <c r="B28" s="86"/>
      <c r="C28" s="68" t="s">
        <v>1202</v>
      </c>
      <c r="D28" s="69"/>
      <c r="E28" s="87" t="n">
        <f aca="false">E27+E18</f>
        <v>0</v>
      </c>
      <c r="F28" s="87" t="n">
        <f aca="false">F27+F18</f>
        <v>0</v>
      </c>
    </row>
    <row r="29" customFormat="false" ht="18" hidden="false" customHeight="true" outlineLevel="0" collapsed="false">
      <c r="A29" s="88" t="s">
        <v>1203</v>
      </c>
      <c r="B29" s="88"/>
      <c r="C29" s="64"/>
      <c r="D29" s="58"/>
      <c r="E29" s="58"/>
      <c r="F29" s="58"/>
    </row>
    <row r="30" customFormat="false" ht="18" hidden="false" customHeight="true" outlineLevel="0" collapsed="false">
      <c r="A30" s="67" t="s">
        <v>1204</v>
      </c>
      <c r="B30" s="67"/>
      <c r="C30" s="64"/>
      <c r="D30" s="58"/>
      <c r="E30" s="58"/>
      <c r="F30" s="58"/>
    </row>
    <row r="31" customFormat="false" ht="18" hidden="false" customHeight="true" outlineLevel="0" collapsed="false">
      <c r="A31" s="70"/>
      <c r="B31" s="89" t="s">
        <v>1205</v>
      </c>
      <c r="C31" s="90" t="s">
        <v>582</v>
      </c>
      <c r="D31" s="91"/>
      <c r="E31" s="92"/>
      <c r="F31" s="92"/>
    </row>
    <row r="32" customFormat="false" ht="18" hidden="false" customHeight="true" outlineLevel="0" collapsed="false">
      <c r="A32" s="70"/>
      <c r="B32" s="89" t="s">
        <v>1206</v>
      </c>
      <c r="C32" s="90" t="s">
        <v>1207</v>
      </c>
      <c r="D32" s="91"/>
      <c r="E32" s="91"/>
      <c r="F32" s="91"/>
    </row>
    <row r="33" customFormat="false" ht="18" hidden="false" customHeight="true" outlineLevel="0" collapsed="false">
      <c r="A33" s="67" t="s">
        <v>1208</v>
      </c>
      <c r="B33" s="67"/>
      <c r="C33" s="68" t="s">
        <v>1209</v>
      </c>
      <c r="D33" s="69"/>
      <c r="E33" s="85" t="n">
        <f aca="false">SUM(E31:E32)</f>
        <v>0</v>
      </c>
      <c r="F33" s="85" t="n">
        <f aca="false">SUM(F31:F32)</f>
        <v>0</v>
      </c>
    </row>
    <row r="34" customFormat="false" ht="18" hidden="false" customHeight="true" outlineLevel="0" collapsed="false">
      <c r="A34" s="67" t="s">
        <v>1210</v>
      </c>
      <c r="B34" s="67"/>
      <c r="C34" s="93"/>
      <c r="D34" s="58"/>
      <c r="E34" s="58"/>
      <c r="F34" s="58"/>
    </row>
    <row r="35" customFormat="false" ht="31.5" hidden="false" customHeight="true" outlineLevel="0" collapsed="false">
      <c r="A35" s="70"/>
      <c r="B35" s="89" t="s">
        <v>1211</v>
      </c>
      <c r="C35" s="94" t="s">
        <v>1212</v>
      </c>
      <c r="D35" s="91"/>
      <c r="E35" s="91"/>
      <c r="F35" s="91"/>
    </row>
    <row r="36" customFormat="false" ht="31.2" hidden="false" customHeight="false" outlineLevel="0" collapsed="false">
      <c r="A36" s="70"/>
      <c r="B36" s="89" t="s">
        <v>1213</v>
      </c>
      <c r="C36" s="94" t="s">
        <v>1214</v>
      </c>
      <c r="D36" s="91"/>
      <c r="E36" s="91"/>
      <c r="F36" s="91"/>
    </row>
    <row r="37" customFormat="false" ht="18" hidden="false" customHeight="true" outlineLevel="0" collapsed="false">
      <c r="A37" s="70"/>
      <c r="B37" s="89" t="s">
        <v>1215</v>
      </c>
      <c r="C37" s="94" t="s">
        <v>1216</v>
      </c>
      <c r="D37" s="91"/>
      <c r="E37" s="91"/>
      <c r="F37" s="91"/>
    </row>
    <row r="38" customFormat="false" ht="18" hidden="false" customHeight="true" outlineLevel="0" collapsed="false">
      <c r="A38" s="70"/>
      <c r="B38" s="89" t="s">
        <v>1217</v>
      </c>
      <c r="C38" s="94" t="s">
        <v>698</v>
      </c>
      <c r="D38" s="91"/>
      <c r="E38" s="95"/>
      <c r="F38" s="91"/>
    </row>
    <row r="39" customFormat="false" ht="18" hidden="false" customHeight="true" outlineLevel="0" collapsed="false">
      <c r="A39" s="70"/>
      <c r="B39" s="89" t="s">
        <v>1218</v>
      </c>
      <c r="C39" s="94" t="s">
        <v>630</v>
      </c>
      <c r="D39" s="91"/>
      <c r="E39" s="95"/>
      <c r="F39" s="92"/>
    </row>
    <row r="40" customFormat="false" ht="18" hidden="false" customHeight="true" outlineLevel="0" collapsed="false">
      <c r="A40" s="70"/>
      <c r="B40" s="89" t="s">
        <v>1219</v>
      </c>
      <c r="C40" s="94" t="s">
        <v>724</v>
      </c>
      <c r="D40" s="69"/>
      <c r="E40" s="95"/>
      <c r="F40" s="92"/>
    </row>
    <row r="41" customFormat="false" ht="18" hidden="false" customHeight="true" outlineLevel="0" collapsed="false">
      <c r="A41" s="67" t="s">
        <v>1220</v>
      </c>
      <c r="B41" s="67"/>
      <c r="C41" s="64" t="s">
        <v>721</v>
      </c>
      <c r="D41" s="69"/>
      <c r="E41" s="85" t="n">
        <f aca="false">SUM(E35:E40)</f>
        <v>0</v>
      </c>
      <c r="F41" s="85" t="n">
        <f aca="false">SUM(F35:F40)</f>
        <v>0</v>
      </c>
    </row>
    <row r="42" customFormat="false" ht="33" hidden="false" customHeight="true" outlineLevel="0" collapsed="false">
      <c r="A42" s="67" t="s">
        <v>1221</v>
      </c>
      <c r="B42" s="67"/>
      <c r="C42" s="64" t="s">
        <v>750</v>
      </c>
      <c r="D42" s="69"/>
      <c r="E42" s="96" t="n">
        <f aca="false">E41+E33</f>
        <v>0</v>
      </c>
      <c r="F42" s="96" t="n">
        <f aca="false">F41+F33</f>
        <v>0</v>
      </c>
    </row>
    <row r="43" customFormat="false" ht="33" hidden="false" customHeight="true" outlineLevel="0" collapsed="false">
      <c r="A43" s="83"/>
      <c r="B43" s="97" t="s">
        <v>1222</v>
      </c>
      <c r="C43" s="98" t="s">
        <v>772</v>
      </c>
      <c r="D43" s="99"/>
      <c r="E43" s="96" t="n">
        <f aca="false">E42+E28</f>
        <v>0</v>
      </c>
      <c r="F43" s="96" t="n">
        <f aca="false">F42+F28</f>
        <v>0</v>
      </c>
    </row>
    <row r="44" customFormat="false" ht="15.6" hidden="false" customHeight="false" outlineLevel="0" collapsed="false">
      <c r="A44" s="100"/>
      <c r="B44" s="100"/>
      <c r="C44" s="100"/>
      <c r="D44" s="100"/>
      <c r="E44" s="100"/>
      <c r="F44" s="100"/>
    </row>
    <row r="45" s="104" customFormat="true" ht="36" hidden="false" customHeight="true" outlineLevel="0" collapsed="false">
      <c r="A45" s="101" t="s">
        <v>1223</v>
      </c>
      <c r="B45" s="101"/>
      <c r="C45" s="102"/>
      <c r="D45" s="103"/>
      <c r="E45" s="103"/>
      <c r="F45" s="103"/>
    </row>
    <row r="46" customFormat="false" ht="18" hidden="false" customHeight="true" outlineLevel="0" collapsed="false">
      <c r="A46" s="67" t="s">
        <v>1224</v>
      </c>
      <c r="B46" s="67"/>
      <c r="C46" s="64"/>
      <c r="D46" s="69"/>
      <c r="E46" s="69"/>
      <c r="F46" s="69"/>
    </row>
    <row r="47" customFormat="false" ht="18" hidden="false" customHeight="true" outlineLevel="0" collapsed="false">
      <c r="A47" s="70"/>
      <c r="B47" s="105" t="s">
        <v>1225</v>
      </c>
      <c r="C47" s="72" t="s">
        <v>775</v>
      </c>
      <c r="D47" s="73"/>
      <c r="E47" s="96"/>
      <c r="F47" s="106"/>
      <c r="H47" s="76" t="s">
        <v>1226</v>
      </c>
    </row>
    <row r="48" customFormat="false" ht="18" hidden="false" customHeight="true" outlineLevel="0" collapsed="false">
      <c r="A48" s="83"/>
      <c r="B48" s="84" t="s">
        <v>1227</v>
      </c>
      <c r="C48" s="72" t="s">
        <v>778</v>
      </c>
      <c r="D48" s="73"/>
      <c r="E48" s="106"/>
      <c r="F48" s="73"/>
    </row>
    <row r="49" customFormat="false" ht="18" hidden="false" customHeight="true" outlineLevel="0" collapsed="false">
      <c r="A49" s="70"/>
      <c r="B49" s="71" t="s">
        <v>1228</v>
      </c>
      <c r="C49" s="72" t="s">
        <v>781</v>
      </c>
      <c r="D49" s="73"/>
      <c r="E49" s="73"/>
      <c r="F49" s="73"/>
    </row>
    <row r="50" customFormat="false" ht="18" hidden="false" customHeight="true" outlineLevel="0" collapsed="false">
      <c r="A50" s="83"/>
      <c r="B50" s="84" t="s">
        <v>1229</v>
      </c>
      <c r="C50" s="72" t="s">
        <v>784</v>
      </c>
      <c r="D50" s="73"/>
      <c r="E50" s="73"/>
      <c r="F50" s="73"/>
    </row>
    <row r="51" customFormat="false" ht="18" hidden="false" customHeight="true" outlineLevel="0" collapsed="false">
      <c r="A51" s="70"/>
      <c r="B51" s="71" t="s">
        <v>1230</v>
      </c>
      <c r="C51" s="72" t="s">
        <v>787</v>
      </c>
      <c r="D51" s="73"/>
      <c r="E51" s="73"/>
      <c r="F51" s="73"/>
    </row>
    <row r="52" customFormat="false" ht="18" hidden="false" customHeight="true" outlineLevel="0" collapsed="false">
      <c r="A52" s="83"/>
      <c r="B52" s="107" t="s">
        <v>1231</v>
      </c>
      <c r="C52" s="72" t="s">
        <v>790</v>
      </c>
      <c r="D52" s="73"/>
      <c r="E52" s="73"/>
      <c r="F52" s="73"/>
    </row>
    <row r="53" customFormat="false" ht="33" hidden="false" customHeight="true" outlineLevel="0" collapsed="false">
      <c r="A53" s="70"/>
      <c r="B53" s="105" t="s">
        <v>1232</v>
      </c>
      <c r="C53" s="72" t="s">
        <v>793</v>
      </c>
      <c r="D53" s="73"/>
      <c r="E53" s="73"/>
      <c r="F53" s="73"/>
    </row>
    <row r="54" customFormat="false" ht="18" hidden="false" customHeight="true" outlineLevel="0" collapsed="false">
      <c r="A54" s="108"/>
      <c r="B54" s="109" t="s">
        <v>1233</v>
      </c>
      <c r="C54" s="72" t="s">
        <v>39</v>
      </c>
      <c r="D54" s="73"/>
      <c r="E54" s="95"/>
      <c r="F54" s="92"/>
      <c r="H54" s="76" t="s">
        <v>140</v>
      </c>
    </row>
    <row r="55" customFormat="false" ht="41.25" hidden="false" customHeight="true" outlineLevel="0" collapsed="false">
      <c r="A55" s="108"/>
      <c r="B55" s="109" t="s">
        <v>1234</v>
      </c>
      <c r="C55" s="72" t="s">
        <v>797</v>
      </c>
      <c r="D55" s="73"/>
      <c r="E55" s="73"/>
      <c r="F55" s="73"/>
    </row>
    <row r="56" s="110" customFormat="true" ht="33.75" hidden="false" customHeight="true" outlineLevel="0" collapsed="false">
      <c r="A56" s="67" t="s">
        <v>1235</v>
      </c>
      <c r="B56" s="67"/>
      <c r="C56" s="64" t="s">
        <v>800</v>
      </c>
      <c r="D56" s="69"/>
      <c r="E56" s="85"/>
      <c r="F56" s="69"/>
    </row>
    <row r="57" customFormat="false" ht="18" hidden="false" customHeight="true" outlineLevel="0" collapsed="false">
      <c r="A57" s="111"/>
      <c r="B57" s="112" t="s">
        <v>1236</v>
      </c>
      <c r="C57" s="94" t="s">
        <v>803</v>
      </c>
      <c r="D57" s="73"/>
      <c r="E57" s="73"/>
      <c r="F57" s="73"/>
    </row>
    <row r="58" customFormat="false" ht="18" hidden="false" customHeight="true" outlineLevel="0" collapsed="false">
      <c r="A58" s="67" t="s">
        <v>1237</v>
      </c>
      <c r="B58" s="67"/>
      <c r="C58" s="64" t="s">
        <v>829</v>
      </c>
      <c r="D58" s="69"/>
      <c r="E58" s="85" t="n">
        <f aca="false">SUM(E47:E55)</f>
        <v>0</v>
      </c>
      <c r="F58" s="85" t="n">
        <f aca="false">SUM(F47:F55)</f>
        <v>0</v>
      </c>
    </row>
    <row r="59" customFormat="false" ht="18" hidden="false" customHeight="true" outlineLevel="0" collapsed="false">
      <c r="A59" s="67" t="s">
        <v>1238</v>
      </c>
      <c r="B59" s="67"/>
      <c r="C59" s="64"/>
      <c r="D59" s="69"/>
      <c r="E59" s="69"/>
      <c r="F59" s="69"/>
    </row>
    <row r="60" customFormat="false" ht="18" hidden="false" customHeight="true" outlineLevel="0" collapsed="false">
      <c r="A60" s="70"/>
      <c r="B60" s="89" t="s">
        <v>1193</v>
      </c>
      <c r="C60" s="94" t="s">
        <v>831</v>
      </c>
      <c r="D60" s="73"/>
      <c r="E60" s="73"/>
      <c r="F60" s="73"/>
    </row>
    <row r="61" customFormat="false" ht="18" hidden="false" customHeight="true" outlineLevel="0" collapsed="false">
      <c r="A61" s="83"/>
      <c r="B61" s="113" t="s">
        <v>1239</v>
      </c>
      <c r="C61" s="94" t="s">
        <v>834</v>
      </c>
      <c r="D61" s="73"/>
      <c r="E61" s="73"/>
      <c r="F61" s="73"/>
    </row>
    <row r="62" customFormat="false" ht="18" hidden="false" customHeight="true" outlineLevel="0" collapsed="false">
      <c r="A62" s="70"/>
      <c r="B62" s="71" t="s">
        <v>1240</v>
      </c>
      <c r="C62" s="94" t="s">
        <v>837</v>
      </c>
      <c r="D62" s="73"/>
      <c r="E62" s="73"/>
      <c r="F62" s="73"/>
    </row>
    <row r="63" customFormat="false" ht="18" hidden="false" customHeight="true" outlineLevel="0" collapsed="false">
      <c r="A63" s="70"/>
      <c r="B63" s="71" t="s">
        <v>1241</v>
      </c>
      <c r="C63" s="94" t="s">
        <v>840</v>
      </c>
      <c r="D63" s="73"/>
      <c r="E63" s="92"/>
      <c r="F63" s="92"/>
    </row>
    <row r="64" customFormat="false" ht="18" hidden="false" customHeight="true" outlineLevel="0" collapsed="false">
      <c r="A64" s="70"/>
      <c r="B64" s="71" t="s">
        <v>1242</v>
      </c>
      <c r="C64" s="94" t="s">
        <v>843</v>
      </c>
      <c r="D64" s="73"/>
      <c r="E64" s="73"/>
      <c r="F64" s="73"/>
    </row>
    <row r="65" customFormat="false" ht="18" hidden="false" customHeight="true" outlineLevel="0" collapsed="false">
      <c r="A65" s="70"/>
      <c r="B65" s="113" t="s">
        <v>1243</v>
      </c>
      <c r="C65" s="94" t="s">
        <v>845</v>
      </c>
      <c r="D65" s="73"/>
      <c r="E65" s="73"/>
      <c r="F65" s="73"/>
    </row>
    <row r="66" customFormat="false" ht="18" hidden="false" customHeight="true" outlineLevel="0" collapsed="false">
      <c r="A66" s="83"/>
      <c r="B66" s="89" t="s">
        <v>1244</v>
      </c>
      <c r="C66" s="94" t="s">
        <v>848</v>
      </c>
      <c r="D66" s="73"/>
      <c r="E66" s="73"/>
      <c r="F66" s="73"/>
    </row>
    <row r="67" customFormat="false" ht="33" hidden="false" customHeight="true" outlineLevel="0" collapsed="false">
      <c r="A67" s="67" t="s">
        <v>1245</v>
      </c>
      <c r="B67" s="67"/>
      <c r="C67" s="64" t="s">
        <v>857</v>
      </c>
      <c r="D67" s="69"/>
      <c r="E67" s="85" t="n">
        <f aca="false">SUM(E60:E66)</f>
        <v>0</v>
      </c>
      <c r="F67" s="85" t="n">
        <f aca="false">SUM(F60:F66)</f>
        <v>0</v>
      </c>
    </row>
    <row r="68" customFormat="false" ht="18" hidden="false" customHeight="true" outlineLevel="0" collapsed="false">
      <c r="A68" s="114" t="s">
        <v>1246</v>
      </c>
      <c r="B68" s="114"/>
      <c r="C68" s="64"/>
      <c r="D68" s="69"/>
      <c r="E68" s="69"/>
      <c r="F68" s="69"/>
    </row>
    <row r="69" customFormat="false" ht="18" hidden="false" customHeight="true" outlineLevel="0" collapsed="false">
      <c r="A69" s="70"/>
      <c r="B69" s="71" t="s">
        <v>1247</v>
      </c>
      <c r="C69" s="115" t="s">
        <v>860</v>
      </c>
      <c r="D69" s="116"/>
      <c r="E69" s="116"/>
      <c r="F69" s="116"/>
    </row>
    <row r="70" customFormat="false" ht="18" hidden="false" customHeight="true" outlineLevel="0" collapsed="false">
      <c r="A70" s="83"/>
      <c r="B70" s="84" t="s">
        <v>1248</v>
      </c>
      <c r="C70" s="115" t="s">
        <v>863</v>
      </c>
      <c r="D70" s="73"/>
      <c r="E70" s="73"/>
      <c r="F70" s="73"/>
    </row>
    <row r="71" customFormat="false" ht="18" hidden="false" customHeight="true" outlineLevel="0" collapsed="false">
      <c r="A71" s="70"/>
      <c r="B71" s="71" t="s">
        <v>1249</v>
      </c>
      <c r="C71" s="115" t="s">
        <v>866</v>
      </c>
      <c r="D71" s="73"/>
      <c r="E71" s="73"/>
      <c r="F71" s="73"/>
    </row>
    <row r="72" customFormat="false" ht="18" hidden="false" customHeight="true" outlineLevel="0" collapsed="false">
      <c r="A72" s="70"/>
      <c r="B72" s="71" t="s">
        <v>1250</v>
      </c>
      <c r="C72" s="115" t="s">
        <v>869</v>
      </c>
      <c r="D72" s="73"/>
      <c r="E72" s="95"/>
      <c r="F72" s="92"/>
    </row>
    <row r="73" customFormat="false" ht="18" hidden="false" customHeight="true" outlineLevel="0" collapsed="false">
      <c r="A73" s="70"/>
      <c r="B73" s="117" t="s">
        <v>1251</v>
      </c>
      <c r="C73" s="115" t="s">
        <v>872</v>
      </c>
      <c r="D73" s="73"/>
      <c r="E73" s="73"/>
      <c r="F73" s="73"/>
    </row>
    <row r="74" customFormat="false" ht="18" hidden="false" customHeight="true" outlineLevel="0" collapsed="false">
      <c r="A74" s="70"/>
      <c r="B74" s="117" t="s">
        <v>1252</v>
      </c>
      <c r="C74" s="115" t="s">
        <v>875</v>
      </c>
      <c r="D74" s="73"/>
      <c r="E74" s="87"/>
      <c r="F74" s="73"/>
    </row>
    <row r="75" customFormat="false" ht="33" hidden="false" customHeight="true" outlineLevel="0" collapsed="false">
      <c r="A75" s="67" t="s">
        <v>1253</v>
      </c>
      <c r="B75" s="67"/>
      <c r="C75" s="64" t="s">
        <v>887</v>
      </c>
      <c r="D75" s="69"/>
      <c r="E75" s="85" t="n">
        <f aca="false">SUM(E69:E74)</f>
        <v>0</v>
      </c>
      <c r="F75" s="85" t="n">
        <f aca="false">SUM(F69:F74)</f>
        <v>0</v>
      </c>
    </row>
    <row r="76" customFormat="false" ht="33" hidden="false" customHeight="true" outlineLevel="0" collapsed="false">
      <c r="A76" s="67" t="s">
        <v>1254</v>
      </c>
      <c r="B76" s="67"/>
      <c r="C76" s="64" t="s">
        <v>915</v>
      </c>
      <c r="D76" s="118"/>
      <c r="E76" s="96" t="n">
        <f aca="false">E75+E67</f>
        <v>0</v>
      </c>
      <c r="F76" s="96" t="n">
        <f aca="false">F75+F67</f>
        <v>0</v>
      </c>
    </row>
    <row r="77" customFormat="false" ht="33" hidden="false" customHeight="true" outlineLevel="0" collapsed="false">
      <c r="A77" s="67" t="s">
        <v>1255</v>
      </c>
      <c r="B77" s="67"/>
      <c r="C77" s="64" t="s">
        <v>941</v>
      </c>
      <c r="D77" s="118"/>
      <c r="E77" s="96" t="n">
        <f aca="false">E76+E58</f>
        <v>0</v>
      </c>
      <c r="F77" s="96" t="n">
        <f aca="false">F76+F58</f>
        <v>0</v>
      </c>
    </row>
    <row r="78" customFormat="false" ht="15.6" hidden="false" customHeight="false" outlineLevel="0" collapsed="false">
      <c r="A78" s="55"/>
      <c r="B78" s="119"/>
      <c r="C78" s="120"/>
      <c r="E78" s="119"/>
      <c r="F78" s="119"/>
    </row>
    <row r="79" customFormat="false" ht="15.6" hidden="false" customHeight="false" outlineLevel="0" collapsed="false">
      <c r="A79" s="55"/>
      <c r="B79" s="119"/>
      <c r="C79" s="120"/>
      <c r="E79" s="121" t="n">
        <f aca="false">E77-E43</f>
        <v>0</v>
      </c>
      <c r="F79" s="121" t="n">
        <f aca="false">F77-F43</f>
        <v>0</v>
      </c>
    </row>
    <row r="80" customFormat="false" ht="16.2" hidden="false" customHeight="false" outlineLevel="0" collapsed="false">
      <c r="A80" s="55"/>
      <c r="B80" s="122" t="s">
        <v>1256</v>
      </c>
      <c r="C80" s="123"/>
      <c r="E80" s="124"/>
      <c r="F80" s="55"/>
    </row>
    <row r="81" customFormat="false" ht="16.5" hidden="false" customHeight="true" outlineLevel="0" collapsed="false">
      <c r="A81" s="55"/>
      <c r="B81" s="125" t="s">
        <v>1257</v>
      </c>
      <c r="C81" s="123"/>
      <c r="E81" s="126" t="s">
        <v>1258</v>
      </c>
      <c r="F81" s="55"/>
    </row>
    <row r="82" customFormat="false" ht="16.2" hidden="false" customHeight="false" outlineLevel="0" collapsed="false">
      <c r="A82" s="55"/>
      <c r="B82" s="122" t="s">
        <v>1259</v>
      </c>
      <c r="C82" s="123"/>
      <c r="E82" s="124"/>
      <c r="F82" s="55"/>
    </row>
    <row r="83" customFormat="false" ht="16.5" hidden="false" customHeight="true" outlineLevel="0" collapsed="false">
      <c r="A83" s="55"/>
      <c r="B83" s="125" t="s">
        <v>1257</v>
      </c>
      <c r="C83" s="123"/>
      <c r="E83" s="126" t="s">
        <v>1258</v>
      </c>
      <c r="F83" s="55"/>
    </row>
    <row r="84" customFormat="false" ht="15.6" hidden="false" customHeight="false" outlineLevel="0" collapsed="false">
      <c r="A84" s="55"/>
      <c r="B84" s="127" t="s">
        <v>1260</v>
      </c>
      <c r="C84" s="120"/>
      <c r="E84" s="128"/>
      <c r="F84" s="128"/>
    </row>
    <row r="85" customFormat="false" ht="15.6" hidden="false" customHeight="false" outlineLevel="0" collapsed="false">
      <c r="A85" s="55"/>
      <c r="B85" s="55"/>
      <c r="C85" s="123"/>
      <c r="E85" s="55"/>
      <c r="F85" s="55"/>
    </row>
    <row r="86" customFormat="false" ht="15.6" hidden="false" customHeight="false" outlineLevel="0" collapsed="false">
      <c r="A86" s="55"/>
      <c r="B86" s="55"/>
      <c r="C86" s="123"/>
      <c r="E86" s="55"/>
      <c r="F86" s="55"/>
    </row>
  </sheetData>
  <mergeCells count="28">
    <mergeCell ref="C1:F1"/>
    <mergeCell ref="A2:F2"/>
    <mergeCell ref="A3:F3"/>
    <mergeCell ref="A5:B5"/>
    <mergeCell ref="A7:B7"/>
    <mergeCell ref="A8:B8"/>
    <mergeCell ref="A9:B9"/>
    <mergeCell ref="A18:B18"/>
    <mergeCell ref="A19:B19"/>
    <mergeCell ref="A27:B27"/>
    <mergeCell ref="A28:B28"/>
    <mergeCell ref="A29:B29"/>
    <mergeCell ref="A30:B30"/>
    <mergeCell ref="A33:B33"/>
    <mergeCell ref="A34:B34"/>
    <mergeCell ref="A41:B41"/>
    <mergeCell ref="A42:B42"/>
    <mergeCell ref="A44:F44"/>
    <mergeCell ref="A45:B45"/>
    <mergeCell ref="A46:B46"/>
    <mergeCell ref="A56:B56"/>
    <mergeCell ref="A58:B58"/>
    <mergeCell ref="A59:B59"/>
    <mergeCell ref="A67:B67"/>
    <mergeCell ref="A68:B68"/>
    <mergeCell ref="A75:B75"/>
    <mergeCell ref="A76:B76"/>
    <mergeCell ref="A77:B7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H11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F9" activeCellId="0" sqref="F9"/>
    </sheetView>
  </sheetViews>
  <sheetFormatPr defaultColWidth="9.1171875" defaultRowHeight="21" zeroHeight="false" outlineLevelRow="0" outlineLevelCol="0"/>
  <cols>
    <col collapsed="false" customWidth="true" hidden="false" outlineLevel="0" max="1" min="1" style="129" width="13.55"/>
    <col collapsed="false" customWidth="true" hidden="false" outlineLevel="0" max="2" min="2" style="129" width="9.88"/>
    <col collapsed="false" customWidth="true" hidden="false" outlineLevel="0" max="3" min="3" style="129" width="7.66"/>
    <col collapsed="false" customWidth="true" hidden="false" outlineLevel="0" max="4" min="4" style="129" width="19.89"/>
    <col collapsed="false" customWidth="true" hidden="false" outlineLevel="0" max="5" min="5" style="129" width="14.22"/>
    <col collapsed="false" customWidth="true" hidden="false" outlineLevel="0" max="6" min="6" style="129" width="12.66"/>
    <col collapsed="false" customWidth="false" hidden="false" outlineLevel="0" max="7" min="7" style="129" width="9.11"/>
    <col collapsed="false" customWidth="true" hidden="false" outlineLevel="0" max="8" min="8" style="129" width="13.55"/>
    <col collapsed="false" customWidth="false" hidden="false" outlineLevel="0" max="1024" min="9" style="129" width="9.11"/>
  </cols>
  <sheetData>
    <row r="3" customFormat="false" ht="42" hidden="false" customHeight="true" outlineLevel="0" collapsed="false">
      <c r="A3" s="130" t="n">
        <v>1</v>
      </c>
      <c r="C3" s="131" t="str">
        <f aca="false">VLOOKUP(A3,SDW!$B$5:F72,5,0)</f>
        <v>Денежные средства в кассе в национальной валюте</v>
      </c>
      <c r="D3" s="131"/>
      <c r="E3" s="131"/>
      <c r="F3" s="131"/>
    </row>
    <row r="4" customFormat="false" ht="21" hidden="false" customHeight="false" outlineLevel="0" collapsed="false">
      <c r="C4" s="131" t="str">
        <f aca="false">VLOOKUP($A$3,SDW!$B$5:F73,2,0)</f>
        <v>6 212 51 00</v>
      </c>
      <c r="D4" s="131"/>
      <c r="E4" s="131"/>
      <c r="F4" s="131"/>
    </row>
    <row r="5" customFormat="false" ht="21" hidden="false" customHeight="false" outlineLevel="0" collapsed="false">
      <c r="C5" s="131" t="str">
        <f aca="false">VLOOKUP($A$3,SDW!$B$5:F74,3,0)</f>
        <v>А</v>
      </c>
      <c r="D5" s="131"/>
      <c r="E5" s="131"/>
      <c r="F5" s="131"/>
      <c r="G5" s="132"/>
    </row>
    <row r="6" customFormat="false" ht="21" hidden="false" customHeight="false" outlineLevel="0" collapsed="false">
      <c r="C6" s="131" t="str">
        <f aca="false">VLOOKUP($A$3,SDW!$B$5:F75,4,0)</f>
        <v>055</v>
      </c>
      <c r="D6" s="131"/>
      <c r="E6" s="131"/>
      <c r="F6" s="131"/>
    </row>
    <row r="7" customFormat="false" ht="21" hidden="false" customHeight="false" outlineLevel="0" collapsed="false">
      <c r="C7" s="133"/>
      <c r="D7" s="133"/>
      <c r="E7" s="133"/>
      <c r="F7" s="133"/>
    </row>
    <row r="8" customFormat="false" ht="27" hidden="false" customHeight="true" outlineLevel="0" collapsed="false">
      <c r="C8" s="134" t="str">
        <f aca="false">IF(C5="А","Сн=","")</f>
        <v>Сн=</v>
      </c>
      <c r="D8" s="135" t="n">
        <f aca="false">IF(C5="А",VLOOKUP(A3,SDW!$B$5:$H$72,6,0),"")</f>
        <v>536</v>
      </c>
      <c r="E8" s="134" t="str">
        <f aca="false">IF(C5="П","Сн=","")</f>
        <v/>
      </c>
      <c r="F8" s="136" t="str">
        <f aca="false">IF(E5="А",VLOOKUP(A3,SDW!$B$5:$H$72,7,0),"")</f>
        <v/>
      </c>
    </row>
    <row r="9" customFormat="false" ht="27" hidden="false" customHeight="true" outlineLevel="0" collapsed="false">
      <c r="A9" s="137" t="str">
        <f aca="false" t="array" ref="A9:A9">IFERROR(INDEX(Операциялар!$B$4:$G$42,SMALL(IF($C$4=Операциялар!$D$4:$D$42,ROW(Операциялар!$G$4:$G$42)-3),ROW(D1)),6),"")</f>
        <v/>
      </c>
      <c r="B9" s="138" t="str">
        <f aca="false" t="array" ref="B9:B9">IFERROR(INDEX(Операциялар!$B$4:$F$42,SMALL(IF($C$4=Операциялар!$D$4:$D$42,ROW(Операциялар!$E$4:$E$42)-3),ROW(B1)),4),"")</f>
        <v/>
      </c>
      <c r="C9" s="139" t="str">
        <f aca="false" t="array" ref="C9:C9">IFERROR(INDEX(Операциялар!$B$4:$F$42,SMALL(IF($C$4=Операциялар!$D$4:$D$42,ROW(Операциялар!$B$4:$B$42)-3),ROW(A1)),1),"")</f>
        <v/>
      </c>
      <c r="D9" s="140" t="str">
        <f aca="false" t="array" ref="D9:D9">IFERROR(INDEX(Операциялар!$D$4:$F$42,SMALL(IF($C$4=Операциялар!$D$4:$D$42,ROW(Операциялар!$F$4:$F$42)-3),ROW(A1)),3),"")</f>
        <v/>
      </c>
      <c r="E9" s="141" t="str">
        <f aca="false" t="array" ref="E9:E9">IFERROR(INDEX(Операциялар!$D$4:$F$40,SMALL(IF($C$4=Операциялар!$E$4:$E$40,ROW(Операциялар!$F$4:$F$40)-3),ROW(B1)),3),"")</f>
        <v/>
      </c>
      <c r="F9" s="142" t="str">
        <f aca="false" t="array" ref="F9:F9">IFERROR(INDEX(Операциялар!$B$4:$F$40,SMALL(IF($C$4=Операциялар!$E$4:$E$40,ROW(Операциялар!$B$4:$B$40)-3),ROW(D1)),1),"")</f>
        <v/>
      </c>
      <c r="G9" s="138" t="str">
        <f aca="false" t="array" ref="G9:G9">IFERROR(INDEX(Операциялар!$B$4:$F$40,SMALL(IF($C$4=Операциялар!$E$4:$E$40,ROW(Операциялар!$D$4:$D$40)-3),ROW(D1)),3),"")</f>
        <v/>
      </c>
      <c r="H9" s="137" t="str">
        <f aca="false" t="array" ref="H9:H9">IFERROR(INDEX(Операциялар!$B$4:$G$40,SMALL(IF($C$4=Операциялар!$E$4:$E$40,ROW(Операциялар!$G$4:$G$40)-3),ROW(G1)),6),"")</f>
        <v/>
      </c>
    </row>
    <row r="10" customFormat="false" ht="27" hidden="false" customHeight="true" outlineLevel="0" collapsed="false">
      <c r="C10" s="134" t="s">
        <v>1261</v>
      </c>
      <c r="D10" s="143" t="n">
        <f aca="false">SUM(D9:D9)</f>
        <v>0</v>
      </c>
      <c r="E10" s="144" t="s">
        <v>1262</v>
      </c>
      <c r="F10" s="143" t="n">
        <f aca="false">SUM(E9:E9)</f>
        <v>0</v>
      </c>
    </row>
    <row r="11" customFormat="false" ht="27" hidden="false" customHeight="true" outlineLevel="0" collapsed="false">
      <c r="C11" s="129" t="str">
        <f aca="false">IF(C5="А","Ск=","")</f>
        <v>Ск=</v>
      </c>
      <c r="D11" s="145" t="n">
        <f aca="false">IF(C5="А",D8+D10-F10,"")</f>
        <v>536</v>
      </c>
      <c r="E11" s="146" t="str">
        <f aca="false">IF(C5="П","Ск=","")</f>
        <v/>
      </c>
      <c r="F11" s="147" t="str">
        <f aca="false">IF(C5="П",F8+F10-D10,"")</f>
        <v/>
      </c>
    </row>
  </sheetData>
  <mergeCells count="4">
    <mergeCell ref="C3:F3"/>
    <mergeCell ref="C4:F4"/>
    <mergeCell ref="C5:F5"/>
    <mergeCell ref="C6:F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568</TotalTime>
  <Application>LibreOffice/6.4.7.2$Linux_X86_64 LibreOffice_project/40$Build-2</Application>
  <Company>SPecialiST RePack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2017-11-10T12:40:03Z</dcterms:created>
  <dc:creator>u7ser</dc:creator>
  <dc:description/>
  <dc:language>ru-RU</dc:language>
  <cp:lastModifiedBy/>
  <cp:lastPrinted>2022-04-03T18:29:05Z</cp:lastPrinted>
  <dcterms:modified xsi:type="dcterms:W3CDTF">2022-05-26T13:15:41Z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SPecialiST RePack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